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055" windowHeight="8160"/>
  </bookViews>
  <sheets>
    <sheet name="FeldolgozSlip" sheetId="5" r:id="rId1"/>
    <sheet name="FeldolgozNoSLip" sheetId="2" r:id="rId2"/>
    <sheet name="Slip" sheetId="3" r:id="rId3"/>
    <sheet name="NoSlip" sheetId="1" r:id="rId4"/>
    <sheet name="Munka1" sheetId="6" r:id="rId5"/>
    <sheet name="Munka2" sheetId="7" r:id="rId6"/>
    <sheet name="Munka3" sheetId="8" r:id="rId7"/>
    <sheet name="Munka4" sheetId="9" r:id="rId8"/>
    <sheet name="Munka5" sheetId="10" r:id="rId9"/>
    <sheet name="Munka6" sheetId="11" r:id="rId10"/>
  </sheets>
  <calcPr calcId="125725"/>
</workbook>
</file>

<file path=xl/calcChain.xml><?xml version="1.0" encoding="utf-8"?>
<calcChain xmlns="http://schemas.openxmlformats.org/spreadsheetml/2006/main">
  <c r="AB5" i="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B154"/>
  <c r="AB155"/>
  <c r="AB156"/>
  <c r="AB157"/>
  <c r="AB158"/>
  <c r="AB159"/>
  <c r="AB160"/>
  <c r="AB161"/>
  <c r="AB162"/>
  <c r="AB163"/>
  <c r="AB164"/>
  <c r="AB165"/>
  <c r="AB166"/>
  <c r="AB167"/>
  <c r="AB168"/>
  <c r="AB169"/>
  <c r="AB170"/>
  <c r="AB171"/>
  <c r="AB172"/>
  <c r="AB173"/>
  <c r="AB174"/>
  <c r="AB175"/>
  <c r="AB176"/>
  <c r="AB177"/>
  <c r="AB178"/>
  <c r="AB179"/>
  <c r="AB180"/>
  <c r="AB181"/>
  <c r="AB182"/>
  <c r="AB183"/>
  <c r="AB184"/>
  <c r="AB185"/>
  <c r="AB186"/>
  <c r="AB187"/>
  <c r="AB188"/>
  <c r="AB189"/>
  <c r="AB190"/>
  <c r="AB191"/>
  <c r="AB192"/>
  <c r="AB193"/>
  <c r="AB194"/>
  <c r="AB195"/>
  <c r="AB196"/>
  <c r="AB197"/>
  <c r="AB198"/>
  <c r="AB199"/>
  <c r="AB200"/>
  <c r="AB201"/>
  <c r="AB202"/>
  <c r="AB203"/>
  <c r="AB204"/>
  <c r="AB205"/>
  <c r="AB206"/>
  <c r="AB207"/>
  <c r="AB208"/>
  <c r="AB209"/>
  <c r="AB210"/>
  <c r="AB211"/>
  <c r="AB212"/>
  <c r="AB213"/>
  <c r="AB214"/>
  <c r="AB215"/>
  <c r="AB216"/>
  <c r="AB217"/>
  <c r="AB218"/>
  <c r="AB219"/>
  <c r="AB220"/>
  <c r="AB221"/>
  <c r="AB222"/>
  <c r="AB223"/>
  <c r="AB224"/>
  <c r="AB225"/>
  <c r="AB226"/>
  <c r="AB227"/>
  <c r="AB228"/>
  <c r="AB229"/>
  <c r="AB230"/>
  <c r="AB231"/>
  <c r="AB232"/>
  <c r="AB233"/>
  <c r="AB234"/>
  <c r="AB235"/>
  <c r="AB236"/>
  <c r="AB237"/>
  <c r="AB238"/>
  <c r="AB239"/>
  <c r="AB240"/>
  <c r="AB241"/>
  <c r="AB242"/>
  <c r="AB243"/>
  <c r="AB244"/>
  <c r="AB245"/>
  <c r="AB246"/>
  <c r="AB247"/>
  <c r="AB248"/>
  <c r="AB249"/>
  <c r="AB250"/>
  <c r="AB251"/>
  <c r="AB252"/>
  <c r="AB253"/>
  <c r="AB254"/>
  <c r="AB255"/>
  <c r="AB256"/>
  <c r="AB257"/>
  <c r="AB258"/>
  <c r="AB259"/>
  <c r="AB260"/>
  <c r="AB261"/>
  <c r="AB262"/>
  <c r="AB263"/>
  <c r="AB264"/>
  <c r="AB265"/>
  <c r="AB266"/>
  <c r="AB267"/>
  <c r="AB268"/>
  <c r="AB269"/>
  <c r="AB270"/>
  <c r="AB271"/>
  <c r="AB272"/>
  <c r="AB273"/>
  <c r="AB274"/>
  <c r="AB275"/>
  <c r="AB276"/>
  <c r="AB277"/>
  <c r="AB278"/>
  <c r="AB279"/>
  <c r="AB280"/>
  <c r="AB281"/>
  <c r="AB282"/>
  <c r="AB283"/>
  <c r="AB284"/>
  <c r="AB285"/>
  <c r="AB286"/>
  <c r="AB287"/>
  <c r="AB288"/>
  <c r="AB289"/>
  <c r="AB290"/>
  <c r="AB291"/>
  <c r="AB292"/>
  <c r="AB293"/>
  <c r="AB294"/>
  <c r="AB295"/>
  <c r="AB296"/>
  <c r="AB297"/>
  <c r="AB298"/>
  <c r="AB299"/>
  <c r="AB300"/>
  <c r="AB301"/>
  <c r="AB302"/>
  <c r="AB303"/>
  <c r="AB304"/>
  <c r="AB305"/>
  <c r="AB306"/>
  <c r="AB307"/>
  <c r="AB308"/>
  <c r="AB309"/>
  <c r="AB310"/>
  <c r="AB311"/>
  <c r="AB312"/>
  <c r="AB313"/>
  <c r="AB314"/>
  <c r="AB315"/>
  <c r="AB316"/>
  <c r="AB317"/>
  <c r="AB318"/>
  <c r="AB319"/>
  <c r="AB320"/>
  <c r="AB321"/>
  <c r="AB322"/>
  <c r="AB323"/>
  <c r="AB324"/>
  <c r="AB325"/>
  <c r="AB326"/>
  <c r="AB327"/>
  <c r="AB328"/>
  <c r="AB329"/>
  <c r="AB330"/>
  <c r="AB331"/>
  <c r="AB332"/>
  <c r="AB333"/>
  <c r="AB334"/>
  <c r="AB335"/>
  <c r="AB336"/>
  <c r="AB337"/>
  <c r="AB338"/>
  <c r="AB339"/>
  <c r="AB340"/>
  <c r="AB341"/>
  <c r="AB342"/>
  <c r="AB343"/>
  <c r="AB344"/>
  <c r="AB345"/>
  <c r="AB346"/>
  <c r="AB347"/>
  <c r="AB348"/>
  <c r="AB349"/>
  <c r="AB350"/>
  <c r="AB351"/>
  <c r="AB352"/>
  <c r="AB353"/>
  <c r="AB354"/>
  <c r="AB355"/>
  <c r="AB356"/>
  <c r="AB357"/>
  <c r="AB358"/>
  <c r="AB359"/>
  <c r="AB360"/>
  <c r="AB361"/>
  <c r="AB362"/>
  <c r="AB363"/>
  <c r="AB364"/>
  <c r="AB365"/>
  <c r="AB366"/>
  <c r="AB367"/>
  <c r="AB368"/>
  <c r="AB369"/>
  <c r="AB370"/>
  <c r="AB371"/>
  <c r="AB372"/>
  <c r="AB373"/>
  <c r="AB374"/>
  <c r="AB375"/>
  <c r="AB376"/>
  <c r="AB377"/>
  <c r="AB378"/>
  <c r="AB379"/>
  <c r="AB380"/>
  <c r="AB381"/>
  <c r="AB382"/>
  <c r="AB383"/>
  <c r="AB384"/>
  <c r="AB385"/>
  <c r="AB386"/>
  <c r="AB387"/>
  <c r="AB388"/>
  <c r="AB389"/>
  <c r="AB390"/>
  <c r="AB391"/>
  <c r="AB392"/>
  <c r="AB393"/>
  <c r="AB394"/>
  <c r="AB395"/>
  <c r="AB396"/>
  <c r="AB397"/>
  <c r="AB398"/>
  <c r="AB399"/>
  <c r="AB400"/>
  <c r="AB401"/>
  <c r="AB402"/>
  <c r="AB403"/>
  <c r="AB404"/>
  <c r="AB405"/>
  <c r="AB406"/>
  <c r="AB407"/>
  <c r="AB408"/>
  <c r="AB409"/>
  <c r="AB410"/>
  <c r="AB411"/>
  <c r="AB412"/>
  <c r="AB413"/>
  <c r="AB414"/>
  <c r="AB415"/>
  <c r="AB416"/>
  <c r="AB417"/>
  <c r="AB418"/>
  <c r="AB419"/>
  <c r="AB420"/>
  <c r="AB421"/>
  <c r="AB422"/>
  <c r="AB423"/>
  <c r="AB424"/>
  <c r="AB425"/>
  <c r="AB426"/>
  <c r="AB427"/>
  <c r="AB428"/>
  <c r="AB429"/>
  <c r="AB430"/>
  <c r="AB431"/>
  <c r="AB432"/>
  <c r="AB433"/>
  <c r="AB434"/>
  <c r="AB435"/>
  <c r="AB436"/>
  <c r="AB437"/>
  <c r="AB438"/>
  <c r="AB439"/>
  <c r="AB440"/>
  <c r="AB441"/>
  <c r="AB442"/>
  <c r="AB443"/>
  <c r="AB444"/>
  <c r="AB445"/>
  <c r="AB446"/>
  <c r="AB447"/>
  <c r="AB448"/>
  <c r="AB449"/>
  <c r="AB450"/>
  <c r="AB451"/>
  <c r="AB452"/>
  <c r="AB453"/>
  <c r="AB454"/>
  <c r="AB455"/>
  <c r="AB456"/>
  <c r="AB457"/>
  <c r="AB458"/>
  <c r="AB459"/>
  <c r="AB460"/>
  <c r="AB461"/>
  <c r="AB462"/>
  <c r="AB463"/>
  <c r="AB464"/>
  <c r="AB465"/>
  <c r="AB466"/>
  <c r="AB467"/>
  <c r="AB468"/>
  <c r="AB469"/>
  <c r="AB470"/>
  <c r="AB471"/>
  <c r="AB472"/>
  <c r="AB473"/>
  <c r="AB474"/>
  <c r="AB475"/>
  <c r="AB476"/>
  <c r="AB477"/>
  <c r="AB478"/>
  <c r="AB479"/>
  <c r="AB480"/>
  <c r="AB481"/>
  <c r="AB482"/>
  <c r="AB483"/>
  <c r="AB484"/>
  <c r="AB485"/>
  <c r="AB486"/>
  <c r="AB487"/>
  <c r="AB488"/>
  <c r="AB489"/>
  <c r="AB490"/>
  <c r="AB491"/>
  <c r="AB492"/>
  <c r="AB493"/>
  <c r="AB494"/>
  <c r="AB495"/>
  <c r="AB496"/>
  <c r="AB497"/>
  <c r="AB498"/>
  <c r="AB499"/>
  <c r="AB500"/>
  <c r="AB501"/>
  <c r="AB502"/>
  <c r="AB503"/>
  <c r="AB504"/>
  <c r="AB505"/>
  <c r="AB506"/>
  <c r="AB507"/>
  <c r="AB508"/>
  <c r="AB509"/>
  <c r="AB510"/>
  <c r="AB511"/>
  <c r="AB512"/>
  <c r="AB513"/>
  <c r="AB514"/>
  <c r="AB515"/>
  <c r="AB516"/>
  <c r="AB517"/>
  <c r="AB518"/>
  <c r="AB519"/>
  <c r="AB520"/>
  <c r="AB521"/>
  <c r="AB522"/>
  <c r="AB523"/>
  <c r="AB524"/>
  <c r="AB525"/>
  <c r="AB526"/>
  <c r="AB527"/>
  <c r="AB528"/>
  <c r="AB529"/>
  <c r="AB530"/>
  <c r="AB531"/>
  <c r="AB532"/>
  <c r="AB533"/>
  <c r="AB534"/>
  <c r="AB535"/>
  <c r="AB536"/>
  <c r="AB537"/>
  <c r="AB538"/>
  <c r="AB539"/>
  <c r="AB540"/>
  <c r="AB541"/>
  <c r="AB542"/>
  <c r="AB543"/>
  <c r="AB544"/>
  <c r="AB545"/>
  <c r="AB546"/>
  <c r="AB547"/>
  <c r="AB548"/>
  <c r="AB549"/>
  <c r="AB550"/>
  <c r="AB551"/>
  <c r="AB552"/>
  <c r="AB553"/>
  <c r="AB554"/>
  <c r="AB555"/>
  <c r="AB556"/>
  <c r="AB557"/>
  <c r="AB558"/>
  <c r="AB559"/>
  <c r="AB560"/>
  <c r="AB561"/>
  <c r="AB562"/>
  <c r="AB563"/>
  <c r="AB564"/>
  <c r="AB565"/>
  <c r="AB566"/>
  <c r="AB567"/>
  <c r="AB568"/>
  <c r="AB569"/>
  <c r="AB570"/>
  <c r="AB571"/>
  <c r="AB572"/>
  <c r="AB573"/>
  <c r="AB574"/>
  <c r="AB575"/>
  <c r="AB576"/>
  <c r="AB577"/>
  <c r="AB578"/>
  <c r="AB579"/>
  <c r="AB580"/>
  <c r="AB581"/>
  <c r="AB582"/>
  <c r="AB583"/>
  <c r="AB584"/>
  <c r="AB585"/>
  <c r="AB586"/>
  <c r="AB587"/>
  <c r="AB588"/>
  <c r="AB589"/>
  <c r="AB590"/>
  <c r="AB591"/>
  <c r="AB592"/>
  <c r="AB593"/>
  <c r="AB594"/>
  <c r="AB595"/>
  <c r="AB596"/>
  <c r="AB597"/>
  <c r="AB598"/>
  <c r="AB599"/>
  <c r="AB600"/>
  <c r="AB601"/>
  <c r="AB602"/>
  <c r="AB603"/>
  <c r="AB604"/>
  <c r="AB605"/>
  <c r="AB606"/>
  <c r="AB607"/>
  <c r="AB608"/>
  <c r="AB609"/>
  <c r="AB610"/>
  <c r="AB611"/>
  <c r="AB612"/>
  <c r="AB613"/>
  <c r="AB614"/>
  <c r="AB615"/>
  <c r="AB616"/>
  <c r="AB617"/>
  <c r="AB618"/>
  <c r="AB619"/>
  <c r="AB620"/>
  <c r="AB621"/>
  <c r="AB622"/>
  <c r="AB623"/>
  <c r="AB624"/>
  <c r="AB625"/>
  <c r="AB626"/>
  <c r="AB627"/>
  <c r="AB628"/>
  <c r="AB629"/>
  <c r="AB630"/>
  <c r="AB631"/>
  <c r="AB632"/>
  <c r="AB633"/>
  <c r="AB634"/>
  <c r="AB635"/>
  <c r="AB636"/>
  <c r="AB637"/>
  <c r="AB638"/>
  <c r="AB639"/>
  <c r="AB640"/>
  <c r="AB641"/>
  <c r="AB642"/>
  <c r="AB643"/>
  <c r="AB644"/>
  <c r="AB645"/>
  <c r="AB646"/>
  <c r="AB647"/>
  <c r="AB648"/>
  <c r="AB649"/>
  <c r="AB650"/>
  <c r="AB651"/>
  <c r="AB652"/>
  <c r="AB653"/>
  <c r="AB654"/>
  <c r="AB655"/>
  <c r="AB656"/>
  <c r="AB657"/>
  <c r="AB658"/>
  <c r="AB659"/>
  <c r="AB660"/>
  <c r="AB661"/>
  <c r="AB662"/>
  <c r="AB663"/>
  <c r="AB664"/>
  <c r="AB665"/>
  <c r="AB666"/>
  <c r="AB667"/>
  <c r="AB668"/>
  <c r="AB669"/>
  <c r="AB670"/>
  <c r="AB671"/>
  <c r="AB672"/>
  <c r="AB673"/>
  <c r="AB674"/>
  <c r="AB675"/>
  <c r="AB676"/>
  <c r="AB677"/>
  <c r="AB678"/>
  <c r="AB679"/>
  <c r="AB680"/>
  <c r="AB681"/>
  <c r="AB682"/>
  <c r="AB683"/>
  <c r="AB684"/>
  <c r="AB685"/>
  <c r="AB686"/>
  <c r="AB687"/>
  <c r="AB688"/>
  <c r="AB689"/>
  <c r="AB690"/>
  <c r="AB691"/>
  <c r="AB692"/>
  <c r="AB693"/>
  <c r="AB694"/>
  <c r="AB695"/>
  <c r="AB696"/>
  <c r="AB697"/>
  <c r="AB698"/>
  <c r="AB699"/>
  <c r="AB700"/>
  <c r="AB701"/>
  <c r="AB702"/>
  <c r="AB703"/>
  <c r="AB704"/>
  <c r="AB705"/>
  <c r="AB706"/>
  <c r="AB707"/>
  <c r="AB708"/>
  <c r="AB709"/>
  <c r="AB710"/>
  <c r="AB711"/>
  <c r="AB712"/>
  <c r="AB713"/>
  <c r="AB714"/>
  <c r="AB715"/>
  <c r="AB716"/>
  <c r="AB717"/>
  <c r="AB718"/>
  <c r="AB719"/>
  <c r="AB720"/>
  <c r="AB721"/>
  <c r="AB722"/>
  <c r="AB723"/>
  <c r="AB724"/>
  <c r="AB725"/>
  <c r="AB726"/>
  <c r="AB727"/>
  <c r="AB728"/>
  <c r="AB729"/>
  <c r="AB730"/>
  <c r="AB731"/>
  <c r="AB732"/>
  <c r="AB733"/>
  <c r="AB734"/>
  <c r="AB735"/>
  <c r="AB736"/>
  <c r="AB737"/>
  <c r="AB738"/>
  <c r="AB739"/>
  <c r="AB740"/>
  <c r="AB741"/>
  <c r="AB742"/>
  <c r="AB743"/>
  <c r="AB744"/>
  <c r="AB745"/>
  <c r="AB746"/>
  <c r="AB747"/>
  <c r="AB748"/>
  <c r="AB749"/>
  <c r="AB750"/>
  <c r="AB751"/>
  <c r="AB752"/>
  <c r="AB753"/>
  <c r="AB754"/>
  <c r="AB755"/>
  <c r="AB756"/>
  <c r="AB757"/>
  <c r="AB758"/>
  <c r="AB759"/>
  <c r="AB760"/>
  <c r="AB761"/>
  <c r="AB762"/>
  <c r="AB763"/>
  <c r="AB764"/>
  <c r="AB765"/>
  <c r="AB766"/>
  <c r="AB767"/>
  <c r="AB768"/>
  <c r="AB769"/>
  <c r="AB770"/>
  <c r="AB771"/>
  <c r="AB772"/>
  <c r="AB773"/>
  <c r="AB774"/>
  <c r="AB775"/>
  <c r="AB776"/>
  <c r="AB777"/>
  <c r="AB778"/>
  <c r="AB779"/>
  <c r="AB780"/>
  <c r="AB781"/>
  <c r="AB782"/>
  <c r="AB783"/>
  <c r="AB784"/>
  <c r="AB785"/>
  <c r="AB786"/>
  <c r="AB787"/>
  <c r="AB788"/>
  <c r="AB789"/>
  <c r="AB790"/>
  <c r="AB791"/>
  <c r="AB792"/>
  <c r="AB793"/>
  <c r="AB794"/>
  <c r="AB795"/>
  <c r="AB796"/>
  <c r="AB797"/>
  <c r="AB798"/>
  <c r="AB799"/>
  <c r="AB800"/>
  <c r="AB801"/>
  <c r="AB802"/>
  <c r="AB803"/>
  <c r="AB804"/>
  <c r="AB805"/>
  <c r="AB806"/>
  <c r="AB807"/>
  <c r="AB808"/>
  <c r="AB809"/>
  <c r="AB810"/>
  <c r="AB811"/>
  <c r="AB812"/>
  <c r="AB813"/>
  <c r="AB814"/>
  <c r="AB815"/>
  <c r="AB816"/>
  <c r="AB817"/>
  <c r="AB818"/>
  <c r="AB819"/>
  <c r="AB820"/>
  <c r="AB821"/>
  <c r="AB822"/>
  <c r="AB823"/>
  <c r="AB824"/>
  <c r="AB825"/>
  <c r="AB826"/>
  <c r="AB827"/>
  <c r="AB828"/>
  <c r="AB829"/>
  <c r="AB830"/>
  <c r="AB831"/>
  <c r="AB832"/>
  <c r="AB833"/>
  <c r="AB834"/>
  <c r="AB835"/>
  <c r="AB836"/>
  <c r="AB837"/>
  <c r="AB838"/>
  <c r="AB839"/>
  <c r="AB840"/>
  <c r="AB841"/>
  <c r="AB842"/>
  <c r="AB843"/>
  <c r="AB844"/>
  <c r="AB845"/>
  <c r="AB846"/>
  <c r="AB847"/>
  <c r="AB848"/>
  <c r="AB849"/>
  <c r="AB850"/>
  <c r="AB851"/>
  <c r="AB852"/>
  <c r="AB853"/>
  <c r="AB854"/>
  <c r="AB855"/>
  <c r="AB856"/>
  <c r="AB857"/>
  <c r="AB858"/>
  <c r="AB859"/>
  <c r="AB860"/>
  <c r="AB861"/>
  <c r="AB862"/>
  <c r="AB863"/>
  <c r="AB864"/>
  <c r="AB865"/>
  <c r="AB866"/>
  <c r="AB867"/>
  <c r="AB868"/>
  <c r="AB869"/>
  <c r="AB870"/>
  <c r="AB871"/>
  <c r="AB872"/>
  <c r="AB873"/>
  <c r="AB874"/>
  <c r="AB875"/>
  <c r="AB876"/>
  <c r="AB877"/>
  <c r="AB878"/>
  <c r="AB879"/>
  <c r="AB880"/>
  <c r="AB881"/>
  <c r="AB882"/>
  <c r="AB883"/>
  <c r="AB884"/>
  <c r="AB885"/>
  <c r="AB886"/>
  <c r="AB887"/>
  <c r="AB888"/>
  <c r="AB889"/>
  <c r="AB890"/>
  <c r="AB891"/>
  <c r="AB892"/>
  <c r="AB893"/>
  <c r="AB894"/>
  <c r="AB895"/>
  <c r="AB896"/>
  <c r="AB897"/>
  <c r="AB898"/>
  <c r="AB899"/>
  <c r="AB900"/>
  <c r="AB901"/>
  <c r="AB902"/>
  <c r="AB903"/>
  <c r="AB904"/>
  <c r="AB905"/>
  <c r="AB906"/>
  <c r="AB907"/>
  <c r="AB908"/>
  <c r="AB909"/>
  <c r="AB910"/>
  <c r="AB911"/>
  <c r="AB912"/>
  <c r="AB913"/>
  <c r="AB914"/>
  <c r="AB915"/>
  <c r="AB916"/>
  <c r="AB917"/>
  <c r="AB918"/>
  <c r="AB919"/>
  <c r="AB920"/>
  <c r="AB921"/>
  <c r="AB922"/>
  <c r="AB923"/>
  <c r="AB924"/>
  <c r="AB925"/>
  <c r="AB926"/>
  <c r="AB927"/>
  <c r="AB928"/>
  <c r="AB929"/>
  <c r="AB930"/>
  <c r="AB931"/>
  <c r="AB932"/>
  <c r="AB933"/>
  <c r="AB934"/>
  <c r="AB935"/>
  <c r="AB936"/>
  <c r="AB937"/>
  <c r="AB938"/>
  <c r="AB939"/>
  <c r="AB940"/>
  <c r="AB941"/>
  <c r="AB942"/>
  <c r="AB943"/>
  <c r="AB944"/>
  <c r="AB945"/>
  <c r="AB946"/>
  <c r="AB947"/>
  <c r="AB948"/>
  <c r="AB949"/>
  <c r="AB950"/>
  <c r="AB951"/>
  <c r="AB952"/>
  <c r="AB953"/>
  <c r="AB954"/>
  <c r="AB955"/>
  <c r="AB956"/>
  <c r="AB957"/>
  <c r="AB958"/>
  <c r="AB959"/>
  <c r="AB960"/>
  <c r="AB961"/>
  <c r="AB962"/>
  <c r="AB963"/>
  <c r="AB964"/>
  <c r="AB965"/>
  <c r="AB966"/>
  <c r="AB967"/>
  <c r="AB968"/>
  <c r="AB969"/>
  <c r="AB970"/>
  <c r="AB971"/>
  <c r="AB972"/>
  <c r="AB973"/>
  <c r="AB974"/>
  <c r="AB975"/>
  <c r="AB976"/>
  <c r="AB977"/>
  <c r="AB978"/>
  <c r="AB979"/>
  <c r="AB980"/>
  <c r="AB981"/>
  <c r="AB982"/>
  <c r="AB983"/>
  <c r="AB984"/>
  <c r="AB985"/>
  <c r="AB986"/>
  <c r="AB987"/>
  <c r="AB988"/>
  <c r="AB989"/>
  <c r="AB990"/>
  <c r="AB991"/>
  <c r="AB992"/>
  <c r="AB993"/>
  <c r="AB994"/>
  <c r="AB995"/>
  <c r="AB996"/>
  <c r="AB997"/>
  <c r="AB998"/>
  <c r="AB999"/>
  <c r="AB1000"/>
  <c r="AB1001"/>
  <c r="AB1002"/>
  <c r="AB1003"/>
  <c r="AB1004"/>
  <c r="AB1005"/>
  <c r="AB1006"/>
  <c r="AB1007"/>
  <c r="AB1008"/>
  <c r="AB1009"/>
  <c r="AB3"/>
  <c r="AB4"/>
  <c r="AB2"/>
  <c r="O3" i="2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2"/>
  <c r="P3" i="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2"/>
  <c r="D5" i="11" l="1"/>
  <c r="D6"/>
  <c r="D7"/>
  <c r="D8"/>
  <c r="D9"/>
  <c r="D4"/>
  <c r="D3"/>
  <c r="D8" i="10"/>
  <c r="D9"/>
  <c r="D10"/>
  <c r="D11"/>
  <c r="D5"/>
  <c r="D6"/>
  <c r="D7"/>
  <c r="D4"/>
  <c r="AA3" i="5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112"/>
  <c r="AA113"/>
  <c r="AA114"/>
  <c r="AA115"/>
  <c r="AA116"/>
  <c r="AA117"/>
  <c r="AA118"/>
  <c r="AA119"/>
  <c r="AA120"/>
  <c r="AA121"/>
  <c r="AA122"/>
  <c r="AA123"/>
  <c r="AA124"/>
  <c r="AA125"/>
  <c r="AA126"/>
  <c r="AA127"/>
  <c r="AA128"/>
  <c r="AA129"/>
  <c r="AA130"/>
  <c r="AA131"/>
  <c r="AA132"/>
  <c r="AA133"/>
  <c r="AA134"/>
  <c r="AA135"/>
  <c r="AA136"/>
  <c r="AA137"/>
  <c r="AA138"/>
  <c r="AA139"/>
  <c r="AA140"/>
  <c r="AA141"/>
  <c r="AA142"/>
  <c r="AA143"/>
  <c r="AA144"/>
  <c r="AA145"/>
  <c r="AA2"/>
  <c r="F4" i="8"/>
  <c r="F3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2"/>
  <c r="I3" i="9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2"/>
  <c r="D3" i="6"/>
  <c r="I3" i="8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2"/>
  <c r="A143" i="7"/>
  <c r="A144"/>
  <c r="A145"/>
  <c r="A146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3"/>
  <c r="J3" i="8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2"/>
  <c r="D4" i="6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K4" i="7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M3"/>
  <c r="M4"/>
  <c r="M5"/>
  <c r="M6"/>
  <c r="M7"/>
  <c r="M8"/>
  <c r="K3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O3" i="5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2"/>
  <c r="M1009" i="2"/>
  <c r="N1009" s="1"/>
  <c r="M1008"/>
  <c r="N1008" s="1"/>
  <c r="M1007"/>
  <c r="N1007" s="1"/>
  <c r="M1006"/>
  <c r="N1006" s="1"/>
  <c r="M1005"/>
  <c r="N1005" s="1"/>
  <c r="M1004"/>
  <c r="N1004" s="1"/>
  <c r="M1003"/>
  <c r="N1003" s="1"/>
  <c r="M1002"/>
  <c r="N1002" s="1"/>
  <c r="M1001"/>
  <c r="N1001" s="1"/>
  <c r="M1000"/>
  <c r="N1000" s="1"/>
  <c r="M999"/>
  <c r="N999" s="1"/>
  <c r="M998"/>
  <c r="N998" s="1"/>
  <c r="M997"/>
  <c r="N997" s="1"/>
  <c r="M996"/>
  <c r="N996" s="1"/>
  <c r="M995"/>
  <c r="N995" s="1"/>
  <c r="M994"/>
  <c r="N994" s="1"/>
  <c r="M993"/>
  <c r="N993" s="1"/>
  <c r="M992"/>
  <c r="N992" s="1"/>
  <c r="M991"/>
  <c r="N991" s="1"/>
  <c r="M990"/>
  <c r="N990" s="1"/>
  <c r="M989"/>
  <c r="N989" s="1"/>
  <c r="M988"/>
  <c r="N988" s="1"/>
  <c r="M987"/>
  <c r="N987" s="1"/>
  <c r="M986"/>
  <c r="N986" s="1"/>
  <c r="M985"/>
  <c r="N985" s="1"/>
  <c r="M984"/>
  <c r="N984" s="1"/>
  <c r="M983"/>
  <c r="N983" s="1"/>
  <c r="M982"/>
  <c r="N982" s="1"/>
  <c r="M981"/>
  <c r="N981" s="1"/>
  <c r="M980"/>
  <c r="N980" s="1"/>
  <c r="M979"/>
  <c r="N979" s="1"/>
  <c r="M978"/>
  <c r="N978" s="1"/>
  <c r="M977"/>
  <c r="N977" s="1"/>
  <c r="M976"/>
  <c r="N976" s="1"/>
  <c r="M975"/>
  <c r="N975" s="1"/>
  <c r="M974"/>
  <c r="N974" s="1"/>
  <c r="M973"/>
  <c r="N973" s="1"/>
  <c r="M972"/>
  <c r="N972" s="1"/>
  <c r="M971"/>
  <c r="N971" s="1"/>
  <c r="M970"/>
  <c r="N970" s="1"/>
  <c r="M969"/>
  <c r="N969" s="1"/>
  <c r="M968"/>
  <c r="N968" s="1"/>
  <c r="M967"/>
  <c r="N967" s="1"/>
  <c r="M966"/>
  <c r="N966" s="1"/>
  <c r="M965"/>
  <c r="N965" s="1"/>
  <c r="M964"/>
  <c r="N964" s="1"/>
  <c r="M963"/>
  <c r="N963" s="1"/>
  <c r="M962"/>
  <c r="N962" s="1"/>
  <c r="M961"/>
  <c r="N961" s="1"/>
  <c r="M960"/>
  <c r="N960" s="1"/>
  <c r="M959"/>
  <c r="N959" s="1"/>
  <c r="M958"/>
  <c r="N958" s="1"/>
  <c r="M957"/>
  <c r="N957" s="1"/>
  <c r="M956"/>
  <c r="N956" s="1"/>
  <c r="M955"/>
  <c r="N955" s="1"/>
  <c r="M954"/>
  <c r="N954" s="1"/>
  <c r="M953"/>
  <c r="N953" s="1"/>
  <c r="M952"/>
  <c r="N952" s="1"/>
  <c r="M951"/>
  <c r="N951" s="1"/>
  <c r="M950"/>
  <c r="N950" s="1"/>
  <c r="M949"/>
  <c r="N949" s="1"/>
  <c r="M948"/>
  <c r="N948" s="1"/>
  <c r="M947"/>
  <c r="N947" s="1"/>
  <c r="M946"/>
  <c r="N946" s="1"/>
  <c r="M945"/>
  <c r="N945" s="1"/>
  <c r="M944"/>
  <c r="N944" s="1"/>
  <c r="M943"/>
  <c r="N943" s="1"/>
  <c r="M942"/>
  <c r="N942" s="1"/>
  <c r="M941"/>
  <c r="N941" s="1"/>
  <c r="M940"/>
  <c r="N940" s="1"/>
  <c r="M939"/>
  <c r="N939" s="1"/>
  <c r="M938"/>
  <c r="N938" s="1"/>
  <c r="M937"/>
  <c r="N937" s="1"/>
  <c r="M936"/>
  <c r="N936" s="1"/>
  <c r="M935"/>
  <c r="N935" s="1"/>
  <c r="M934"/>
  <c r="N934" s="1"/>
  <c r="M933"/>
  <c r="N933" s="1"/>
  <c r="M932"/>
  <c r="N932" s="1"/>
  <c r="M931"/>
  <c r="N931" s="1"/>
  <c r="M930"/>
  <c r="N930" s="1"/>
  <c r="M929"/>
  <c r="N929" s="1"/>
  <c r="M928"/>
  <c r="N928" s="1"/>
  <c r="M927"/>
  <c r="N927" s="1"/>
  <c r="M926"/>
  <c r="N926" s="1"/>
  <c r="M925"/>
  <c r="N925" s="1"/>
  <c r="M924"/>
  <c r="N924" s="1"/>
  <c r="M923"/>
  <c r="N923" s="1"/>
  <c r="M922"/>
  <c r="N922" s="1"/>
  <c r="M921"/>
  <c r="N921" s="1"/>
  <c r="M920"/>
  <c r="N920" s="1"/>
  <c r="M919"/>
  <c r="N919" s="1"/>
  <c r="M918"/>
  <c r="N918" s="1"/>
  <c r="M917"/>
  <c r="N917" s="1"/>
  <c r="M916"/>
  <c r="N916" s="1"/>
  <c r="M915"/>
  <c r="N915" s="1"/>
  <c r="M914"/>
  <c r="N914" s="1"/>
  <c r="M913"/>
  <c r="N913" s="1"/>
  <c r="M912"/>
  <c r="N912" s="1"/>
  <c r="M911"/>
  <c r="N911" s="1"/>
  <c r="M910"/>
  <c r="N910" s="1"/>
  <c r="M909"/>
  <c r="N909" s="1"/>
  <c r="M908"/>
  <c r="N908" s="1"/>
  <c r="M907"/>
  <c r="N907" s="1"/>
  <c r="M906"/>
  <c r="N906" s="1"/>
  <c r="M905"/>
  <c r="N905" s="1"/>
  <c r="M904"/>
  <c r="N904" s="1"/>
  <c r="M903"/>
  <c r="N903" s="1"/>
  <c r="M902"/>
  <c r="N902" s="1"/>
  <c r="M901"/>
  <c r="N901" s="1"/>
  <c r="M900"/>
  <c r="N900" s="1"/>
  <c r="M899"/>
  <c r="N899" s="1"/>
  <c r="M898"/>
  <c r="N898" s="1"/>
  <c r="M897"/>
  <c r="N897" s="1"/>
  <c r="M896"/>
  <c r="N896" s="1"/>
  <c r="M895"/>
  <c r="N895" s="1"/>
  <c r="M894"/>
  <c r="N894" s="1"/>
  <c r="M893"/>
  <c r="N893" s="1"/>
  <c r="M892"/>
  <c r="N892" s="1"/>
  <c r="M891"/>
  <c r="N891" s="1"/>
  <c r="M890"/>
  <c r="N890" s="1"/>
  <c r="M889"/>
  <c r="N889" s="1"/>
  <c r="M888"/>
  <c r="N888" s="1"/>
  <c r="M887"/>
  <c r="N887" s="1"/>
  <c r="M886"/>
  <c r="N886" s="1"/>
  <c r="M885"/>
  <c r="N885" s="1"/>
  <c r="M884"/>
  <c r="N884" s="1"/>
  <c r="M883"/>
  <c r="N883" s="1"/>
  <c r="M882"/>
  <c r="N882" s="1"/>
  <c r="M881"/>
  <c r="N881" s="1"/>
  <c r="M880"/>
  <c r="N880" s="1"/>
  <c r="M879"/>
  <c r="N879" s="1"/>
  <c r="M878"/>
  <c r="N878" s="1"/>
  <c r="M877"/>
  <c r="N877" s="1"/>
  <c r="M876"/>
  <c r="N876" s="1"/>
  <c r="M875"/>
  <c r="N875" s="1"/>
  <c r="M874"/>
  <c r="N874" s="1"/>
  <c r="M873"/>
  <c r="N873" s="1"/>
  <c r="M872"/>
  <c r="N872" s="1"/>
  <c r="M871"/>
  <c r="N871" s="1"/>
  <c r="M870"/>
  <c r="N870" s="1"/>
  <c r="M869"/>
  <c r="N869" s="1"/>
  <c r="M868"/>
  <c r="N868" s="1"/>
  <c r="M867"/>
  <c r="N867" s="1"/>
  <c r="M866"/>
  <c r="N866" s="1"/>
  <c r="M865"/>
  <c r="N865" s="1"/>
  <c r="M864"/>
  <c r="N864" s="1"/>
  <c r="M863"/>
  <c r="N863" s="1"/>
  <c r="M862"/>
  <c r="N862" s="1"/>
  <c r="M861"/>
  <c r="N861" s="1"/>
  <c r="M860"/>
  <c r="N860" s="1"/>
  <c r="M859"/>
  <c r="N859" s="1"/>
  <c r="M858"/>
  <c r="N858" s="1"/>
  <c r="M857"/>
  <c r="N857" s="1"/>
  <c r="M856"/>
  <c r="N856" s="1"/>
  <c r="M855"/>
  <c r="N855" s="1"/>
  <c r="M854"/>
  <c r="N854" s="1"/>
  <c r="M853"/>
  <c r="N853" s="1"/>
  <c r="M852"/>
  <c r="N852" s="1"/>
  <c r="M851"/>
  <c r="N851" s="1"/>
  <c r="M850"/>
  <c r="N850" s="1"/>
  <c r="M849"/>
  <c r="N849" s="1"/>
  <c r="M848"/>
  <c r="N848" s="1"/>
  <c r="M847"/>
  <c r="N847" s="1"/>
  <c r="M846"/>
  <c r="N846" s="1"/>
  <c r="M845"/>
  <c r="N845" s="1"/>
  <c r="M844"/>
  <c r="N844" s="1"/>
  <c r="M843"/>
  <c r="N843" s="1"/>
  <c r="M842"/>
  <c r="N842" s="1"/>
  <c r="M841"/>
  <c r="N841" s="1"/>
  <c r="M840"/>
  <c r="N840" s="1"/>
  <c r="M839"/>
  <c r="N839" s="1"/>
  <c r="M838"/>
  <c r="N838" s="1"/>
  <c r="M837"/>
  <c r="N837" s="1"/>
  <c r="M836"/>
  <c r="N836" s="1"/>
  <c r="M835"/>
  <c r="N835" s="1"/>
  <c r="M834"/>
  <c r="N834" s="1"/>
  <c r="M833"/>
  <c r="N833" s="1"/>
  <c r="M832"/>
  <c r="N832" s="1"/>
  <c r="M831"/>
  <c r="N831" s="1"/>
  <c r="M830"/>
  <c r="N830" s="1"/>
  <c r="M829"/>
  <c r="N829" s="1"/>
  <c r="M828"/>
  <c r="N828" s="1"/>
  <c r="M827"/>
  <c r="N827" s="1"/>
  <c r="M826"/>
  <c r="N826" s="1"/>
  <c r="M825"/>
  <c r="N825" s="1"/>
  <c r="M824"/>
  <c r="N824" s="1"/>
  <c r="M823"/>
  <c r="N823" s="1"/>
  <c r="M822"/>
  <c r="N822" s="1"/>
  <c r="M821"/>
  <c r="N821" s="1"/>
  <c r="M820"/>
  <c r="N820" s="1"/>
  <c r="M819"/>
  <c r="N819" s="1"/>
  <c r="M818"/>
  <c r="N818" s="1"/>
  <c r="M817"/>
  <c r="N817" s="1"/>
  <c r="M816"/>
  <c r="N816" s="1"/>
  <c r="M815"/>
  <c r="N815" s="1"/>
  <c r="M814"/>
  <c r="N814" s="1"/>
  <c r="M813"/>
  <c r="N813" s="1"/>
  <c r="M812"/>
  <c r="N812" s="1"/>
  <c r="M811"/>
  <c r="N811" s="1"/>
  <c r="M810"/>
  <c r="N810" s="1"/>
  <c r="M809"/>
  <c r="N809" s="1"/>
  <c r="M808"/>
  <c r="N808" s="1"/>
  <c r="M807"/>
  <c r="N807" s="1"/>
  <c r="M806"/>
  <c r="N806" s="1"/>
  <c r="M805"/>
  <c r="N805" s="1"/>
  <c r="M804"/>
  <c r="N804" s="1"/>
  <c r="M803"/>
  <c r="N803" s="1"/>
  <c r="M802"/>
  <c r="N802" s="1"/>
  <c r="M801"/>
  <c r="N801" s="1"/>
  <c r="M800"/>
  <c r="N800" s="1"/>
  <c r="M799"/>
  <c r="N799" s="1"/>
  <c r="M798"/>
  <c r="N798" s="1"/>
  <c r="M797"/>
  <c r="N797" s="1"/>
  <c r="M796"/>
  <c r="N796" s="1"/>
  <c r="M795"/>
  <c r="N795" s="1"/>
  <c r="M794"/>
  <c r="N794" s="1"/>
  <c r="M793"/>
  <c r="N793" s="1"/>
  <c r="M792"/>
  <c r="N792" s="1"/>
  <c r="M791"/>
  <c r="N791" s="1"/>
  <c r="M790"/>
  <c r="N790" s="1"/>
  <c r="M789"/>
  <c r="N789" s="1"/>
  <c r="M788"/>
  <c r="N788" s="1"/>
  <c r="M787"/>
  <c r="N787" s="1"/>
  <c r="M786"/>
  <c r="N786" s="1"/>
  <c r="M785"/>
  <c r="N785" s="1"/>
  <c r="M784"/>
  <c r="N784" s="1"/>
  <c r="M783"/>
  <c r="N783" s="1"/>
  <c r="M782"/>
  <c r="N782" s="1"/>
  <c r="M781"/>
  <c r="N781" s="1"/>
  <c r="M780"/>
  <c r="N780" s="1"/>
  <c r="M779"/>
  <c r="N779" s="1"/>
  <c r="M778"/>
  <c r="N778" s="1"/>
  <c r="M777"/>
  <c r="N777" s="1"/>
  <c r="M776"/>
  <c r="N776" s="1"/>
  <c r="M775"/>
  <c r="N775" s="1"/>
  <c r="M774"/>
  <c r="N774" s="1"/>
  <c r="M773"/>
  <c r="N773" s="1"/>
  <c r="M772"/>
  <c r="N772" s="1"/>
  <c r="M771"/>
  <c r="N771" s="1"/>
  <c r="M770"/>
  <c r="N770" s="1"/>
  <c r="M769"/>
  <c r="N769" s="1"/>
  <c r="M768"/>
  <c r="N768" s="1"/>
  <c r="M767"/>
  <c r="N767" s="1"/>
  <c r="M766"/>
  <c r="N766" s="1"/>
  <c r="M765"/>
  <c r="N765" s="1"/>
  <c r="M764"/>
  <c r="N764" s="1"/>
  <c r="M763"/>
  <c r="N763" s="1"/>
  <c r="M762"/>
  <c r="N762" s="1"/>
  <c r="M761"/>
  <c r="N761" s="1"/>
  <c r="M760"/>
  <c r="N760" s="1"/>
  <c r="M759"/>
  <c r="N759" s="1"/>
  <c r="M758"/>
  <c r="N758" s="1"/>
  <c r="M757"/>
  <c r="N757" s="1"/>
  <c r="M756"/>
  <c r="N756" s="1"/>
  <c r="M755"/>
  <c r="N755" s="1"/>
  <c r="M754"/>
  <c r="N754" s="1"/>
  <c r="M753"/>
  <c r="N753" s="1"/>
  <c r="M752"/>
  <c r="N752" s="1"/>
  <c r="M751"/>
  <c r="N751" s="1"/>
  <c r="M750"/>
  <c r="N750" s="1"/>
  <c r="M749"/>
  <c r="N749" s="1"/>
  <c r="M748"/>
  <c r="N748" s="1"/>
  <c r="M747"/>
  <c r="N747" s="1"/>
  <c r="M746"/>
  <c r="N746" s="1"/>
  <c r="M745"/>
  <c r="N745" s="1"/>
  <c r="M744"/>
  <c r="N744" s="1"/>
  <c r="M743"/>
  <c r="N743" s="1"/>
  <c r="M742"/>
  <c r="N742" s="1"/>
  <c r="M741"/>
  <c r="N741" s="1"/>
  <c r="M740"/>
  <c r="N740" s="1"/>
  <c r="M739"/>
  <c r="N739" s="1"/>
  <c r="M738"/>
  <c r="N738" s="1"/>
  <c r="M737"/>
  <c r="N737" s="1"/>
  <c r="M736"/>
  <c r="N736" s="1"/>
  <c r="M735"/>
  <c r="N735" s="1"/>
  <c r="M734"/>
  <c r="N734" s="1"/>
  <c r="M733"/>
  <c r="N733" s="1"/>
  <c r="M732"/>
  <c r="N732" s="1"/>
  <c r="M731"/>
  <c r="N731" s="1"/>
  <c r="M730"/>
  <c r="N730" s="1"/>
  <c r="M729"/>
  <c r="N729" s="1"/>
  <c r="M728"/>
  <c r="N728" s="1"/>
  <c r="M727"/>
  <c r="N727" s="1"/>
  <c r="M726"/>
  <c r="N726" s="1"/>
  <c r="M725"/>
  <c r="N725" s="1"/>
  <c r="M724"/>
  <c r="N724" s="1"/>
  <c r="M723"/>
  <c r="N723" s="1"/>
  <c r="M722"/>
  <c r="N722" s="1"/>
  <c r="M721"/>
  <c r="N721" s="1"/>
  <c r="M720"/>
  <c r="N720" s="1"/>
  <c r="M719"/>
  <c r="N719" s="1"/>
  <c r="M718"/>
  <c r="N718" s="1"/>
  <c r="M717"/>
  <c r="N717" s="1"/>
  <c r="M716"/>
  <c r="N716" s="1"/>
  <c r="M715"/>
  <c r="N715" s="1"/>
  <c r="M714"/>
  <c r="N714" s="1"/>
  <c r="M713"/>
  <c r="N713" s="1"/>
  <c r="M712"/>
  <c r="N712" s="1"/>
  <c r="M711"/>
  <c r="N711" s="1"/>
  <c r="M710"/>
  <c r="N710" s="1"/>
  <c r="M709"/>
  <c r="N709" s="1"/>
  <c r="M708"/>
  <c r="N708" s="1"/>
  <c r="M707"/>
  <c r="N707" s="1"/>
  <c r="M706"/>
  <c r="N706" s="1"/>
  <c r="M705"/>
  <c r="N705" s="1"/>
  <c r="M704"/>
  <c r="N704" s="1"/>
  <c r="M703"/>
  <c r="N703" s="1"/>
  <c r="M702"/>
  <c r="N702" s="1"/>
  <c r="M701"/>
  <c r="N701" s="1"/>
  <c r="M700"/>
  <c r="N700" s="1"/>
  <c r="M699"/>
  <c r="N699" s="1"/>
  <c r="M698"/>
  <c r="N698" s="1"/>
  <c r="M697"/>
  <c r="N697" s="1"/>
  <c r="M696"/>
  <c r="N696" s="1"/>
  <c r="M695"/>
  <c r="N695" s="1"/>
  <c r="M694"/>
  <c r="N694" s="1"/>
  <c r="M693"/>
  <c r="N693" s="1"/>
  <c r="M692"/>
  <c r="N692" s="1"/>
  <c r="M691"/>
  <c r="N691" s="1"/>
  <c r="M690"/>
  <c r="N690" s="1"/>
  <c r="M689"/>
  <c r="N689" s="1"/>
  <c r="M688"/>
  <c r="N688" s="1"/>
  <c r="M687"/>
  <c r="N687" s="1"/>
  <c r="M686"/>
  <c r="N686" s="1"/>
  <c r="M685"/>
  <c r="N685" s="1"/>
  <c r="M684"/>
  <c r="N684" s="1"/>
  <c r="M683"/>
  <c r="N683" s="1"/>
  <c r="M682"/>
  <c r="N682" s="1"/>
  <c r="M681"/>
  <c r="N681" s="1"/>
  <c r="M680"/>
  <c r="N680" s="1"/>
  <c r="M679"/>
  <c r="N679" s="1"/>
  <c r="M678"/>
  <c r="N678" s="1"/>
  <c r="M677"/>
  <c r="N677" s="1"/>
  <c r="M676"/>
  <c r="N676" s="1"/>
  <c r="M675"/>
  <c r="N675" s="1"/>
  <c r="M674"/>
  <c r="N674" s="1"/>
  <c r="M673"/>
  <c r="N673" s="1"/>
  <c r="M672"/>
  <c r="N672" s="1"/>
  <c r="M671"/>
  <c r="N671" s="1"/>
  <c r="M670"/>
  <c r="N670" s="1"/>
  <c r="M669"/>
  <c r="N669" s="1"/>
  <c r="M668"/>
  <c r="N668" s="1"/>
  <c r="M667"/>
  <c r="N667" s="1"/>
  <c r="M666"/>
  <c r="N666" s="1"/>
  <c r="M665"/>
  <c r="N665" s="1"/>
  <c r="M664"/>
  <c r="N664" s="1"/>
  <c r="M663"/>
  <c r="N663" s="1"/>
  <c r="M662"/>
  <c r="N662" s="1"/>
  <c r="M661"/>
  <c r="N661" s="1"/>
  <c r="M660"/>
  <c r="N660" s="1"/>
  <c r="M659"/>
  <c r="N659" s="1"/>
  <c r="M658"/>
  <c r="N658" s="1"/>
  <c r="M657"/>
  <c r="N657" s="1"/>
  <c r="M656"/>
  <c r="N656" s="1"/>
  <c r="M655"/>
  <c r="N655" s="1"/>
  <c r="M654"/>
  <c r="N654" s="1"/>
  <c r="M653"/>
  <c r="N653" s="1"/>
  <c r="M652"/>
  <c r="N652" s="1"/>
  <c r="M651"/>
  <c r="N651" s="1"/>
  <c r="M650"/>
  <c r="N650" s="1"/>
  <c r="M649"/>
  <c r="N649" s="1"/>
  <c r="M648"/>
  <c r="N648" s="1"/>
  <c r="M647"/>
  <c r="N647" s="1"/>
  <c r="M646"/>
  <c r="N646" s="1"/>
  <c r="M645"/>
  <c r="N645" s="1"/>
  <c r="M644"/>
  <c r="N644" s="1"/>
  <c r="M643"/>
  <c r="N643" s="1"/>
  <c r="M642"/>
  <c r="N642" s="1"/>
  <c r="M641"/>
  <c r="N641" s="1"/>
  <c r="M640"/>
  <c r="N640" s="1"/>
  <c r="M639"/>
  <c r="N639" s="1"/>
  <c r="M638"/>
  <c r="N638" s="1"/>
  <c r="M637"/>
  <c r="N637" s="1"/>
  <c r="M636"/>
  <c r="N636" s="1"/>
  <c r="M635"/>
  <c r="N635" s="1"/>
  <c r="M634"/>
  <c r="N634" s="1"/>
  <c r="M633"/>
  <c r="N633" s="1"/>
  <c r="M632"/>
  <c r="N632" s="1"/>
  <c r="M631"/>
  <c r="N631" s="1"/>
  <c r="M630"/>
  <c r="N630" s="1"/>
  <c r="M629"/>
  <c r="N629" s="1"/>
  <c r="M628"/>
  <c r="N628" s="1"/>
  <c r="M627"/>
  <c r="N627" s="1"/>
  <c r="M626"/>
  <c r="N626" s="1"/>
  <c r="M625"/>
  <c r="N625" s="1"/>
  <c r="M624"/>
  <c r="N624" s="1"/>
  <c r="M623"/>
  <c r="N623" s="1"/>
  <c r="M622"/>
  <c r="N622" s="1"/>
  <c r="M621"/>
  <c r="N621" s="1"/>
  <c r="M620"/>
  <c r="N620" s="1"/>
  <c r="M619"/>
  <c r="N619" s="1"/>
  <c r="M618"/>
  <c r="N618" s="1"/>
  <c r="M617"/>
  <c r="N617" s="1"/>
  <c r="M616"/>
  <c r="N616" s="1"/>
  <c r="M615"/>
  <c r="N615" s="1"/>
  <c r="M614"/>
  <c r="N614" s="1"/>
  <c r="M613"/>
  <c r="N613" s="1"/>
  <c r="M612"/>
  <c r="N612" s="1"/>
  <c r="M611"/>
  <c r="N611" s="1"/>
  <c r="M610"/>
  <c r="N610" s="1"/>
  <c r="M609"/>
  <c r="N609" s="1"/>
  <c r="M608"/>
  <c r="N608" s="1"/>
  <c r="M607"/>
  <c r="N607" s="1"/>
  <c r="M606"/>
  <c r="N606" s="1"/>
  <c r="M605"/>
  <c r="N605" s="1"/>
  <c r="M604"/>
  <c r="N604" s="1"/>
  <c r="M603"/>
  <c r="N603" s="1"/>
  <c r="M602"/>
  <c r="N602" s="1"/>
  <c r="M601"/>
  <c r="N601" s="1"/>
  <c r="M600"/>
  <c r="N600" s="1"/>
  <c r="M599"/>
  <c r="N599" s="1"/>
  <c r="M598"/>
  <c r="N598" s="1"/>
  <c r="M597"/>
  <c r="N597" s="1"/>
  <c r="M596"/>
  <c r="N596" s="1"/>
  <c r="M595"/>
  <c r="N595" s="1"/>
  <c r="M594"/>
  <c r="N594" s="1"/>
  <c r="M593"/>
  <c r="N593" s="1"/>
  <c r="M592"/>
  <c r="N592" s="1"/>
  <c r="M591"/>
  <c r="N591" s="1"/>
  <c r="M590"/>
  <c r="N590" s="1"/>
  <c r="M589"/>
  <c r="N589" s="1"/>
  <c r="M588"/>
  <c r="N588" s="1"/>
  <c r="M587"/>
  <c r="N587" s="1"/>
  <c r="M586"/>
  <c r="N586" s="1"/>
  <c r="M585"/>
  <c r="N585" s="1"/>
  <c r="M584"/>
  <c r="N584" s="1"/>
  <c r="M583"/>
  <c r="N583" s="1"/>
  <c r="M582"/>
  <c r="N582" s="1"/>
  <c r="M581"/>
  <c r="N581" s="1"/>
  <c r="M580"/>
  <c r="N580" s="1"/>
  <c r="M579"/>
  <c r="N579" s="1"/>
  <c r="M578"/>
  <c r="N578" s="1"/>
  <c r="M577"/>
  <c r="N577" s="1"/>
  <c r="M576"/>
  <c r="N576" s="1"/>
  <c r="M575"/>
  <c r="N575" s="1"/>
  <c r="M574"/>
  <c r="N574" s="1"/>
  <c r="M573"/>
  <c r="N573" s="1"/>
  <c r="M572"/>
  <c r="N572" s="1"/>
  <c r="M571"/>
  <c r="N571" s="1"/>
  <c r="M570"/>
  <c r="N570" s="1"/>
  <c r="M569"/>
  <c r="N569" s="1"/>
  <c r="M568"/>
  <c r="N568" s="1"/>
  <c r="M567"/>
  <c r="N567" s="1"/>
  <c r="M566"/>
  <c r="N566" s="1"/>
  <c r="M565"/>
  <c r="N565" s="1"/>
  <c r="M564"/>
  <c r="N564" s="1"/>
  <c r="M563"/>
  <c r="N563" s="1"/>
  <c r="M562"/>
  <c r="N562" s="1"/>
  <c r="M561"/>
  <c r="N561" s="1"/>
  <c r="M560"/>
  <c r="N560" s="1"/>
  <c r="M559"/>
  <c r="N559" s="1"/>
  <c r="M558"/>
  <c r="N558" s="1"/>
  <c r="M557"/>
  <c r="N557" s="1"/>
  <c r="M556"/>
  <c r="N556" s="1"/>
  <c r="M555"/>
  <c r="N555" s="1"/>
  <c r="M554"/>
  <c r="N554" s="1"/>
  <c r="M553"/>
  <c r="N553" s="1"/>
  <c r="M552"/>
  <c r="N552" s="1"/>
  <c r="M551"/>
  <c r="N551" s="1"/>
  <c r="M550"/>
  <c r="N550" s="1"/>
  <c r="M549"/>
  <c r="N549" s="1"/>
  <c r="M548"/>
  <c r="N548" s="1"/>
  <c r="M547"/>
  <c r="N547" s="1"/>
  <c r="M546"/>
  <c r="N546" s="1"/>
  <c r="M545"/>
  <c r="N545" s="1"/>
  <c r="M544"/>
  <c r="N544" s="1"/>
  <c r="M543"/>
  <c r="N543" s="1"/>
  <c r="M542"/>
  <c r="N542" s="1"/>
  <c r="M541"/>
  <c r="N541" s="1"/>
  <c r="M540"/>
  <c r="N540" s="1"/>
  <c r="M539"/>
  <c r="N539" s="1"/>
  <c r="M538"/>
  <c r="N538" s="1"/>
  <c r="M537"/>
  <c r="N537" s="1"/>
  <c r="M536"/>
  <c r="N536" s="1"/>
  <c r="M535"/>
  <c r="N535" s="1"/>
  <c r="M534"/>
  <c r="N534" s="1"/>
  <c r="M533"/>
  <c r="N533" s="1"/>
  <c r="M532"/>
  <c r="N532" s="1"/>
  <c r="M531"/>
  <c r="N531" s="1"/>
  <c r="M530"/>
  <c r="N530" s="1"/>
  <c r="M529"/>
  <c r="N529" s="1"/>
  <c r="M528"/>
  <c r="N528" s="1"/>
  <c r="M527"/>
  <c r="N527" s="1"/>
  <c r="M526"/>
  <c r="N526" s="1"/>
  <c r="M525"/>
  <c r="N525" s="1"/>
  <c r="M524"/>
  <c r="N524" s="1"/>
  <c r="M523"/>
  <c r="N523" s="1"/>
  <c r="M522"/>
  <c r="N522" s="1"/>
  <c r="M521"/>
  <c r="N521" s="1"/>
  <c r="M520"/>
  <c r="N520" s="1"/>
  <c r="M519"/>
  <c r="N519" s="1"/>
  <c r="M518"/>
  <c r="N518" s="1"/>
  <c r="M517"/>
  <c r="N517" s="1"/>
  <c r="M516"/>
  <c r="N516" s="1"/>
  <c r="M515"/>
  <c r="N515" s="1"/>
  <c r="M514"/>
  <c r="N514" s="1"/>
  <c r="M513"/>
  <c r="N513" s="1"/>
  <c r="M512"/>
  <c r="N512" s="1"/>
  <c r="M511"/>
  <c r="N511" s="1"/>
  <c r="M510"/>
  <c r="N510" s="1"/>
  <c r="M509"/>
  <c r="N509" s="1"/>
  <c r="M508"/>
  <c r="N508" s="1"/>
  <c r="M507"/>
  <c r="N507" s="1"/>
  <c r="M506"/>
  <c r="N506" s="1"/>
  <c r="M505"/>
  <c r="N505" s="1"/>
  <c r="M504"/>
  <c r="N504" s="1"/>
  <c r="M503"/>
  <c r="N503" s="1"/>
  <c r="M502"/>
  <c r="N502" s="1"/>
  <c r="M501"/>
  <c r="N501" s="1"/>
  <c r="M500"/>
  <c r="N500" s="1"/>
  <c r="M499"/>
  <c r="N499" s="1"/>
  <c r="M498"/>
  <c r="N498" s="1"/>
  <c r="M497"/>
  <c r="N497" s="1"/>
  <c r="M496"/>
  <c r="N496" s="1"/>
  <c r="M495"/>
  <c r="N495" s="1"/>
  <c r="M494"/>
  <c r="N494" s="1"/>
  <c r="M493"/>
  <c r="N493" s="1"/>
  <c r="M492"/>
  <c r="N492" s="1"/>
  <c r="M491"/>
  <c r="N491" s="1"/>
  <c r="M490"/>
  <c r="N490" s="1"/>
  <c r="M489"/>
  <c r="N489" s="1"/>
  <c r="M488"/>
  <c r="N488" s="1"/>
  <c r="M487"/>
  <c r="N487" s="1"/>
  <c r="M486"/>
  <c r="N486" s="1"/>
  <c r="M485"/>
  <c r="N485" s="1"/>
  <c r="M484"/>
  <c r="N484" s="1"/>
  <c r="M483"/>
  <c r="N483" s="1"/>
  <c r="M482"/>
  <c r="N482" s="1"/>
  <c r="M481"/>
  <c r="N481" s="1"/>
  <c r="M480"/>
  <c r="N480" s="1"/>
  <c r="M479"/>
  <c r="N479" s="1"/>
  <c r="M478"/>
  <c r="N478" s="1"/>
  <c r="M477"/>
  <c r="N477" s="1"/>
  <c r="M476"/>
  <c r="N476" s="1"/>
  <c r="M475"/>
  <c r="N475" s="1"/>
  <c r="M474"/>
  <c r="N474" s="1"/>
  <c r="M473"/>
  <c r="N473" s="1"/>
  <c r="M472"/>
  <c r="N472" s="1"/>
  <c r="M471"/>
  <c r="N471" s="1"/>
  <c r="M470"/>
  <c r="N470" s="1"/>
  <c r="M469"/>
  <c r="N469" s="1"/>
  <c r="M468"/>
  <c r="N468" s="1"/>
  <c r="M467"/>
  <c r="N467" s="1"/>
  <c r="M466"/>
  <c r="N466" s="1"/>
  <c r="M465"/>
  <c r="N465" s="1"/>
  <c r="M464"/>
  <c r="N464" s="1"/>
  <c r="M463"/>
  <c r="N463" s="1"/>
  <c r="M462"/>
  <c r="N462" s="1"/>
  <c r="M461"/>
  <c r="N461" s="1"/>
  <c r="M460"/>
  <c r="N460" s="1"/>
  <c r="M459"/>
  <c r="N459" s="1"/>
  <c r="M458"/>
  <c r="N458" s="1"/>
  <c r="M457"/>
  <c r="N457" s="1"/>
  <c r="M456"/>
  <c r="N456" s="1"/>
  <c r="M455"/>
  <c r="N455" s="1"/>
  <c r="M454"/>
  <c r="N454" s="1"/>
  <c r="M453"/>
  <c r="N453" s="1"/>
  <c r="M452"/>
  <c r="N452" s="1"/>
  <c r="M451"/>
  <c r="N451" s="1"/>
  <c r="M450"/>
  <c r="N450" s="1"/>
  <c r="M449"/>
  <c r="N449" s="1"/>
  <c r="M448"/>
  <c r="N448" s="1"/>
  <c r="M447"/>
  <c r="N447" s="1"/>
  <c r="M446"/>
  <c r="N446" s="1"/>
  <c r="M445"/>
  <c r="N445" s="1"/>
  <c r="M444"/>
  <c r="N444" s="1"/>
  <c r="M443"/>
  <c r="N443" s="1"/>
  <c r="M442"/>
  <c r="N442" s="1"/>
  <c r="M441"/>
  <c r="N441" s="1"/>
  <c r="M440"/>
  <c r="N440" s="1"/>
  <c r="M439"/>
  <c r="N439" s="1"/>
  <c r="M438"/>
  <c r="N438" s="1"/>
  <c r="M437"/>
  <c r="N437" s="1"/>
  <c r="M436"/>
  <c r="N436" s="1"/>
  <c r="M435"/>
  <c r="N435" s="1"/>
  <c r="M434"/>
  <c r="N434" s="1"/>
  <c r="M433"/>
  <c r="N433" s="1"/>
  <c r="M432"/>
  <c r="N432" s="1"/>
  <c r="M431"/>
  <c r="N431" s="1"/>
  <c r="M430"/>
  <c r="N430" s="1"/>
  <c r="M429"/>
  <c r="N429" s="1"/>
  <c r="M428"/>
  <c r="N428" s="1"/>
  <c r="M427"/>
  <c r="N427" s="1"/>
  <c r="M426"/>
  <c r="N426" s="1"/>
  <c r="M425"/>
  <c r="N425" s="1"/>
  <c r="M424"/>
  <c r="N424" s="1"/>
  <c r="M423"/>
  <c r="N423" s="1"/>
  <c r="M422"/>
  <c r="N422" s="1"/>
  <c r="M421"/>
  <c r="N421" s="1"/>
  <c r="M420"/>
  <c r="N420" s="1"/>
  <c r="M419"/>
  <c r="N419" s="1"/>
  <c r="M418"/>
  <c r="N418" s="1"/>
  <c r="M417"/>
  <c r="N417" s="1"/>
  <c r="M416"/>
  <c r="N416" s="1"/>
  <c r="M415"/>
  <c r="N415" s="1"/>
  <c r="M414"/>
  <c r="N414" s="1"/>
  <c r="M413"/>
  <c r="N413" s="1"/>
  <c r="M412"/>
  <c r="N412" s="1"/>
  <c r="M411"/>
  <c r="N411" s="1"/>
  <c r="M410"/>
  <c r="N410" s="1"/>
  <c r="M409"/>
  <c r="N409" s="1"/>
  <c r="M408"/>
  <c r="N408" s="1"/>
  <c r="M407"/>
  <c r="N407" s="1"/>
  <c r="M406"/>
  <c r="N406" s="1"/>
  <c r="M405"/>
  <c r="N405" s="1"/>
  <c r="M404"/>
  <c r="N404" s="1"/>
  <c r="M403"/>
  <c r="N403" s="1"/>
  <c r="M402"/>
  <c r="N402" s="1"/>
  <c r="M401"/>
  <c r="N401" s="1"/>
  <c r="M400"/>
  <c r="N400" s="1"/>
  <c r="M399"/>
  <c r="N399" s="1"/>
  <c r="M398"/>
  <c r="N398" s="1"/>
  <c r="M397"/>
  <c r="N397" s="1"/>
  <c r="M396"/>
  <c r="N396" s="1"/>
  <c r="M395"/>
  <c r="N395" s="1"/>
  <c r="M394"/>
  <c r="N394" s="1"/>
  <c r="M393"/>
  <c r="N393" s="1"/>
  <c r="M392"/>
  <c r="N392" s="1"/>
  <c r="M391"/>
  <c r="N391" s="1"/>
  <c r="M390"/>
  <c r="N390" s="1"/>
  <c r="M389"/>
  <c r="N389" s="1"/>
  <c r="M388"/>
  <c r="N388" s="1"/>
  <c r="M387"/>
  <c r="N387" s="1"/>
  <c r="M386"/>
  <c r="N386" s="1"/>
  <c r="M385"/>
  <c r="N385" s="1"/>
  <c r="M384"/>
  <c r="N384" s="1"/>
  <c r="M383"/>
  <c r="N383" s="1"/>
  <c r="M382"/>
  <c r="N382" s="1"/>
  <c r="M381"/>
  <c r="N381" s="1"/>
  <c r="M380"/>
  <c r="N380" s="1"/>
  <c r="M379"/>
  <c r="N379" s="1"/>
  <c r="M378"/>
  <c r="N378" s="1"/>
  <c r="M377"/>
  <c r="N377" s="1"/>
  <c r="M376"/>
  <c r="N376" s="1"/>
  <c r="M375"/>
  <c r="N375" s="1"/>
  <c r="M374"/>
  <c r="N374" s="1"/>
  <c r="M373"/>
  <c r="N373" s="1"/>
  <c r="M372"/>
  <c r="N372" s="1"/>
  <c r="M371"/>
  <c r="N371" s="1"/>
  <c r="M370"/>
  <c r="N370" s="1"/>
  <c r="M369"/>
  <c r="N369" s="1"/>
  <c r="M368"/>
  <c r="N368" s="1"/>
  <c r="M367"/>
  <c r="N367" s="1"/>
  <c r="M366"/>
  <c r="N366" s="1"/>
  <c r="M365"/>
  <c r="N365" s="1"/>
  <c r="M364"/>
  <c r="N364" s="1"/>
  <c r="M363"/>
  <c r="N363" s="1"/>
  <c r="M362"/>
  <c r="N362" s="1"/>
  <c r="M361"/>
  <c r="N361" s="1"/>
  <c r="M360"/>
  <c r="N360" s="1"/>
  <c r="M359"/>
  <c r="N359" s="1"/>
  <c r="M358"/>
  <c r="N358" s="1"/>
  <c r="M357"/>
  <c r="N357" s="1"/>
  <c r="M356"/>
  <c r="N356" s="1"/>
  <c r="M355"/>
  <c r="N355" s="1"/>
  <c r="M354"/>
  <c r="N354" s="1"/>
  <c r="M353"/>
  <c r="N353" s="1"/>
  <c r="M352"/>
  <c r="N352" s="1"/>
  <c r="M351"/>
  <c r="N351" s="1"/>
  <c r="M350"/>
  <c r="N350" s="1"/>
  <c r="M349"/>
  <c r="N349" s="1"/>
  <c r="M348"/>
  <c r="N348" s="1"/>
  <c r="M347"/>
  <c r="N347" s="1"/>
  <c r="M346"/>
  <c r="N346" s="1"/>
  <c r="M345"/>
  <c r="N345" s="1"/>
  <c r="M344"/>
  <c r="N344" s="1"/>
  <c r="M343"/>
  <c r="N343" s="1"/>
  <c r="M342"/>
  <c r="N342" s="1"/>
  <c r="M341"/>
  <c r="N341" s="1"/>
  <c r="M340"/>
  <c r="N340" s="1"/>
  <c r="M339"/>
  <c r="N339" s="1"/>
  <c r="M338"/>
  <c r="N338" s="1"/>
  <c r="M337"/>
  <c r="N337" s="1"/>
  <c r="M336"/>
  <c r="N336" s="1"/>
  <c r="M335"/>
  <c r="N335" s="1"/>
  <c r="M334"/>
  <c r="N334" s="1"/>
  <c r="M333"/>
  <c r="N333" s="1"/>
  <c r="M332"/>
  <c r="N332" s="1"/>
  <c r="M331"/>
  <c r="N331" s="1"/>
  <c r="M330"/>
  <c r="N330" s="1"/>
  <c r="M329"/>
  <c r="N329" s="1"/>
  <c r="M328"/>
  <c r="N328" s="1"/>
  <c r="M327"/>
  <c r="N327" s="1"/>
  <c r="M326"/>
  <c r="N326" s="1"/>
  <c r="M325"/>
  <c r="N325" s="1"/>
  <c r="M324"/>
  <c r="N324" s="1"/>
  <c r="M323"/>
  <c r="N323" s="1"/>
  <c r="M322"/>
  <c r="N322" s="1"/>
  <c r="M321"/>
  <c r="N321" s="1"/>
  <c r="M320"/>
  <c r="N320" s="1"/>
  <c r="M319"/>
  <c r="N319" s="1"/>
  <c r="M318"/>
  <c r="N318" s="1"/>
  <c r="M317"/>
  <c r="N317" s="1"/>
  <c r="M316"/>
  <c r="N316" s="1"/>
  <c r="M315"/>
  <c r="N315" s="1"/>
  <c r="M314"/>
  <c r="N314" s="1"/>
  <c r="M313"/>
  <c r="N313" s="1"/>
  <c r="M312"/>
  <c r="N312" s="1"/>
  <c r="M311"/>
  <c r="N311" s="1"/>
  <c r="M310"/>
  <c r="N310" s="1"/>
  <c r="M309"/>
  <c r="N309" s="1"/>
  <c r="M308"/>
  <c r="N308" s="1"/>
  <c r="M307"/>
  <c r="N307" s="1"/>
  <c r="M306"/>
  <c r="N306" s="1"/>
  <c r="M305"/>
  <c r="N305" s="1"/>
  <c r="M304"/>
  <c r="N304" s="1"/>
  <c r="M303"/>
  <c r="N303" s="1"/>
  <c r="M302"/>
  <c r="N302" s="1"/>
  <c r="M301"/>
  <c r="N301" s="1"/>
  <c r="M300"/>
  <c r="N300" s="1"/>
  <c r="M299"/>
  <c r="N299" s="1"/>
  <c r="M298"/>
  <c r="N298" s="1"/>
  <c r="M297"/>
  <c r="N297" s="1"/>
  <c r="M296"/>
  <c r="N296" s="1"/>
  <c r="M295"/>
  <c r="N295" s="1"/>
  <c r="M294"/>
  <c r="N294" s="1"/>
  <c r="M293"/>
  <c r="N293" s="1"/>
  <c r="M292"/>
  <c r="N292" s="1"/>
  <c r="M291"/>
  <c r="N291" s="1"/>
  <c r="M290"/>
  <c r="N290" s="1"/>
  <c r="M289"/>
  <c r="N289" s="1"/>
  <c r="M288"/>
  <c r="N288" s="1"/>
  <c r="M287"/>
  <c r="N287" s="1"/>
  <c r="M286"/>
  <c r="N286" s="1"/>
  <c r="M285"/>
  <c r="N285" s="1"/>
  <c r="M284"/>
  <c r="N284" s="1"/>
  <c r="M283"/>
  <c r="N283" s="1"/>
  <c r="M282"/>
  <c r="N282" s="1"/>
  <c r="M281"/>
  <c r="N281" s="1"/>
  <c r="M280"/>
  <c r="N280" s="1"/>
  <c r="M279"/>
  <c r="N279" s="1"/>
  <c r="M278"/>
  <c r="N278" s="1"/>
  <c r="M277"/>
  <c r="N277" s="1"/>
  <c r="M276"/>
  <c r="N276" s="1"/>
  <c r="M275"/>
  <c r="N275" s="1"/>
  <c r="M274"/>
  <c r="N274" s="1"/>
  <c r="M273"/>
  <c r="N273" s="1"/>
  <c r="M272"/>
  <c r="N272" s="1"/>
  <c r="M271"/>
  <c r="N271" s="1"/>
  <c r="M270"/>
  <c r="N270" s="1"/>
  <c r="M269"/>
  <c r="N269" s="1"/>
  <c r="M268"/>
  <c r="N268" s="1"/>
  <c r="M267"/>
  <c r="N267" s="1"/>
  <c r="M266"/>
  <c r="N266" s="1"/>
  <c r="M265"/>
  <c r="N265" s="1"/>
  <c r="M264"/>
  <c r="N264" s="1"/>
  <c r="M263"/>
  <c r="N263" s="1"/>
  <c r="M262"/>
  <c r="N262" s="1"/>
  <c r="M261"/>
  <c r="N261" s="1"/>
  <c r="M260"/>
  <c r="N260" s="1"/>
  <c r="M259"/>
  <c r="N259" s="1"/>
  <c r="M258"/>
  <c r="N258" s="1"/>
  <c r="M257"/>
  <c r="N257" s="1"/>
  <c r="M256"/>
  <c r="N256" s="1"/>
  <c r="M255"/>
  <c r="N255" s="1"/>
  <c r="M254"/>
  <c r="N254" s="1"/>
  <c r="M253"/>
  <c r="N253" s="1"/>
  <c r="M252"/>
  <c r="N252" s="1"/>
  <c r="M251"/>
  <c r="N251" s="1"/>
  <c r="M250"/>
  <c r="N250" s="1"/>
  <c r="M249"/>
  <c r="N249" s="1"/>
  <c r="M248"/>
  <c r="N248" s="1"/>
  <c r="M247"/>
  <c r="N247" s="1"/>
  <c r="M246"/>
  <c r="N246" s="1"/>
  <c r="M245"/>
  <c r="N245" s="1"/>
  <c r="M244"/>
  <c r="N244" s="1"/>
  <c r="M243"/>
  <c r="N243" s="1"/>
  <c r="M242"/>
  <c r="N242" s="1"/>
  <c r="M241"/>
  <c r="N241" s="1"/>
  <c r="M240"/>
  <c r="N240" s="1"/>
  <c r="M239"/>
  <c r="N239" s="1"/>
  <c r="M238"/>
  <c r="N238" s="1"/>
  <c r="M237"/>
  <c r="N237" s="1"/>
  <c r="M236"/>
  <c r="N236" s="1"/>
  <c r="M235"/>
  <c r="N235" s="1"/>
  <c r="M234"/>
  <c r="N234" s="1"/>
  <c r="M233"/>
  <c r="N233" s="1"/>
  <c r="M232"/>
  <c r="N232" s="1"/>
  <c r="M231"/>
  <c r="N231" s="1"/>
  <c r="M230"/>
  <c r="N230" s="1"/>
  <c r="M229"/>
  <c r="N229" s="1"/>
  <c r="M228"/>
  <c r="N228" s="1"/>
  <c r="M227"/>
  <c r="N227" s="1"/>
  <c r="M226"/>
  <c r="N226" s="1"/>
  <c r="M225"/>
  <c r="N225" s="1"/>
  <c r="M224"/>
  <c r="N224" s="1"/>
  <c r="M223"/>
  <c r="N223" s="1"/>
  <c r="M222"/>
  <c r="N222" s="1"/>
  <c r="M221"/>
  <c r="N221" s="1"/>
  <c r="M220"/>
  <c r="N220" s="1"/>
  <c r="M219"/>
  <c r="N219" s="1"/>
  <c r="M218"/>
  <c r="N218" s="1"/>
  <c r="M217"/>
  <c r="N217" s="1"/>
  <c r="M216"/>
  <c r="N216" s="1"/>
  <c r="M215"/>
  <c r="N215" s="1"/>
  <c r="M214"/>
  <c r="N214" s="1"/>
  <c r="M213"/>
  <c r="N213" s="1"/>
  <c r="M212"/>
  <c r="N212" s="1"/>
  <c r="M211"/>
  <c r="N211" s="1"/>
  <c r="M210"/>
  <c r="N210" s="1"/>
  <c r="M209"/>
  <c r="N209" s="1"/>
  <c r="M208"/>
  <c r="N208" s="1"/>
  <c r="M207"/>
  <c r="N207" s="1"/>
  <c r="M206"/>
  <c r="N206" s="1"/>
  <c r="M205"/>
  <c r="N205" s="1"/>
  <c r="M204"/>
  <c r="N204" s="1"/>
  <c r="M203"/>
  <c r="N203" s="1"/>
  <c r="M202"/>
  <c r="N202" s="1"/>
  <c r="M201"/>
  <c r="N201" s="1"/>
  <c r="M200"/>
  <c r="N200" s="1"/>
  <c r="M199"/>
  <c r="N199" s="1"/>
  <c r="M198"/>
  <c r="N198" s="1"/>
  <c r="M197"/>
  <c r="N197" s="1"/>
  <c r="M196"/>
  <c r="N196" s="1"/>
  <c r="M195"/>
  <c r="N195" s="1"/>
  <c r="M194"/>
  <c r="N194" s="1"/>
  <c r="M193"/>
  <c r="N193" s="1"/>
  <c r="M192"/>
  <c r="N192" s="1"/>
  <c r="M191"/>
  <c r="N191" s="1"/>
  <c r="M190"/>
  <c r="N190" s="1"/>
  <c r="M189"/>
  <c r="N189" s="1"/>
  <c r="M188"/>
  <c r="N188" s="1"/>
  <c r="M187"/>
  <c r="N187" s="1"/>
  <c r="M186"/>
  <c r="N186" s="1"/>
  <c r="M185"/>
  <c r="N185" s="1"/>
  <c r="M184"/>
  <c r="N184" s="1"/>
  <c r="M183"/>
  <c r="N183" s="1"/>
  <c r="M182"/>
  <c r="N182" s="1"/>
  <c r="M181"/>
  <c r="N181" s="1"/>
  <c r="M180"/>
  <c r="N180" s="1"/>
  <c r="M179"/>
  <c r="N179" s="1"/>
  <c r="M178"/>
  <c r="N178" s="1"/>
  <c r="M177"/>
  <c r="N177" s="1"/>
  <c r="M176"/>
  <c r="N176" s="1"/>
  <c r="M175"/>
  <c r="N175" s="1"/>
  <c r="M174"/>
  <c r="N174" s="1"/>
  <c r="M173"/>
  <c r="N173" s="1"/>
  <c r="M172"/>
  <c r="N172" s="1"/>
  <c r="M171"/>
  <c r="N171" s="1"/>
  <c r="M170"/>
  <c r="N170" s="1"/>
  <c r="M169"/>
  <c r="N169" s="1"/>
  <c r="M168"/>
  <c r="N168" s="1"/>
  <c r="M167"/>
  <c r="N167" s="1"/>
  <c r="M166"/>
  <c r="N166" s="1"/>
  <c r="M165"/>
  <c r="N165" s="1"/>
  <c r="M164"/>
  <c r="N164" s="1"/>
  <c r="M163"/>
  <c r="N163" s="1"/>
  <c r="M162"/>
  <c r="N162" s="1"/>
  <c r="M161"/>
  <c r="N161" s="1"/>
  <c r="M160"/>
  <c r="N160" s="1"/>
  <c r="M159"/>
  <c r="N159" s="1"/>
  <c r="M158"/>
  <c r="N158" s="1"/>
  <c r="M157"/>
  <c r="N157" s="1"/>
  <c r="M156"/>
  <c r="N156" s="1"/>
  <c r="M155"/>
  <c r="N155" s="1"/>
  <c r="M154"/>
  <c r="N154" s="1"/>
  <c r="M153"/>
  <c r="N153" s="1"/>
  <c r="M152"/>
  <c r="N152" s="1"/>
  <c r="M151"/>
  <c r="N151" s="1"/>
  <c r="M150"/>
  <c r="N150" s="1"/>
  <c r="M149"/>
  <c r="N149" s="1"/>
  <c r="M148"/>
  <c r="N148" s="1"/>
  <c r="M147"/>
  <c r="N147" s="1"/>
  <c r="M146"/>
  <c r="N146" s="1"/>
  <c r="M145"/>
  <c r="N145" s="1"/>
  <c r="M144"/>
  <c r="N144" s="1"/>
  <c r="M143"/>
  <c r="N143" s="1"/>
  <c r="M142"/>
  <c r="N142" s="1"/>
  <c r="M141"/>
  <c r="N141" s="1"/>
  <c r="M140"/>
  <c r="N140" s="1"/>
  <c r="M139"/>
  <c r="N139" s="1"/>
  <c r="M138"/>
  <c r="N138" s="1"/>
  <c r="M137"/>
  <c r="N137" s="1"/>
  <c r="M136"/>
  <c r="N136" s="1"/>
  <c r="M135"/>
  <c r="N135" s="1"/>
  <c r="M134"/>
  <c r="N134" s="1"/>
  <c r="M133"/>
  <c r="N133" s="1"/>
  <c r="M132"/>
  <c r="N132" s="1"/>
  <c r="M131"/>
  <c r="N131" s="1"/>
  <c r="M130"/>
  <c r="N130" s="1"/>
  <c r="M129"/>
  <c r="N129" s="1"/>
  <c r="M128"/>
  <c r="N128" s="1"/>
  <c r="M127"/>
  <c r="N127" s="1"/>
  <c r="M126"/>
  <c r="N126" s="1"/>
  <c r="M125"/>
  <c r="N125" s="1"/>
  <c r="M124"/>
  <c r="N124" s="1"/>
  <c r="M123"/>
  <c r="N123" s="1"/>
  <c r="M122"/>
  <c r="N122" s="1"/>
  <c r="M121"/>
  <c r="N121" s="1"/>
  <c r="M120"/>
  <c r="N120" s="1"/>
  <c r="M119"/>
  <c r="N119" s="1"/>
  <c r="M118"/>
  <c r="N118" s="1"/>
  <c r="M117"/>
  <c r="N117" s="1"/>
  <c r="M116"/>
  <c r="N116" s="1"/>
  <c r="M115"/>
  <c r="N115" s="1"/>
  <c r="M114"/>
  <c r="N114" s="1"/>
  <c r="M113"/>
  <c r="N113" s="1"/>
  <c r="M112"/>
  <c r="N112" s="1"/>
  <c r="M111"/>
  <c r="N111" s="1"/>
  <c r="M110"/>
  <c r="N110" s="1"/>
  <c r="M109"/>
  <c r="N109" s="1"/>
  <c r="M108"/>
  <c r="N108" s="1"/>
  <c r="M107"/>
  <c r="N107" s="1"/>
  <c r="M106"/>
  <c r="N106" s="1"/>
  <c r="M105"/>
  <c r="N105" s="1"/>
  <c r="M104"/>
  <c r="N104" s="1"/>
  <c r="M103"/>
  <c r="N103" s="1"/>
  <c r="M102"/>
  <c r="N102" s="1"/>
  <c r="M101"/>
  <c r="N101" s="1"/>
  <c r="M100"/>
  <c r="N100" s="1"/>
  <c r="M99"/>
  <c r="N99" s="1"/>
  <c r="M98"/>
  <c r="N98" s="1"/>
  <c r="M97"/>
  <c r="N97" s="1"/>
  <c r="M96"/>
  <c r="N96" s="1"/>
  <c r="M95"/>
  <c r="N95" s="1"/>
  <c r="M94"/>
  <c r="N94" s="1"/>
  <c r="M93"/>
  <c r="N93" s="1"/>
  <c r="M92"/>
  <c r="N92" s="1"/>
  <c r="M91"/>
  <c r="N91" s="1"/>
  <c r="M90"/>
  <c r="N90" s="1"/>
  <c r="M89"/>
  <c r="N89" s="1"/>
  <c r="M88"/>
  <c r="N88" s="1"/>
  <c r="M87"/>
  <c r="N87" s="1"/>
  <c r="M86"/>
  <c r="N86" s="1"/>
  <c r="M85"/>
  <c r="N85" s="1"/>
  <c r="M84"/>
  <c r="N84" s="1"/>
  <c r="M83"/>
  <c r="N83" s="1"/>
  <c r="M82"/>
  <c r="N82" s="1"/>
  <c r="M81"/>
  <c r="N81" s="1"/>
  <c r="M80"/>
  <c r="N80" s="1"/>
  <c r="M79"/>
  <c r="N79" s="1"/>
  <c r="M78"/>
  <c r="N78" s="1"/>
  <c r="M77"/>
  <c r="N77" s="1"/>
  <c r="M76"/>
  <c r="N76" s="1"/>
  <c r="M75"/>
  <c r="N75" s="1"/>
  <c r="M74"/>
  <c r="N74" s="1"/>
  <c r="M73"/>
  <c r="N73" s="1"/>
  <c r="M72"/>
  <c r="N72" s="1"/>
  <c r="M71"/>
  <c r="N71" s="1"/>
  <c r="M70"/>
  <c r="N70" s="1"/>
  <c r="M69"/>
  <c r="N69" s="1"/>
  <c r="M68"/>
  <c r="N68" s="1"/>
  <c r="M67"/>
  <c r="N67" s="1"/>
  <c r="M66"/>
  <c r="N66" s="1"/>
  <c r="M65"/>
  <c r="N65" s="1"/>
  <c r="M64"/>
  <c r="N64" s="1"/>
  <c r="M63"/>
  <c r="N63" s="1"/>
  <c r="M62"/>
  <c r="N62" s="1"/>
  <c r="M61"/>
  <c r="N61" s="1"/>
  <c r="M60"/>
  <c r="N60" s="1"/>
  <c r="M59"/>
  <c r="N59" s="1"/>
  <c r="M58"/>
  <c r="N58" s="1"/>
  <c r="M57"/>
  <c r="N57" s="1"/>
  <c r="M56"/>
  <c r="N56" s="1"/>
  <c r="M55"/>
  <c r="N55" s="1"/>
  <c r="M54"/>
  <c r="N54" s="1"/>
  <c r="M53"/>
  <c r="N53" s="1"/>
  <c r="M52"/>
  <c r="N52" s="1"/>
  <c r="M51"/>
  <c r="N51" s="1"/>
  <c r="M50"/>
  <c r="N50" s="1"/>
  <c r="M49"/>
  <c r="N49" s="1"/>
  <c r="M48"/>
  <c r="N48" s="1"/>
  <c r="M47"/>
  <c r="N47" s="1"/>
  <c r="M46"/>
  <c r="N46" s="1"/>
  <c r="M45"/>
  <c r="N45" s="1"/>
  <c r="M44"/>
  <c r="N44" s="1"/>
  <c r="M43"/>
  <c r="N43" s="1"/>
  <c r="M42"/>
  <c r="N42" s="1"/>
  <c r="M41"/>
  <c r="N41" s="1"/>
  <c r="M40"/>
  <c r="N40" s="1"/>
  <c r="M39"/>
  <c r="N39" s="1"/>
  <c r="M38"/>
  <c r="N38" s="1"/>
  <c r="M37"/>
  <c r="N37" s="1"/>
  <c r="M36"/>
  <c r="N36" s="1"/>
  <c r="M35"/>
  <c r="N35" s="1"/>
  <c r="M34"/>
  <c r="N34" s="1"/>
  <c r="M33"/>
  <c r="N33" s="1"/>
  <c r="M32"/>
  <c r="N32" s="1"/>
  <c r="M31"/>
  <c r="N31" s="1"/>
  <c r="M30"/>
  <c r="N30" s="1"/>
  <c r="M29"/>
  <c r="N29" s="1"/>
  <c r="M28"/>
  <c r="N28" s="1"/>
  <c r="M27"/>
  <c r="N27" s="1"/>
  <c r="M26"/>
  <c r="N26" s="1"/>
  <c r="M25"/>
  <c r="N25" s="1"/>
  <c r="M24"/>
  <c r="N24" s="1"/>
  <c r="M23"/>
  <c r="N23" s="1"/>
  <c r="M22"/>
  <c r="N22" s="1"/>
  <c r="M21"/>
  <c r="N21" s="1"/>
  <c r="M20"/>
  <c r="N20" s="1"/>
  <c r="M19"/>
  <c r="N19" s="1"/>
  <c r="M18"/>
  <c r="N18" s="1"/>
  <c r="M17"/>
  <c r="N17" s="1"/>
  <c r="M16"/>
  <c r="N16" s="1"/>
  <c r="M15"/>
  <c r="N15" s="1"/>
  <c r="M14"/>
  <c r="N14" s="1"/>
  <c r="M13"/>
  <c r="N13" s="1"/>
  <c r="M12"/>
  <c r="N12" s="1"/>
  <c r="M11"/>
  <c r="N11" s="1"/>
  <c r="M10"/>
  <c r="N10" s="1"/>
  <c r="M9"/>
  <c r="N9" s="1"/>
  <c r="M8"/>
  <c r="N8" s="1"/>
  <c r="M7"/>
  <c r="N7" s="1"/>
  <c r="M6"/>
  <c r="N6" s="1"/>
  <c r="M5"/>
  <c r="N5" s="1"/>
  <c r="M4"/>
  <c r="N4" s="1"/>
  <c r="M3"/>
  <c r="N3" s="1"/>
  <c r="M2"/>
  <c r="N2" s="1"/>
  <c r="N1009" i="5"/>
  <c r="N1008"/>
  <c r="N1007"/>
  <c r="N1006"/>
  <c r="N1005"/>
  <c r="N1004"/>
  <c r="N1003"/>
  <c r="N100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  <c r="M1009"/>
  <c r="M1008"/>
  <c r="M1007"/>
  <c r="M1006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K914"/>
  <c r="L914" s="1"/>
  <c r="J914"/>
  <c r="D914"/>
  <c r="K906"/>
  <c r="L906" s="1"/>
  <c r="J906"/>
  <c r="D906"/>
  <c r="K899"/>
  <c r="L899" s="1"/>
  <c r="J899"/>
  <c r="D899"/>
  <c r="K893"/>
  <c r="L893" s="1"/>
  <c r="J893"/>
  <c r="D893"/>
  <c r="K887"/>
  <c r="L887" s="1"/>
  <c r="J887"/>
  <c r="D887"/>
  <c r="K882"/>
  <c r="L882" s="1"/>
  <c r="J882"/>
  <c r="D882"/>
  <c r="K878"/>
  <c r="L878" s="1"/>
  <c r="J878"/>
  <c r="D878"/>
  <c r="K874"/>
  <c r="L874" s="1"/>
  <c r="J874"/>
  <c r="D874"/>
  <c r="K871"/>
  <c r="L871" s="1"/>
  <c r="J871"/>
  <c r="D871"/>
  <c r="K869"/>
  <c r="L869" s="1"/>
  <c r="J869"/>
  <c r="D869"/>
  <c r="K867"/>
  <c r="L867" s="1"/>
  <c r="J867"/>
  <c r="D867"/>
  <c r="K866"/>
  <c r="L866" s="1"/>
  <c r="J866"/>
  <c r="D866"/>
  <c r="K926"/>
  <c r="L926" s="1"/>
  <c r="J926"/>
  <c r="D926"/>
  <c r="K918"/>
  <c r="L918" s="1"/>
  <c r="J918"/>
  <c r="D918"/>
  <c r="K910"/>
  <c r="L910" s="1"/>
  <c r="J910"/>
  <c r="D910"/>
  <c r="K903"/>
  <c r="L903" s="1"/>
  <c r="J903"/>
  <c r="D903"/>
  <c r="K896"/>
  <c r="L896" s="1"/>
  <c r="J896"/>
  <c r="D896"/>
  <c r="K890"/>
  <c r="L890" s="1"/>
  <c r="J890"/>
  <c r="D890"/>
  <c r="K885"/>
  <c r="L885" s="1"/>
  <c r="J885"/>
  <c r="D885"/>
  <c r="K880"/>
  <c r="L880" s="1"/>
  <c r="J880"/>
  <c r="D880"/>
  <c r="K876"/>
  <c r="L876" s="1"/>
  <c r="J876"/>
  <c r="D876"/>
  <c r="K873"/>
  <c r="L873" s="1"/>
  <c r="J873"/>
  <c r="D873"/>
  <c r="K870"/>
  <c r="L870" s="1"/>
  <c r="J870"/>
  <c r="D870"/>
  <c r="K868"/>
  <c r="L868" s="1"/>
  <c r="J868"/>
  <c r="D868"/>
  <c r="K938"/>
  <c r="L938" s="1"/>
  <c r="J938"/>
  <c r="D938"/>
  <c r="K930"/>
  <c r="L930" s="1"/>
  <c r="J930"/>
  <c r="D930"/>
  <c r="K922"/>
  <c r="L922" s="1"/>
  <c r="J922"/>
  <c r="D922"/>
  <c r="K915"/>
  <c r="L915" s="1"/>
  <c r="J915"/>
  <c r="D915"/>
  <c r="K907"/>
  <c r="L907" s="1"/>
  <c r="J907"/>
  <c r="D907"/>
  <c r="K900"/>
  <c r="L900" s="1"/>
  <c r="J900"/>
  <c r="D900"/>
  <c r="K894"/>
  <c r="L894" s="1"/>
  <c r="J894"/>
  <c r="D894"/>
  <c r="K888"/>
  <c r="L888" s="1"/>
  <c r="J888"/>
  <c r="D888"/>
  <c r="K883"/>
  <c r="L883" s="1"/>
  <c r="J883"/>
  <c r="D883"/>
  <c r="K879"/>
  <c r="L879" s="1"/>
  <c r="J879"/>
  <c r="D879"/>
  <c r="K875"/>
  <c r="L875" s="1"/>
  <c r="J875"/>
  <c r="D875"/>
  <c r="K872"/>
  <c r="L872" s="1"/>
  <c r="J872"/>
  <c r="D872"/>
  <c r="K950"/>
  <c r="L950" s="1"/>
  <c r="J950"/>
  <c r="D950"/>
  <c r="K942"/>
  <c r="L942" s="1"/>
  <c r="J942"/>
  <c r="D942"/>
  <c r="K934"/>
  <c r="L934" s="1"/>
  <c r="J934"/>
  <c r="D934"/>
  <c r="K927"/>
  <c r="L927" s="1"/>
  <c r="J927"/>
  <c r="D927"/>
  <c r="K919"/>
  <c r="L919" s="1"/>
  <c r="J919"/>
  <c r="D919"/>
  <c r="K911"/>
  <c r="L911" s="1"/>
  <c r="J911"/>
  <c r="D911"/>
  <c r="K904"/>
  <c r="L904" s="1"/>
  <c r="J904"/>
  <c r="D904"/>
  <c r="K897"/>
  <c r="L897" s="1"/>
  <c r="J897"/>
  <c r="D897"/>
  <c r="K891"/>
  <c r="L891" s="1"/>
  <c r="J891"/>
  <c r="D891"/>
  <c r="K886"/>
  <c r="L886" s="1"/>
  <c r="J886"/>
  <c r="D886"/>
  <c r="K881"/>
  <c r="L881" s="1"/>
  <c r="J881"/>
  <c r="D881"/>
  <c r="K877"/>
  <c r="L877" s="1"/>
  <c r="J877"/>
  <c r="D877"/>
  <c r="K962"/>
  <c r="L962" s="1"/>
  <c r="J962"/>
  <c r="D962"/>
  <c r="K954"/>
  <c r="L954" s="1"/>
  <c r="J954"/>
  <c r="D954"/>
  <c r="K946"/>
  <c r="L946" s="1"/>
  <c r="J946"/>
  <c r="D946"/>
  <c r="K939"/>
  <c r="L939" s="1"/>
  <c r="J939"/>
  <c r="D939"/>
  <c r="K931"/>
  <c r="L931" s="1"/>
  <c r="J931"/>
  <c r="D931"/>
  <c r="K923"/>
  <c r="L923" s="1"/>
  <c r="J923"/>
  <c r="D923"/>
  <c r="K916"/>
  <c r="L916" s="1"/>
  <c r="J916"/>
  <c r="D916"/>
  <c r="K908"/>
  <c r="L908" s="1"/>
  <c r="J908"/>
  <c r="D908"/>
  <c r="K901"/>
  <c r="L901" s="1"/>
  <c r="J901"/>
  <c r="D901"/>
  <c r="K895"/>
  <c r="L895" s="1"/>
  <c r="J895"/>
  <c r="D895"/>
  <c r="K889"/>
  <c r="L889" s="1"/>
  <c r="J889"/>
  <c r="D889"/>
  <c r="K884"/>
  <c r="L884" s="1"/>
  <c r="J884"/>
  <c r="D884"/>
  <c r="K973"/>
  <c r="L973" s="1"/>
  <c r="J973"/>
  <c r="D973"/>
  <c r="K966"/>
  <c r="L966" s="1"/>
  <c r="J966"/>
  <c r="D966"/>
  <c r="K958"/>
  <c r="L958" s="1"/>
  <c r="J958"/>
  <c r="D958"/>
  <c r="K951"/>
  <c r="L951" s="1"/>
  <c r="J951"/>
  <c r="D951"/>
  <c r="K943"/>
  <c r="L943" s="1"/>
  <c r="J943"/>
  <c r="D943"/>
  <c r="K935"/>
  <c r="L935" s="1"/>
  <c r="J935"/>
  <c r="D935"/>
  <c r="K928"/>
  <c r="L928" s="1"/>
  <c r="J928"/>
  <c r="D928"/>
  <c r="K920"/>
  <c r="L920" s="1"/>
  <c r="J920"/>
  <c r="D920"/>
  <c r="K912"/>
  <c r="L912" s="1"/>
  <c r="J912"/>
  <c r="D912"/>
  <c r="K905"/>
  <c r="L905" s="1"/>
  <c r="J905"/>
  <c r="D905"/>
  <c r="K898"/>
  <c r="L898" s="1"/>
  <c r="J898"/>
  <c r="D898"/>
  <c r="K892"/>
  <c r="L892" s="1"/>
  <c r="J892"/>
  <c r="D892"/>
  <c r="K983"/>
  <c r="L983" s="1"/>
  <c r="J983"/>
  <c r="D983"/>
  <c r="K977"/>
  <c r="L977" s="1"/>
  <c r="J977"/>
  <c r="D977"/>
  <c r="K970"/>
  <c r="L970" s="1"/>
  <c r="J970"/>
  <c r="D970"/>
  <c r="K963"/>
  <c r="L963" s="1"/>
  <c r="J963"/>
  <c r="D963"/>
  <c r="K955"/>
  <c r="L955" s="1"/>
  <c r="J955"/>
  <c r="D955"/>
  <c r="K947"/>
  <c r="L947" s="1"/>
  <c r="J947"/>
  <c r="D947"/>
  <c r="K940"/>
  <c r="L940" s="1"/>
  <c r="J940"/>
  <c r="D940"/>
  <c r="K932"/>
  <c r="L932" s="1"/>
  <c r="J932"/>
  <c r="D932"/>
  <c r="K924"/>
  <c r="L924" s="1"/>
  <c r="J924"/>
  <c r="D924"/>
  <c r="K917"/>
  <c r="L917" s="1"/>
  <c r="J917"/>
  <c r="D917"/>
  <c r="K909"/>
  <c r="L909" s="1"/>
  <c r="J909"/>
  <c r="D909"/>
  <c r="K902"/>
  <c r="L902" s="1"/>
  <c r="J902"/>
  <c r="D902"/>
  <c r="K991"/>
  <c r="L991" s="1"/>
  <c r="J991"/>
  <c r="D991"/>
  <c r="K986"/>
  <c r="L986" s="1"/>
  <c r="J986"/>
  <c r="D986"/>
  <c r="K980"/>
  <c r="L980" s="1"/>
  <c r="J980"/>
  <c r="D980"/>
  <c r="K974"/>
  <c r="L974" s="1"/>
  <c r="J974"/>
  <c r="D974"/>
  <c r="K967"/>
  <c r="L967" s="1"/>
  <c r="J967"/>
  <c r="D967"/>
  <c r="K959"/>
  <c r="L959" s="1"/>
  <c r="J959"/>
  <c r="D959"/>
  <c r="K952"/>
  <c r="L952" s="1"/>
  <c r="J952"/>
  <c r="D952"/>
  <c r="K944"/>
  <c r="L944" s="1"/>
  <c r="J944"/>
  <c r="D944"/>
  <c r="K936"/>
  <c r="L936" s="1"/>
  <c r="J936"/>
  <c r="D936"/>
  <c r="K929"/>
  <c r="L929" s="1"/>
  <c r="J929"/>
  <c r="D929"/>
  <c r="K921"/>
  <c r="L921" s="1"/>
  <c r="J921"/>
  <c r="D921"/>
  <c r="K913"/>
  <c r="L913" s="1"/>
  <c r="J913"/>
  <c r="D913"/>
  <c r="K998"/>
  <c r="L998" s="1"/>
  <c r="J998"/>
  <c r="D998"/>
  <c r="K994"/>
  <c r="L994" s="1"/>
  <c r="J994"/>
  <c r="D994"/>
  <c r="K989"/>
  <c r="L989" s="1"/>
  <c r="J989"/>
  <c r="D989"/>
  <c r="K984"/>
  <c r="L984" s="1"/>
  <c r="J984"/>
  <c r="D984"/>
  <c r="K978"/>
  <c r="L978" s="1"/>
  <c r="J978"/>
  <c r="D978"/>
  <c r="K971"/>
  <c r="L971" s="1"/>
  <c r="J971"/>
  <c r="D971"/>
  <c r="K964"/>
  <c r="L964" s="1"/>
  <c r="J964"/>
  <c r="D964"/>
  <c r="K956"/>
  <c r="L956" s="1"/>
  <c r="J956"/>
  <c r="D956"/>
  <c r="K948"/>
  <c r="L948" s="1"/>
  <c r="J948"/>
  <c r="D948"/>
  <c r="K941"/>
  <c r="L941" s="1"/>
  <c r="J941"/>
  <c r="D941"/>
  <c r="K933"/>
  <c r="L933" s="1"/>
  <c r="J933"/>
  <c r="D933"/>
  <c r="K925"/>
  <c r="L925" s="1"/>
  <c r="J925"/>
  <c r="D925"/>
  <c r="K1003"/>
  <c r="L1003" s="1"/>
  <c r="J1003"/>
  <c r="D1003"/>
  <c r="K1000"/>
  <c r="L1000" s="1"/>
  <c r="J1000"/>
  <c r="D1000"/>
  <c r="K996"/>
  <c r="L996" s="1"/>
  <c r="J996"/>
  <c r="D996"/>
  <c r="K992"/>
  <c r="L992" s="1"/>
  <c r="J992"/>
  <c r="D992"/>
  <c r="K987"/>
  <c r="L987" s="1"/>
  <c r="J987"/>
  <c r="D987"/>
  <c r="K981"/>
  <c r="L981" s="1"/>
  <c r="J981"/>
  <c r="D981"/>
  <c r="K975"/>
  <c r="L975" s="1"/>
  <c r="J975"/>
  <c r="D975"/>
  <c r="K968"/>
  <c r="L968" s="1"/>
  <c r="J968"/>
  <c r="D968"/>
  <c r="K960"/>
  <c r="L960" s="1"/>
  <c r="J960"/>
  <c r="D960"/>
  <c r="K953"/>
  <c r="L953" s="1"/>
  <c r="J953"/>
  <c r="D953"/>
  <c r="K945"/>
  <c r="L945" s="1"/>
  <c r="J945"/>
  <c r="D945"/>
  <c r="K937"/>
  <c r="L937" s="1"/>
  <c r="J937"/>
  <c r="D937"/>
  <c r="K1007"/>
  <c r="L1007" s="1"/>
  <c r="J1007"/>
  <c r="D1007"/>
  <c r="K1005"/>
  <c r="L1005" s="1"/>
  <c r="J1005"/>
  <c r="D1005"/>
  <c r="K1002"/>
  <c r="L1002" s="1"/>
  <c r="J1002"/>
  <c r="D1002"/>
  <c r="K999"/>
  <c r="L999" s="1"/>
  <c r="J999"/>
  <c r="D999"/>
  <c r="K995"/>
  <c r="L995" s="1"/>
  <c r="J995"/>
  <c r="D995"/>
  <c r="K990"/>
  <c r="L990" s="1"/>
  <c r="J990"/>
  <c r="D990"/>
  <c r="K985"/>
  <c r="L985" s="1"/>
  <c r="J985"/>
  <c r="D985"/>
  <c r="K979"/>
  <c r="L979" s="1"/>
  <c r="J979"/>
  <c r="D979"/>
  <c r="K972"/>
  <c r="L972" s="1"/>
  <c r="J972"/>
  <c r="D972"/>
  <c r="K965"/>
  <c r="L965" s="1"/>
  <c r="J965"/>
  <c r="D965"/>
  <c r="K957"/>
  <c r="L957" s="1"/>
  <c r="J957"/>
  <c r="D957"/>
  <c r="K949"/>
  <c r="L949" s="1"/>
  <c r="J949"/>
  <c r="D949"/>
  <c r="K1009"/>
  <c r="L1009" s="1"/>
  <c r="J1009"/>
  <c r="D1009"/>
  <c r="K1008"/>
  <c r="L1008" s="1"/>
  <c r="J1008"/>
  <c r="D1008"/>
  <c r="K1006"/>
  <c r="L1006" s="1"/>
  <c r="J1006"/>
  <c r="D1006"/>
  <c r="K1004"/>
  <c r="L1004" s="1"/>
  <c r="J1004"/>
  <c r="D1004"/>
  <c r="K1001"/>
  <c r="L1001" s="1"/>
  <c r="J1001"/>
  <c r="D1001"/>
  <c r="K997"/>
  <c r="L997" s="1"/>
  <c r="J997"/>
  <c r="D997"/>
  <c r="K993"/>
  <c r="L993" s="1"/>
  <c r="J993"/>
  <c r="D993"/>
  <c r="K988"/>
  <c r="L988" s="1"/>
  <c r="J988"/>
  <c r="D988"/>
  <c r="K982"/>
  <c r="L982" s="1"/>
  <c r="J982"/>
  <c r="D982"/>
  <c r="K976"/>
  <c r="L976" s="1"/>
  <c r="J976"/>
  <c r="D976"/>
  <c r="K969"/>
  <c r="L969" s="1"/>
  <c r="J969"/>
  <c r="D969"/>
  <c r="K961"/>
  <c r="L961" s="1"/>
  <c r="J961"/>
  <c r="D961"/>
  <c r="K770"/>
  <c r="L770" s="1"/>
  <c r="J770"/>
  <c r="D770"/>
  <c r="K626"/>
  <c r="L626" s="1"/>
  <c r="J626"/>
  <c r="D626"/>
  <c r="K482"/>
  <c r="L482" s="1"/>
  <c r="J482"/>
  <c r="D482"/>
  <c r="K338"/>
  <c r="L338" s="1"/>
  <c r="J338"/>
  <c r="D338"/>
  <c r="K194"/>
  <c r="L194" s="1"/>
  <c r="J194"/>
  <c r="D194"/>
  <c r="K50"/>
  <c r="L50" s="1"/>
  <c r="J50"/>
  <c r="D50"/>
  <c r="K762"/>
  <c r="L762" s="1"/>
  <c r="J762"/>
  <c r="D762"/>
  <c r="K618"/>
  <c r="L618" s="1"/>
  <c r="J618"/>
  <c r="D618"/>
  <c r="K474"/>
  <c r="L474" s="1"/>
  <c r="J474"/>
  <c r="D474"/>
  <c r="K330"/>
  <c r="L330" s="1"/>
  <c r="J330"/>
  <c r="D330"/>
  <c r="K186"/>
  <c r="L186" s="1"/>
  <c r="J186"/>
  <c r="D186"/>
  <c r="K42"/>
  <c r="L42" s="1"/>
  <c r="J42"/>
  <c r="D42"/>
  <c r="K755"/>
  <c r="L755" s="1"/>
  <c r="J755"/>
  <c r="D755"/>
  <c r="K611"/>
  <c r="L611" s="1"/>
  <c r="J611"/>
  <c r="D611"/>
  <c r="K467"/>
  <c r="L467" s="1"/>
  <c r="J467"/>
  <c r="D467"/>
  <c r="K323"/>
  <c r="L323" s="1"/>
  <c r="J323"/>
  <c r="D323"/>
  <c r="K179"/>
  <c r="L179" s="1"/>
  <c r="J179"/>
  <c r="D179"/>
  <c r="K35"/>
  <c r="L35" s="1"/>
  <c r="J35"/>
  <c r="D35"/>
  <c r="K749"/>
  <c r="L749" s="1"/>
  <c r="J749"/>
  <c r="D749"/>
  <c r="K605"/>
  <c r="L605" s="1"/>
  <c r="J605"/>
  <c r="D605"/>
  <c r="K461"/>
  <c r="L461" s="1"/>
  <c r="J461"/>
  <c r="D461"/>
  <c r="K317"/>
  <c r="L317" s="1"/>
  <c r="J317"/>
  <c r="D317"/>
  <c r="K173"/>
  <c r="L173" s="1"/>
  <c r="J173"/>
  <c r="D173"/>
  <c r="K29"/>
  <c r="L29" s="1"/>
  <c r="J29"/>
  <c r="D29"/>
  <c r="K743"/>
  <c r="L743" s="1"/>
  <c r="J743"/>
  <c r="D743"/>
  <c r="K599"/>
  <c r="L599" s="1"/>
  <c r="J599"/>
  <c r="D599"/>
  <c r="K455"/>
  <c r="L455" s="1"/>
  <c r="J455"/>
  <c r="D455"/>
  <c r="K311"/>
  <c r="L311" s="1"/>
  <c r="J311"/>
  <c r="D311"/>
  <c r="K167"/>
  <c r="L167" s="1"/>
  <c r="J167"/>
  <c r="D167"/>
  <c r="K23"/>
  <c r="L23" s="1"/>
  <c r="J23"/>
  <c r="D23"/>
  <c r="K738"/>
  <c r="L738" s="1"/>
  <c r="J738"/>
  <c r="D738"/>
  <c r="K594"/>
  <c r="L594" s="1"/>
  <c r="J594"/>
  <c r="D594"/>
  <c r="K450"/>
  <c r="L450" s="1"/>
  <c r="J450"/>
  <c r="D450"/>
  <c r="K306"/>
  <c r="L306" s="1"/>
  <c r="J306"/>
  <c r="D306"/>
  <c r="K162"/>
  <c r="L162" s="1"/>
  <c r="J162"/>
  <c r="D162"/>
  <c r="K18"/>
  <c r="L18" s="1"/>
  <c r="J18"/>
  <c r="D18"/>
  <c r="K734"/>
  <c r="L734" s="1"/>
  <c r="J734"/>
  <c r="D734"/>
  <c r="K590"/>
  <c r="L590" s="1"/>
  <c r="J590"/>
  <c r="D590"/>
  <c r="K446"/>
  <c r="L446" s="1"/>
  <c r="J446"/>
  <c r="D446"/>
  <c r="K302"/>
  <c r="L302" s="1"/>
  <c r="J302"/>
  <c r="D302"/>
  <c r="K158"/>
  <c r="L158" s="1"/>
  <c r="J158"/>
  <c r="D158"/>
  <c r="K14"/>
  <c r="L14" s="1"/>
  <c r="J14"/>
  <c r="D14"/>
  <c r="K730"/>
  <c r="L730" s="1"/>
  <c r="J730"/>
  <c r="D730"/>
  <c r="K586"/>
  <c r="L586" s="1"/>
  <c r="J586"/>
  <c r="D586"/>
  <c r="K442"/>
  <c r="L442" s="1"/>
  <c r="J442"/>
  <c r="D442"/>
  <c r="K298"/>
  <c r="L298" s="1"/>
  <c r="J298"/>
  <c r="D298"/>
  <c r="K154"/>
  <c r="L154" s="1"/>
  <c r="J154"/>
  <c r="D154"/>
  <c r="K10"/>
  <c r="L10" s="1"/>
  <c r="J10"/>
  <c r="D10"/>
  <c r="K727"/>
  <c r="L727" s="1"/>
  <c r="J727"/>
  <c r="D727"/>
  <c r="K583"/>
  <c r="L583" s="1"/>
  <c r="J583"/>
  <c r="D583"/>
  <c r="K439"/>
  <c r="L439" s="1"/>
  <c r="J439"/>
  <c r="D439"/>
  <c r="K295"/>
  <c r="L295" s="1"/>
  <c r="J295"/>
  <c r="D295"/>
  <c r="K151"/>
  <c r="L151" s="1"/>
  <c r="J151"/>
  <c r="D151"/>
  <c r="K7"/>
  <c r="L7" s="1"/>
  <c r="J7"/>
  <c r="D7"/>
  <c r="K725"/>
  <c r="L725" s="1"/>
  <c r="J725"/>
  <c r="D725"/>
  <c r="K581"/>
  <c r="L581" s="1"/>
  <c r="J581"/>
  <c r="D581"/>
  <c r="K437"/>
  <c r="L437" s="1"/>
  <c r="J437"/>
  <c r="D437"/>
  <c r="K293"/>
  <c r="L293" s="1"/>
  <c r="J293"/>
  <c r="D293"/>
  <c r="K149"/>
  <c r="L149" s="1"/>
  <c r="J149"/>
  <c r="D149"/>
  <c r="K5"/>
  <c r="L5" s="1"/>
  <c r="J5"/>
  <c r="D5"/>
  <c r="K723"/>
  <c r="L723" s="1"/>
  <c r="J723"/>
  <c r="D723"/>
  <c r="K579"/>
  <c r="L579" s="1"/>
  <c r="J579"/>
  <c r="D579"/>
  <c r="K435"/>
  <c r="L435" s="1"/>
  <c r="J435"/>
  <c r="D435"/>
  <c r="K291"/>
  <c r="L291" s="1"/>
  <c r="J291"/>
  <c r="D291"/>
  <c r="K147"/>
  <c r="L147" s="1"/>
  <c r="J147"/>
  <c r="D147"/>
  <c r="K3"/>
  <c r="L3" s="1"/>
  <c r="J3"/>
  <c r="D3"/>
  <c r="K722"/>
  <c r="L722" s="1"/>
  <c r="J722"/>
  <c r="D722"/>
  <c r="K578"/>
  <c r="L578" s="1"/>
  <c r="J578"/>
  <c r="D578"/>
  <c r="K434"/>
  <c r="L434" s="1"/>
  <c r="J434"/>
  <c r="D434"/>
  <c r="K290"/>
  <c r="L290" s="1"/>
  <c r="J290"/>
  <c r="D290"/>
  <c r="K146"/>
  <c r="L146" s="1"/>
  <c r="J146"/>
  <c r="D146"/>
  <c r="K2"/>
  <c r="L2" s="1"/>
  <c r="J2"/>
  <c r="D2"/>
  <c r="K782"/>
  <c r="L782" s="1"/>
  <c r="J782"/>
  <c r="D782"/>
  <c r="K638"/>
  <c r="L638" s="1"/>
  <c r="J638"/>
  <c r="D638"/>
  <c r="K494"/>
  <c r="L494" s="1"/>
  <c r="J494"/>
  <c r="D494"/>
  <c r="K350"/>
  <c r="L350" s="1"/>
  <c r="J350"/>
  <c r="D350"/>
  <c r="K206"/>
  <c r="L206" s="1"/>
  <c r="J206"/>
  <c r="D206"/>
  <c r="K62"/>
  <c r="L62" s="1"/>
  <c r="J62"/>
  <c r="D62"/>
  <c r="K774"/>
  <c r="L774" s="1"/>
  <c r="J774"/>
  <c r="D774"/>
  <c r="K630"/>
  <c r="L630" s="1"/>
  <c r="J630"/>
  <c r="D630"/>
  <c r="K486"/>
  <c r="L486" s="1"/>
  <c r="J486"/>
  <c r="D486"/>
  <c r="K342"/>
  <c r="L342" s="1"/>
  <c r="J342"/>
  <c r="D342"/>
  <c r="K198"/>
  <c r="L198" s="1"/>
  <c r="J198"/>
  <c r="D198"/>
  <c r="K54"/>
  <c r="L54" s="1"/>
  <c r="J54"/>
  <c r="D54"/>
  <c r="K766"/>
  <c r="L766" s="1"/>
  <c r="J766"/>
  <c r="D766"/>
  <c r="K622"/>
  <c r="L622" s="1"/>
  <c r="J622"/>
  <c r="D622"/>
  <c r="K478"/>
  <c r="L478" s="1"/>
  <c r="J478"/>
  <c r="D478"/>
  <c r="K334"/>
  <c r="L334" s="1"/>
  <c r="J334"/>
  <c r="D334"/>
  <c r="K190"/>
  <c r="L190" s="1"/>
  <c r="J190"/>
  <c r="D190"/>
  <c r="K46"/>
  <c r="L46" s="1"/>
  <c r="J46"/>
  <c r="D46"/>
  <c r="K759"/>
  <c r="L759" s="1"/>
  <c r="J759"/>
  <c r="D759"/>
  <c r="K615"/>
  <c r="L615" s="1"/>
  <c r="J615"/>
  <c r="D615"/>
  <c r="K471"/>
  <c r="L471" s="1"/>
  <c r="J471"/>
  <c r="D471"/>
  <c r="K327"/>
  <c r="L327" s="1"/>
  <c r="J327"/>
  <c r="D327"/>
  <c r="K183"/>
  <c r="L183" s="1"/>
  <c r="J183"/>
  <c r="D183"/>
  <c r="K39"/>
  <c r="L39" s="1"/>
  <c r="J39"/>
  <c r="D39"/>
  <c r="K752"/>
  <c r="L752" s="1"/>
  <c r="J752"/>
  <c r="D752"/>
  <c r="K608"/>
  <c r="L608" s="1"/>
  <c r="J608"/>
  <c r="D608"/>
  <c r="K464"/>
  <c r="L464" s="1"/>
  <c r="J464"/>
  <c r="D464"/>
  <c r="K320"/>
  <c r="L320" s="1"/>
  <c r="J320"/>
  <c r="D320"/>
  <c r="K176"/>
  <c r="L176" s="1"/>
  <c r="J176"/>
  <c r="D176"/>
  <c r="K32"/>
  <c r="L32" s="1"/>
  <c r="J32"/>
  <c r="D32"/>
  <c r="K746"/>
  <c r="L746" s="1"/>
  <c r="J746"/>
  <c r="D746"/>
  <c r="K602"/>
  <c r="L602" s="1"/>
  <c r="J602"/>
  <c r="D602"/>
  <c r="K458"/>
  <c r="L458" s="1"/>
  <c r="J458"/>
  <c r="D458"/>
  <c r="K314"/>
  <c r="L314" s="1"/>
  <c r="J314"/>
  <c r="D314"/>
  <c r="K170"/>
  <c r="L170" s="1"/>
  <c r="J170"/>
  <c r="D170"/>
  <c r="K26"/>
  <c r="L26" s="1"/>
  <c r="J26"/>
  <c r="D26"/>
  <c r="K741"/>
  <c r="L741" s="1"/>
  <c r="J741"/>
  <c r="D741"/>
  <c r="K597"/>
  <c r="L597" s="1"/>
  <c r="J597"/>
  <c r="D597"/>
  <c r="K453"/>
  <c r="L453" s="1"/>
  <c r="J453"/>
  <c r="D453"/>
  <c r="K309"/>
  <c r="L309" s="1"/>
  <c r="J309"/>
  <c r="D309"/>
  <c r="K165"/>
  <c r="L165" s="1"/>
  <c r="J165"/>
  <c r="D165"/>
  <c r="K21"/>
  <c r="L21" s="1"/>
  <c r="J21"/>
  <c r="D21"/>
  <c r="K736"/>
  <c r="L736" s="1"/>
  <c r="J736"/>
  <c r="D736"/>
  <c r="K592"/>
  <c r="L592" s="1"/>
  <c r="J592"/>
  <c r="D592"/>
  <c r="K448"/>
  <c r="L448" s="1"/>
  <c r="J448"/>
  <c r="D448"/>
  <c r="K304"/>
  <c r="L304" s="1"/>
  <c r="J304"/>
  <c r="D304"/>
  <c r="K160"/>
  <c r="L160" s="1"/>
  <c r="J160"/>
  <c r="D160"/>
  <c r="K16"/>
  <c r="L16" s="1"/>
  <c r="J16"/>
  <c r="D16"/>
  <c r="K732"/>
  <c r="L732" s="1"/>
  <c r="J732"/>
  <c r="D732"/>
  <c r="K588"/>
  <c r="L588" s="1"/>
  <c r="J588"/>
  <c r="D588"/>
  <c r="K444"/>
  <c r="L444" s="1"/>
  <c r="J444"/>
  <c r="D444"/>
  <c r="K300"/>
  <c r="L300" s="1"/>
  <c r="J300"/>
  <c r="D300"/>
  <c r="K156"/>
  <c r="L156" s="1"/>
  <c r="J156"/>
  <c r="D156"/>
  <c r="K12"/>
  <c r="L12" s="1"/>
  <c r="J12"/>
  <c r="D12"/>
  <c r="K729"/>
  <c r="L729" s="1"/>
  <c r="J729"/>
  <c r="D729"/>
  <c r="K585"/>
  <c r="L585" s="1"/>
  <c r="J585"/>
  <c r="D585"/>
  <c r="K441"/>
  <c r="L441" s="1"/>
  <c r="J441"/>
  <c r="D441"/>
  <c r="K297"/>
  <c r="L297" s="1"/>
  <c r="J297"/>
  <c r="D297"/>
  <c r="K153"/>
  <c r="L153" s="1"/>
  <c r="J153"/>
  <c r="D153"/>
  <c r="K9"/>
  <c r="L9" s="1"/>
  <c r="J9"/>
  <c r="D9"/>
  <c r="K726"/>
  <c r="L726" s="1"/>
  <c r="J726"/>
  <c r="D726"/>
  <c r="K582"/>
  <c r="L582" s="1"/>
  <c r="J582"/>
  <c r="D582"/>
  <c r="K438"/>
  <c r="L438" s="1"/>
  <c r="J438"/>
  <c r="D438"/>
  <c r="K294"/>
  <c r="L294" s="1"/>
  <c r="J294"/>
  <c r="D294"/>
  <c r="K150"/>
  <c r="L150" s="1"/>
  <c r="J150"/>
  <c r="D150"/>
  <c r="K6"/>
  <c r="L6" s="1"/>
  <c r="J6"/>
  <c r="D6"/>
  <c r="K724"/>
  <c r="L724" s="1"/>
  <c r="J724"/>
  <c r="D724"/>
  <c r="K580"/>
  <c r="L580" s="1"/>
  <c r="J580"/>
  <c r="D580"/>
  <c r="K436"/>
  <c r="L436" s="1"/>
  <c r="J436"/>
  <c r="D436"/>
  <c r="K292"/>
  <c r="L292" s="1"/>
  <c r="J292"/>
  <c r="D292"/>
  <c r="K148"/>
  <c r="L148" s="1"/>
  <c r="J148"/>
  <c r="D148"/>
  <c r="K4"/>
  <c r="L4" s="1"/>
  <c r="J4"/>
  <c r="D4"/>
  <c r="K794"/>
  <c r="L794" s="1"/>
  <c r="J794"/>
  <c r="D794"/>
  <c r="K650"/>
  <c r="L650" s="1"/>
  <c r="J650"/>
  <c r="D650"/>
  <c r="K506"/>
  <c r="L506" s="1"/>
  <c r="J506"/>
  <c r="D506"/>
  <c r="K362"/>
  <c r="L362" s="1"/>
  <c r="J362"/>
  <c r="D362"/>
  <c r="K218"/>
  <c r="L218" s="1"/>
  <c r="J218"/>
  <c r="D218"/>
  <c r="K74"/>
  <c r="L74" s="1"/>
  <c r="J74"/>
  <c r="D74"/>
  <c r="K786"/>
  <c r="L786" s="1"/>
  <c r="J786"/>
  <c r="D786"/>
  <c r="K642"/>
  <c r="L642" s="1"/>
  <c r="J642"/>
  <c r="D642"/>
  <c r="K498"/>
  <c r="L498" s="1"/>
  <c r="J498"/>
  <c r="D498"/>
  <c r="K354"/>
  <c r="L354" s="1"/>
  <c r="J354"/>
  <c r="D354"/>
  <c r="K210"/>
  <c r="L210" s="1"/>
  <c r="J210"/>
  <c r="D210"/>
  <c r="K66"/>
  <c r="L66" s="1"/>
  <c r="J66"/>
  <c r="D66"/>
  <c r="K778"/>
  <c r="L778" s="1"/>
  <c r="J778"/>
  <c r="D778"/>
  <c r="K634"/>
  <c r="L634" s="1"/>
  <c r="J634"/>
  <c r="D634"/>
  <c r="K490"/>
  <c r="L490" s="1"/>
  <c r="J490"/>
  <c r="D490"/>
  <c r="K346"/>
  <c r="L346" s="1"/>
  <c r="J346"/>
  <c r="D346"/>
  <c r="K202"/>
  <c r="L202" s="1"/>
  <c r="J202"/>
  <c r="D202"/>
  <c r="K58"/>
  <c r="L58" s="1"/>
  <c r="J58"/>
  <c r="D58"/>
  <c r="K771"/>
  <c r="L771" s="1"/>
  <c r="J771"/>
  <c r="D771"/>
  <c r="K627"/>
  <c r="L627" s="1"/>
  <c r="J627"/>
  <c r="D627"/>
  <c r="K483"/>
  <c r="L483" s="1"/>
  <c r="J483"/>
  <c r="D483"/>
  <c r="K339"/>
  <c r="L339" s="1"/>
  <c r="J339"/>
  <c r="D339"/>
  <c r="K195"/>
  <c r="L195" s="1"/>
  <c r="J195"/>
  <c r="D195"/>
  <c r="K51"/>
  <c r="L51" s="1"/>
  <c r="J51"/>
  <c r="D51"/>
  <c r="K763"/>
  <c r="L763" s="1"/>
  <c r="J763"/>
  <c r="D763"/>
  <c r="K619"/>
  <c r="L619" s="1"/>
  <c r="J619"/>
  <c r="D619"/>
  <c r="K475"/>
  <c r="L475" s="1"/>
  <c r="J475"/>
  <c r="D475"/>
  <c r="K331"/>
  <c r="L331" s="1"/>
  <c r="J331"/>
  <c r="D331"/>
  <c r="K187"/>
  <c r="L187" s="1"/>
  <c r="J187"/>
  <c r="D187"/>
  <c r="K43"/>
  <c r="L43" s="1"/>
  <c r="J43"/>
  <c r="D43"/>
  <c r="K756"/>
  <c r="L756" s="1"/>
  <c r="J756"/>
  <c r="D756"/>
  <c r="K612"/>
  <c r="L612" s="1"/>
  <c r="J612"/>
  <c r="D612"/>
  <c r="K468"/>
  <c r="L468" s="1"/>
  <c r="J468"/>
  <c r="D468"/>
  <c r="K324"/>
  <c r="L324" s="1"/>
  <c r="J324"/>
  <c r="D324"/>
  <c r="K180"/>
  <c r="L180" s="1"/>
  <c r="J180"/>
  <c r="D180"/>
  <c r="K36"/>
  <c r="L36" s="1"/>
  <c r="J36"/>
  <c r="D36"/>
  <c r="K750"/>
  <c r="L750" s="1"/>
  <c r="J750"/>
  <c r="D750"/>
  <c r="K606"/>
  <c r="L606" s="1"/>
  <c r="J606"/>
  <c r="D606"/>
  <c r="K462"/>
  <c r="L462" s="1"/>
  <c r="J462"/>
  <c r="D462"/>
  <c r="K318"/>
  <c r="L318" s="1"/>
  <c r="J318"/>
  <c r="D318"/>
  <c r="K174"/>
  <c r="L174" s="1"/>
  <c r="J174"/>
  <c r="D174"/>
  <c r="K30"/>
  <c r="L30" s="1"/>
  <c r="J30"/>
  <c r="D30"/>
  <c r="K744"/>
  <c r="L744" s="1"/>
  <c r="J744"/>
  <c r="D744"/>
  <c r="K600"/>
  <c r="L600" s="1"/>
  <c r="J600"/>
  <c r="D600"/>
  <c r="K456"/>
  <c r="L456" s="1"/>
  <c r="J456"/>
  <c r="D456"/>
  <c r="K312"/>
  <c r="L312" s="1"/>
  <c r="J312"/>
  <c r="D312"/>
  <c r="K168"/>
  <c r="L168" s="1"/>
  <c r="J168"/>
  <c r="D168"/>
  <c r="K24"/>
  <c r="L24" s="1"/>
  <c r="J24"/>
  <c r="D24"/>
  <c r="K739"/>
  <c r="L739" s="1"/>
  <c r="J739"/>
  <c r="D739"/>
  <c r="K595"/>
  <c r="L595" s="1"/>
  <c r="J595"/>
  <c r="D595"/>
  <c r="K451"/>
  <c r="L451" s="1"/>
  <c r="J451"/>
  <c r="D451"/>
  <c r="K307"/>
  <c r="L307" s="1"/>
  <c r="J307"/>
  <c r="D307"/>
  <c r="K163"/>
  <c r="L163" s="1"/>
  <c r="J163"/>
  <c r="D163"/>
  <c r="K19"/>
  <c r="L19" s="1"/>
  <c r="J19"/>
  <c r="D19"/>
  <c r="K735"/>
  <c r="L735" s="1"/>
  <c r="J735"/>
  <c r="D735"/>
  <c r="K591"/>
  <c r="L591" s="1"/>
  <c r="J591"/>
  <c r="D591"/>
  <c r="K447"/>
  <c r="L447" s="1"/>
  <c r="J447"/>
  <c r="D447"/>
  <c r="K303"/>
  <c r="L303" s="1"/>
  <c r="J303"/>
  <c r="D303"/>
  <c r="K159"/>
  <c r="L159" s="1"/>
  <c r="J159"/>
  <c r="D159"/>
  <c r="K15"/>
  <c r="L15" s="1"/>
  <c r="J15"/>
  <c r="D15"/>
  <c r="K731"/>
  <c r="L731" s="1"/>
  <c r="J731"/>
  <c r="D731"/>
  <c r="K587"/>
  <c r="L587" s="1"/>
  <c r="J587"/>
  <c r="D587"/>
  <c r="K443"/>
  <c r="L443" s="1"/>
  <c r="J443"/>
  <c r="D443"/>
  <c r="K299"/>
  <c r="L299" s="1"/>
  <c r="J299"/>
  <c r="D299"/>
  <c r="K155"/>
  <c r="L155" s="1"/>
  <c r="J155"/>
  <c r="D155"/>
  <c r="K11"/>
  <c r="L11" s="1"/>
  <c r="J11"/>
  <c r="D11"/>
  <c r="K728"/>
  <c r="L728" s="1"/>
  <c r="J728"/>
  <c r="D728"/>
  <c r="K584"/>
  <c r="L584" s="1"/>
  <c r="J584"/>
  <c r="D584"/>
  <c r="K440"/>
  <c r="L440" s="1"/>
  <c r="J440"/>
  <c r="D440"/>
  <c r="K296"/>
  <c r="L296" s="1"/>
  <c r="J296"/>
  <c r="D296"/>
  <c r="K152"/>
  <c r="L152" s="1"/>
  <c r="J152"/>
  <c r="D152"/>
  <c r="K8"/>
  <c r="L8" s="1"/>
  <c r="J8"/>
  <c r="D8"/>
  <c r="K806"/>
  <c r="L806" s="1"/>
  <c r="J806"/>
  <c r="D806"/>
  <c r="K662"/>
  <c r="L662" s="1"/>
  <c r="J662"/>
  <c r="D662"/>
  <c r="K518"/>
  <c r="L518" s="1"/>
  <c r="J518"/>
  <c r="D518"/>
  <c r="K374"/>
  <c r="L374" s="1"/>
  <c r="J374"/>
  <c r="D374"/>
  <c r="K230"/>
  <c r="L230" s="1"/>
  <c r="J230"/>
  <c r="D230"/>
  <c r="K86"/>
  <c r="L86" s="1"/>
  <c r="J86"/>
  <c r="D86"/>
  <c r="K798"/>
  <c r="L798" s="1"/>
  <c r="J798"/>
  <c r="D798"/>
  <c r="K654"/>
  <c r="L654" s="1"/>
  <c r="J654"/>
  <c r="D654"/>
  <c r="K510"/>
  <c r="L510" s="1"/>
  <c r="J510"/>
  <c r="D510"/>
  <c r="K366"/>
  <c r="L366" s="1"/>
  <c r="J366"/>
  <c r="D366"/>
  <c r="K222"/>
  <c r="L222" s="1"/>
  <c r="J222"/>
  <c r="D222"/>
  <c r="K78"/>
  <c r="L78" s="1"/>
  <c r="J78"/>
  <c r="D78"/>
  <c r="K790"/>
  <c r="L790" s="1"/>
  <c r="J790"/>
  <c r="D790"/>
  <c r="K646"/>
  <c r="L646" s="1"/>
  <c r="J646"/>
  <c r="D646"/>
  <c r="K502"/>
  <c r="L502" s="1"/>
  <c r="J502"/>
  <c r="D502"/>
  <c r="K358"/>
  <c r="L358" s="1"/>
  <c r="J358"/>
  <c r="D358"/>
  <c r="K214"/>
  <c r="L214" s="1"/>
  <c r="J214"/>
  <c r="D214"/>
  <c r="K70"/>
  <c r="L70" s="1"/>
  <c r="J70"/>
  <c r="D70"/>
  <c r="K783"/>
  <c r="L783" s="1"/>
  <c r="J783"/>
  <c r="D783"/>
  <c r="K639"/>
  <c r="L639" s="1"/>
  <c r="J639"/>
  <c r="D639"/>
  <c r="K495"/>
  <c r="L495" s="1"/>
  <c r="J495"/>
  <c r="D495"/>
  <c r="K351"/>
  <c r="L351" s="1"/>
  <c r="J351"/>
  <c r="D351"/>
  <c r="K207"/>
  <c r="L207" s="1"/>
  <c r="J207"/>
  <c r="D207"/>
  <c r="K63"/>
  <c r="L63" s="1"/>
  <c r="J63"/>
  <c r="D63"/>
  <c r="K775"/>
  <c r="L775" s="1"/>
  <c r="J775"/>
  <c r="D775"/>
  <c r="K631"/>
  <c r="L631" s="1"/>
  <c r="J631"/>
  <c r="D631"/>
  <c r="K487"/>
  <c r="L487" s="1"/>
  <c r="J487"/>
  <c r="D487"/>
  <c r="K343"/>
  <c r="L343" s="1"/>
  <c r="J343"/>
  <c r="D343"/>
  <c r="K199"/>
  <c r="L199" s="1"/>
  <c r="J199"/>
  <c r="D199"/>
  <c r="K55"/>
  <c r="L55" s="1"/>
  <c r="J55"/>
  <c r="D55"/>
  <c r="K767"/>
  <c r="L767" s="1"/>
  <c r="J767"/>
  <c r="D767"/>
  <c r="K623"/>
  <c r="L623" s="1"/>
  <c r="J623"/>
  <c r="D623"/>
  <c r="K479"/>
  <c r="L479" s="1"/>
  <c r="J479"/>
  <c r="D479"/>
  <c r="K335"/>
  <c r="L335" s="1"/>
  <c r="J335"/>
  <c r="D335"/>
  <c r="K191"/>
  <c r="L191" s="1"/>
  <c r="J191"/>
  <c r="D191"/>
  <c r="K47"/>
  <c r="L47" s="1"/>
  <c r="J47"/>
  <c r="D47"/>
  <c r="K760"/>
  <c r="L760" s="1"/>
  <c r="J760"/>
  <c r="D760"/>
  <c r="K616"/>
  <c r="L616" s="1"/>
  <c r="J616"/>
  <c r="D616"/>
  <c r="K472"/>
  <c r="L472" s="1"/>
  <c r="J472"/>
  <c r="D472"/>
  <c r="K328"/>
  <c r="L328" s="1"/>
  <c r="J328"/>
  <c r="D328"/>
  <c r="K184"/>
  <c r="L184" s="1"/>
  <c r="J184"/>
  <c r="D184"/>
  <c r="K40"/>
  <c r="L40" s="1"/>
  <c r="J40"/>
  <c r="D40"/>
  <c r="K753"/>
  <c r="L753" s="1"/>
  <c r="J753"/>
  <c r="D753"/>
  <c r="K609"/>
  <c r="L609" s="1"/>
  <c r="J609"/>
  <c r="D609"/>
  <c r="K465"/>
  <c r="L465" s="1"/>
  <c r="J465"/>
  <c r="D465"/>
  <c r="K321"/>
  <c r="L321" s="1"/>
  <c r="J321"/>
  <c r="D321"/>
  <c r="K177"/>
  <c r="L177" s="1"/>
  <c r="J177"/>
  <c r="D177"/>
  <c r="K33"/>
  <c r="L33" s="1"/>
  <c r="J33"/>
  <c r="D33"/>
  <c r="K747"/>
  <c r="L747" s="1"/>
  <c r="J747"/>
  <c r="D747"/>
  <c r="K603"/>
  <c r="L603" s="1"/>
  <c r="J603"/>
  <c r="D603"/>
  <c r="K459"/>
  <c r="L459" s="1"/>
  <c r="J459"/>
  <c r="D459"/>
  <c r="K315"/>
  <c r="L315" s="1"/>
  <c r="J315"/>
  <c r="D315"/>
  <c r="K171"/>
  <c r="L171" s="1"/>
  <c r="J171"/>
  <c r="D171"/>
  <c r="K27"/>
  <c r="L27" s="1"/>
  <c r="J27"/>
  <c r="D27"/>
  <c r="K742"/>
  <c r="L742" s="1"/>
  <c r="J742"/>
  <c r="D742"/>
  <c r="K598"/>
  <c r="L598" s="1"/>
  <c r="J598"/>
  <c r="D598"/>
  <c r="K454"/>
  <c r="L454" s="1"/>
  <c r="J454"/>
  <c r="D454"/>
  <c r="K310"/>
  <c r="L310" s="1"/>
  <c r="J310"/>
  <c r="D310"/>
  <c r="K166"/>
  <c r="L166" s="1"/>
  <c r="J166"/>
  <c r="D166"/>
  <c r="K22"/>
  <c r="L22" s="1"/>
  <c r="J22"/>
  <c r="D22"/>
  <c r="K737"/>
  <c r="L737" s="1"/>
  <c r="J737"/>
  <c r="D737"/>
  <c r="K593"/>
  <c r="L593" s="1"/>
  <c r="J593"/>
  <c r="D593"/>
  <c r="K449"/>
  <c r="L449" s="1"/>
  <c r="J449"/>
  <c r="D449"/>
  <c r="K305"/>
  <c r="L305" s="1"/>
  <c r="J305"/>
  <c r="D305"/>
  <c r="K161"/>
  <c r="L161" s="1"/>
  <c r="J161"/>
  <c r="D161"/>
  <c r="K17"/>
  <c r="L17" s="1"/>
  <c r="J17"/>
  <c r="D17"/>
  <c r="K733"/>
  <c r="L733" s="1"/>
  <c r="J733"/>
  <c r="D733"/>
  <c r="K589"/>
  <c r="L589" s="1"/>
  <c r="J589"/>
  <c r="D589"/>
  <c r="K445"/>
  <c r="L445" s="1"/>
  <c r="J445"/>
  <c r="D445"/>
  <c r="K301"/>
  <c r="L301" s="1"/>
  <c r="J301"/>
  <c r="D301"/>
  <c r="K157"/>
  <c r="L157" s="1"/>
  <c r="J157"/>
  <c r="D157"/>
  <c r="K13"/>
  <c r="L13" s="1"/>
  <c r="J13"/>
  <c r="D13"/>
  <c r="K818"/>
  <c r="L818" s="1"/>
  <c r="J818"/>
  <c r="D818"/>
  <c r="K674"/>
  <c r="L674" s="1"/>
  <c r="J674"/>
  <c r="D674"/>
  <c r="K530"/>
  <c r="L530" s="1"/>
  <c r="J530"/>
  <c r="D530"/>
  <c r="K386"/>
  <c r="L386" s="1"/>
  <c r="J386"/>
  <c r="D386"/>
  <c r="K242"/>
  <c r="L242" s="1"/>
  <c r="J242"/>
  <c r="D242"/>
  <c r="K98"/>
  <c r="L98" s="1"/>
  <c r="J98"/>
  <c r="D98"/>
  <c r="K810"/>
  <c r="L810" s="1"/>
  <c r="J810"/>
  <c r="D810"/>
  <c r="K666"/>
  <c r="L666" s="1"/>
  <c r="J666"/>
  <c r="D666"/>
  <c r="K522"/>
  <c r="L522" s="1"/>
  <c r="J522"/>
  <c r="D522"/>
  <c r="K378"/>
  <c r="L378" s="1"/>
  <c r="J378"/>
  <c r="D378"/>
  <c r="K234"/>
  <c r="L234" s="1"/>
  <c r="J234"/>
  <c r="D234"/>
  <c r="K90"/>
  <c r="L90" s="1"/>
  <c r="J90"/>
  <c r="D90"/>
  <c r="K802"/>
  <c r="L802" s="1"/>
  <c r="J802"/>
  <c r="D802"/>
  <c r="K658"/>
  <c r="L658" s="1"/>
  <c r="J658"/>
  <c r="D658"/>
  <c r="K514"/>
  <c r="L514" s="1"/>
  <c r="J514"/>
  <c r="D514"/>
  <c r="K370"/>
  <c r="L370" s="1"/>
  <c r="J370"/>
  <c r="D370"/>
  <c r="K226"/>
  <c r="L226" s="1"/>
  <c r="J226"/>
  <c r="D226"/>
  <c r="K82"/>
  <c r="L82" s="1"/>
  <c r="J82"/>
  <c r="D82"/>
  <c r="K795"/>
  <c r="L795" s="1"/>
  <c r="J795"/>
  <c r="D795"/>
  <c r="K651"/>
  <c r="L651" s="1"/>
  <c r="J651"/>
  <c r="D651"/>
  <c r="K507"/>
  <c r="L507" s="1"/>
  <c r="J507"/>
  <c r="D507"/>
  <c r="K363"/>
  <c r="L363" s="1"/>
  <c r="J363"/>
  <c r="D363"/>
  <c r="K219"/>
  <c r="L219" s="1"/>
  <c r="J219"/>
  <c r="D219"/>
  <c r="K75"/>
  <c r="L75" s="1"/>
  <c r="J75"/>
  <c r="D75"/>
  <c r="K787"/>
  <c r="L787" s="1"/>
  <c r="J787"/>
  <c r="D787"/>
  <c r="K643"/>
  <c r="L643" s="1"/>
  <c r="J643"/>
  <c r="D643"/>
  <c r="K499"/>
  <c r="L499" s="1"/>
  <c r="J499"/>
  <c r="D499"/>
  <c r="K355"/>
  <c r="L355" s="1"/>
  <c r="J355"/>
  <c r="D355"/>
  <c r="K211"/>
  <c r="L211" s="1"/>
  <c r="J211"/>
  <c r="D211"/>
  <c r="K67"/>
  <c r="L67" s="1"/>
  <c r="J67"/>
  <c r="D67"/>
  <c r="K779"/>
  <c r="L779" s="1"/>
  <c r="J779"/>
  <c r="D779"/>
  <c r="K635"/>
  <c r="L635" s="1"/>
  <c r="J635"/>
  <c r="D635"/>
  <c r="K491"/>
  <c r="L491" s="1"/>
  <c r="J491"/>
  <c r="D491"/>
  <c r="K347"/>
  <c r="L347" s="1"/>
  <c r="J347"/>
  <c r="D347"/>
  <c r="K203"/>
  <c r="L203" s="1"/>
  <c r="J203"/>
  <c r="D203"/>
  <c r="K59"/>
  <c r="L59" s="1"/>
  <c r="J59"/>
  <c r="D59"/>
  <c r="K772"/>
  <c r="L772" s="1"/>
  <c r="J772"/>
  <c r="D772"/>
  <c r="K628"/>
  <c r="L628" s="1"/>
  <c r="J628"/>
  <c r="D628"/>
  <c r="K484"/>
  <c r="L484" s="1"/>
  <c r="J484"/>
  <c r="D484"/>
  <c r="K340"/>
  <c r="L340" s="1"/>
  <c r="J340"/>
  <c r="D340"/>
  <c r="K196"/>
  <c r="L196" s="1"/>
  <c r="J196"/>
  <c r="D196"/>
  <c r="K52"/>
  <c r="L52" s="1"/>
  <c r="J52"/>
  <c r="D52"/>
  <c r="K764"/>
  <c r="L764" s="1"/>
  <c r="J764"/>
  <c r="D764"/>
  <c r="K620"/>
  <c r="L620" s="1"/>
  <c r="J620"/>
  <c r="D620"/>
  <c r="K476"/>
  <c r="L476" s="1"/>
  <c r="J476"/>
  <c r="D476"/>
  <c r="K332"/>
  <c r="L332" s="1"/>
  <c r="J332"/>
  <c r="D332"/>
  <c r="K188"/>
  <c r="L188" s="1"/>
  <c r="J188"/>
  <c r="D188"/>
  <c r="K44"/>
  <c r="L44" s="1"/>
  <c r="J44"/>
  <c r="D44"/>
  <c r="K757"/>
  <c r="L757" s="1"/>
  <c r="J757"/>
  <c r="D757"/>
  <c r="K613"/>
  <c r="L613" s="1"/>
  <c r="J613"/>
  <c r="D613"/>
  <c r="K469"/>
  <c r="L469" s="1"/>
  <c r="J469"/>
  <c r="D469"/>
  <c r="K325"/>
  <c r="L325" s="1"/>
  <c r="J325"/>
  <c r="D325"/>
  <c r="K181"/>
  <c r="L181" s="1"/>
  <c r="J181"/>
  <c r="D181"/>
  <c r="K37"/>
  <c r="L37" s="1"/>
  <c r="J37"/>
  <c r="D37"/>
  <c r="K751"/>
  <c r="L751" s="1"/>
  <c r="J751"/>
  <c r="D751"/>
  <c r="K607"/>
  <c r="L607" s="1"/>
  <c r="J607"/>
  <c r="D607"/>
  <c r="K463"/>
  <c r="L463" s="1"/>
  <c r="J463"/>
  <c r="D463"/>
  <c r="K319"/>
  <c r="L319" s="1"/>
  <c r="J319"/>
  <c r="D319"/>
  <c r="K175"/>
  <c r="L175" s="1"/>
  <c r="J175"/>
  <c r="D175"/>
  <c r="K31"/>
  <c r="L31" s="1"/>
  <c r="J31"/>
  <c r="D31"/>
  <c r="K745"/>
  <c r="L745" s="1"/>
  <c r="J745"/>
  <c r="D745"/>
  <c r="K601"/>
  <c r="L601" s="1"/>
  <c r="J601"/>
  <c r="D601"/>
  <c r="K457"/>
  <c r="L457" s="1"/>
  <c r="J457"/>
  <c r="D457"/>
  <c r="K313"/>
  <c r="L313" s="1"/>
  <c r="J313"/>
  <c r="D313"/>
  <c r="K169"/>
  <c r="L169" s="1"/>
  <c r="J169"/>
  <c r="D169"/>
  <c r="K25"/>
  <c r="L25" s="1"/>
  <c r="J25"/>
  <c r="D25"/>
  <c r="K740"/>
  <c r="L740" s="1"/>
  <c r="J740"/>
  <c r="D740"/>
  <c r="K596"/>
  <c r="L596" s="1"/>
  <c r="J596"/>
  <c r="D596"/>
  <c r="K452"/>
  <c r="L452" s="1"/>
  <c r="J452"/>
  <c r="D452"/>
  <c r="K308"/>
  <c r="L308" s="1"/>
  <c r="J308"/>
  <c r="D308"/>
  <c r="K164"/>
  <c r="L164" s="1"/>
  <c r="J164"/>
  <c r="D164"/>
  <c r="K20"/>
  <c r="L20" s="1"/>
  <c r="J20"/>
  <c r="D20"/>
  <c r="K829"/>
  <c r="L829" s="1"/>
  <c r="J829"/>
  <c r="D829"/>
  <c r="K685"/>
  <c r="L685" s="1"/>
  <c r="J685"/>
  <c r="D685"/>
  <c r="K541"/>
  <c r="L541" s="1"/>
  <c r="J541"/>
  <c r="D541"/>
  <c r="K397"/>
  <c r="L397" s="1"/>
  <c r="J397"/>
  <c r="D397"/>
  <c r="K253"/>
  <c r="L253" s="1"/>
  <c r="J253"/>
  <c r="D253"/>
  <c r="K109"/>
  <c r="L109" s="1"/>
  <c r="J109"/>
  <c r="D109"/>
  <c r="K822"/>
  <c r="L822" s="1"/>
  <c r="J822"/>
  <c r="D822"/>
  <c r="K678"/>
  <c r="L678" s="1"/>
  <c r="J678"/>
  <c r="D678"/>
  <c r="K534"/>
  <c r="L534" s="1"/>
  <c r="J534"/>
  <c r="D534"/>
  <c r="K390"/>
  <c r="L390" s="1"/>
  <c r="J390"/>
  <c r="D390"/>
  <c r="K246"/>
  <c r="L246" s="1"/>
  <c r="J246"/>
  <c r="D246"/>
  <c r="K102"/>
  <c r="L102" s="1"/>
  <c r="J102"/>
  <c r="D102"/>
  <c r="K814"/>
  <c r="L814" s="1"/>
  <c r="J814"/>
  <c r="D814"/>
  <c r="K670"/>
  <c r="L670" s="1"/>
  <c r="J670"/>
  <c r="D670"/>
  <c r="K526"/>
  <c r="L526" s="1"/>
  <c r="J526"/>
  <c r="D526"/>
  <c r="K382"/>
  <c r="L382" s="1"/>
  <c r="J382"/>
  <c r="D382"/>
  <c r="K238"/>
  <c r="L238" s="1"/>
  <c r="J238"/>
  <c r="D238"/>
  <c r="K94"/>
  <c r="L94" s="1"/>
  <c r="J94"/>
  <c r="D94"/>
  <c r="K807"/>
  <c r="L807" s="1"/>
  <c r="J807"/>
  <c r="D807"/>
  <c r="K663"/>
  <c r="L663" s="1"/>
  <c r="J663"/>
  <c r="D663"/>
  <c r="K519"/>
  <c r="L519" s="1"/>
  <c r="J519"/>
  <c r="D519"/>
  <c r="K375"/>
  <c r="L375" s="1"/>
  <c r="J375"/>
  <c r="D375"/>
  <c r="K231"/>
  <c r="L231" s="1"/>
  <c r="J231"/>
  <c r="D231"/>
  <c r="K87"/>
  <c r="L87" s="1"/>
  <c r="J87"/>
  <c r="D87"/>
  <c r="K799"/>
  <c r="L799" s="1"/>
  <c r="J799"/>
  <c r="D799"/>
  <c r="K655"/>
  <c r="L655" s="1"/>
  <c r="J655"/>
  <c r="D655"/>
  <c r="K511"/>
  <c r="L511" s="1"/>
  <c r="J511"/>
  <c r="D511"/>
  <c r="K367"/>
  <c r="L367" s="1"/>
  <c r="J367"/>
  <c r="D367"/>
  <c r="K223"/>
  <c r="L223" s="1"/>
  <c r="J223"/>
  <c r="D223"/>
  <c r="K79"/>
  <c r="L79" s="1"/>
  <c r="J79"/>
  <c r="D79"/>
  <c r="K791"/>
  <c r="L791" s="1"/>
  <c r="J791"/>
  <c r="D791"/>
  <c r="K647"/>
  <c r="L647" s="1"/>
  <c r="J647"/>
  <c r="D647"/>
  <c r="K503"/>
  <c r="L503" s="1"/>
  <c r="J503"/>
  <c r="D503"/>
  <c r="K359"/>
  <c r="L359" s="1"/>
  <c r="J359"/>
  <c r="D359"/>
  <c r="K215"/>
  <c r="L215" s="1"/>
  <c r="J215"/>
  <c r="D215"/>
  <c r="K71"/>
  <c r="L71" s="1"/>
  <c r="J71"/>
  <c r="D71"/>
  <c r="K784"/>
  <c r="L784" s="1"/>
  <c r="J784"/>
  <c r="D784"/>
  <c r="K640"/>
  <c r="L640" s="1"/>
  <c r="J640"/>
  <c r="D640"/>
  <c r="K496"/>
  <c r="L496" s="1"/>
  <c r="J496"/>
  <c r="D496"/>
  <c r="K352"/>
  <c r="L352" s="1"/>
  <c r="J352"/>
  <c r="D352"/>
  <c r="K208"/>
  <c r="L208" s="1"/>
  <c r="J208"/>
  <c r="D208"/>
  <c r="K64"/>
  <c r="L64" s="1"/>
  <c r="J64"/>
  <c r="D64"/>
  <c r="K776"/>
  <c r="L776" s="1"/>
  <c r="J776"/>
  <c r="D776"/>
  <c r="K632"/>
  <c r="L632" s="1"/>
  <c r="J632"/>
  <c r="D632"/>
  <c r="K488"/>
  <c r="L488" s="1"/>
  <c r="J488"/>
  <c r="D488"/>
  <c r="K344"/>
  <c r="L344" s="1"/>
  <c r="J344"/>
  <c r="D344"/>
  <c r="K200"/>
  <c r="L200" s="1"/>
  <c r="J200"/>
  <c r="D200"/>
  <c r="K56"/>
  <c r="L56" s="1"/>
  <c r="J56"/>
  <c r="D56"/>
  <c r="K768"/>
  <c r="L768" s="1"/>
  <c r="J768"/>
  <c r="D768"/>
  <c r="K624"/>
  <c r="L624" s="1"/>
  <c r="J624"/>
  <c r="D624"/>
  <c r="K480"/>
  <c r="L480" s="1"/>
  <c r="J480"/>
  <c r="D480"/>
  <c r="K336"/>
  <c r="L336" s="1"/>
  <c r="J336"/>
  <c r="D336"/>
  <c r="K192"/>
  <c r="L192" s="1"/>
  <c r="J192"/>
  <c r="D192"/>
  <c r="K48"/>
  <c r="L48" s="1"/>
  <c r="J48"/>
  <c r="D48"/>
  <c r="K761"/>
  <c r="L761" s="1"/>
  <c r="J761"/>
  <c r="D761"/>
  <c r="K617"/>
  <c r="L617" s="1"/>
  <c r="J617"/>
  <c r="D617"/>
  <c r="K473"/>
  <c r="L473" s="1"/>
  <c r="J473"/>
  <c r="D473"/>
  <c r="K329"/>
  <c r="L329" s="1"/>
  <c r="J329"/>
  <c r="D329"/>
  <c r="K185"/>
  <c r="L185" s="1"/>
  <c r="J185"/>
  <c r="D185"/>
  <c r="K41"/>
  <c r="L41" s="1"/>
  <c r="J41"/>
  <c r="D41"/>
  <c r="K754"/>
  <c r="L754" s="1"/>
  <c r="J754"/>
  <c r="D754"/>
  <c r="K610"/>
  <c r="L610" s="1"/>
  <c r="J610"/>
  <c r="D610"/>
  <c r="K466"/>
  <c r="L466" s="1"/>
  <c r="J466"/>
  <c r="D466"/>
  <c r="K322"/>
  <c r="L322" s="1"/>
  <c r="J322"/>
  <c r="D322"/>
  <c r="K178"/>
  <c r="L178" s="1"/>
  <c r="J178"/>
  <c r="D178"/>
  <c r="K34"/>
  <c r="L34" s="1"/>
  <c r="J34"/>
  <c r="D34"/>
  <c r="K748"/>
  <c r="L748" s="1"/>
  <c r="J748"/>
  <c r="D748"/>
  <c r="K604"/>
  <c r="L604" s="1"/>
  <c r="J604"/>
  <c r="D604"/>
  <c r="K460"/>
  <c r="L460" s="1"/>
  <c r="J460"/>
  <c r="D460"/>
  <c r="K316"/>
  <c r="L316" s="1"/>
  <c r="J316"/>
  <c r="D316"/>
  <c r="K172"/>
  <c r="L172" s="1"/>
  <c r="J172"/>
  <c r="D172"/>
  <c r="K28"/>
  <c r="L28" s="1"/>
  <c r="J28"/>
  <c r="D28"/>
  <c r="K839"/>
  <c r="L839" s="1"/>
  <c r="J839"/>
  <c r="D839"/>
  <c r="K695"/>
  <c r="L695" s="1"/>
  <c r="J695"/>
  <c r="D695"/>
  <c r="K551"/>
  <c r="L551" s="1"/>
  <c r="J551"/>
  <c r="D551"/>
  <c r="K407"/>
  <c r="L407" s="1"/>
  <c r="J407"/>
  <c r="D407"/>
  <c r="K263"/>
  <c r="L263" s="1"/>
  <c r="J263"/>
  <c r="D263"/>
  <c r="K119"/>
  <c r="L119" s="1"/>
  <c r="J119"/>
  <c r="D119"/>
  <c r="K833"/>
  <c r="L833" s="1"/>
  <c r="J833"/>
  <c r="D833"/>
  <c r="K689"/>
  <c r="L689" s="1"/>
  <c r="J689"/>
  <c r="D689"/>
  <c r="K545"/>
  <c r="L545" s="1"/>
  <c r="J545"/>
  <c r="D545"/>
  <c r="K401"/>
  <c r="L401" s="1"/>
  <c r="J401"/>
  <c r="D401"/>
  <c r="K257"/>
  <c r="L257" s="1"/>
  <c r="J257"/>
  <c r="D257"/>
  <c r="K113"/>
  <c r="L113" s="1"/>
  <c r="J113"/>
  <c r="D113"/>
  <c r="K826"/>
  <c r="L826" s="1"/>
  <c r="J826"/>
  <c r="D826"/>
  <c r="K682"/>
  <c r="L682" s="1"/>
  <c r="J682"/>
  <c r="D682"/>
  <c r="K538"/>
  <c r="L538" s="1"/>
  <c r="J538"/>
  <c r="D538"/>
  <c r="K394"/>
  <c r="L394" s="1"/>
  <c r="J394"/>
  <c r="D394"/>
  <c r="K250"/>
  <c r="L250" s="1"/>
  <c r="J250"/>
  <c r="D250"/>
  <c r="K106"/>
  <c r="L106" s="1"/>
  <c r="J106"/>
  <c r="D106"/>
  <c r="K819"/>
  <c r="L819" s="1"/>
  <c r="J819"/>
  <c r="D819"/>
  <c r="K675"/>
  <c r="L675" s="1"/>
  <c r="J675"/>
  <c r="D675"/>
  <c r="K531"/>
  <c r="L531" s="1"/>
  <c r="J531"/>
  <c r="D531"/>
  <c r="K387"/>
  <c r="L387" s="1"/>
  <c r="J387"/>
  <c r="D387"/>
  <c r="K243"/>
  <c r="L243" s="1"/>
  <c r="J243"/>
  <c r="D243"/>
  <c r="K99"/>
  <c r="L99" s="1"/>
  <c r="J99"/>
  <c r="D99"/>
  <c r="K811"/>
  <c r="L811" s="1"/>
  <c r="J811"/>
  <c r="D811"/>
  <c r="K667"/>
  <c r="L667" s="1"/>
  <c r="J667"/>
  <c r="D667"/>
  <c r="K523"/>
  <c r="L523" s="1"/>
  <c r="J523"/>
  <c r="D523"/>
  <c r="K379"/>
  <c r="L379" s="1"/>
  <c r="J379"/>
  <c r="D379"/>
  <c r="K235"/>
  <c r="L235" s="1"/>
  <c r="J235"/>
  <c r="D235"/>
  <c r="K91"/>
  <c r="L91" s="1"/>
  <c r="J91"/>
  <c r="D91"/>
  <c r="K803"/>
  <c r="L803" s="1"/>
  <c r="J803"/>
  <c r="D803"/>
  <c r="K659"/>
  <c r="L659" s="1"/>
  <c r="J659"/>
  <c r="D659"/>
  <c r="K515"/>
  <c r="L515" s="1"/>
  <c r="J515"/>
  <c r="D515"/>
  <c r="K371"/>
  <c r="L371" s="1"/>
  <c r="J371"/>
  <c r="D371"/>
  <c r="K227"/>
  <c r="L227" s="1"/>
  <c r="J227"/>
  <c r="D227"/>
  <c r="K83"/>
  <c r="L83" s="1"/>
  <c r="J83"/>
  <c r="D83"/>
  <c r="K796"/>
  <c r="L796" s="1"/>
  <c r="J796"/>
  <c r="D796"/>
  <c r="K652"/>
  <c r="L652" s="1"/>
  <c r="J652"/>
  <c r="D652"/>
  <c r="K508"/>
  <c r="L508" s="1"/>
  <c r="J508"/>
  <c r="D508"/>
  <c r="K364"/>
  <c r="L364" s="1"/>
  <c r="J364"/>
  <c r="D364"/>
  <c r="L220"/>
  <c r="K220"/>
  <c r="J220"/>
  <c r="D220"/>
  <c r="K76"/>
  <c r="L76" s="1"/>
  <c r="J76"/>
  <c r="D76"/>
  <c r="K788"/>
  <c r="L788" s="1"/>
  <c r="J788"/>
  <c r="D788"/>
  <c r="K644"/>
  <c r="L644" s="1"/>
  <c r="J644"/>
  <c r="D644"/>
  <c r="K500"/>
  <c r="L500" s="1"/>
  <c r="J500"/>
  <c r="D500"/>
  <c r="K356"/>
  <c r="L356" s="1"/>
  <c r="J356"/>
  <c r="D356"/>
  <c r="K212"/>
  <c r="L212" s="1"/>
  <c r="J212"/>
  <c r="D212"/>
  <c r="K68"/>
  <c r="L68" s="1"/>
  <c r="J68"/>
  <c r="D68"/>
  <c r="K780"/>
  <c r="L780" s="1"/>
  <c r="J780"/>
  <c r="D780"/>
  <c r="K636"/>
  <c r="L636" s="1"/>
  <c r="J636"/>
  <c r="D636"/>
  <c r="K492"/>
  <c r="L492" s="1"/>
  <c r="J492"/>
  <c r="D492"/>
  <c r="K348"/>
  <c r="L348" s="1"/>
  <c r="J348"/>
  <c r="D348"/>
  <c r="K204"/>
  <c r="L204" s="1"/>
  <c r="J204"/>
  <c r="D204"/>
  <c r="K60"/>
  <c r="L60" s="1"/>
  <c r="J60"/>
  <c r="D60"/>
  <c r="K773"/>
  <c r="L773" s="1"/>
  <c r="J773"/>
  <c r="D773"/>
  <c r="K629"/>
  <c r="L629" s="1"/>
  <c r="J629"/>
  <c r="D629"/>
  <c r="K485"/>
  <c r="L485" s="1"/>
  <c r="J485"/>
  <c r="D485"/>
  <c r="K341"/>
  <c r="L341" s="1"/>
  <c r="J341"/>
  <c r="D341"/>
  <c r="K197"/>
  <c r="L197" s="1"/>
  <c r="J197"/>
  <c r="D197"/>
  <c r="K53"/>
  <c r="L53" s="1"/>
  <c r="J53"/>
  <c r="D53"/>
  <c r="K765"/>
  <c r="L765" s="1"/>
  <c r="J765"/>
  <c r="D765"/>
  <c r="K621"/>
  <c r="L621" s="1"/>
  <c r="J621"/>
  <c r="D621"/>
  <c r="K477"/>
  <c r="L477" s="1"/>
  <c r="J477"/>
  <c r="D477"/>
  <c r="K333"/>
  <c r="L333" s="1"/>
  <c r="J333"/>
  <c r="D333"/>
  <c r="K189"/>
  <c r="L189" s="1"/>
  <c r="J189"/>
  <c r="D189"/>
  <c r="K45"/>
  <c r="L45" s="1"/>
  <c r="J45"/>
  <c r="D45"/>
  <c r="K758"/>
  <c r="L758" s="1"/>
  <c r="J758"/>
  <c r="D758"/>
  <c r="K614"/>
  <c r="L614" s="1"/>
  <c r="J614"/>
  <c r="D614"/>
  <c r="K470"/>
  <c r="L470" s="1"/>
  <c r="J470"/>
  <c r="D470"/>
  <c r="K326"/>
  <c r="L326" s="1"/>
  <c r="J326"/>
  <c r="D326"/>
  <c r="K182"/>
  <c r="L182" s="1"/>
  <c r="J182"/>
  <c r="D182"/>
  <c r="K38"/>
  <c r="L38" s="1"/>
  <c r="J38"/>
  <c r="D38"/>
  <c r="K847"/>
  <c r="L847" s="1"/>
  <c r="J847"/>
  <c r="D847"/>
  <c r="K703"/>
  <c r="L703" s="1"/>
  <c r="J703"/>
  <c r="D703"/>
  <c r="K559"/>
  <c r="L559" s="1"/>
  <c r="J559"/>
  <c r="D559"/>
  <c r="K415"/>
  <c r="L415" s="1"/>
  <c r="J415"/>
  <c r="D415"/>
  <c r="K271"/>
  <c r="L271" s="1"/>
  <c r="J271"/>
  <c r="D271"/>
  <c r="K127"/>
  <c r="L127" s="1"/>
  <c r="J127"/>
  <c r="D127"/>
  <c r="K842"/>
  <c r="L842" s="1"/>
  <c r="J842"/>
  <c r="D842"/>
  <c r="K698"/>
  <c r="L698" s="1"/>
  <c r="J698"/>
  <c r="D698"/>
  <c r="K554"/>
  <c r="L554" s="1"/>
  <c r="J554"/>
  <c r="D554"/>
  <c r="K410"/>
  <c r="L410" s="1"/>
  <c r="J410"/>
  <c r="D410"/>
  <c r="K266"/>
  <c r="L266" s="1"/>
  <c r="J266"/>
  <c r="D266"/>
  <c r="K122"/>
  <c r="L122" s="1"/>
  <c r="J122"/>
  <c r="D122"/>
  <c r="L836"/>
  <c r="K836"/>
  <c r="J836"/>
  <c r="D836"/>
  <c r="K692"/>
  <c r="L692" s="1"/>
  <c r="J692"/>
  <c r="D692"/>
  <c r="K548"/>
  <c r="L548" s="1"/>
  <c r="J548"/>
  <c r="D548"/>
  <c r="K404"/>
  <c r="L404" s="1"/>
  <c r="J404"/>
  <c r="D404"/>
  <c r="K260"/>
  <c r="L260" s="1"/>
  <c r="J260"/>
  <c r="D260"/>
  <c r="K116"/>
  <c r="L116" s="1"/>
  <c r="J116"/>
  <c r="D116"/>
  <c r="K830"/>
  <c r="L830" s="1"/>
  <c r="J830"/>
  <c r="D830"/>
  <c r="K686"/>
  <c r="L686" s="1"/>
  <c r="J686"/>
  <c r="D686"/>
  <c r="K542"/>
  <c r="L542" s="1"/>
  <c r="J542"/>
  <c r="D542"/>
  <c r="K398"/>
  <c r="L398" s="1"/>
  <c r="J398"/>
  <c r="D398"/>
  <c r="K254"/>
  <c r="L254" s="1"/>
  <c r="J254"/>
  <c r="D254"/>
  <c r="K110"/>
  <c r="L110" s="1"/>
  <c r="J110"/>
  <c r="D110"/>
  <c r="K823"/>
  <c r="L823" s="1"/>
  <c r="J823"/>
  <c r="D823"/>
  <c r="K679"/>
  <c r="L679" s="1"/>
  <c r="J679"/>
  <c r="D679"/>
  <c r="K535"/>
  <c r="L535" s="1"/>
  <c r="J535"/>
  <c r="D535"/>
  <c r="K391"/>
  <c r="L391" s="1"/>
  <c r="J391"/>
  <c r="D391"/>
  <c r="K247"/>
  <c r="L247" s="1"/>
  <c r="J247"/>
  <c r="D247"/>
  <c r="K103"/>
  <c r="L103" s="1"/>
  <c r="J103"/>
  <c r="D103"/>
  <c r="K815"/>
  <c r="L815" s="1"/>
  <c r="J815"/>
  <c r="D815"/>
  <c r="K671"/>
  <c r="L671" s="1"/>
  <c r="J671"/>
  <c r="D671"/>
  <c r="K527"/>
  <c r="L527" s="1"/>
  <c r="J527"/>
  <c r="D527"/>
  <c r="K383"/>
  <c r="L383" s="1"/>
  <c r="J383"/>
  <c r="D383"/>
  <c r="K239"/>
  <c r="L239" s="1"/>
  <c r="J239"/>
  <c r="D239"/>
  <c r="K95"/>
  <c r="L95" s="1"/>
  <c r="J95"/>
  <c r="D95"/>
  <c r="K808"/>
  <c r="L808" s="1"/>
  <c r="J808"/>
  <c r="D808"/>
  <c r="K664"/>
  <c r="L664" s="1"/>
  <c r="J664"/>
  <c r="D664"/>
  <c r="K520"/>
  <c r="L520" s="1"/>
  <c r="J520"/>
  <c r="D520"/>
  <c r="K376"/>
  <c r="L376" s="1"/>
  <c r="J376"/>
  <c r="D376"/>
  <c r="K232"/>
  <c r="L232" s="1"/>
  <c r="J232"/>
  <c r="D232"/>
  <c r="K88"/>
  <c r="L88" s="1"/>
  <c r="J88"/>
  <c r="D88"/>
  <c r="K800"/>
  <c r="L800" s="1"/>
  <c r="J800"/>
  <c r="D800"/>
  <c r="K656"/>
  <c r="L656" s="1"/>
  <c r="J656"/>
  <c r="D656"/>
  <c r="K512"/>
  <c r="L512" s="1"/>
  <c r="J512"/>
  <c r="D512"/>
  <c r="K368"/>
  <c r="L368" s="1"/>
  <c r="J368"/>
  <c r="D368"/>
  <c r="L224"/>
  <c r="K224"/>
  <c r="J224"/>
  <c r="D224"/>
  <c r="K80"/>
  <c r="L80" s="1"/>
  <c r="J80"/>
  <c r="D80"/>
  <c r="K792"/>
  <c r="L792" s="1"/>
  <c r="J792"/>
  <c r="D792"/>
  <c r="K648"/>
  <c r="L648" s="1"/>
  <c r="J648"/>
  <c r="D648"/>
  <c r="K504"/>
  <c r="L504" s="1"/>
  <c r="J504"/>
  <c r="D504"/>
  <c r="K360"/>
  <c r="L360" s="1"/>
  <c r="J360"/>
  <c r="D360"/>
  <c r="K216"/>
  <c r="L216" s="1"/>
  <c r="J216"/>
  <c r="D216"/>
  <c r="K72"/>
  <c r="L72" s="1"/>
  <c r="J72"/>
  <c r="D72"/>
  <c r="K785"/>
  <c r="L785" s="1"/>
  <c r="J785"/>
  <c r="D785"/>
  <c r="K641"/>
  <c r="L641" s="1"/>
  <c r="J641"/>
  <c r="D641"/>
  <c r="K497"/>
  <c r="L497" s="1"/>
  <c r="J497"/>
  <c r="D497"/>
  <c r="K353"/>
  <c r="L353" s="1"/>
  <c r="J353"/>
  <c r="D353"/>
  <c r="K209"/>
  <c r="L209" s="1"/>
  <c r="J209"/>
  <c r="D209"/>
  <c r="K65"/>
  <c r="L65" s="1"/>
  <c r="J65"/>
  <c r="D65"/>
  <c r="K777"/>
  <c r="L777" s="1"/>
  <c r="J777"/>
  <c r="D777"/>
  <c r="K633"/>
  <c r="L633" s="1"/>
  <c r="J633"/>
  <c r="D633"/>
  <c r="K489"/>
  <c r="L489" s="1"/>
  <c r="J489"/>
  <c r="D489"/>
  <c r="K345"/>
  <c r="L345" s="1"/>
  <c r="J345"/>
  <c r="D345"/>
  <c r="K201"/>
  <c r="L201" s="1"/>
  <c r="J201"/>
  <c r="D201"/>
  <c r="K57"/>
  <c r="L57" s="1"/>
  <c r="J57"/>
  <c r="D57"/>
  <c r="K769"/>
  <c r="L769" s="1"/>
  <c r="J769"/>
  <c r="D769"/>
  <c r="K625"/>
  <c r="L625" s="1"/>
  <c r="J625"/>
  <c r="D625"/>
  <c r="K481"/>
  <c r="L481" s="1"/>
  <c r="J481"/>
  <c r="D481"/>
  <c r="K337"/>
  <c r="L337" s="1"/>
  <c r="J337"/>
  <c r="D337"/>
  <c r="K193"/>
  <c r="L193" s="1"/>
  <c r="J193"/>
  <c r="D193"/>
  <c r="K49"/>
  <c r="L49" s="1"/>
  <c r="J49"/>
  <c r="D49"/>
  <c r="K854"/>
  <c r="L854" s="1"/>
  <c r="J854"/>
  <c r="D854"/>
  <c r="K710"/>
  <c r="L710" s="1"/>
  <c r="J710"/>
  <c r="D710"/>
  <c r="K566"/>
  <c r="L566" s="1"/>
  <c r="J566"/>
  <c r="D566"/>
  <c r="K422"/>
  <c r="L422" s="1"/>
  <c r="J422"/>
  <c r="D422"/>
  <c r="K278"/>
  <c r="L278" s="1"/>
  <c r="J278"/>
  <c r="D278"/>
  <c r="K134"/>
  <c r="L134" s="1"/>
  <c r="J134"/>
  <c r="D134"/>
  <c r="K850"/>
  <c r="L850" s="1"/>
  <c r="J850"/>
  <c r="D850"/>
  <c r="K706"/>
  <c r="L706" s="1"/>
  <c r="J706"/>
  <c r="D706"/>
  <c r="K562"/>
  <c r="L562" s="1"/>
  <c r="J562"/>
  <c r="D562"/>
  <c r="K418"/>
  <c r="L418" s="1"/>
  <c r="J418"/>
  <c r="D418"/>
  <c r="K274"/>
  <c r="L274" s="1"/>
  <c r="J274"/>
  <c r="D274"/>
  <c r="K130"/>
  <c r="L130" s="1"/>
  <c r="J130"/>
  <c r="D130"/>
  <c r="K845"/>
  <c r="L845" s="1"/>
  <c r="J845"/>
  <c r="D845"/>
  <c r="K701"/>
  <c r="L701" s="1"/>
  <c r="J701"/>
  <c r="D701"/>
  <c r="K557"/>
  <c r="L557" s="1"/>
  <c r="J557"/>
  <c r="D557"/>
  <c r="K413"/>
  <c r="L413" s="1"/>
  <c r="J413"/>
  <c r="D413"/>
  <c r="K269"/>
  <c r="L269" s="1"/>
  <c r="J269"/>
  <c r="D269"/>
  <c r="K125"/>
  <c r="L125" s="1"/>
  <c r="J125"/>
  <c r="D125"/>
  <c r="K840"/>
  <c r="L840" s="1"/>
  <c r="J840"/>
  <c r="D840"/>
  <c r="K696"/>
  <c r="L696" s="1"/>
  <c r="J696"/>
  <c r="D696"/>
  <c r="K552"/>
  <c r="L552" s="1"/>
  <c r="J552"/>
  <c r="D552"/>
  <c r="K408"/>
  <c r="L408" s="1"/>
  <c r="J408"/>
  <c r="D408"/>
  <c r="K264"/>
  <c r="L264" s="1"/>
  <c r="J264"/>
  <c r="D264"/>
  <c r="K120"/>
  <c r="L120" s="1"/>
  <c r="J120"/>
  <c r="D120"/>
  <c r="L834"/>
  <c r="K834"/>
  <c r="J834"/>
  <c r="D834"/>
  <c r="K690"/>
  <c r="L690" s="1"/>
  <c r="J690"/>
  <c r="D690"/>
  <c r="K546"/>
  <c r="L546" s="1"/>
  <c r="J546"/>
  <c r="D546"/>
  <c r="K402"/>
  <c r="L402" s="1"/>
  <c r="J402"/>
  <c r="D402"/>
  <c r="K258"/>
  <c r="L258" s="1"/>
  <c r="J258"/>
  <c r="D258"/>
  <c r="K114"/>
  <c r="L114" s="1"/>
  <c r="J114"/>
  <c r="D114"/>
  <c r="K827"/>
  <c r="L827" s="1"/>
  <c r="J827"/>
  <c r="D827"/>
  <c r="K683"/>
  <c r="L683" s="1"/>
  <c r="J683"/>
  <c r="D683"/>
  <c r="K539"/>
  <c r="L539" s="1"/>
  <c r="J539"/>
  <c r="D539"/>
  <c r="K395"/>
  <c r="L395" s="1"/>
  <c r="J395"/>
  <c r="D395"/>
  <c r="K251"/>
  <c r="L251" s="1"/>
  <c r="J251"/>
  <c r="D251"/>
  <c r="K107"/>
  <c r="L107" s="1"/>
  <c r="J107"/>
  <c r="D107"/>
  <c r="K820"/>
  <c r="L820" s="1"/>
  <c r="J820"/>
  <c r="D820"/>
  <c r="K676"/>
  <c r="L676" s="1"/>
  <c r="J676"/>
  <c r="D676"/>
  <c r="K532"/>
  <c r="L532" s="1"/>
  <c r="J532"/>
  <c r="D532"/>
  <c r="K388"/>
  <c r="L388" s="1"/>
  <c r="J388"/>
  <c r="D388"/>
  <c r="K244"/>
  <c r="L244" s="1"/>
  <c r="J244"/>
  <c r="D244"/>
  <c r="K100"/>
  <c r="L100" s="1"/>
  <c r="J100"/>
  <c r="D100"/>
  <c r="K812"/>
  <c r="L812" s="1"/>
  <c r="J812"/>
  <c r="D812"/>
  <c r="K668"/>
  <c r="L668" s="1"/>
  <c r="J668"/>
  <c r="D668"/>
  <c r="K524"/>
  <c r="L524" s="1"/>
  <c r="J524"/>
  <c r="D524"/>
  <c r="K380"/>
  <c r="L380" s="1"/>
  <c r="J380"/>
  <c r="D380"/>
  <c r="K236"/>
  <c r="L236" s="1"/>
  <c r="J236"/>
  <c r="D236"/>
  <c r="K92"/>
  <c r="L92" s="1"/>
  <c r="J92"/>
  <c r="D92"/>
  <c r="K804"/>
  <c r="L804" s="1"/>
  <c r="J804"/>
  <c r="D804"/>
  <c r="K660"/>
  <c r="L660" s="1"/>
  <c r="J660"/>
  <c r="D660"/>
  <c r="K516"/>
  <c r="L516" s="1"/>
  <c r="J516"/>
  <c r="D516"/>
  <c r="K372"/>
  <c r="L372" s="1"/>
  <c r="J372"/>
  <c r="D372"/>
  <c r="K228"/>
  <c r="L228" s="1"/>
  <c r="J228"/>
  <c r="D228"/>
  <c r="K84"/>
  <c r="L84" s="1"/>
  <c r="J84"/>
  <c r="D84"/>
  <c r="K797"/>
  <c r="L797" s="1"/>
  <c r="J797"/>
  <c r="D797"/>
  <c r="K653"/>
  <c r="L653" s="1"/>
  <c r="J653"/>
  <c r="D653"/>
  <c r="L509"/>
  <c r="K509"/>
  <c r="J509"/>
  <c r="D509"/>
  <c r="K365"/>
  <c r="L365" s="1"/>
  <c r="J365"/>
  <c r="D365"/>
  <c r="K221"/>
  <c r="L221" s="1"/>
  <c r="J221"/>
  <c r="D221"/>
  <c r="K77"/>
  <c r="L77" s="1"/>
  <c r="J77"/>
  <c r="D77"/>
  <c r="K789"/>
  <c r="L789" s="1"/>
  <c r="J789"/>
  <c r="D789"/>
  <c r="K645"/>
  <c r="L645" s="1"/>
  <c r="J645"/>
  <c r="D645"/>
  <c r="K501"/>
  <c r="L501" s="1"/>
  <c r="J501"/>
  <c r="D501"/>
  <c r="K357"/>
  <c r="L357" s="1"/>
  <c r="J357"/>
  <c r="D357"/>
  <c r="K213"/>
  <c r="L213" s="1"/>
  <c r="J213"/>
  <c r="D213"/>
  <c r="K69"/>
  <c r="L69" s="1"/>
  <c r="J69"/>
  <c r="D69"/>
  <c r="K781"/>
  <c r="L781" s="1"/>
  <c r="J781"/>
  <c r="D781"/>
  <c r="K637"/>
  <c r="L637" s="1"/>
  <c r="J637"/>
  <c r="D637"/>
  <c r="K493"/>
  <c r="L493" s="1"/>
  <c r="J493"/>
  <c r="D493"/>
  <c r="K349"/>
  <c r="L349" s="1"/>
  <c r="J349"/>
  <c r="D349"/>
  <c r="K205"/>
  <c r="L205" s="1"/>
  <c r="J205"/>
  <c r="D205"/>
  <c r="K61"/>
  <c r="L61" s="1"/>
  <c r="J61"/>
  <c r="D61"/>
  <c r="K859"/>
  <c r="L859" s="1"/>
  <c r="J859"/>
  <c r="D859"/>
  <c r="K715"/>
  <c r="L715" s="1"/>
  <c r="J715"/>
  <c r="D715"/>
  <c r="K571"/>
  <c r="L571" s="1"/>
  <c r="J571"/>
  <c r="D571"/>
  <c r="K427"/>
  <c r="L427" s="1"/>
  <c r="J427"/>
  <c r="D427"/>
  <c r="K283"/>
  <c r="L283" s="1"/>
  <c r="J283"/>
  <c r="D283"/>
  <c r="K139"/>
  <c r="L139" s="1"/>
  <c r="J139"/>
  <c r="D139"/>
  <c r="K856"/>
  <c r="L856" s="1"/>
  <c r="J856"/>
  <c r="D856"/>
  <c r="K712"/>
  <c r="L712" s="1"/>
  <c r="J712"/>
  <c r="D712"/>
  <c r="K568"/>
  <c r="L568" s="1"/>
  <c r="J568"/>
  <c r="D568"/>
  <c r="K424"/>
  <c r="L424" s="1"/>
  <c r="J424"/>
  <c r="D424"/>
  <c r="K280"/>
  <c r="L280" s="1"/>
  <c r="J280"/>
  <c r="D280"/>
  <c r="K136"/>
  <c r="L136" s="1"/>
  <c r="J136"/>
  <c r="D136"/>
  <c r="K852"/>
  <c r="L852" s="1"/>
  <c r="J852"/>
  <c r="D852"/>
  <c r="K708"/>
  <c r="L708" s="1"/>
  <c r="J708"/>
  <c r="D708"/>
  <c r="K564"/>
  <c r="L564" s="1"/>
  <c r="J564"/>
  <c r="D564"/>
  <c r="K420"/>
  <c r="L420" s="1"/>
  <c r="J420"/>
  <c r="D420"/>
  <c r="K276"/>
  <c r="L276" s="1"/>
  <c r="J276"/>
  <c r="D276"/>
  <c r="K132"/>
  <c r="L132" s="1"/>
  <c r="J132"/>
  <c r="D132"/>
  <c r="K848"/>
  <c r="L848" s="1"/>
  <c r="J848"/>
  <c r="D848"/>
  <c r="K704"/>
  <c r="L704" s="1"/>
  <c r="J704"/>
  <c r="D704"/>
  <c r="K560"/>
  <c r="L560" s="1"/>
  <c r="J560"/>
  <c r="D560"/>
  <c r="K416"/>
  <c r="L416" s="1"/>
  <c r="J416"/>
  <c r="D416"/>
  <c r="K272"/>
  <c r="L272" s="1"/>
  <c r="J272"/>
  <c r="D272"/>
  <c r="K128"/>
  <c r="L128" s="1"/>
  <c r="J128"/>
  <c r="D128"/>
  <c r="K843"/>
  <c r="L843" s="1"/>
  <c r="J843"/>
  <c r="D843"/>
  <c r="K699"/>
  <c r="L699" s="1"/>
  <c r="J699"/>
  <c r="D699"/>
  <c r="K555"/>
  <c r="L555" s="1"/>
  <c r="J555"/>
  <c r="D555"/>
  <c r="K411"/>
  <c r="L411" s="1"/>
  <c r="J411"/>
  <c r="D411"/>
  <c r="K267"/>
  <c r="L267" s="1"/>
  <c r="J267"/>
  <c r="D267"/>
  <c r="K123"/>
  <c r="L123" s="1"/>
  <c r="J123"/>
  <c r="D123"/>
  <c r="L837"/>
  <c r="K837"/>
  <c r="J837"/>
  <c r="D837"/>
  <c r="K693"/>
  <c r="L693" s="1"/>
  <c r="J693"/>
  <c r="D693"/>
  <c r="K549"/>
  <c r="L549" s="1"/>
  <c r="J549"/>
  <c r="D549"/>
  <c r="K405"/>
  <c r="L405" s="1"/>
  <c r="J405"/>
  <c r="D405"/>
  <c r="K261"/>
  <c r="L261" s="1"/>
  <c r="J261"/>
  <c r="D261"/>
  <c r="K117"/>
  <c r="L117" s="1"/>
  <c r="J117"/>
  <c r="D117"/>
  <c r="K831"/>
  <c r="L831" s="1"/>
  <c r="J831"/>
  <c r="D831"/>
  <c r="K687"/>
  <c r="L687" s="1"/>
  <c r="J687"/>
  <c r="D687"/>
  <c r="K543"/>
  <c r="L543" s="1"/>
  <c r="J543"/>
  <c r="D543"/>
  <c r="K399"/>
  <c r="L399" s="1"/>
  <c r="J399"/>
  <c r="D399"/>
  <c r="K255"/>
  <c r="L255" s="1"/>
  <c r="J255"/>
  <c r="D255"/>
  <c r="K111"/>
  <c r="L111" s="1"/>
  <c r="J111"/>
  <c r="D111"/>
  <c r="K824"/>
  <c r="L824" s="1"/>
  <c r="J824"/>
  <c r="D824"/>
  <c r="K680"/>
  <c r="L680" s="1"/>
  <c r="J680"/>
  <c r="D680"/>
  <c r="K536"/>
  <c r="L536" s="1"/>
  <c r="J536"/>
  <c r="D536"/>
  <c r="K392"/>
  <c r="L392" s="1"/>
  <c r="J392"/>
  <c r="D392"/>
  <c r="K248"/>
  <c r="L248" s="1"/>
  <c r="J248"/>
  <c r="D248"/>
  <c r="K104"/>
  <c r="L104" s="1"/>
  <c r="J104"/>
  <c r="D104"/>
  <c r="K816"/>
  <c r="L816" s="1"/>
  <c r="J816"/>
  <c r="D816"/>
  <c r="K672"/>
  <c r="L672" s="1"/>
  <c r="J672"/>
  <c r="D672"/>
  <c r="K528"/>
  <c r="L528" s="1"/>
  <c r="J528"/>
  <c r="D528"/>
  <c r="K384"/>
  <c r="L384" s="1"/>
  <c r="J384"/>
  <c r="D384"/>
  <c r="K240"/>
  <c r="L240" s="1"/>
  <c r="J240"/>
  <c r="D240"/>
  <c r="K96"/>
  <c r="L96" s="1"/>
  <c r="J96"/>
  <c r="D96"/>
  <c r="K809"/>
  <c r="L809" s="1"/>
  <c r="J809"/>
  <c r="D809"/>
  <c r="K665"/>
  <c r="L665" s="1"/>
  <c r="J665"/>
  <c r="D665"/>
  <c r="K521"/>
  <c r="L521" s="1"/>
  <c r="J521"/>
  <c r="D521"/>
  <c r="K377"/>
  <c r="L377" s="1"/>
  <c r="J377"/>
  <c r="D377"/>
  <c r="K233"/>
  <c r="L233" s="1"/>
  <c r="J233"/>
  <c r="D233"/>
  <c r="K89"/>
  <c r="L89" s="1"/>
  <c r="J89"/>
  <c r="D89"/>
  <c r="K801"/>
  <c r="L801" s="1"/>
  <c r="J801"/>
  <c r="D801"/>
  <c r="K657"/>
  <c r="L657" s="1"/>
  <c r="J657"/>
  <c r="D657"/>
  <c r="K513"/>
  <c r="L513" s="1"/>
  <c r="J513"/>
  <c r="D513"/>
  <c r="K369"/>
  <c r="L369" s="1"/>
  <c r="J369"/>
  <c r="D369"/>
  <c r="K225"/>
  <c r="L225" s="1"/>
  <c r="J225"/>
  <c r="D225"/>
  <c r="K81"/>
  <c r="L81" s="1"/>
  <c r="J81"/>
  <c r="D81"/>
  <c r="K793"/>
  <c r="L793" s="1"/>
  <c r="J793"/>
  <c r="D793"/>
  <c r="K649"/>
  <c r="L649" s="1"/>
  <c r="J649"/>
  <c r="D649"/>
  <c r="K505"/>
  <c r="L505" s="1"/>
  <c r="J505"/>
  <c r="D505"/>
  <c r="K361"/>
  <c r="L361" s="1"/>
  <c r="J361"/>
  <c r="D361"/>
  <c r="K217"/>
  <c r="L217" s="1"/>
  <c r="J217"/>
  <c r="D217"/>
  <c r="K73"/>
  <c r="L73" s="1"/>
  <c r="J73"/>
  <c r="D73"/>
  <c r="K863"/>
  <c r="L863" s="1"/>
  <c r="J863"/>
  <c r="D863"/>
  <c r="K719"/>
  <c r="L719" s="1"/>
  <c r="J719"/>
  <c r="D719"/>
  <c r="K575"/>
  <c r="L575" s="1"/>
  <c r="J575"/>
  <c r="D575"/>
  <c r="K431"/>
  <c r="L431" s="1"/>
  <c r="J431"/>
  <c r="D431"/>
  <c r="K287"/>
  <c r="L287" s="1"/>
  <c r="J287"/>
  <c r="D287"/>
  <c r="K143"/>
  <c r="L143" s="1"/>
  <c r="J143"/>
  <c r="D143"/>
  <c r="K861"/>
  <c r="L861" s="1"/>
  <c r="J861"/>
  <c r="D861"/>
  <c r="K717"/>
  <c r="L717" s="1"/>
  <c r="J717"/>
  <c r="D717"/>
  <c r="K573"/>
  <c r="L573" s="1"/>
  <c r="J573"/>
  <c r="D573"/>
  <c r="K429"/>
  <c r="L429" s="1"/>
  <c r="J429"/>
  <c r="D429"/>
  <c r="K285"/>
  <c r="L285" s="1"/>
  <c r="J285"/>
  <c r="D285"/>
  <c r="K141"/>
  <c r="L141" s="1"/>
  <c r="J141"/>
  <c r="D141"/>
  <c r="K858"/>
  <c r="L858" s="1"/>
  <c r="J858"/>
  <c r="D858"/>
  <c r="K714"/>
  <c r="L714" s="1"/>
  <c r="J714"/>
  <c r="D714"/>
  <c r="K570"/>
  <c r="L570" s="1"/>
  <c r="J570"/>
  <c r="D570"/>
  <c r="K426"/>
  <c r="L426" s="1"/>
  <c r="J426"/>
  <c r="D426"/>
  <c r="K282"/>
  <c r="L282" s="1"/>
  <c r="J282"/>
  <c r="D282"/>
  <c r="K138"/>
  <c r="L138" s="1"/>
  <c r="J138"/>
  <c r="D138"/>
  <c r="K855"/>
  <c r="L855" s="1"/>
  <c r="J855"/>
  <c r="D855"/>
  <c r="K711"/>
  <c r="L711" s="1"/>
  <c r="J711"/>
  <c r="D711"/>
  <c r="K567"/>
  <c r="L567" s="1"/>
  <c r="J567"/>
  <c r="D567"/>
  <c r="K423"/>
  <c r="L423" s="1"/>
  <c r="J423"/>
  <c r="D423"/>
  <c r="K279"/>
  <c r="L279" s="1"/>
  <c r="J279"/>
  <c r="D279"/>
  <c r="K135"/>
  <c r="L135" s="1"/>
  <c r="J135"/>
  <c r="D135"/>
  <c r="K851"/>
  <c r="L851" s="1"/>
  <c r="J851"/>
  <c r="D851"/>
  <c r="K707"/>
  <c r="L707" s="1"/>
  <c r="J707"/>
  <c r="D707"/>
  <c r="K563"/>
  <c r="L563" s="1"/>
  <c r="J563"/>
  <c r="D563"/>
  <c r="K419"/>
  <c r="L419" s="1"/>
  <c r="J419"/>
  <c r="D419"/>
  <c r="K275"/>
  <c r="L275" s="1"/>
  <c r="J275"/>
  <c r="D275"/>
  <c r="K131"/>
  <c r="L131" s="1"/>
  <c r="J131"/>
  <c r="D131"/>
  <c r="K846"/>
  <c r="L846" s="1"/>
  <c r="J846"/>
  <c r="D846"/>
  <c r="K702"/>
  <c r="L702" s="1"/>
  <c r="J702"/>
  <c r="D702"/>
  <c r="K558"/>
  <c r="L558" s="1"/>
  <c r="J558"/>
  <c r="D558"/>
  <c r="K414"/>
  <c r="L414" s="1"/>
  <c r="J414"/>
  <c r="D414"/>
  <c r="K270"/>
  <c r="L270" s="1"/>
  <c r="J270"/>
  <c r="D270"/>
  <c r="K126"/>
  <c r="L126" s="1"/>
  <c r="J126"/>
  <c r="D126"/>
  <c r="K841"/>
  <c r="L841" s="1"/>
  <c r="J841"/>
  <c r="D841"/>
  <c r="K697"/>
  <c r="L697" s="1"/>
  <c r="J697"/>
  <c r="D697"/>
  <c r="K553"/>
  <c r="L553" s="1"/>
  <c r="J553"/>
  <c r="D553"/>
  <c r="K409"/>
  <c r="L409" s="1"/>
  <c r="J409"/>
  <c r="D409"/>
  <c r="K265"/>
  <c r="L265" s="1"/>
  <c r="J265"/>
  <c r="D265"/>
  <c r="L121"/>
  <c r="K121"/>
  <c r="J121"/>
  <c r="D121"/>
  <c r="K835"/>
  <c r="L835" s="1"/>
  <c r="J835"/>
  <c r="D835"/>
  <c r="K691"/>
  <c r="L691" s="1"/>
  <c r="J691"/>
  <c r="D691"/>
  <c r="K547"/>
  <c r="L547" s="1"/>
  <c r="J547"/>
  <c r="D547"/>
  <c r="K403"/>
  <c r="L403" s="1"/>
  <c r="J403"/>
  <c r="D403"/>
  <c r="K259"/>
  <c r="L259" s="1"/>
  <c r="J259"/>
  <c r="D259"/>
  <c r="K115"/>
  <c r="L115" s="1"/>
  <c r="J115"/>
  <c r="D115"/>
  <c r="K828"/>
  <c r="L828" s="1"/>
  <c r="J828"/>
  <c r="D828"/>
  <c r="K684"/>
  <c r="L684" s="1"/>
  <c r="J684"/>
  <c r="D684"/>
  <c r="K540"/>
  <c r="L540" s="1"/>
  <c r="J540"/>
  <c r="D540"/>
  <c r="K396"/>
  <c r="L396" s="1"/>
  <c r="J396"/>
  <c r="D396"/>
  <c r="K252"/>
  <c r="L252" s="1"/>
  <c r="J252"/>
  <c r="D252"/>
  <c r="K108"/>
  <c r="L108" s="1"/>
  <c r="J108"/>
  <c r="D108"/>
  <c r="K821"/>
  <c r="L821" s="1"/>
  <c r="J821"/>
  <c r="D821"/>
  <c r="K677"/>
  <c r="L677" s="1"/>
  <c r="J677"/>
  <c r="D677"/>
  <c r="K533"/>
  <c r="L533" s="1"/>
  <c r="J533"/>
  <c r="D533"/>
  <c r="K389"/>
  <c r="L389" s="1"/>
  <c r="J389"/>
  <c r="D389"/>
  <c r="K245"/>
  <c r="L245" s="1"/>
  <c r="J245"/>
  <c r="D245"/>
  <c r="K101"/>
  <c r="L101" s="1"/>
  <c r="J101"/>
  <c r="D101"/>
  <c r="K813"/>
  <c r="L813" s="1"/>
  <c r="J813"/>
  <c r="D813"/>
  <c r="K669"/>
  <c r="L669" s="1"/>
  <c r="J669"/>
  <c r="D669"/>
  <c r="K525"/>
  <c r="L525" s="1"/>
  <c r="J525"/>
  <c r="D525"/>
  <c r="K381"/>
  <c r="L381" s="1"/>
  <c r="J381"/>
  <c r="D381"/>
  <c r="K237"/>
  <c r="L237" s="1"/>
  <c r="J237"/>
  <c r="D237"/>
  <c r="K93"/>
  <c r="L93" s="1"/>
  <c r="J93"/>
  <c r="D93"/>
  <c r="K805"/>
  <c r="L805" s="1"/>
  <c r="J805"/>
  <c r="D805"/>
  <c r="K661"/>
  <c r="L661" s="1"/>
  <c r="J661"/>
  <c r="D661"/>
  <c r="K517"/>
  <c r="L517" s="1"/>
  <c r="J517"/>
  <c r="D517"/>
  <c r="K373"/>
  <c r="L373" s="1"/>
  <c r="J373"/>
  <c r="D373"/>
  <c r="K229"/>
  <c r="L229" s="1"/>
  <c r="J229"/>
  <c r="D229"/>
  <c r="K85"/>
  <c r="L85" s="1"/>
  <c r="J85"/>
  <c r="D85"/>
  <c r="K865"/>
  <c r="L865" s="1"/>
  <c r="J865"/>
  <c r="D865"/>
  <c r="K721"/>
  <c r="L721" s="1"/>
  <c r="J721"/>
  <c r="D721"/>
  <c r="K577"/>
  <c r="L577" s="1"/>
  <c r="J577"/>
  <c r="D577"/>
  <c r="K433"/>
  <c r="L433" s="1"/>
  <c r="J433"/>
  <c r="D433"/>
  <c r="K289"/>
  <c r="L289" s="1"/>
  <c r="J289"/>
  <c r="D289"/>
  <c r="K145"/>
  <c r="L145" s="1"/>
  <c r="J145"/>
  <c r="D145"/>
  <c r="K864"/>
  <c r="L864" s="1"/>
  <c r="J864"/>
  <c r="D864"/>
  <c r="K720"/>
  <c r="L720" s="1"/>
  <c r="J720"/>
  <c r="D720"/>
  <c r="K576"/>
  <c r="L576" s="1"/>
  <c r="J576"/>
  <c r="D576"/>
  <c r="K432"/>
  <c r="L432" s="1"/>
  <c r="J432"/>
  <c r="D432"/>
  <c r="K288"/>
  <c r="L288" s="1"/>
  <c r="J288"/>
  <c r="D288"/>
  <c r="K144"/>
  <c r="L144" s="1"/>
  <c r="J144"/>
  <c r="D144"/>
  <c r="K862"/>
  <c r="L862" s="1"/>
  <c r="J862"/>
  <c r="D862"/>
  <c r="K718"/>
  <c r="L718" s="1"/>
  <c r="J718"/>
  <c r="D718"/>
  <c r="K574"/>
  <c r="L574" s="1"/>
  <c r="J574"/>
  <c r="D574"/>
  <c r="K430"/>
  <c r="L430" s="1"/>
  <c r="J430"/>
  <c r="D430"/>
  <c r="K286"/>
  <c r="L286" s="1"/>
  <c r="J286"/>
  <c r="D286"/>
  <c r="K142"/>
  <c r="L142" s="1"/>
  <c r="J142"/>
  <c r="D142"/>
  <c r="K860"/>
  <c r="L860" s="1"/>
  <c r="J860"/>
  <c r="D860"/>
  <c r="K716"/>
  <c r="L716" s="1"/>
  <c r="J716"/>
  <c r="D716"/>
  <c r="K572"/>
  <c r="L572" s="1"/>
  <c r="J572"/>
  <c r="D572"/>
  <c r="K428"/>
  <c r="L428" s="1"/>
  <c r="J428"/>
  <c r="D428"/>
  <c r="K284"/>
  <c r="L284" s="1"/>
  <c r="J284"/>
  <c r="D284"/>
  <c r="K140"/>
  <c r="L140" s="1"/>
  <c r="J140"/>
  <c r="D140"/>
  <c r="K857"/>
  <c r="L857" s="1"/>
  <c r="J857"/>
  <c r="D857"/>
  <c r="K713"/>
  <c r="L713" s="1"/>
  <c r="J713"/>
  <c r="D713"/>
  <c r="K569"/>
  <c r="L569" s="1"/>
  <c r="J569"/>
  <c r="D569"/>
  <c r="K425"/>
  <c r="L425" s="1"/>
  <c r="J425"/>
  <c r="D425"/>
  <c r="K281"/>
  <c r="L281" s="1"/>
  <c r="J281"/>
  <c r="D281"/>
  <c r="K137"/>
  <c r="L137" s="1"/>
  <c r="J137"/>
  <c r="D137"/>
  <c r="K853"/>
  <c r="L853" s="1"/>
  <c r="J853"/>
  <c r="D853"/>
  <c r="K709"/>
  <c r="L709" s="1"/>
  <c r="J709"/>
  <c r="D709"/>
  <c r="K565"/>
  <c r="L565" s="1"/>
  <c r="J565"/>
  <c r="D565"/>
  <c r="K421"/>
  <c r="L421" s="1"/>
  <c r="J421"/>
  <c r="D421"/>
  <c r="K277"/>
  <c r="L277" s="1"/>
  <c r="J277"/>
  <c r="D277"/>
  <c r="K133"/>
  <c r="L133" s="1"/>
  <c r="J133"/>
  <c r="D133"/>
  <c r="K849"/>
  <c r="L849" s="1"/>
  <c r="J849"/>
  <c r="D849"/>
  <c r="K705"/>
  <c r="L705" s="1"/>
  <c r="J705"/>
  <c r="D705"/>
  <c r="K561"/>
  <c r="L561" s="1"/>
  <c r="J561"/>
  <c r="D561"/>
  <c r="K417"/>
  <c r="L417" s="1"/>
  <c r="J417"/>
  <c r="D417"/>
  <c r="K273"/>
  <c r="L273" s="1"/>
  <c r="J273"/>
  <c r="D273"/>
  <c r="K129"/>
  <c r="L129" s="1"/>
  <c r="J129"/>
  <c r="D129"/>
  <c r="K844"/>
  <c r="L844" s="1"/>
  <c r="J844"/>
  <c r="D844"/>
  <c r="K700"/>
  <c r="L700" s="1"/>
  <c r="J700"/>
  <c r="D700"/>
  <c r="K556"/>
  <c r="L556" s="1"/>
  <c r="J556"/>
  <c r="D556"/>
  <c r="K412"/>
  <c r="L412" s="1"/>
  <c r="J412"/>
  <c r="D412"/>
  <c r="K268"/>
  <c r="L268" s="1"/>
  <c r="J268"/>
  <c r="D268"/>
  <c r="K124"/>
  <c r="L124" s="1"/>
  <c r="J124"/>
  <c r="D124"/>
  <c r="K838"/>
  <c r="L838" s="1"/>
  <c r="J838"/>
  <c r="D838"/>
  <c r="K694"/>
  <c r="L694" s="1"/>
  <c r="J694"/>
  <c r="D694"/>
  <c r="K550"/>
  <c r="L550" s="1"/>
  <c r="J550"/>
  <c r="D550"/>
  <c r="K406"/>
  <c r="L406" s="1"/>
  <c r="J406"/>
  <c r="D406"/>
  <c r="K262"/>
  <c r="L262" s="1"/>
  <c r="J262"/>
  <c r="D262"/>
  <c r="K118"/>
  <c r="L118" s="1"/>
  <c r="J118"/>
  <c r="D118"/>
  <c r="K832"/>
  <c r="L832" s="1"/>
  <c r="J832"/>
  <c r="D832"/>
  <c r="K688"/>
  <c r="L688" s="1"/>
  <c r="J688"/>
  <c r="D688"/>
  <c r="K544"/>
  <c r="L544" s="1"/>
  <c r="J544"/>
  <c r="D544"/>
  <c r="K400"/>
  <c r="L400" s="1"/>
  <c r="J400"/>
  <c r="D400"/>
  <c r="K256"/>
  <c r="L256" s="1"/>
  <c r="J256"/>
  <c r="D256"/>
  <c r="K112"/>
  <c r="L112" s="1"/>
  <c r="J112"/>
  <c r="D112"/>
  <c r="K825"/>
  <c r="L825" s="1"/>
  <c r="J825"/>
  <c r="D825"/>
  <c r="K681"/>
  <c r="L681" s="1"/>
  <c r="J681"/>
  <c r="D681"/>
  <c r="K537"/>
  <c r="L537" s="1"/>
  <c r="J537"/>
  <c r="D537"/>
  <c r="K393"/>
  <c r="L393" s="1"/>
  <c r="J393"/>
  <c r="D393"/>
  <c r="K249"/>
  <c r="L249" s="1"/>
  <c r="J249"/>
  <c r="D249"/>
  <c r="K105"/>
  <c r="L105" s="1"/>
  <c r="J105"/>
  <c r="D105"/>
  <c r="K817"/>
  <c r="L817" s="1"/>
  <c r="J817"/>
  <c r="D817"/>
  <c r="K673"/>
  <c r="L673" s="1"/>
  <c r="J673"/>
  <c r="D673"/>
  <c r="K529"/>
  <c r="L529" s="1"/>
  <c r="J529"/>
  <c r="D529"/>
  <c r="K385"/>
  <c r="L385" s="1"/>
  <c r="J385"/>
  <c r="D385"/>
  <c r="K241"/>
  <c r="L241" s="1"/>
  <c r="J241"/>
  <c r="D241"/>
  <c r="K97"/>
  <c r="L97" s="1"/>
  <c r="J97"/>
  <c r="D97"/>
  <c r="J2" i="2"/>
  <c r="K3"/>
  <c r="L3" s="1"/>
  <c r="K4"/>
  <c r="L4" s="1"/>
  <c r="K5"/>
  <c r="L5" s="1"/>
  <c r="K6"/>
  <c r="L6" s="1"/>
  <c r="K7"/>
  <c r="L7" s="1"/>
  <c r="K8"/>
  <c r="L8" s="1"/>
  <c r="K9"/>
  <c r="L9" s="1"/>
  <c r="K10"/>
  <c r="L10" s="1"/>
  <c r="K11"/>
  <c r="L11" s="1"/>
  <c r="K12"/>
  <c r="L12" s="1"/>
  <c r="K13"/>
  <c r="L13" s="1"/>
  <c r="K14"/>
  <c r="L14" s="1"/>
  <c r="K15"/>
  <c r="L15" s="1"/>
  <c r="K16"/>
  <c r="L16" s="1"/>
  <c r="K17"/>
  <c r="L17" s="1"/>
  <c r="K18"/>
  <c r="L18" s="1"/>
  <c r="K19"/>
  <c r="L19" s="1"/>
  <c r="K20"/>
  <c r="L20" s="1"/>
  <c r="K21"/>
  <c r="L21" s="1"/>
  <c r="K22"/>
  <c r="L22" s="1"/>
  <c r="K23"/>
  <c r="L23" s="1"/>
  <c r="K24"/>
  <c r="L24" s="1"/>
  <c r="K25"/>
  <c r="L25" s="1"/>
  <c r="K26"/>
  <c r="L26" s="1"/>
  <c r="K27"/>
  <c r="L27" s="1"/>
  <c r="K28"/>
  <c r="L28" s="1"/>
  <c r="K29"/>
  <c r="L29" s="1"/>
  <c r="K30"/>
  <c r="L30" s="1"/>
  <c r="K31"/>
  <c r="L31" s="1"/>
  <c r="K32"/>
  <c r="L32" s="1"/>
  <c r="K33"/>
  <c r="L33" s="1"/>
  <c r="K34"/>
  <c r="L34" s="1"/>
  <c r="K35"/>
  <c r="L35" s="1"/>
  <c r="K36"/>
  <c r="L36" s="1"/>
  <c r="K37"/>
  <c r="L37" s="1"/>
  <c r="K38"/>
  <c r="L38" s="1"/>
  <c r="K39"/>
  <c r="L39" s="1"/>
  <c r="K40"/>
  <c r="L40" s="1"/>
  <c r="K41"/>
  <c r="L41" s="1"/>
  <c r="K42"/>
  <c r="L42" s="1"/>
  <c r="K43"/>
  <c r="L43" s="1"/>
  <c r="K44"/>
  <c r="L44" s="1"/>
  <c r="K45"/>
  <c r="L45" s="1"/>
  <c r="K46"/>
  <c r="L46" s="1"/>
  <c r="K47"/>
  <c r="L47" s="1"/>
  <c r="K48"/>
  <c r="L48" s="1"/>
  <c r="K49"/>
  <c r="L49" s="1"/>
  <c r="K50"/>
  <c r="L50" s="1"/>
  <c r="K51"/>
  <c r="L51" s="1"/>
  <c r="K52"/>
  <c r="L52" s="1"/>
  <c r="K53"/>
  <c r="L53" s="1"/>
  <c r="K54"/>
  <c r="L54" s="1"/>
  <c r="K55"/>
  <c r="L55" s="1"/>
  <c r="K56"/>
  <c r="L56" s="1"/>
  <c r="K57"/>
  <c r="L57" s="1"/>
  <c r="K58"/>
  <c r="L58" s="1"/>
  <c r="K59"/>
  <c r="L59" s="1"/>
  <c r="K60"/>
  <c r="L60" s="1"/>
  <c r="K61"/>
  <c r="L61" s="1"/>
  <c r="K62"/>
  <c r="L62" s="1"/>
  <c r="K63"/>
  <c r="L63" s="1"/>
  <c r="K64"/>
  <c r="L64" s="1"/>
  <c r="K65"/>
  <c r="L65" s="1"/>
  <c r="K66"/>
  <c r="L66" s="1"/>
  <c r="K67"/>
  <c r="L67" s="1"/>
  <c r="K68"/>
  <c r="L68" s="1"/>
  <c r="K69"/>
  <c r="L69" s="1"/>
  <c r="K70"/>
  <c r="L70" s="1"/>
  <c r="K71"/>
  <c r="L71" s="1"/>
  <c r="K72"/>
  <c r="L72" s="1"/>
  <c r="K73"/>
  <c r="L73" s="1"/>
  <c r="K74"/>
  <c r="L74" s="1"/>
  <c r="K75"/>
  <c r="L75" s="1"/>
  <c r="K76"/>
  <c r="L76" s="1"/>
  <c r="K77"/>
  <c r="L77" s="1"/>
  <c r="K78"/>
  <c r="L78" s="1"/>
  <c r="K79"/>
  <c r="L79" s="1"/>
  <c r="K80"/>
  <c r="L80" s="1"/>
  <c r="K81"/>
  <c r="L81" s="1"/>
  <c r="K82"/>
  <c r="L82" s="1"/>
  <c r="K83"/>
  <c r="L83" s="1"/>
  <c r="K84"/>
  <c r="L84" s="1"/>
  <c r="K85"/>
  <c r="L85" s="1"/>
  <c r="K86"/>
  <c r="L86" s="1"/>
  <c r="K87"/>
  <c r="L87" s="1"/>
  <c r="K88"/>
  <c r="L88" s="1"/>
  <c r="K89"/>
  <c r="L89" s="1"/>
  <c r="K90"/>
  <c r="L90" s="1"/>
  <c r="K91"/>
  <c r="L91" s="1"/>
  <c r="K92"/>
  <c r="L92" s="1"/>
  <c r="K93"/>
  <c r="L93" s="1"/>
  <c r="K94"/>
  <c r="L94" s="1"/>
  <c r="K95"/>
  <c r="L95" s="1"/>
  <c r="K96"/>
  <c r="L96" s="1"/>
  <c r="K97"/>
  <c r="L97" s="1"/>
  <c r="K98"/>
  <c r="L98" s="1"/>
  <c r="K99"/>
  <c r="L99" s="1"/>
  <c r="K100"/>
  <c r="L100" s="1"/>
  <c r="K101"/>
  <c r="L101" s="1"/>
  <c r="K102"/>
  <c r="L102" s="1"/>
  <c r="K103"/>
  <c r="L103" s="1"/>
  <c r="K104"/>
  <c r="L104" s="1"/>
  <c r="K105"/>
  <c r="L105" s="1"/>
  <c r="K106"/>
  <c r="L106" s="1"/>
  <c r="K107"/>
  <c r="L107" s="1"/>
  <c r="K108"/>
  <c r="L108" s="1"/>
  <c r="K109"/>
  <c r="L109" s="1"/>
  <c r="K110"/>
  <c r="L110" s="1"/>
  <c r="K111"/>
  <c r="L111" s="1"/>
  <c r="K112"/>
  <c r="L112" s="1"/>
  <c r="K113"/>
  <c r="L113" s="1"/>
  <c r="K114"/>
  <c r="L114" s="1"/>
  <c r="K115"/>
  <c r="L115" s="1"/>
  <c r="K116"/>
  <c r="L116" s="1"/>
  <c r="K117"/>
  <c r="L117" s="1"/>
  <c r="K118"/>
  <c r="L118" s="1"/>
  <c r="K119"/>
  <c r="L119" s="1"/>
  <c r="K120"/>
  <c r="L120" s="1"/>
  <c r="K121"/>
  <c r="L121" s="1"/>
  <c r="K122"/>
  <c r="L122" s="1"/>
  <c r="K123"/>
  <c r="L123" s="1"/>
  <c r="K124"/>
  <c r="L124" s="1"/>
  <c r="K125"/>
  <c r="L125" s="1"/>
  <c r="K126"/>
  <c r="L126" s="1"/>
  <c r="K127"/>
  <c r="L127" s="1"/>
  <c r="K128"/>
  <c r="L128" s="1"/>
  <c r="K129"/>
  <c r="L129" s="1"/>
  <c r="K130"/>
  <c r="L130" s="1"/>
  <c r="K131"/>
  <c r="L131" s="1"/>
  <c r="K132"/>
  <c r="L132" s="1"/>
  <c r="K133"/>
  <c r="L133" s="1"/>
  <c r="K134"/>
  <c r="L134" s="1"/>
  <c r="K135"/>
  <c r="L135" s="1"/>
  <c r="K136"/>
  <c r="L136" s="1"/>
  <c r="K137"/>
  <c r="L137" s="1"/>
  <c r="K138"/>
  <c r="L138" s="1"/>
  <c r="K139"/>
  <c r="L139" s="1"/>
  <c r="K140"/>
  <c r="L140" s="1"/>
  <c r="K141"/>
  <c r="L141" s="1"/>
  <c r="K142"/>
  <c r="L142" s="1"/>
  <c r="K143"/>
  <c r="L143" s="1"/>
  <c r="K144"/>
  <c r="L144" s="1"/>
  <c r="K145"/>
  <c r="L145" s="1"/>
  <c r="K146"/>
  <c r="L146" s="1"/>
  <c r="K147"/>
  <c r="L147" s="1"/>
  <c r="K148"/>
  <c r="L148" s="1"/>
  <c r="K149"/>
  <c r="L149" s="1"/>
  <c r="K150"/>
  <c r="L150" s="1"/>
  <c r="K151"/>
  <c r="L151" s="1"/>
  <c r="K152"/>
  <c r="L152" s="1"/>
  <c r="K153"/>
  <c r="L153" s="1"/>
  <c r="K154"/>
  <c r="L154" s="1"/>
  <c r="K155"/>
  <c r="L155" s="1"/>
  <c r="K156"/>
  <c r="L156" s="1"/>
  <c r="K157"/>
  <c r="L157" s="1"/>
  <c r="K158"/>
  <c r="L158" s="1"/>
  <c r="K159"/>
  <c r="L159" s="1"/>
  <c r="K160"/>
  <c r="L160" s="1"/>
  <c r="K161"/>
  <c r="L161" s="1"/>
  <c r="K162"/>
  <c r="L162" s="1"/>
  <c r="K163"/>
  <c r="L163" s="1"/>
  <c r="K164"/>
  <c r="L164" s="1"/>
  <c r="K165"/>
  <c r="L165" s="1"/>
  <c r="K166"/>
  <c r="L166" s="1"/>
  <c r="K167"/>
  <c r="L167" s="1"/>
  <c r="K168"/>
  <c r="L168" s="1"/>
  <c r="K169"/>
  <c r="L169" s="1"/>
  <c r="K170"/>
  <c r="L170" s="1"/>
  <c r="K171"/>
  <c r="L171" s="1"/>
  <c r="K172"/>
  <c r="L172" s="1"/>
  <c r="K173"/>
  <c r="L173" s="1"/>
  <c r="K174"/>
  <c r="L174" s="1"/>
  <c r="K175"/>
  <c r="L175" s="1"/>
  <c r="K176"/>
  <c r="L176" s="1"/>
  <c r="K177"/>
  <c r="L177" s="1"/>
  <c r="K178"/>
  <c r="L178" s="1"/>
  <c r="K179"/>
  <c r="L179" s="1"/>
  <c r="K180"/>
  <c r="L180" s="1"/>
  <c r="K181"/>
  <c r="L181" s="1"/>
  <c r="K182"/>
  <c r="L182" s="1"/>
  <c r="K183"/>
  <c r="L183" s="1"/>
  <c r="K184"/>
  <c r="L184" s="1"/>
  <c r="K185"/>
  <c r="L185" s="1"/>
  <c r="K186"/>
  <c r="L186" s="1"/>
  <c r="K187"/>
  <c r="L187" s="1"/>
  <c r="K188"/>
  <c r="L188" s="1"/>
  <c r="K189"/>
  <c r="L189" s="1"/>
  <c r="K190"/>
  <c r="L190" s="1"/>
  <c r="K191"/>
  <c r="L191" s="1"/>
  <c r="K192"/>
  <c r="L192" s="1"/>
  <c r="K193"/>
  <c r="L193" s="1"/>
  <c r="K194"/>
  <c r="L194" s="1"/>
  <c r="K195"/>
  <c r="L195" s="1"/>
  <c r="K196"/>
  <c r="L196" s="1"/>
  <c r="K197"/>
  <c r="L197" s="1"/>
  <c r="K198"/>
  <c r="L198" s="1"/>
  <c r="K199"/>
  <c r="L199" s="1"/>
  <c r="K200"/>
  <c r="L200" s="1"/>
  <c r="K201"/>
  <c r="L201" s="1"/>
  <c r="K202"/>
  <c r="L202" s="1"/>
  <c r="K203"/>
  <c r="L203" s="1"/>
  <c r="K204"/>
  <c r="L204" s="1"/>
  <c r="K205"/>
  <c r="L205" s="1"/>
  <c r="K206"/>
  <c r="L206" s="1"/>
  <c r="K207"/>
  <c r="L207" s="1"/>
  <c r="K208"/>
  <c r="L208" s="1"/>
  <c r="K209"/>
  <c r="L209" s="1"/>
  <c r="K210"/>
  <c r="L210" s="1"/>
  <c r="K211"/>
  <c r="L211" s="1"/>
  <c r="K212"/>
  <c r="L212" s="1"/>
  <c r="K213"/>
  <c r="L213" s="1"/>
  <c r="K214"/>
  <c r="L214" s="1"/>
  <c r="K215"/>
  <c r="L215" s="1"/>
  <c r="K216"/>
  <c r="L216" s="1"/>
  <c r="K217"/>
  <c r="L217" s="1"/>
  <c r="K218"/>
  <c r="L218" s="1"/>
  <c r="K219"/>
  <c r="L219" s="1"/>
  <c r="K220"/>
  <c r="L220" s="1"/>
  <c r="K221"/>
  <c r="L221" s="1"/>
  <c r="K222"/>
  <c r="L222" s="1"/>
  <c r="K223"/>
  <c r="L223" s="1"/>
  <c r="K224"/>
  <c r="L224" s="1"/>
  <c r="K225"/>
  <c r="L225" s="1"/>
  <c r="K226"/>
  <c r="L226" s="1"/>
  <c r="K227"/>
  <c r="L227" s="1"/>
  <c r="K228"/>
  <c r="L228" s="1"/>
  <c r="K229"/>
  <c r="L229" s="1"/>
  <c r="K230"/>
  <c r="L230" s="1"/>
  <c r="K231"/>
  <c r="L231" s="1"/>
  <c r="K232"/>
  <c r="L232" s="1"/>
  <c r="K233"/>
  <c r="L233" s="1"/>
  <c r="K234"/>
  <c r="L234" s="1"/>
  <c r="K235"/>
  <c r="L235" s="1"/>
  <c r="K236"/>
  <c r="L236" s="1"/>
  <c r="K237"/>
  <c r="L237" s="1"/>
  <c r="K238"/>
  <c r="L238" s="1"/>
  <c r="K239"/>
  <c r="L239" s="1"/>
  <c r="K240"/>
  <c r="L240" s="1"/>
  <c r="K241"/>
  <c r="L241" s="1"/>
  <c r="K242"/>
  <c r="L242" s="1"/>
  <c r="K243"/>
  <c r="L243" s="1"/>
  <c r="K244"/>
  <c r="L244" s="1"/>
  <c r="K245"/>
  <c r="L245" s="1"/>
  <c r="K246"/>
  <c r="L246" s="1"/>
  <c r="K247"/>
  <c r="L247" s="1"/>
  <c r="K248"/>
  <c r="L248" s="1"/>
  <c r="K249"/>
  <c r="L249" s="1"/>
  <c r="K250"/>
  <c r="L250" s="1"/>
  <c r="K251"/>
  <c r="L251" s="1"/>
  <c r="K252"/>
  <c r="L252" s="1"/>
  <c r="K253"/>
  <c r="L253" s="1"/>
  <c r="K254"/>
  <c r="L254" s="1"/>
  <c r="K255"/>
  <c r="L255" s="1"/>
  <c r="K256"/>
  <c r="L256" s="1"/>
  <c r="K257"/>
  <c r="L257" s="1"/>
  <c r="K258"/>
  <c r="L258" s="1"/>
  <c r="K259"/>
  <c r="L259" s="1"/>
  <c r="K260"/>
  <c r="L260" s="1"/>
  <c r="K261"/>
  <c r="L261" s="1"/>
  <c r="K262"/>
  <c r="L262" s="1"/>
  <c r="K263"/>
  <c r="L263" s="1"/>
  <c r="K264"/>
  <c r="L264" s="1"/>
  <c r="K265"/>
  <c r="L265" s="1"/>
  <c r="K266"/>
  <c r="L266" s="1"/>
  <c r="K267"/>
  <c r="L267" s="1"/>
  <c r="K268"/>
  <c r="L268" s="1"/>
  <c r="K269"/>
  <c r="L269" s="1"/>
  <c r="K270"/>
  <c r="L270" s="1"/>
  <c r="K271"/>
  <c r="L271" s="1"/>
  <c r="K272"/>
  <c r="L272" s="1"/>
  <c r="K273"/>
  <c r="L273" s="1"/>
  <c r="K274"/>
  <c r="L274" s="1"/>
  <c r="K275"/>
  <c r="L275" s="1"/>
  <c r="K276"/>
  <c r="L276" s="1"/>
  <c r="K277"/>
  <c r="L277" s="1"/>
  <c r="K278"/>
  <c r="L278" s="1"/>
  <c r="K279"/>
  <c r="L279" s="1"/>
  <c r="K280"/>
  <c r="L280" s="1"/>
  <c r="K281"/>
  <c r="L281" s="1"/>
  <c r="K282"/>
  <c r="L282" s="1"/>
  <c r="K283"/>
  <c r="L283" s="1"/>
  <c r="K284"/>
  <c r="L284" s="1"/>
  <c r="K285"/>
  <c r="L285" s="1"/>
  <c r="K286"/>
  <c r="L286" s="1"/>
  <c r="K287"/>
  <c r="L287" s="1"/>
  <c r="K288"/>
  <c r="L288" s="1"/>
  <c r="K289"/>
  <c r="L289" s="1"/>
  <c r="K290"/>
  <c r="L290" s="1"/>
  <c r="K291"/>
  <c r="L291" s="1"/>
  <c r="K292"/>
  <c r="L292" s="1"/>
  <c r="K293"/>
  <c r="L293" s="1"/>
  <c r="K294"/>
  <c r="L294" s="1"/>
  <c r="K295"/>
  <c r="L295" s="1"/>
  <c r="K296"/>
  <c r="L296" s="1"/>
  <c r="K297"/>
  <c r="L297" s="1"/>
  <c r="K298"/>
  <c r="L298" s="1"/>
  <c r="K299"/>
  <c r="L299" s="1"/>
  <c r="K300"/>
  <c r="L300" s="1"/>
  <c r="K301"/>
  <c r="L301" s="1"/>
  <c r="K302"/>
  <c r="L302" s="1"/>
  <c r="K303"/>
  <c r="L303" s="1"/>
  <c r="K304"/>
  <c r="L304" s="1"/>
  <c r="K305"/>
  <c r="L305" s="1"/>
  <c r="K306"/>
  <c r="L306" s="1"/>
  <c r="K307"/>
  <c r="L307" s="1"/>
  <c r="K308"/>
  <c r="L308" s="1"/>
  <c r="K309"/>
  <c r="L309" s="1"/>
  <c r="K310"/>
  <c r="L310" s="1"/>
  <c r="K311"/>
  <c r="L311" s="1"/>
  <c r="K312"/>
  <c r="L312" s="1"/>
  <c r="K313"/>
  <c r="L313" s="1"/>
  <c r="K314"/>
  <c r="L314" s="1"/>
  <c r="K315"/>
  <c r="L315" s="1"/>
  <c r="K316"/>
  <c r="L316" s="1"/>
  <c r="K317"/>
  <c r="L317" s="1"/>
  <c r="K318"/>
  <c r="L318" s="1"/>
  <c r="K319"/>
  <c r="L319" s="1"/>
  <c r="K320"/>
  <c r="L320" s="1"/>
  <c r="K321"/>
  <c r="L321" s="1"/>
  <c r="K322"/>
  <c r="L322" s="1"/>
  <c r="K323"/>
  <c r="L323" s="1"/>
  <c r="K324"/>
  <c r="L324" s="1"/>
  <c r="K325"/>
  <c r="L325" s="1"/>
  <c r="K326"/>
  <c r="L326" s="1"/>
  <c r="K327"/>
  <c r="L327" s="1"/>
  <c r="K328"/>
  <c r="L328" s="1"/>
  <c r="K329"/>
  <c r="L329" s="1"/>
  <c r="K330"/>
  <c r="L330" s="1"/>
  <c r="K331"/>
  <c r="L331" s="1"/>
  <c r="K332"/>
  <c r="L332" s="1"/>
  <c r="K333"/>
  <c r="L333" s="1"/>
  <c r="K334"/>
  <c r="L334" s="1"/>
  <c r="K335"/>
  <c r="L335" s="1"/>
  <c r="K336"/>
  <c r="L336" s="1"/>
  <c r="K337"/>
  <c r="L337" s="1"/>
  <c r="K338"/>
  <c r="L338" s="1"/>
  <c r="K339"/>
  <c r="L339" s="1"/>
  <c r="K340"/>
  <c r="L340" s="1"/>
  <c r="K341"/>
  <c r="L341" s="1"/>
  <c r="K342"/>
  <c r="L342" s="1"/>
  <c r="K343"/>
  <c r="L343" s="1"/>
  <c r="K344"/>
  <c r="L344" s="1"/>
  <c r="K345"/>
  <c r="L345" s="1"/>
  <c r="K346"/>
  <c r="L346" s="1"/>
  <c r="K347"/>
  <c r="L347" s="1"/>
  <c r="K348"/>
  <c r="L348" s="1"/>
  <c r="K349"/>
  <c r="L349" s="1"/>
  <c r="K350"/>
  <c r="L350" s="1"/>
  <c r="K351"/>
  <c r="L351" s="1"/>
  <c r="K352"/>
  <c r="L352" s="1"/>
  <c r="K353"/>
  <c r="L353" s="1"/>
  <c r="K354"/>
  <c r="L354" s="1"/>
  <c r="K355"/>
  <c r="L355" s="1"/>
  <c r="K356"/>
  <c r="L356" s="1"/>
  <c r="K357"/>
  <c r="L357" s="1"/>
  <c r="K358"/>
  <c r="L358" s="1"/>
  <c r="K359"/>
  <c r="L359" s="1"/>
  <c r="K360"/>
  <c r="L360" s="1"/>
  <c r="K361"/>
  <c r="L361" s="1"/>
  <c r="K362"/>
  <c r="L362" s="1"/>
  <c r="K363"/>
  <c r="L363" s="1"/>
  <c r="K364"/>
  <c r="L364" s="1"/>
  <c r="K365"/>
  <c r="L365" s="1"/>
  <c r="K366"/>
  <c r="L366" s="1"/>
  <c r="K367"/>
  <c r="L367" s="1"/>
  <c r="K368"/>
  <c r="L368" s="1"/>
  <c r="K369"/>
  <c r="L369" s="1"/>
  <c r="K370"/>
  <c r="L370" s="1"/>
  <c r="K371"/>
  <c r="L371" s="1"/>
  <c r="K372"/>
  <c r="L372" s="1"/>
  <c r="K373"/>
  <c r="L373" s="1"/>
  <c r="K374"/>
  <c r="L374" s="1"/>
  <c r="K375"/>
  <c r="L375" s="1"/>
  <c r="K376"/>
  <c r="L376" s="1"/>
  <c r="K377"/>
  <c r="L377" s="1"/>
  <c r="K378"/>
  <c r="L378" s="1"/>
  <c r="K379"/>
  <c r="L379" s="1"/>
  <c r="K380"/>
  <c r="L380" s="1"/>
  <c r="K381"/>
  <c r="L381" s="1"/>
  <c r="K382"/>
  <c r="L382" s="1"/>
  <c r="K383"/>
  <c r="L383" s="1"/>
  <c r="K384"/>
  <c r="L384" s="1"/>
  <c r="K385"/>
  <c r="L385" s="1"/>
  <c r="K386"/>
  <c r="L386" s="1"/>
  <c r="K387"/>
  <c r="L387" s="1"/>
  <c r="K388"/>
  <c r="L388" s="1"/>
  <c r="K389"/>
  <c r="L389" s="1"/>
  <c r="K390"/>
  <c r="L390" s="1"/>
  <c r="K391"/>
  <c r="L391" s="1"/>
  <c r="K392"/>
  <c r="L392" s="1"/>
  <c r="K393"/>
  <c r="L393" s="1"/>
  <c r="K394"/>
  <c r="L394" s="1"/>
  <c r="K395"/>
  <c r="L395" s="1"/>
  <c r="K396"/>
  <c r="L396" s="1"/>
  <c r="K397"/>
  <c r="L397" s="1"/>
  <c r="K398"/>
  <c r="L398" s="1"/>
  <c r="K399"/>
  <c r="L399" s="1"/>
  <c r="K400"/>
  <c r="L400" s="1"/>
  <c r="K401"/>
  <c r="L401" s="1"/>
  <c r="K402"/>
  <c r="L402" s="1"/>
  <c r="K403"/>
  <c r="L403" s="1"/>
  <c r="K404"/>
  <c r="L404" s="1"/>
  <c r="K405"/>
  <c r="L405" s="1"/>
  <c r="K406"/>
  <c r="L406" s="1"/>
  <c r="K407"/>
  <c r="L407" s="1"/>
  <c r="K408"/>
  <c r="L408" s="1"/>
  <c r="K409"/>
  <c r="L409" s="1"/>
  <c r="K410"/>
  <c r="L410" s="1"/>
  <c r="K411"/>
  <c r="L411" s="1"/>
  <c r="K412"/>
  <c r="L412" s="1"/>
  <c r="K413"/>
  <c r="L413" s="1"/>
  <c r="K414"/>
  <c r="L414" s="1"/>
  <c r="K415"/>
  <c r="L415" s="1"/>
  <c r="K416"/>
  <c r="L416" s="1"/>
  <c r="K417"/>
  <c r="L417" s="1"/>
  <c r="K418"/>
  <c r="L418" s="1"/>
  <c r="K419"/>
  <c r="L419" s="1"/>
  <c r="K420"/>
  <c r="L420" s="1"/>
  <c r="K421"/>
  <c r="L421" s="1"/>
  <c r="K422"/>
  <c r="L422" s="1"/>
  <c r="K423"/>
  <c r="L423" s="1"/>
  <c r="K424"/>
  <c r="L424" s="1"/>
  <c r="K425"/>
  <c r="L425" s="1"/>
  <c r="K426"/>
  <c r="L426" s="1"/>
  <c r="K427"/>
  <c r="L427" s="1"/>
  <c r="K428"/>
  <c r="L428" s="1"/>
  <c r="K429"/>
  <c r="L429" s="1"/>
  <c r="K430"/>
  <c r="L430" s="1"/>
  <c r="K431"/>
  <c r="L431" s="1"/>
  <c r="K432"/>
  <c r="L432" s="1"/>
  <c r="K433"/>
  <c r="L433" s="1"/>
  <c r="K434"/>
  <c r="L434" s="1"/>
  <c r="K435"/>
  <c r="L435" s="1"/>
  <c r="K436"/>
  <c r="L436" s="1"/>
  <c r="K437"/>
  <c r="L437" s="1"/>
  <c r="K438"/>
  <c r="L438" s="1"/>
  <c r="K439"/>
  <c r="L439" s="1"/>
  <c r="K440"/>
  <c r="L440" s="1"/>
  <c r="K441"/>
  <c r="L441" s="1"/>
  <c r="K442"/>
  <c r="L442" s="1"/>
  <c r="K443"/>
  <c r="L443" s="1"/>
  <c r="K444"/>
  <c r="L444" s="1"/>
  <c r="K445"/>
  <c r="L445" s="1"/>
  <c r="K446"/>
  <c r="L446" s="1"/>
  <c r="K447"/>
  <c r="L447" s="1"/>
  <c r="K448"/>
  <c r="L448" s="1"/>
  <c r="K449"/>
  <c r="L449" s="1"/>
  <c r="K450"/>
  <c r="L450" s="1"/>
  <c r="K451"/>
  <c r="L451" s="1"/>
  <c r="K452"/>
  <c r="L452" s="1"/>
  <c r="K453"/>
  <c r="L453" s="1"/>
  <c r="K454"/>
  <c r="L454" s="1"/>
  <c r="K455"/>
  <c r="L455" s="1"/>
  <c r="K456"/>
  <c r="L456" s="1"/>
  <c r="K457"/>
  <c r="L457" s="1"/>
  <c r="K458"/>
  <c r="L458" s="1"/>
  <c r="K459"/>
  <c r="L459" s="1"/>
  <c r="K460"/>
  <c r="L460" s="1"/>
  <c r="K461"/>
  <c r="L461" s="1"/>
  <c r="K462"/>
  <c r="L462" s="1"/>
  <c r="K463"/>
  <c r="L463" s="1"/>
  <c r="K464"/>
  <c r="L464" s="1"/>
  <c r="K465"/>
  <c r="L465" s="1"/>
  <c r="K466"/>
  <c r="L466" s="1"/>
  <c r="K467"/>
  <c r="L467" s="1"/>
  <c r="K468"/>
  <c r="L468" s="1"/>
  <c r="K469"/>
  <c r="L469" s="1"/>
  <c r="K470"/>
  <c r="L470" s="1"/>
  <c r="K471"/>
  <c r="L471" s="1"/>
  <c r="K472"/>
  <c r="L472" s="1"/>
  <c r="K473"/>
  <c r="L473" s="1"/>
  <c r="K474"/>
  <c r="L474" s="1"/>
  <c r="K475"/>
  <c r="L475" s="1"/>
  <c r="K476"/>
  <c r="L476" s="1"/>
  <c r="K477"/>
  <c r="L477" s="1"/>
  <c r="K478"/>
  <c r="L478" s="1"/>
  <c r="K479"/>
  <c r="L479" s="1"/>
  <c r="K480"/>
  <c r="L480" s="1"/>
  <c r="K481"/>
  <c r="L481" s="1"/>
  <c r="K482"/>
  <c r="L482" s="1"/>
  <c r="K483"/>
  <c r="L483" s="1"/>
  <c r="K484"/>
  <c r="L484" s="1"/>
  <c r="K485"/>
  <c r="L485" s="1"/>
  <c r="K486"/>
  <c r="L486" s="1"/>
  <c r="K487"/>
  <c r="L487" s="1"/>
  <c r="K488"/>
  <c r="L488" s="1"/>
  <c r="K489"/>
  <c r="L489" s="1"/>
  <c r="K490"/>
  <c r="L490" s="1"/>
  <c r="K491"/>
  <c r="L491" s="1"/>
  <c r="K492"/>
  <c r="L492" s="1"/>
  <c r="K493"/>
  <c r="L493" s="1"/>
  <c r="K494"/>
  <c r="L494" s="1"/>
  <c r="K495"/>
  <c r="L495" s="1"/>
  <c r="K496"/>
  <c r="L496" s="1"/>
  <c r="K497"/>
  <c r="L497" s="1"/>
  <c r="K498"/>
  <c r="L498" s="1"/>
  <c r="K499"/>
  <c r="L499" s="1"/>
  <c r="K500"/>
  <c r="L500" s="1"/>
  <c r="K501"/>
  <c r="L501" s="1"/>
  <c r="K502"/>
  <c r="L502" s="1"/>
  <c r="K503"/>
  <c r="L503" s="1"/>
  <c r="K504"/>
  <c r="L504" s="1"/>
  <c r="K505"/>
  <c r="L505" s="1"/>
  <c r="K506"/>
  <c r="L506" s="1"/>
  <c r="K507"/>
  <c r="L507" s="1"/>
  <c r="K508"/>
  <c r="L508" s="1"/>
  <c r="K509"/>
  <c r="L509" s="1"/>
  <c r="K510"/>
  <c r="L510" s="1"/>
  <c r="K511"/>
  <c r="L511" s="1"/>
  <c r="K512"/>
  <c r="L512" s="1"/>
  <c r="K513"/>
  <c r="L513" s="1"/>
  <c r="K514"/>
  <c r="L514" s="1"/>
  <c r="K515"/>
  <c r="L515" s="1"/>
  <c r="K516"/>
  <c r="L516" s="1"/>
  <c r="K517"/>
  <c r="L517" s="1"/>
  <c r="K518"/>
  <c r="L518" s="1"/>
  <c r="K519"/>
  <c r="L519" s="1"/>
  <c r="K520"/>
  <c r="L520" s="1"/>
  <c r="K521"/>
  <c r="L521" s="1"/>
  <c r="K522"/>
  <c r="L522" s="1"/>
  <c r="K523"/>
  <c r="L523" s="1"/>
  <c r="K524"/>
  <c r="L524" s="1"/>
  <c r="K525"/>
  <c r="L525" s="1"/>
  <c r="K526"/>
  <c r="L526" s="1"/>
  <c r="K527"/>
  <c r="L527" s="1"/>
  <c r="K528"/>
  <c r="L528" s="1"/>
  <c r="K529"/>
  <c r="L529" s="1"/>
  <c r="K530"/>
  <c r="L530" s="1"/>
  <c r="K531"/>
  <c r="L531" s="1"/>
  <c r="K532"/>
  <c r="L532" s="1"/>
  <c r="K533"/>
  <c r="L533" s="1"/>
  <c r="K534"/>
  <c r="L534" s="1"/>
  <c r="K535"/>
  <c r="L535" s="1"/>
  <c r="K536"/>
  <c r="L536" s="1"/>
  <c r="K537"/>
  <c r="L537" s="1"/>
  <c r="K538"/>
  <c r="L538" s="1"/>
  <c r="K539"/>
  <c r="L539" s="1"/>
  <c r="K540"/>
  <c r="L540" s="1"/>
  <c r="K541"/>
  <c r="L541" s="1"/>
  <c r="K542"/>
  <c r="L542" s="1"/>
  <c r="K543"/>
  <c r="L543" s="1"/>
  <c r="K544"/>
  <c r="L544" s="1"/>
  <c r="K545"/>
  <c r="L545" s="1"/>
  <c r="K546"/>
  <c r="L546" s="1"/>
  <c r="K547"/>
  <c r="L547" s="1"/>
  <c r="K548"/>
  <c r="L548" s="1"/>
  <c r="K549"/>
  <c r="L549" s="1"/>
  <c r="K550"/>
  <c r="L550" s="1"/>
  <c r="K551"/>
  <c r="L551" s="1"/>
  <c r="K552"/>
  <c r="L552" s="1"/>
  <c r="K553"/>
  <c r="L553" s="1"/>
  <c r="K554"/>
  <c r="L554" s="1"/>
  <c r="K555"/>
  <c r="L555" s="1"/>
  <c r="K556"/>
  <c r="L556" s="1"/>
  <c r="K557"/>
  <c r="L557" s="1"/>
  <c r="K558"/>
  <c r="L558" s="1"/>
  <c r="K559"/>
  <c r="L559" s="1"/>
  <c r="K560"/>
  <c r="L560" s="1"/>
  <c r="K561"/>
  <c r="L561" s="1"/>
  <c r="K562"/>
  <c r="L562" s="1"/>
  <c r="K563"/>
  <c r="L563" s="1"/>
  <c r="K564"/>
  <c r="L564" s="1"/>
  <c r="K565"/>
  <c r="L565" s="1"/>
  <c r="K566"/>
  <c r="L566" s="1"/>
  <c r="K567"/>
  <c r="L567" s="1"/>
  <c r="K568"/>
  <c r="L568" s="1"/>
  <c r="K569"/>
  <c r="L569" s="1"/>
  <c r="K570"/>
  <c r="L570" s="1"/>
  <c r="K571"/>
  <c r="L571" s="1"/>
  <c r="K572"/>
  <c r="L572" s="1"/>
  <c r="K573"/>
  <c r="L573" s="1"/>
  <c r="K574"/>
  <c r="L574" s="1"/>
  <c r="K575"/>
  <c r="L575" s="1"/>
  <c r="K576"/>
  <c r="L576" s="1"/>
  <c r="K577"/>
  <c r="L577" s="1"/>
  <c r="K578"/>
  <c r="L578" s="1"/>
  <c r="K579"/>
  <c r="L579" s="1"/>
  <c r="K580"/>
  <c r="L580" s="1"/>
  <c r="K581"/>
  <c r="L581" s="1"/>
  <c r="K582"/>
  <c r="L582" s="1"/>
  <c r="K583"/>
  <c r="L583" s="1"/>
  <c r="K584"/>
  <c r="L584" s="1"/>
  <c r="K585"/>
  <c r="L585" s="1"/>
  <c r="K586"/>
  <c r="L586" s="1"/>
  <c r="K587"/>
  <c r="L587" s="1"/>
  <c r="K588"/>
  <c r="L588" s="1"/>
  <c r="K589"/>
  <c r="L589" s="1"/>
  <c r="K590"/>
  <c r="L590" s="1"/>
  <c r="K591"/>
  <c r="L591" s="1"/>
  <c r="K592"/>
  <c r="L592" s="1"/>
  <c r="K593"/>
  <c r="L593" s="1"/>
  <c r="K594"/>
  <c r="L594" s="1"/>
  <c r="K595"/>
  <c r="L595" s="1"/>
  <c r="K596"/>
  <c r="L596" s="1"/>
  <c r="K597"/>
  <c r="L597" s="1"/>
  <c r="K598"/>
  <c r="L598" s="1"/>
  <c r="K599"/>
  <c r="L599" s="1"/>
  <c r="K600"/>
  <c r="L600" s="1"/>
  <c r="K601"/>
  <c r="L601" s="1"/>
  <c r="K602"/>
  <c r="L602" s="1"/>
  <c r="K603"/>
  <c r="L603" s="1"/>
  <c r="K604"/>
  <c r="L604" s="1"/>
  <c r="K605"/>
  <c r="L605" s="1"/>
  <c r="K606"/>
  <c r="L606" s="1"/>
  <c r="K607"/>
  <c r="L607" s="1"/>
  <c r="K608"/>
  <c r="L608" s="1"/>
  <c r="K609"/>
  <c r="L609" s="1"/>
  <c r="K610"/>
  <c r="L610" s="1"/>
  <c r="K611"/>
  <c r="L611" s="1"/>
  <c r="K612"/>
  <c r="L612" s="1"/>
  <c r="K613"/>
  <c r="L613" s="1"/>
  <c r="K614"/>
  <c r="L614" s="1"/>
  <c r="K615"/>
  <c r="L615" s="1"/>
  <c r="K616"/>
  <c r="L616" s="1"/>
  <c r="K617"/>
  <c r="L617" s="1"/>
  <c r="K618"/>
  <c r="L618" s="1"/>
  <c r="K619"/>
  <c r="L619" s="1"/>
  <c r="K620"/>
  <c r="L620" s="1"/>
  <c r="K621"/>
  <c r="L621" s="1"/>
  <c r="K622"/>
  <c r="L622" s="1"/>
  <c r="K623"/>
  <c r="L623" s="1"/>
  <c r="K624"/>
  <c r="L624" s="1"/>
  <c r="K625"/>
  <c r="L625" s="1"/>
  <c r="K626"/>
  <c r="L626" s="1"/>
  <c r="K627"/>
  <c r="L627" s="1"/>
  <c r="K628"/>
  <c r="L628" s="1"/>
  <c r="K629"/>
  <c r="L629" s="1"/>
  <c r="K630"/>
  <c r="L630" s="1"/>
  <c r="K631"/>
  <c r="L631" s="1"/>
  <c r="K632"/>
  <c r="L632" s="1"/>
  <c r="K633"/>
  <c r="L633" s="1"/>
  <c r="K634"/>
  <c r="L634" s="1"/>
  <c r="K635"/>
  <c r="L635" s="1"/>
  <c r="K636"/>
  <c r="L636" s="1"/>
  <c r="K637"/>
  <c r="L637" s="1"/>
  <c r="K638"/>
  <c r="L638" s="1"/>
  <c r="K639"/>
  <c r="L639" s="1"/>
  <c r="K640"/>
  <c r="L640" s="1"/>
  <c r="K641"/>
  <c r="L641" s="1"/>
  <c r="K642"/>
  <c r="L642" s="1"/>
  <c r="K643"/>
  <c r="L643" s="1"/>
  <c r="K644"/>
  <c r="L644" s="1"/>
  <c r="K645"/>
  <c r="L645" s="1"/>
  <c r="K646"/>
  <c r="L646" s="1"/>
  <c r="K647"/>
  <c r="L647" s="1"/>
  <c r="K648"/>
  <c r="L648" s="1"/>
  <c r="K649"/>
  <c r="L649" s="1"/>
  <c r="K650"/>
  <c r="L650" s="1"/>
  <c r="K651"/>
  <c r="L651" s="1"/>
  <c r="K652"/>
  <c r="L652" s="1"/>
  <c r="K653"/>
  <c r="L653" s="1"/>
  <c r="K654"/>
  <c r="L654" s="1"/>
  <c r="K655"/>
  <c r="L655" s="1"/>
  <c r="K656"/>
  <c r="L656" s="1"/>
  <c r="K657"/>
  <c r="L657" s="1"/>
  <c r="K658"/>
  <c r="L658" s="1"/>
  <c r="K659"/>
  <c r="L659" s="1"/>
  <c r="K660"/>
  <c r="L660" s="1"/>
  <c r="K661"/>
  <c r="L661" s="1"/>
  <c r="K662"/>
  <c r="L662" s="1"/>
  <c r="K663"/>
  <c r="L663" s="1"/>
  <c r="K664"/>
  <c r="L664" s="1"/>
  <c r="K665"/>
  <c r="L665" s="1"/>
  <c r="K666"/>
  <c r="L666" s="1"/>
  <c r="K667"/>
  <c r="L667" s="1"/>
  <c r="K668"/>
  <c r="L668" s="1"/>
  <c r="K669"/>
  <c r="L669" s="1"/>
  <c r="K670"/>
  <c r="L670" s="1"/>
  <c r="K671"/>
  <c r="L671" s="1"/>
  <c r="K672"/>
  <c r="L672" s="1"/>
  <c r="K673"/>
  <c r="L673" s="1"/>
  <c r="K674"/>
  <c r="L674" s="1"/>
  <c r="K675"/>
  <c r="L675" s="1"/>
  <c r="K676"/>
  <c r="L676" s="1"/>
  <c r="K677"/>
  <c r="L677" s="1"/>
  <c r="K678"/>
  <c r="L678" s="1"/>
  <c r="K679"/>
  <c r="L679" s="1"/>
  <c r="K680"/>
  <c r="L680" s="1"/>
  <c r="K681"/>
  <c r="L681" s="1"/>
  <c r="K682"/>
  <c r="L682" s="1"/>
  <c r="K683"/>
  <c r="L683" s="1"/>
  <c r="K684"/>
  <c r="L684" s="1"/>
  <c r="K685"/>
  <c r="L685" s="1"/>
  <c r="K686"/>
  <c r="L686" s="1"/>
  <c r="K687"/>
  <c r="L687" s="1"/>
  <c r="K688"/>
  <c r="L688" s="1"/>
  <c r="K689"/>
  <c r="L689" s="1"/>
  <c r="K690"/>
  <c r="L690" s="1"/>
  <c r="K691"/>
  <c r="L691" s="1"/>
  <c r="K692"/>
  <c r="L692" s="1"/>
  <c r="K693"/>
  <c r="L693" s="1"/>
  <c r="K694"/>
  <c r="L694" s="1"/>
  <c r="K695"/>
  <c r="L695" s="1"/>
  <c r="K696"/>
  <c r="L696" s="1"/>
  <c r="K697"/>
  <c r="L697" s="1"/>
  <c r="K698"/>
  <c r="L698" s="1"/>
  <c r="K699"/>
  <c r="L699" s="1"/>
  <c r="K700"/>
  <c r="L700" s="1"/>
  <c r="K701"/>
  <c r="L701" s="1"/>
  <c r="K702"/>
  <c r="L702" s="1"/>
  <c r="K703"/>
  <c r="L703" s="1"/>
  <c r="K704"/>
  <c r="L704" s="1"/>
  <c r="K705"/>
  <c r="L705" s="1"/>
  <c r="K706"/>
  <c r="L706" s="1"/>
  <c r="K707"/>
  <c r="L707" s="1"/>
  <c r="K708"/>
  <c r="L708" s="1"/>
  <c r="K709"/>
  <c r="L709" s="1"/>
  <c r="K710"/>
  <c r="L710" s="1"/>
  <c r="K711"/>
  <c r="L711" s="1"/>
  <c r="K712"/>
  <c r="L712" s="1"/>
  <c r="K713"/>
  <c r="L713" s="1"/>
  <c r="K714"/>
  <c r="L714" s="1"/>
  <c r="K715"/>
  <c r="L715" s="1"/>
  <c r="K716"/>
  <c r="L716" s="1"/>
  <c r="K717"/>
  <c r="L717" s="1"/>
  <c r="K718"/>
  <c r="L718" s="1"/>
  <c r="K719"/>
  <c r="L719" s="1"/>
  <c r="K720"/>
  <c r="L720" s="1"/>
  <c r="K721"/>
  <c r="L721" s="1"/>
  <c r="K722"/>
  <c r="L722" s="1"/>
  <c r="K723"/>
  <c r="L723" s="1"/>
  <c r="K724"/>
  <c r="L724" s="1"/>
  <c r="K725"/>
  <c r="L725" s="1"/>
  <c r="K726"/>
  <c r="L726" s="1"/>
  <c r="K727"/>
  <c r="L727" s="1"/>
  <c r="K728"/>
  <c r="L728" s="1"/>
  <c r="K729"/>
  <c r="L729" s="1"/>
  <c r="K730"/>
  <c r="L730" s="1"/>
  <c r="K731"/>
  <c r="L731" s="1"/>
  <c r="K732"/>
  <c r="L732" s="1"/>
  <c r="K733"/>
  <c r="L733" s="1"/>
  <c r="K734"/>
  <c r="L734" s="1"/>
  <c r="K735"/>
  <c r="L735" s="1"/>
  <c r="K736"/>
  <c r="L736" s="1"/>
  <c r="K737"/>
  <c r="L737" s="1"/>
  <c r="K738"/>
  <c r="L738" s="1"/>
  <c r="K739"/>
  <c r="L739" s="1"/>
  <c r="K740"/>
  <c r="L740" s="1"/>
  <c r="K741"/>
  <c r="L741" s="1"/>
  <c r="K742"/>
  <c r="L742" s="1"/>
  <c r="K743"/>
  <c r="L743" s="1"/>
  <c r="K744"/>
  <c r="L744" s="1"/>
  <c r="K745"/>
  <c r="L745" s="1"/>
  <c r="K746"/>
  <c r="L746" s="1"/>
  <c r="K747"/>
  <c r="L747" s="1"/>
  <c r="K748"/>
  <c r="L748" s="1"/>
  <c r="K749"/>
  <c r="L749" s="1"/>
  <c r="K750"/>
  <c r="L750" s="1"/>
  <c r="K751"/>
  <c r="L751" s="1"/>
  <c r="K752"/>
  <c r="L752" s="1"/>
  <c r="K753"/>
  <c r="L753" s="1"/>
  <c r="K754"/>
  <c r="L754" s="1"/>
  <c r="K755"/>
  <c r="L755" s="1"/>
  <c r="K756"/>
  <c r="L756" s="1"/>
  <c r="K757"/>
  <c r="L757" s="1"/>
  <c r="K758"/>
  <c r="L758" s="1"/>
  <c r="K759"/>
  <c r="L759" s="1"/>
  <c r="K760"/>
  <c r="L760" s="1"/>
  <c r="K761"/>
  <c r="L761" s="1"/>
  <c r="K762"/>
  <c r="L762" s="1"/>
  <c r="K763"/>
  <c r="L763" s="1"/>
  <c r="K764"/>
  <c r="L764" s="1"/>
  <c r="K765"/>
  <c r="L765" s="1"/>
  <c r="K766"/>
  <c r="L766" s="1"/>
  <c r="K767"/>
  <c r="L767" s="1"/>
  <c r="K768"/>
  <c r="L768" s="1"/>
  <c r="K769"/>
  <c r="L769" s="1"/>
  <c r="K770"/>
  <c r="L770" s="1"/>
  <c r="K771"/>
  <c r="L771" s="1"/>
  <c r="K772"/>
  <c r="L772" s="1"/>
  <c r="K773"/>
  <c r="L773" s="1"/>
  <c r="K774"/>
  <c r="L774" s="1"/>
  <c r="K775"/>
  <c r="L775" s="1"/>
  <c r="K776"/>
  <c r="L776" s="1"/>
  <c r="K777"/>
  <c r="L777" s="1"/>
  <c r="K778"/>
  <c r="L778" s="1"/>
  <c r="K779"/>
  <c r="L779" s="1"/>
  <c r="K780"/>
  <c r="L780" s="1"/>
  <c r="K781"/>
  <c r="L781" s="1"/>
  <c r="K782"/>
  <c r="L782" s="1"/>
  <c r="K783"/>
  <c r="L783" s="1"/>
  <c r="K784"/>
  <c r="L784" s="1"/>
  <c r="K785"/>
  <c r="L785" s="1"/>
  <c r="K786"/>
  <c r="L786" s="1"/>
  <c r="K787"/>
  <c r="L787" s="1"/>
  <c r="K788"/>
  <c r="L788" s="1"/>
  <c r="K789"/>
  <c r="L789" s="1"/>
  <c r="K790"/>
  <c r="L790" s="1"/>
  <c r="K791"/>
  <c r="L791" s="1"/>
  <c r="K792"/>
  <c r="L792" s="1"/>
  <c r="K793"/>
  <c r="L793" s="1"/>
  <c r="K794"/>
  <c r="L794" s="1"/>
  <c r="K795"/>
  <c r="L795" s="1"/>
  <c r="K796"/>
  <c r="L796" s="1"/>
  <c r="K797"/>
  <c r="L797" s="1"/>
  <c r="K798"/>
  <c r="L798" s="1"/>
  <c r="K799"/>
  <c r="L799" s="1"/>
  <c r="K800"/>
  <c r="L800" s="1"/>
  <c r="K801"/>
  <c r="L801" s="1"/>
  <c r="K802"/>
  <c r="L802" s="1"/>
  <c r="K803"/>
  <c r="L803" s="1"/>
  <c r="K804"/>
  <c r="L804" s="1"/>
  <c r="K805"/>
  <c r="L805" s="1"/>
  <c r="K806"/>
  <c r="L806" s="1"/>
  <c r="K807"/>
  <c r="L807" s="1"/>
  <c r="K808"/>
  <c r="L808" s="1"/>
  <c r="K809"/>
  <c r="L809" s="1"/>
  <c r="K810"/>
  <c r="L810" s="1"/>
  <c r="K811"/>
  <c r="L811" s="1"/>
  <c r="K812"/>
  <c r="L812" s="1"/>
  <c r="K813"/>
  <c r="L813" s="1"/>
  <c r="K814"/>
  <c r="L814" s="1"/>
  <c r="K815"/>
  <c r="L815" s="1"/>
  <c r="K816"/>
  <c r="L816" s="1"/>
  <c r="K817"/>
  <c r="L817" s="1"/>
  <c r="K818"/>
  <c r="L818" s="1"/>
  <c r="K819"/>
  <c r="L819" s="1"/>
  <c r="K820"/>
  <c r="L820" s="1"/>
  <c r="K821"/>
  <c r="L821" s="1"/>
  <c r="K822"/>
  <c r="L822" s="1"/>
  <c r="K823"/>
  <c r="L823" s="1"/>
  <c r="K824"/>
  <c r="L824" s="1"/>
  <c r="K825"/>
  <c r="L825" s="1"/>
  <c r="K826"/>
  <c r="L826" s="1"/>
  <c r="K827"/>
  <c r="L827" s="1"/>
  <c r="K828"/>
  <c r="L828" s="1"/>
  <c r="K829"/>
  <c r="L829" s="1"/>
  <c r="K830"/>
  <c r="L830" s="1"/>
  <c r="K831"/>
  <c r="L831" s="1"/>
  <c r="K832"/>
  <c r="L832" s="1"/>
  <c r="K833"/>
  <c r="L833" s="1"/>
  <c r="K834"/>
  <c r="L834" s="1"/>
  <c r="K835"/>
  <c r="L835" s="1"/>
  <c r="K836"/>
  <c r="L836" s="1"/>
  <c r="K837"/>
  <c r="L837" s="1"/>
  <c r="K838"/>
  <c r="L838" s="1"/>
  <c r="K839"/>
  <c r="L839" s="1"/>
  <c r="K840"/>
  <c r="L840" s="1"/>
  <c r="K841"/>
  <c r="L841" s="1"/>
  <c r="K842"/>
  <c r="L842" s="1"/>
  <c r="K843"/>
  <c r="L843" s="1"/>
  <c r="K844"/>
  <c r="L844" s="1"/>
  <c r="K845"/>
  <c r="L845" s="1"/>
  <c r="K846"/>
  <c r="L846" s="1"/>
  <c r="K847"/>
  <c r="L847" s="1"/>
  <c r="K848"/>
  <c r="L848" s="1"/>
  <c r="K849"/>
  <c r="L849" s="1"/>
  <c r="K850"/>
  <c r="L850" s="1"/>
  <c r="K851"/>
  <c r="L851" s="1"/>
  <c r="K852"/>
  <c r="L852" s="1"/>
  <c r="K853"/>
  <c r="L853" s="1"/>
  <c r="K854"/>
  <c r="L854" s="1"/>
  <c r="K855"/>
  <c r="L855" s="1"/>
  <c r="K856"/>
  <c r="L856" s="1"/>
  <c r="K857"/>
  <c r="L857" s="1"/>
  <c r="K858"/>
  <c r="L858" s="1"/>
  <c r="K859"/>
  <c r="L859" s="1"/>
  <c r="K860"/>
  <c r="L860" s="1"/>
  <c r="K861"/>
  <c r="L861" s="1"/>
  <c r="K862"/>
  <c r="L862" s="1"/>
  <c r="K863"/>
  <c r="L863" s="1"/>
  <c r="K864"/>
  <c r="L864" s="1"/>
  <c r="K865"/>
  <c r="L865" s="1"/>
  <c r="K866"/>
  <c r="L866" s="1"/>
  <c r="K867"/>
  <c r="L867" s="1"/>
  <c r="K868"/>
  <c r="L868" s="1"/>
  <c r="K869"/>
  <c r="L869" s="1"/>
  <c r="K870"/>
  <c r="L870" s="1"/>
  <c r="K871"/>
  <c r="L871" s="1"/>
  <c r="K872"/>
  <c r="L872" s="1"/>
  <c r="K873"/>
  <c r="L873" s="1"/>
  <c r="K874"/>
  <c r="L874" s="1"/>
  <c r="K875"/>
  <c r="L875" s="1"/>
  <c r="K876"/>
  <c r="L876" s="1"/>
  <c r="K877"/>
  <c r="L877" s="1"/>
  <c r="K878"/>
  <c r="L878" s="1"/>
  <c r="K879"/>
  <c r="L879" s="1"/>
  <c r="K880"/>
  <c r="L880" s="1"/>
  <c r="K881"/>
  <c r="L881" s="1"/>
  <c r="K882"/>
  <c r="L882" s="1"/>
  <c r="K883"/>
  <c r="L883" s="1"/>
  <c r="K884"/>
  <c r="L884" s="1"/>
  <c r="K885"/>
  <c r="L885" s="1"/>
  <c r="K886"/>
  <c r="L886" s="1"/>
  <c r="K887"/>
  <c r="L887" s="1"/>
  <c r="K888"/>
  <c r="L888" s="1"/>
  <c r="K889"/>
  <c r="L889" s="1"/>
  <c r="K890"/>
  <c r="L890" s="1"/>
  <c r="K891"/>
  <c r="L891" s="1"/>
  <c r="K892"/>
  <c r="L892" s="1"/>
  <c r="K893"/>
  <c r="L893" s="1"/>
  <c r="K894"/>
  <c r="L894" s="1"/>
  <c r="K895"/>
  <c r="L895" s="1"/>
  <c r="K896"/>
  <c r="L896" s="1"/>
  <c r="K897"/>
  <c r="L897" s="1"/>
  <c r="K898"/>
  <c r="L898" s="1"/>
  <c r="K899"/>
  <c r="L899" s="1"/>
  <c r="K900"/>
  <c r="L900" s="1"/>
  <c r="K901"/>
  <c r="L901" s="1"/>
  <c r="K902"/>
  <c r="L902" s="1"/>
  <c r="K903"/>
  <c r="L903" s="1"/>
  <c r="K904"/>
  <c r="L904" s="1"/>
  <c r="K905"/>
  <c r="L905" s="1"/>
  <c r="K906"/>
  <c r="L906" s="1"/>
  <c r="K907"/>
  <c r="L907" s="1"/>
  <c r="K908"/>
  <c r="L908" s="1"/>
  <c r="K909"/>
  <c r="L909" s="1"/>
  <c r="K910"/>
  <c r="L910" s="1"/>
  <c r="K911"/>
  <c r="L911" s="1"/>
  <c r="K912"/>
  <c r="L912" s="1"/>
  <c r="K913"/>
  <c r="L913" s="1"/>
  <c r="K914"/>
  <c r="L914" s="1"/>
  <c r="K915"/>
  <c r="L915" s="1"/>
  <c r="K916"/>
  <c r="L916" s="1"/>
  <c r="K917"/>
  <c r="L917" s="1"/>
  <c r="K918"/>
  <c r="L918" s="1"/>
  <c r="K919"/>
  <c r="L919" s="1"/>
  <c r="K920"/>
  <c r="L920" s="1"/>
  <c r="K921"/>
  <c r="L921" s="1"/>
  <c r="K922"/>
  <c r="L922" s="1"/>
  <c r="K923"/>
  <c r="L923" s="1"/>
  <c r="K924"/>
  <c r="L924" s="1"/>
  <c r="K925"/>
  <c r="L925" s="1"/>
  <c r="K926"/>
  <c r="L926" s="1"/>
  <c r="K927"/>
  <c r="L927" s="1"/>
  <c r="K928"/>
  <c r="L928" s="1"/>
  <c r="K929"/>
  <c r="L929" s="1"/>
  <c r="K930"/>
  <c r="L930" s="1"/>
  <c r="K931"/>
  <c r="L931" s="1"/>
  <c r="K932"/>
  <c r="L932" s="1"/>
  <c r="K933"/>
  <c r="L933" s="1"/>
  <c r="K934"/>
  <c r="L934" s="1"/>
  <c r="K935"/>
  <c r="L935" s="1"/>
  <c r="K936"/>
  <c r="L936" s="1"/>
  <c r="K937"/>
  <c r="L937" s="1"/>
  <c r="K938"/>
  <c r="L938" s="1"/>
  <c r="K939"/>
  <c r="L939" s="1"/>
  <c r="K940"/>
  <c r="L940" s="1"/>
  <c r="K941"/>
  <c r="L941" s="1"/>
  <c r="K942"/>
  <c r="L942" s="1"/>
  <c r="K943"/>
  <c r="L943" s="1"/>
  <c r="K944"/>
  <c r="L944" s="1"/>
  <c r="K945"/>
  <c r="L945" s="1"/>
  <c r="K946"/>
  <c r="L946" s="1"/>
  <c r="K947"/>
  <c r="L947" s="1"/>
  <c r="K948"/>
  <c r="L948" s="1"/>
  <c r="K949"/>
  <c r="L949" s="1"/>
  <c r="K950"/>
  <c r="L950" s="1"/>
  <c r="K951"/>
  <c r="L951" s="1"/>
  <c r="K952"/>
  <c r="L952" s="1"/>
  <c r="K953"/>
  <c r="L953" s="1"/>
  <c r="K954"/>
  <c r="L954" s="1"/>
  <c r="K955"/>
  <c r="L955" s="1"/>
  <c r="K956"/>
  <c r="L956" s="1"/>
  <c r="K957"/>
  <c r="L957" s="1"/>
  <c r="K958"/>
  <c r="L958" s="1"/>
  <c r="K959"/>
  <c r="L959" s="1"/>
  <c r="K960"/>
  <c r="L960" s="1"/>
  <c r="K961"/>
  <c r="L961" s="1"/>
  <c r="K962"/>
  <c r="L962" s="1"/>
  <c r="K963"/>
  <c r="L963" s="1"/>
  <c r="K964"/>
  <c r="L964" s="1"/>
  <c r="K965"/>
  <c r="L965" s="1"/>
  <c r="K966"/>
  <c r="L966" s="1"/>
  <c r="K967"/>
  <c r="L967" s="1"/>
  <c r="K968"/>
  <c r="L968" s="1"/>
  <c r="K969"/>
  <c r="L969" s="1"/>
  <c r="K970"/>
  <c r="L970" s="1"/>
  <c r="K971"/>
  <c r="L971" s="1"/>
  <c r="K972"/>
  <c r="L972" s="1"/>
  <c r="K973"/>
  <c r="L973" s="1"/>
  <c r="K974"/>
  <c r="L974" s="1"/>
  <c r="K975"/>
  <c r="L975" s="1"/>
  <c r="K976"/>
  <c r="L976" s="1"/>
  <c r="K977"/>
  <c r="L977" s="1"/>
  <c r="K978"/>
  <c r="L978" s="1"/>
  <c r="K979"/>
  <c r="L979" s="1"/>
  <c r="K980"/>
  <c r="L980" s="1"/>
  <c r="K981"/>
  <c r="L981" s="1"/>
  <c r="K982"/>
  <c r="L982" s="1"/>
  <c r="K983"/>
  <c r="L983" s="1"/>
  <c r="K984"/>
  <c r="L984" s="1"/>
  <c r="K985"/>
  <c r="L985" s="1"/>
  <c r="K986"/>
  <c r="L986" s="1"/>
  <c r="K987"/>
  <c r="L987" s="1"/>
  <c r="K988"/>
  <c r="L988" s="1"/>
  <c r="K989"/>
  <c r="L989" s="1"/>
  <c r="K990"/>
  <c r="L990" s="1"/>
  <c r="K991"/>
  <c r="L991" s="1"/>
  <c r="K992"/>
  <c r="L992" s="1"/>
  <c r="K993"/>
  <c r="L993" s="1"/>
  <c r="K994"/>
  <c r="L994" s="1"/>
  <c r="K995"/>
  <c r="L995" s="1"/>
  <c r="K996"/>
  <c r="L996" s="1"/>
  <c r="K997"/>
  <c r="L997" s="1"/>
  <c r="K998"/>
  <c r="L998" s="1"/>
  <c r="K999"/>
  <c r="L999" s="1"/>
  <c r="K1000"/>
  <c r="L1000" s="1"/>
  <c r="K1001"/>
  <c r="L1001" s="1"/>
  <c r="K1002"/>
  <c r="L1002" s="1"/>
  <c r="K1003"/>
  <c r="L1003" s="1"/>
  <c r="K1004"/>
  <c r="L1004" s="1"/>
  <c r="K1005"/>
  <c r="L1005" s="1"/>
  <c r="K1006"/>
  <c r="L1006" s="1"/>
  <c r="K1007"/>
  <c r="L1007" s="1"/>
  <c r="K1008"/>
  <c r="L1008" s="1"/>
  <c r="K1009"/>
  <c r="L1009" s="1"/>
  <c r="K2"/>
  <c r="L2" s="1"/>
  <c r="O2" i="7" l="1" a="1"/>
  <c r="O2" s="1"/>
  <c r="Q19" s="1"/>
  <c r="J241" i="2"/>
  <c r="J385"/>
  <c r="J529"/>
  <c r="J673"/>
  <c r="J817"/>
  <c r="J105"/>
  <c r="J249"/>
  <c r="J393"/>
  <c r="J537"/>
  <c r="J681"/>
  <c r="J825"/>
  <c r="J112"/>
  <c r="J256"/>
  <c r="J400"/>
  <c r="J544"/>
  <c r="J688"/>
  <c r="J832"/>
  <c r="J118"/>
  <c r="J262"/>
  <c r="J406"/>
  <c r="J550"/>
  <c r="J694"/>
  <c r="J838"/>
  <c r="J124"/>
  <c r="J268"/>
  <c r="J412"/>
  <c r="J556"/>
  <c r="J700"/>
  <c r="J844"/>
  <c r="J129"/>
  <c r="J273"/>
  <c r="J417"/>
  <c r="J561"/>
  <c r="J705"/>
  <c r="J849"/>
  <c r="J133"/>
  <c r="J277"/>
  <c r="J421"/>
  <c r="J565"/>
  <c r="J709"/>
  <c r="J853"/>
  <c r="J137"/>
  <c r="J281"/>
  <c r="J425"/>
  <c r="J569"/>
  <c r="J713"/>
  <c r="J857"/>
  <c r="J140"/>
  <c r="J284"/>
  <c r="J428"/>
  <c r="J572"/>
  <c r="J716"/>
  <c r="J860"/>
  <c r="J142"/>
  <c r="J286"/>
  <c r="J430"/>
  <c r="J574"/>
  <c r="J718"/>
  <c r="J862"/>
  <c r="J144"/>
  <c r="J288"/>
  <c r="J432"/>
  <c r="J576"/>
  <c r="J720"/>
  <c r="J864"/>
  <c r="J145"/>
  <c r="J289"/>
  <c r="J433"/>
  <c r="J577"/>
  <c r="J721"/>
  <c r="J865"/>
  <c r="J85"/>
  <c r="J229"/>
  <c r="J373"/>
  <c r="J517"/>
  <c r="J661"/>
  <c r="J805"/>
  <c r="J93"/>
  <c r="J237"/>
  <c r="J381"/>
  <c r="J525"/>
  <c r="J669"/>
  <c r="J813"/>
  <c r="J101"/>
  <c r="J245"/>
  <c r="J389"/>
  <c r="J533"/>
  <c r="J677"/>
  <c r="J821"/>
  <c r="J108"/>
  <c r="J252"/>
  <c r="J396"/>
  <c r="J540"/>
  <c r="J684"/>
  <c r="J828"/>
  <c r="J115"/>
  <c r="J259"/>
  <c r="J403"/>
  <c r="J547"/>
  <c r="J691"/>
  <c r="J835"/>
  <c r="J121"/>
  <c r="J265"/>
  <c r="J409"/>
  <c r="J553"/>
  <c r="J697"/>
  <c r="J841"/>
  <c r="J126"/>
  <c r="J270"/>
  <c r="J414"/>
  <c r="J558"/>
  <c r="J702"/>
  <c r="J846"/>
  <c r="J131"/>
  <c r="J275"/>
  <c r="J419"/>
  <c r="J563"/>
  <c r="J707"/>
  <c r="J851"/>
  <c r="J135"/>
  <c r="J279"/>
  <c r="J423"/>
  <c r="J567"/>
  <c r="J711"/>
  <c r="J855"/>
  <c r="J138"/>
  <c r="J282"/>
  <c r="J426"/>
  <c r="J570"/>
  <c r="J714"/>
  <c r="J858"/>
  <c r="J141"/>
  <c r="J285"/>
  <c r="J429"/>
  <c r="J573"/>
  <c r="J717"/>
  <c r="J861"/>
  <c r="J143"/>
  <c r="J287"/>
  <c r="J431"/>
  <c r="J575"/>
  <c r="J719"/>
  <c r="J863"/>
  <c r="J73"/>
  <c r="J217"/>
  <c r="J361"/>
  <c r="J505"/>
  <c r="J649"/>
  <c r="J793"/>
  <c r="J81"/>
  <c r="J225"/>
  <c r="J369"/>
  <c r="J513"/>
  <c r="J657"/>
  <c r="J801"/>
  <c r="J89"/>
  <c r="J233"/>
  <c r="J377"/>
  <c r="J521"/>
  <c r="J665"/>
  <c r="J809"/>
  <c r="J96"/>
  <c r="J240"/>
  <c r="J384"/>
  <c r="J528"/>
  <c r="J672"/>
  <c r="J816"/>
  <c r="J104"/>
  <c r="J248"/>
  <c r="J392"/>
  <c r="J536"/>
  <c r="J680"/>
  <c r="J824"/>
  <c r="J111"/>
  <c r="J255"/>
  <c r="J399"/>
  <c r="J543"/>
  <c r="J687"/>
  <c r="J831"/>
  <c r="J117"/>
  <c r="J261"/>
  <c r="J405"/>
  <c r="J549"/>
  <c r="J693"/>
  <c r="J837"/>
  <c r="J123"/>
  <c r="J267"/>
  <c r="J411"/>
  <c r="J555"/>
  <c r="J699"/>
  <c r="J843"/>
  <c r="J128"/>
  <c r="J272"/>
  <c r="J416"/>
  <c r="J560"/>
  <c r="J704"/>
  <c r="J848"/>
  <c r="J132"/>
  <c r="J276"/>
  <c r="J420"/>
  <c r="J564"/>
  <c r="J708"/>
  <c r="J852"/>
  <c r="J136"/>
  <c r="J280"/>
  <c r="J424"/>
  <c r="J568"/>
  <c r="J712"/>
  <c r="J856"/>
  <c r="J139"/>
  <c r="J283"/>
  <c r="J427"/>
  <c r="J571"/>
  <c r="J715"/>
  <c r="J859"/>
  <c r="J61"/>
  <c r="J205"/>
  <c r="J349"/>
  <c r="J493"/>
  <c r="J637"/>
  <c r="J781"/>
  <c r="J69"/>
  <c r="J213"/>
  <c r="J357"/>
  <c r="J501"/>
  <c r="J645"/>
  <c r="J789"/>
  <c r="J77"/>
  <c r="J221"/>
  <c r="J365"/>
  <c r="J509"/>
  <c r="J653"/>
  <c r="J797"/>
  <c r="J84"/>
  <c r="J228"/>
  <c r="J372"/>
  <c r="J516"/>
  <c r="J660"/>
  <c r="J804"/>
  <c r="J92"/>
  <c r="J236"/>
  <c r="J380"/>
  <c r="J524"/>
  <c r="J668"/>
  <c r="J812"/>
  <c r="J100"/>
  <c r="J244"/>
  <c r="J388"/>
  <c r="J532"/>
  <c r="J676"/>
  <c r="J820"/>
  <c r="J107"/>
  <c r="J251"/>
  <c r="J395"/>
  <c r="J539"/>
  <c r="J683"/>
  <c r="J827"/>
  <c r="J114"/>
  <c r="J258"/>
  <c r="J402"/>
  <c r="J546"/>
  <c r="J690"/>
  <c r="J834"/>
  <c r="J120"/>
  <c r="J264"/>
  <c r="J408"/>
  <c r="J552"/>
  <c r="J696"/>
  <c r="J840"/>
  <c r="J125"/>
  <c r="J269"/>
  <c r="J413"/>
  <c r="J557"/>
  <c r="J701"/>
  <c r="J845"/>
  <c r="J130"/>
  <c r="J274"/>
  <c r="J418"/>
  <c r="J562"/>
  <c r="J706"/>
  <c r="J850"/>
  <c r="J134"/>
  <c r="J278"/>
  <c r="J422"/>
  <c r="J566"/>
  <c r="J710"/>
  <c r="J854"/>
  <c r="J49"/>
  <c r="J193"/>
  <c r="J337"/>
  <c r="J481"/>
  <c r="J625"/>
  <c r="J769"/>
  <c r="J57"/>
  <c r="J201"/>
  <c r="J345"/>
  <c r="J489"/>
  <c r="J633"/>
  <c r="J777"/>
  <c r="J65"/>
  <c r="J209"/>
  <c r="J353"/>
  <c r="J497"/>
  <c r="J641"/>
  <c r="J785"/>
  <c r="J72"/>
  <c r="J216"/>
  <c r="J360"/>
  <c r="J504"/>
  <c r="J648"/>
  <c r="J792"/>
  <c r="J80"/>
  <c r="J224"/>
  <c r="J368"/>
  <c r="J512"/>
  <c r="J656"/>
  <c r="J800"/>
  <c r="J88"/>
  <c r="J232"/>
  <c r="J376"/>
  <c r="J520"/>
  <c r="J664"/>
  <c r="J808"/>
  <c r="J95"/>
  <c r="J239"/>
  <c r="J383"/>
  <c r="J527"/>
  <c r="J671"/>
  <c r="J815"/>
  <c r="J103"/>
  <c r="J247"/>
  <c r="J391"/>
  <c r="J535"/>
  <c r="J679"/>
  <c r="J823"/>
  <c r="J110"/>
  <c r="J254"/>
  <c r="J398"/>
  <c r="J542"/>
  <c r="J686"/>
  <c r="J830"/>
  <c r="J116"/>
  <c r="J260"/>
  <c r="J404"/>
  <c r="J548"/>
  <c r="J692"/>
  <c r="J836"/>
  <c r="J122"/>
  <c r="J266"/>
  <c r="J410"/>
  <c r="J554"/>
  <c r="J698"/>
  <c r="J842"/>
  <c r="J127"/>
  <c r="J271"/>
  <c r="J415"/>
  <c r="J559"/>
  <c r="J703"/>
  <c r="J847"/>
  <c r="J38"/>
  <c r="J182"/>
  <c r="J326"/>
  <c r="J470"/>
  <c r="J614"/>
  <c r="J758"/>
  <c r="J45"/>
  <c r="J189"/>
  <c r="J333"/>
  <c r="J477"/>
  <c r="J621"/>
  <c r="J765"/>
  <c r="J53"/>
  <c r="J197"/>
  <c r="J341"/>
  <c r="J485"/>
  <c r="J629"/>
  <c r="J773"/>
  <c r="J60"/>
  <c r="J204"/>
  <c r="J348"/>
  <c r="J492"/>
  <c r="J636"/>
  <c r="J780"/>
  <c r="J68"/>
  <c r="J212"/>
  <c r="J356"/>
  <c r="J500"/>
  <c r="J644"/>
  <c r="J788"/>
  <c r="J76"/>
  <c r="J220"/>
  <c r="J364"/>
  <c r="J508"/>
  <c r="J652"/>
  <c r="J796"/>
  <c r="J83"/>
  <c r="J227"/>
  <c r="J371"/>
  <c r="J515"/>
  <c r="J659"/>
  <c r="J803"/>
  <c r="J91"/>
  <c r="J235"/>
  <c r="J379"/>
  <c r="J523"/>
  <c r="J667"/>
  <c r="J811"/>
  <c r="J99"/>
  <c r="J243"/>
  <c r="J387"/>
  <c r="J531"/>
  <c r="J675"/>
  <c r="J819"/>
  <c r="J106"/>
  <c r="J250"/>
  <c r="J394"/>
  <c r="J538"/>
  <c r="J682"/>
  <c r="J826"/>
  <c r="J113"/>
  <c r="J257"/>
  <c r="J401"/>
  <c r="J545"/>
  <c r="J689"/>
  <c r="J833"/>
  <c r="J119"/>
  <c r="J263"/>
  <c r="J407"/>
  <c r="J551"/>
  <c r="J695"/>
  <c r="J839"/>
  <c r="J28"/>
  <c r="J172"/>
  <c r="J316"/>
  <c r="J460"/>
  <c r="J604"/>
  <c r="J748"/>
  <c r="J34"/>
  <c r="J178"/>
  <c r="J322"/>
  <c r="J466"/>
  <c r="J610"/>
  <c r="J754"/>
  <c r="J41"/>
  <c r="J185"/>
  <c r="J329"/>
  <c r="J473"/>
  <c r="J617"/>
  <c r="J761"/>
  <c r="J48"/>
  <c r="J192"/>
  <c r="J336"/>
  <c r="J480"/>
  <c r="J624"/>
  <c r="J768"/>
  <c r="J56"/>
  <c r="J200"/>
  <c r="J344"/>
  <c r="J488"/>
  <c r="J632"/>
  <c r="J776"/>
  <c r="J64"/>
  <c r="J208"/>
  <c r="J352"/>
  <c r="J496"/>
  <c r="J640"/>
  <c r="J784"/>
  <c r="J71"/>
  <c r="J215"/>
  <c r="J359"/>
  <c r="J503"/>
  <c r="J647"/>
  <c r="J791"/>
  <c r="J79"/>
  <c r="J223"/>
  <c r="J367"/>
  <c r="J511"/>
  <c r="J655"/>
  <c r="J799"/>
  <c r="J87"/>
  <c r="J231"/>
  <c r="J375"/>
  <c r="J519"/>
  <c r="J663"/>
  <c r="J807"/>
  <c r="J94"/>
  <c r="J238"/>
  <c r="J382"/>
  <c r="J526"/>
  <c r="J670"/>
  <c r="J814"/>
  <c r="J102"/>
  <c r="J246"/>
  <c r="J390"/>
  <c r="J534"/>
  <c r="J678"/>
  <c r="J822"/>
  <c r="J109"/>
  <c r="J253"/>
  <c r="J397"/>
  <c r="J541"/>
  <c r="J685"/>
  <c r="J829"/>
  <c r="J20"/>
  <c r="J164"/>
  <c r="J308"/>
  <c r="J452"/>
  <c r="J596"/>
  <c r="J740"/>
  <c r="J25"/>
  <c r="J169"/>
  <c r="J313"/>
  <c r="J457"/>
  <c r="J601"/>
  <c r="J745"/>
  <c r="J31"/>
  <c r="J175"/>
  <c r="J319"/>
  <c r="J463"/>
  <c r="J607"/>
  <c r="J751"/>
  <c r="J37"/>
  <c r="J181"/>
  <c r="J325"/>
  <c r="J469"/>
  <c r="J613"/>
  <c r="J757"/>
  <c r="J44"/>
  <c r="J188"/>
  <c r="J332"/>
  <c r="J476"/>
  <c r="J620"/>
  <c r="J764"/>
  <c r="J52"/>
  <c r="J196"/>
  <c r="J340"/>
  <c r="J484"/>
  <c r="J628"/>
  <c r="J772"/>
  <c r="J59"/>
  <c r="J203"/>
  <c r="J347"/>
  <c r="J491"/>
  <c r="J635"/>
  <c r="J779"/>
  <c r="J67"/>
  <c r="J211"/>
  <c r="J355"/>
  <c r="J499"/>
  <c r="J643"/>
  <c r="J787"/>
  <c r="J75"/>
  <c r="J219"/>
  <c r="J363"/>
  <c r="J507"/>
  <c r="J651"/>
  <c r="J795"/>
  <c r="J82"/>
  <c r="J226"/>
  <c r="J370"/>
  <c r="J514"/>
  <c r="J658"/>
  <c r="J802"/>
  <c r="J90"/>
  <c r="J234"/>
  <c r="J378"/>
  <c r="J522"/>
  <c r="J666"/>
  <c r="J810"/>
  <c r="J98"/>
  <c r="J242"/>
  <c r="J386"/>
  <c r="J530"/>
  <c r="J674"/>
  <c r="J818"/>
  <c r="J13"/>
  <c r="J157"/>
  <c r="J301"/>
  <c r="J445"/>
  <c r="J589"/>
  <c r="J733"/>
  <c r="J17"/>
  <c r="J161"/>
  <c r="J305"/>
  <c r="J449"/>
  <c r="J593"/>
  <c r="J737"/>
  <c r="J22"/>
  <c r="J166"/>
  <c r="J310"/>
  <c r="J454"/>
  <c r="J598"/>
  <c r="J742"/>
  <c r="J27"/>
  <c r="J171"/>
  <c r="J315"/>
  <c r="J459"/>
  <c r="J603"/>
  <c r="J747"/>
  <c r="J33"/>
  <c r="J177"/>
  <c r="J321"/>
  <c r="J465"/>
  <c r="J609"/>
  <c r="J753"/>
  <c r="J40"/>
  <c r="J184"/>
  <c r="J328"/>
  <c r="J472"/>
  <c r="J616"/>
  <c r="J760"/>
  <c r="J47"/>
  <c r="J191"/>
  <c r="J335"/>
  <c r="J479"/>
  <c r="J623"/>
  <c r="J767"/>
  <c r="J55"/>
  <c r="J199"/>
  <c r="J343"/>
  <c r="J487"/>
  <c r="J631"/>
  <c r="J775"/>
  <c r="J63"/>
  <c r="J207"/>
  <c r="J351"/>
  <c r="J495"/>
  <c r="J639"/>
  <c r="J783"/>
  <c r="J70"/>
  <c r="J214"/>
  <c r="J358"/>
  <c r="J502"/>
  <c r="J646"/>
  <c r="J790"/>
  <c r="J78"/>
  <c r="J222"/>
  <c r="J366"/>
  <c r="J510"/>
  <c r="J654"/>
  <c r="J798"/>
  <c r="J86"/>
  <c r="J230"/>
  <c r="J374"/>
  <c r="J518"/>
  <c r="J662"/>
  <c r="J806"/>
  <c r="J8"/>
  <c r="J152"/>
  <c r="J296"/>
  <c r="J440"/>
  <c r="J584"/>
  <c r="J728"/>
  <c r="J11"/>
  <c r="J155"/>
  <c r="J299"/>
  <c r="J443"/>
  <c r="J587"/>
  <c r="J731"/>
  <c r="J15"/>
  <c r="J159"/>
  <c r="J303"/>
  <c r="J447"/>
  <c r="J591"/>
  <c r="J735"/>
  <c r="J19"/>
  <c r="J163"/>
  <c r="J307"/>
  <c r="J451"/>
  <c r="J595"/>
  <c r="J739"/>
  <c r="J24"/>
  <c r="J168"/>
  <c r="J312"/>
  <c r="J456"/>
  <c r="J600"/>
  <c r="J744"/>
  <c r="J30"/>
  <c r="J174"/>
  <c r="J318"/>
  <c r="J462"/>
  <c r="J606"/>
  <c r="J750"/>
  <c r="J36"/>
  <c r="J180"/>
  <c r="J324"/>
  <c r="J468"/>
  <c r="J612"/>
  <c r="J756"/>
  <c r="J43"/>
  <c r="J187"/>
  <c r="J331"/>
  <c r="J475"/>
  <c r="J619"/>
  <c r="J763"/>
  <c r="J51"/>
  <c r="J195"/>
  <c r="J339"/>
  <c r="J483"/>
  <c r="J627"/>
  <c r="J771"/>
  <c r="J58"/>
  <c r="J202"/>
  <c r="J346"/>
  <c r="J490"/>
  <c r="J634"/>
  <c r="J778"/>
  <c r="J66"/>
  <c r="J210"/>
  <c r="J354"/>
  <c r="J498"/>
  <c r="J642"/>
  <c r="J786"/>
  <c r="J74"/>
  <c r="J218"/>
  <c r="J362"/>
  <c r="J506"/>
  <c r="J650"/>
  <c r="J794"/>
  <c r="J4"/>
  <c r="J148"/>
  <c r="J292"/>
  <c r="J436"/>
  <c r="J580"/>
  <c r="J724"/>
  <c r="J6"/>
  <c r="J150"/>
  <c r="J294"/>
  <c r="J438"/>
  <c r="J582"/>
  <c r="J726"/>
  <c r="J9"/>
  <c r="J153"/>
  <c r="J297"/>
  <c r="J441"/>
  <c r="J585"/>
  <c r="J729"/>
  <c r="J12"/>
  <c r="J156"/>
  <c r="J300"/>
  <c r="J444"/>
  <c r="J588"/>
  <c r="J732"/>
  <c r="J16"/>
  <c r="J160"/>
  <c r="J304"/>
  <c r="J448"/>
  <c r="J592"/>
  <c r="J736"/>
  <c r="J21"/>
  <c r="J165"/>
  <c r="J309"/>
  <c r="J453"/>
  <c r="J597"/>
  <c r="J741"/>
  <c r="J26"/>
  <c r="J170"/>
  <c r="J314"/>
  <c r="J458"/>
  <c r="J602"/>
  <c r="J746"/>
  <c r="J32"/>
  <c r="J176"/>
  <c r="J320"/>
  <c r="J464"/>
  <c r="J608"/>
  <c r="J752"/>
  <c r="J39"/>
  <c r="J183"/>
  <c r="J327"/>
  <c r="J471"/>
  <c r="J615"/>
  <c r="J759"/>
  <c r="J46"/>
  <c r="J190"/>
  <c r="J334"/>
  <c r="J478"/>
  <c r="J622"/>
  <c r="J766"/>
  <c r="J54"/>
  <c r="J198"/>
  <c r="J342"/>
  <c r="J486"/>
  <c r="J630"/>
  <c r="J774"/>
  <c r="J62"/>
  <c r="J206"/>
  <c r="J350"/>
  <c r="J494"/>
  <c r="J638"/>
  <c r="J782"/>
  <c r="J146"/>
  <c r="J290"/>
  <c r="J434"/>
  <c r="J578"/>
  <c r="J722"/>
  <c r="J3"/>
  <c r="J147"/>
  <c r="J291"/>
  <c r="J435"/>
  <c r="J579"/>
  <c r="J723"/>
  <c r="J5"/>
  <c r="J149"/>
  <c r="J293"/>
  <c r="J437"/>
  <c r="J581"/>
  <c r="J725"/>
  <c r="J7"/>
  <c r="J151"/>
  <c r="J295"/>
  <c r="J439"/>
  <c r="J583"/>
  <c r="J727"/>
  <c r="J10"/>
  <c r="J154"/>
  <c r="J298"/>
  <c r="J442"/>
  <c r="J586"/>
  <c r="J730"/>
  <c r="J14"/>
  <c r="J158"/>
  <c r="J302"/>
  <c r="J446"/>
  <c r="J590"/>
  <c r="J734"/>
  <c r="J18"/>
  <c r="J162"/>
  <c r="J306"/>
  <c r="J450"/>
  <c r="J594"/>
  <c r="J738"/>
  <c r="J23"/>
  <c r="J167"/>
  <c r="J311"/>
  <c r="J455"/>
  <c r="J599"/>
  <c r="J743"/>
  <c r="J29"/>
  <c r="J173"/>
  <c r="J317"/>
  <c r="J461"/>
  <c r="J605"/>
  <c r="J749"/>
  <c r="J35"/>
  <c r="J179"/>
  <c r="J323"/>
  <c r="J467"/>
  <c r="J611"/>
  <c r="J755"/>
  <c r="J42"/>
  <c r="J186"/>
  <c r="J330"/>
  <c r="J474"/>
  <c r="J618"/>
  <c r="J762"/>
  <c r="J50"/>
  <c r="J194"/>
  <c r="J338"/>
  <c r="J482"/>
  <c r="J626"/>
  <c r="J770"/>
  <c r="J961"/>
  <c r="J969"/>
  <c r="J976"/>
  <c r="J982"/>
  <c r="J988"/>
  <c r="J993"/>
  <c r="J997"/>
  <c r="J1001"/>
  <c r="J1004"/>
  <c r="J1006"/>
  <c r="J1008"/>
  <c r="J1009"/>
  <c r="J949"/>
  <c r="J957"/>
  <c r="J965"/>
  <c r="J972"/>
  <c r="J979"/>
  <c r="J985"/>
  <c r="J990"/>
  <c r="J995"/>
  <c r="J999"/>
  <c r="J1002"/>
  <c r="J1005"/>
  <c r="J1007"/>
  <c r="J937"/>
  <c r="J945"/>
  <c r="J953"/>
  <c r="J960"/>
  <c r="J968"/>
  <c r="J975"/>
  <c r="J981"/>
  <c r="J987"/>
  <c r="J992"/>
  <c r="J996"/>
  <c r="J1000"/>
  <c r="J1003"/>
  <c r="J925"/>
  <c r="J933"/>
  <c r="J941"/>
  <c r="J948"/>
  <c r="J956"/>
  <c r="J964"/>
  <c r="J971"/>
  <c r="J978"/>
  <c r="J984"/>
  <c r="J989"/>
  <c r="J994"/>
  <c r="J998"/>
  <c r="J913"/>
  <c r="J921"/>
  <c r="J929"/>
  <c r="J936"/>
  <c r="J944"/>
  <c r="J952"/>
  <c r="J959"/>
  <c r="J967"/>
  <c r="J974"/>
  <c r="J980"/>
  <c r="J986"/>
  <c r="J991"/>
  <c r="J902"/>
  <c r="J909"/>
  <c r="J917"/>
  <c r="J924"/>
  <c r="J932"/>
  <c r="J940"/>
  <c r="J947"/>
  <c r="J955"/>
  <c r="J963"/>
  <c r="J970"/>
  <c r="J977"/>
  <c r="J983"/>
  <c r="J892"/>
  <c r="J898"/>
  <c r="J905"/>
  <c r="J912"/>
  <c r="J920"/>
  <c r="J928"/>
  <c r="J935"/>
  <c r="J943"/>
  <c r="J951"/>
  <c r="J958"/>
  <c r="J966"/>
  <c r="J973"/>
  <c r="J884"/>
  <c r="J889"/>
  <c r="J895"/>
  <c r="J901"/>
  <c r="J908"/>
  <c r="J916"/>
  <c r="J923"/>
  <c r="J931"/>
  <c r="J939"/>
  <c r="J946"/>
  <c r="J954"/>
  <c r="J962"/>
  <c r="J877"/>
  <c r="J881"/>
  <c r="J886"/>
  <c r="J891"/>
  <c r="J897"/>
  <c r="J904"/>
  <c r="J911"/>
  <c r="J919"/>
  <c r="J927"/>
  <c r="J934"/>
  <c r="J942"/>
  <c r="J950"/>
  <c r="J872"/>
  <c r="J875"/>
  <c r="J879"/>
  <c r="J883"/>
  <c r="J888"/>
  <c r="J894"/>
  <c r="J900"/>
  <c r="J907"/>
  <c r="J915"/>
  <c r="J922"/>
  <c r="J930"/>
  <c r="J938"/>
  <c r="J868"/>
  <c r="J870"/>
  <c r="J873"/>
  <c r="J876"/>
  <c r="J880"/>
  <c r="J885"/>
  <c r="J890"/>
  <c r="J896"/>
  <c r="J903"/>
  <c r="J910"/>
  <c r="J918"/>
  <c r="J926"/>
  <c r="J866"/>
  <c r="J867"/>
  <c r="J869"/>
  <c r="J871"/>
  <c r="J874"/>
  <c r="J878"/>
  <c r="J882"/>
  <c r="J887"/>
  <c r="J893"/>
  <c r="J899"/>
  <c r="J906"/>
  <c r="J914"/>
  <c r="J97"/>
  <c r="D241"/>
  <c r="D385"/>
  <c r="D529"/>
  <c r="D673"/>
  <c r="D817"/>
  <c r="D105"/>
  <c r="D249"/>
  <c r="D393"/>
  <c r="D537"/>
  <c r="D681"/>
  <c r="D825"/>
  <c r="D112"/>
  <c r="D256"/>
  <c r="D400"/>
  <c r="D544"/>
  <c r="D688"/>
  <c r="D832"/>
  <c r="D118"/>
  <c r="D262"/>
  <c r="D406"/>
  <c r="D550"/>
  <c r="D694"/>
  <c r="D838"/>
  <c r="D124"/>
  <c r="D268"/>
  <c r="D412"/>
  <c r="D556"/>
  <c r="D700"/>
  <c r="D844"/>
  <c r="D129"/>
  <c r="D273"/>
  <c r="D417"/>
  <c r="D561"/>
  <c r="D705"/>
  <c r="D849"/>
  <c r="D133"/>
  <c r="D277"/>
  <c r="D421"/>
  <c r="D565"/>
  <c r="D709"/>
  <c r="D853"/>
  <c r="D137"/>
  <c r="D281"/>
  <c r="D425"/>
  <c r="D569"/>
  <c r="D713"/>
  <c r="D857"/>
  <c r="D140"/>
  <c r="D284"/>
  <c r="D428"/>
  <c r="D572"/>
  <c r="D716"/>
  <c r="D860"/>
  <c r="D142"/>
  <c r="D286"/>
  <c r="D430"/>
  <c r="D574"/>
  <c r="D718"/>
  <c r="D862"/>
  <c r="D144"/>
  <c r="D288"/>
  <c r="D432"/>
  <c r="D576"/>
  <c r="D720"/>
  <c r="D864"/>
  <c r="D145"/>
  <c r="D289"/>
  <c r="D433"/>
  <c r="D577"/>
  <c r="D721"/>
  <c r="D865"/>
  <c r="D85"/>
  <c r="D229"/>
  <c r="D373"/>
  <c r="D517"/>
  <c r="D661"/>
  <c r="D805"/>
  <c r="D93"/>
  <c r="D237"/>
  <c r="D381"/>
  <c r="D525"/>
  <c r="D669"/>
  <c r="D813"/>
  <c r="D101"/>
  <c r="D245"/>
  <c r="D389"/>
  <c r="D533"/>
  <c r="D677"/>
  <c r="D821"/>
  <c r="D108"/>
  <c r="D252"/>
  <c r="D396"/>
  <c r="D540"/>
  <c r="D684"/>
  <c r="D828"/>
  <c r="D115"/>
  <c r="D259"/>
  <c r="D403"/>
  <c r="D547"/>
  <c r="D691"/>
  <c r="D835"/>
  <c r="D121"/>
  <c r="D265"/>
  <c r="D409"/>
  <c r="D553"/>
  <c r="D697"/>
  <c r="D841"/>
  <c r="D126"/>
  <c r="D270"/>
  <c r="D414"/>
  <c r="D558"/>
  <c r="D702"/>
  <c r="D846"/>
  <c r="D131"/>
  <c r="D275"/>
  <c r="D419"/>
  <c r="D563"/>
  <c r="D707"/>
  <c r="D851"/>
  <c r="D135"/>
  <c r="D279"/>
  <c r="D423"/>
  <c r="D567"/>
  <c r="D711"/>
  <c r="D855"/>
  <c r="D138"/>
  <c r="D282"/>
  <c r="D426"/>
  <c r="D570"/>
  <c r="D714"/>
  <c r="D858"/>
  <c r="D141"/>
  <c r="D285"/>
  <c r="D429"/>
  <c r="D573"/>
  <c r="D717"/>
  <c r="D861"/>
  <c r="D143"/>
  <c r="D287"/>
  <c r="D431"/>
  <c r="D575"/>
  <c r="D719"/>
  <c r="D863"/>
  <c r="D73"/>
  <c r="D217"/>
  <c r="D361"/>
  <c r="D505"/>
  <c r="D649"/>
  <c r="D793"/>
  <c r="D81"/>
  <c r="D225"/>
  <c r="D369"/>
  <c r="D513"/>
  <c r="D657"/>
  <c r="D801"/>
  <c r="D89"/>
  <c r="D233"/>
  <c r="D377"/>
  <c r="D521"/>
  <c r="D665"/>
  <c r="D809"/>
  <c r="D96"/>
  <c r="D240"/>
  <c r="D384"/>
  <c r="D528"/>
  <c r="D672"/>
  <c r="D816"/>
  <c r="D104"/>
  <c r="D248"/>
  <c r="D392"/>
  <c r="D536"/>
  <c r="D680"/>
  <c r="D824"/>
  <c r="D111"/>
  <c r="D255"/>
  <c r="D399"/>
  <c r="D543"/>
  <c r="D687"/>
  <c r="D831"/>
  <c r="D117"/>
  <c r="D261"/>
  <c r="D405"/>
  <c r="D549"/>
  <c r="D693"/>
  <c r="D837"/>
  <c r="D123"/>
  <c r="D267"/>
  <c r="D411"/>
  <c r="D555"/>
  <c r="D699"/>
  <c r="D843"/>
  <c r="D128"/>
  <c r="D272"/>
  <c r="D416"/>
  <c r="D560"/>
  <c r="D704"/>
  <c r="D848"/>
  <c r="D132"/>
  <c r="D276"/>
  <c r="D420"/>
  <c r="D564"/>
  <c r="D708"/>
  <c r="D852"/>
  <c r="D136"/>
  <c r="D280"/>
  <c r="D424"/>
  <c r="D568"/>
  <c r="D712"/>
  <c r="D856"/>
  <c r="D139"/>
  <c r="D283"/>
  <c r="D427"/>
  <c r="D571"/>
  <c r="D715"/>
  <c r="D859"/>
  <c r="D61"/>
  <c r="D205"/>
  <c r="D349"/>
  <c r="D493"/>
  <c r="D637"/>
  <c r="D781"/>
  <c r="D69"/>
  <c r="D213"/>
  <c r="D357"/>
  <c r="D501"/>
  <c r="D645"/>
  <c r="D789"/>
  <c r="D77"/>
  <c r="D221"/>
  <c r="D365"/>
  <c r="D509"/>
  <c r="D653"/>
  <c r="D797"/>
  <c r="D84"/>
  <c r="D228"/>
  <c r="D372"/>
  <c r="D516"/>
  <c r="D660"/>
  <c r="D804"/>
  <c r="D92"/>
  <c r="D236"/>
  <c r="D380"/>
  <c r="D524"/>
  <c r="D668"/>
  <c r="D812"/>
  <c r="D100"/>
  <c r="D244"/>
  <c r="D388"/>
  <c r="D532"/>
  <c r="D676"/>
  <c r="D820"/>
  <c r="D107"/>
  <c r="D251"/>
  <c r="D395"/>
  <c r="D539"/>
  <c r="D683"/>
  <c r="D827"/>
  <c r="D114"/>
  <c r="D258"/>
  <c r="D402"/>
  <c r="D546"/>
  <c r="D690"/>
  <c r="D834"/>
  <c r="D120"/>
  <c r="D264"/>
  <c r="D408"/>
  <c r="D552"/>
  <c r="D696"/>
  <c r="D840"/>
  <c r="D125"/>
  <c r="D269"/>
  <c r="D413"/>
  <c r="D557"/>
  <c r="D701"/>
  <c r="D845"/>
  <c r="D130"/>
  <c r="D274"/>
  <c r="D418"/>
  <c r="D562"/>
  <c r="D706"/>
  <c r="D850"/>
  <c r="D134"/>
  <c r="D278"/>
  <c r="D422"/>
  <c r="D566"/>
  <c r="D710"/>
  <c r="D854"/>
  <c r="D49"/>
  <c r="D193"/>
  <c r="D337"/>
  <c r="D481"/>
  <c r="D625"/>
  <c r="D769"/>
  <c r="D57"/>
  <c r="D201"/>
  <c r="D345"/>
  <c r="D489"/>
  <c r="D633"/>
  <c r="D777"/>
  <c r="D65"/>
  <c r="D209"/>
  <c r="D353"/>
  <c r="D497"/>
  <c r="D641"/>
  <c r="D785"/>
  <c r="D72"/>
  <c r="D216"/>
  <c r="D360"/>
  <c r="D504"/>
  <c r="D648"/>
  <c r="D792"/>
  <c r="D80"/>
  <c r="D224"/>
  <c r="D368"/>
  <c r="D512"/>
  <c r="D656"/>
  <c r="D800"/>
  <c r="D88"/>
  <c r="D232"/>
  <c r="D376"/>
  <c r="D520"/>
  <c r="D664"/>
  <c r="D808"/>
  <c r="D95"/>
  <c r="D239"/>
  <c r="D383"/>
  <c r="D527"/>
  <c r="D671"/>
  <c r="D815"/>
  <c r="D103"/>
  <c r="D247"/>
  <c r="D391"/>
  <c r="D535"/>
  <c r="D679"/>
  <c r="D823"/>
  <c r="D110"/>
  <c r="D254"/>
  <c r="D398"/>
  <c r="D542"/>
  <c r="D686"/>
  <c r="D830"/>
  <c r="D116"/>
  <c r="D260"/>
  <c r="D404"/>
  <c r="D548"/>
  <c r="D692"/>
  <c r="D836"/>
  <c r="D122"/>
  <c r="D266"/>
  <c r="D410"/>
  <c r="D554"/>
  <c r="D698"/>
  <c r="D842"/>
  <c r="D127"/>
  <c r="D271"/>
  <c r="D415"/>
  <c r="D559"/>
  <c r="D703"/>
  <c r="D847"/>
  <c r="D38"/>
  <c r="D182"/>
  <c r="D326"/>
  <c r="D470"/>
  <c r="D614"/>
  <c r="D758"/>
  <c r="D45"/>
  <c r="D189"/>
  <c r="D333"/>
  <c r="D477"/>
  <c r="D621"/>
  <c r="D765"/>
  <c r="D53"/>
  <c r="D197"/>
  <c r="D341"/>
  <c r="D485"/>
  <c r="D629"/>
  <c r="D773"/>
  <c r="D60"/>
  <c r="D204"/>
  <c r="D348"/>
  <c r="D492"/>
  <c r="D636"/>
  <c r="D780"/>
  <c r="D68"/>
  <c r="D212"/>
  <c r="D356"/>
  <c r="D500"/>
  <c r="D644"/>
  <c r="D788"/>
  <c r="D76"/>
  <c r="D220"/>
  <c r="D364"/>
  <c r="D508"/>
  <c r="D652"/>
  <c r="D796"/>
  <c r="D83"/>
  <c r="D227"/>
  <c r="D371"/>
  <c r="D515"/>
  <c r="D659"/>
  <c r="D803"/>
  <c r="D91"/>
  <c r="D235"/>
  <c r="D379"/>
  <c r="D523"/>
  <c r="D667"/>
  <c r="D811"/>
  <c r="D99"/>
  <c r="D243"/>
  <c r="D387"/>
  <c r="D531"/>
  <c r="D675"/>
  <c r="D819"/>
  <c r="D106"/>
  <c r="D250"/>
  <c r="D394"/>
  <c r="D538"/>
  <c r="D682"/>
  <c r="D826"/>
  <c r="D113"/>
  <c r="D257"/>
  <c r="D401"/>
  <c r="D545"/>
  <c r="D689"/>
  <c r="D833"/>
  <c r="D119"/>
  <c r="D263"/>
  <c r="D407"/>
  <c r="D551"/>
  <c r="D695"/>
  <c r="D839"/>
  <c r="D28"/>
  <c r="D172"/>
  <c r="D316"/>
  <c r="D460"/>
  <c r="D604"/>
  <c r="D748"/>
  <c r="D34"/>
  <c r="D178"/>
  <c r="D322"/>
  <c r="D466"/>
  <c r="D610"/>
  <c r="D754"/>
  <c r="D41"/>
  <c r="D185"/>
  <c r="D329"/>
  <c r="D473"/>
  <c r="D617"/>
  <c r="D761"/>
  <c r="D48"/>
  <c r="D192"/>
  <c r="D336"/>
  <c r="D480"/>
  <c r="D624"/>
  <c r="D768"/>
  <c r="D56"/>
  <c r="D200"/>
  <c r="D344"/>
  <c r="D488"/>
  <c r="D632"/>
  <c r="D776"/>
  <c r="D64"/>
  <c r="D208"/>
  <c r="D352"/>
  <c r="D496"/>
  <c r="D640"/>
  <c r="D784"/>
  <c r="D71"/>
  <c r="D215"/>
  <c r="D359"/>
  <c r="D503"/>
  <c r="D647"/>
  <c r="D791"/>
  <c r="D79"/>
  <c r="D223"/>
  <c r="D367"/>
  <c r="D511"/>
  <c r="D655"/>
  <c r="D799"/>
  <c r="D87"/>
  <c r="D231"/>
  <c r="D375"/>
  <c r="D519"/>
  <c r="D663"/>
  <c r="D807"/>
  <c r="D94"/>
  <c r="D238"/>
  <c r="D382"/>
  <c r="D526"/>
  <c r="D670"/>
  <c r="D814"/>
  <c r="D102"/>
  <c r="D246"/>
  <c r="D390"/>
  <c r="D534"/>
  <c r="D678"/>
  <c r="D822"/>
  <c r="D109"/>
  <c r="D253"/>
  <c r="D397"/>
  <c r="D541"/>
  <c r="D685"/>
  <c r="D829"/>
  <c r="D20"/>
  <c r="D164"/>
  <c r="D308"/>
  <c r="D452"/>
  <c r="D596"/>
  <c r="D740"/>
  <c r="D25"/>
  <c r="D169"/>
  <c r="D313"/>
  <c r="D457"/>
  <c r="D601"/>
  <c r="D745"/>
  <c r="D31"/>
  <c r="D175"/>
  <c r="D319"/>
  <c r="D463"/>
  <c r="D607"/>
  <c r="D751"/>
  <c r="D37"/>
  <c r="D181"/>
  <c r="D325"/>
  <c r="D469"/>
  <c r="D613"/>
  <c r="D757"/>
  <c r="D44"/>
  <c r="D188"/>
  <c r="D332"/>
  <c r="D476"/>
  <c r="D620"/>
  <c r="D764"/>
  <c r="D52"/>
  <c r="D196"/>
  <c r="D340"/>
  <c r="D484"/>
  <c r="D628"/>
  <c r="D772"/>
  <c r="D59"/>
  <c r="D203"/>
  <c r="D347"/>
  <c r="D491"/>
  <c r="D635"/>
  <c r="D779"/>
  <c r="D67"/>
  <c r="D211"/>
  <c r="D355"/>
  <c r="D499"/>
  <c r="D643"/>
  <c r="D787"/>
  <c r="D75"/>
  <c r="D219"/>
  <c r="D363"/>
  <c r="D507"/>
  <c r="D651"/>
  <c r="D795"/>
  <c r="D82"/>
  <c r="D226"/>
  <c r="D370"/>
  <c r="D514"/>
  <c r="D658"/>
  <c r="D802"/>
  <c r="D90"/>
  <c r="D234"/>
  <c r="D378"/>
  <c r="D522"/>
  <c r="D666"/>
  <c r="D810"/>
  <c r="D98"/>
  <c r="D242"/>
  <c r="D386"/>
  <c r="D530"/>
  <c r="D674"/>
  <c r="D818"/>
  <c r="D13"/>
  <c r="D157"/>
  <c r="D301"/>
  <c r="D445"/>
  <c r="D589"/>
  <c r="D733"/>
  <c r="D17"/>
  <c r="D161"/>
  <c r="D305"/>
  <c r="D449"/>
  <c r="D593"/>
  <c r="D737"/>
  <c r="D22"/>
  <c r="D166"/>
  <c r="D310"/>
  <c r="D454"/>
  <c r="D598"/>
  <c r="D742"/>
  <c r="D27"/>
  <c r="D171"/>
  <c r="D315"/>
  <c r="D459"/>
  <c r="D603"/>
  <c r="D747"/>
  <c r="D33"/>
  <c r="D177"/>
  <c r="D321"/>
  <c r="D465"/>
  <c r="D609"/>
  <c r="D753"/>
  <c r="D40"/>
  <c r="D184"/>
  <c r="D328"/>
  <c r="D472"/>
  <c r="D616"/>
  <c r="D760"/>
  <c r="D47"/>
  <c r="D191"/>
  <c r="D335"/>
  <c r="D479"/>
  <c r="D623"/>
  <c r="D767"/>
  <c r="D55"/>
  <c r="D199"/>
  <c r="D343"/>
  <c r="D487"/>
  <c r="D631"/>
  <c r="D775"/>
  <c r="D63"/>
  <c r="D207"/>
  <c r="D351"/>
  <c r="D495"/>
  <c r="D639"/>
  <c r="D783"/>
  <c r="D70"/>
  <c r="D214"/>
  <c r="D358"/>
  <c r="D502"/>
  <c r="D646"/>
  <c r="D790"/>
  <c r="D78"/>
  <c r="D222"/>
  <c r="D366"/>
  <c r="D510"/>
  <c r="D654"/>
  <c r="D798"/>
  <c r="D86"/>
  <c r="D230"/>
  <c r="D374"/>
  <c r="D518"/>
  <c r="D662"/>
  <c r="D806"/>
  <c r="D8"/>
  <c r="D152"/>
  <c r="D296"/>
  <c r="D440"/>
  <c r="D584"/>
  <c r="D728"/>
  <c r="D11"/>
  <c r="D155"/>
  <c r="D299"/>
  <c r="D443"/>
  <c r="D587"/>
  <c r="D731"/>
  <c r="D15"/>
  <c r="D159"/>
  <c r="D303"/>
  <c r="D447"/>
  <c r="D591"/>
  <c r="D735"/>
  <c r="D19"/>
  <c r="D163"/>
  <c r="D307"/>
  <c r="D451"/>
  <c r="D595"/>
  <c r="D739"/>
  <c r="D24"/>
  <c r="D168"/>
  <c r="D312"/>
  <c r="D456"/>
  <c r="D600"/>
  <c r="D744"/>
  <c r="D30"/>
  <c r="D174"/>
  <c r="D318"/>
  <c r="D462"/>
  <c r="D606"/>
  <c r="D750"/>
  <c r="D36"/>
  <c r="D180"/>
  <c r="D324"/>
  <c r="D468"/>
  <c r="D612"/>
  <c r="D756"/>
  <c r="D43"/>
  <c r="D187"/>
  <c r="D331"/>
  <c r="D475"/>
  <c r="D619"/>
  <c r="D763"/>
  <c r="D51"/>
  <c r="D195"/>
  <c r="D339"/>
  <c r="D483"/>
  <c r="D627"/>
  <c r="D771"/>
  <c r="D58"/>
  <c r="D202"/>
  <c r="D346"/>
  <c r="D490"/>
  <c r="D634"/>
  <c r="D778"/>
  <c r="D66"/>
  <c r="D210"/>
  <c r="D354"/>
  <c r="D498"/>
  <c r="D642"/>
  <c r="D786"/>
  <c r="D74"/>
  <c r="D218"/>
  <c r="D362"/>
  <c r="D506"/>
  <c r="D650"/>
  <c r="D794"/>
  <c r="D4"/>
  <c r="D148"/>
  <c r="D292"/>
  <c r="D436"/>
  <c r="D580"/>
  <c r="D724"/>
  <c r="D6"/>
  <c r="D150"/>
  <c r="D294"/>
  <c r="D438"/>
  <c r="D582"/>
  <c r="D726"/>
  <c r="D9"/>
  <c r="D153"/>
  <c r="D297"/>
  <c r="D441"/>
  <c r="D585"/>
  <c r="D729"/>
  <c r="D12"/>
  <c r="D156"/>
  <c r="D300"/>
  <c r="D444"/>
  <c r="D588"/>
  <c r="D732"/>
  <c r="D16"/>
  <c r="D160"/>
  <c r="D304"/>
  <c r="D448"/>
  <c r="D592"/>
  <c r="D736"/>
  <c r="D21"/>
  <c r="D165"/>
  <c r="D309"/>
  <c r="D453"/>
  <c r="D597"/>
  <c r="D741"/>
  <c r="D26"/>
  <c r="D170"/>
  <c r="D314"/>
  <c r="D458"/>
  <c r="D602"/>
  <c r="D746"/>
  <c r="D32"/>
  <c r="D176"/>
  <c r="D320"/>
  <c r="D464"/>
  <c r="D608"/>
  <c r="D752"/>
  <c r="D39"/>
  <c r="D183"/>
  <c r="D327"/>
  <c r="D471"/>
  <c r="D615"/>
  <c r="D759"/>
  <c r="D46"/>
  <c r="D190"/>
  <c r="D334"/>
  <c r="D478"/>
  <c r="D622"/>
  <c r="D766"/>
  <c r="D54"/>
  <c r="D198"/>
  <c r="D342"/>
  <c r="D486"/>
  <c r="D630"/>
  <c r="D774"/>
  <c r="D62"/>
  <c r="D206"/>
  <c r="D350"/>
  <c r="D494"/>
  <c r="D638"/>
  <c r="D782"/>
  <c r="D2"/>
  <c r="D146"/>
  <c r="D290"/>
  <c r="D434"/>
  <c r="D578"/>
  <c r="D722"/>
  <c r="D3"/>
  <c r="D147"/>
  <c r="D291"/>
  <c r="D435"/>
  <c r="D579"/>
  <c r="D723"/>
  <c r="D5"/>
  <c r="D149"/>
  <c r="D293"/>
  <c r="D437"/>
  <c r="D581"/>
  <c r="D725"/>
  <c r="D7"/>
  <c r="D151"/>
  <c r="D295"/>
  <c r="D439"/>
  <c r="D583"/>
  <c r="D727"/>
  <c r="D10"/>
  <c r="D154"/>
  <c r="D298"/>
  <c r="D442"/>
  <c r="D586"/>
  <c r="D730"/>
  <c r="D14"/>
  <c r="D158"/>
  <c r="D302"/>
  <c r="D446"/>
  <c r="D590"/>
  <c r="D734"/>
  <c r="D18"/>
  <c r="D162"/>
  <c r="D306"/>
  <c r="D450"/>
  <c r="D594"/>
  <c r="D738"/>
  <c r="D23"/>
  <c r="D167"/>
  <c r="D311"/>
  <c r="D455"/>
  <c r="D599"/>
  <c r="D743"/>
  <c r="D29"/>
  <c r="D173"/>
  <c r="D317"/>
  <c r="D461"/>
  <c r="D605"/>
  <c r="D749"/>
  <c r="D35"/>
  <c r="D179"/>
  <c r="D323"/>
  <c r="D467"/>
  <c r="D611"/>
  <c r="D755"/>
  <c r="D42"/>
  <c r="D186"/>
  <c r="D330"/>
  <c r="D474"/>
  <c r="D618"/>
  <c r="D762"/>
  <c r="D50"/>
  <c r="D194"/>
  <c r="D338"/>
  <c r="D482"/>
  <c r="D626"/>
  <c r="D770"/>
  <c r="D961"/>
  <c r="D969"/>
  <c r="D976"/>
  <c r="D982"/>
  <c r="D988"/>
  <c r="D993"/>
  <c r="D997"/>
  <c r="D1001"/>
  <c r="D1004"/>
  <c r="D1006"/>
  <c r="D1008"/>
  <c r="D1009"/>
  <c r="D949"/>
  <c r="D957"/>
  <c r="D965"/>
  <c r="D972"/>
  <c r="D979"/>
  <c r="D985"/>
  <c r="D990"/>
  <c r="D995"/>
  <c r="D999"/>
  <c r="D1002"/>
  <c r="D1005"/>
  <c r="D1007"/>
  <c r="D937"/>
  <c r="D945"/>
  <c r="D953"/>
  <c r="D960"/>
  <c r="D968"/>
  <c r="D975"/>
  <c r="D981"/>
  <c r="D987"/>
  <c r="D992"/>
  <c r="D996"/>
  <c r="D1000"/>
  <c r="D1003"/>
  <c r="D925"/>
  <c r="D933"/>
  <c r="D941"/>
  <c r="D948"/>
  <c r="D956"/>
  <c r="D964"/>
  <c r="D971"/>
  <c r="D978"/>
  <c r="D984"/>
  <c r="D989"/>
  <c r="D994"/>
  <c r="D998"/>
  <c r="D913"/>
  <c r="D921"/>
  <c r="D929"/>
  <c r="D936"/>
  <c r="D944"/>
  <c r="D952"/>
  <c r="D959"/>
  <c r="D967"/>
  <c r="D974"/>
  <c r="D980"/>
  <c r="D986"/>
  <c r="D991"/>
  <c r="D902"/>
  <c r="D909"/>
  <c r="D917"/>
  <c r="D924"/>
  <c r="D932"/>
  <c r="D940"/>
  <c r="D947"/>
  <c r="D955"/>
  <c r="D963"/>
  <c r="D970"/>
  <c r="D977"/>
  <c r="D983"/>
  <c r="D892"/>
  <c r="D898"/>
  <c r="D905"/>
  <c r="D912"/>
  <c r="D920"/>
  <c r="D928"/>
  <c r="D935"/>
  <c r="D943"/>
  <c r="D951"/>
  <c r="D958"/>
  <c r="D966"/>
  <c r="D973"/>
  <c r="D884"/>
  <c r="D889"/>
  <c r="D895"/>
  <c r="D901"/>
  <c r="D908"/>
  <c r="D916"/>
  <c r="D923"/>
  <c r="D931"/>
  <c r="D939"/>
  <c r="D946"/>
  <c r="D954"/>
  <c r="D962"/>
  <c r="D877"/>
  <c r="D881"/>
  <c r="D886"/>
  <c r="D891"/>
  <c r="D897"/>
  <c r="D904"/>
  <c r="D911"/>
  <c r="D919"/>
  <c r="D927"/>
  <c r="D934"/>
  <c r="D942"/>
  <c r="D950"/>
  <c r="D872"/>
  <c r="D875"/>
  <c r="D879"/>
  <c r="D883"/>
  <c r="D888"/>
  <c r="D894"/>
  <c r="D900"/>
  <c r="D907"/>
  <c r="D915"/>
  <c r="D922"/>
  <c r="D930"/>
  <c r="D938"/>
  <c r="D868"/>
  <c r="D870"/>
  <c r="D873"/>
  <c r="D876"/>
  <c r="D880"/>
  <c r="D885"/>
  <c r="D890"/>
  <c r="D896"/>
  <c r="D903"/>
  <c r="D910"/>
  <c r="D918"/>
  <c r="D926"/>
  <c r="D866"/>
  <c r="D867"/>
  <c r="D869"/>
  <c r="D871"/>
  <c r="D874"/>
  <c r="D878"/>
  <c r="D882"/>
  <c r="D887"/>
  <c r="D893"/>
  <c r="D899"/>
  <c r="D906"/>
  <c r="D914"/>
  <c r="D97"/>
  <c r="Q2" i="7" l="1"/>
  <c r="O19" s="1"/>
  <c r="U2"/>
  <c r="Q3"/>
  <c r="U3"/>
  <c r="Q4"/>
  <c r="U4"/>
  <c r="Q5"/>
  <c r="U5"/>
  <c r="Q6"/>
  <c r="U6"/>
  <c r="Q7"/>
  <c r="U7"/>
  <c r="Q8"/>
  <c r="U8"/>
  <c r="Q9"/>
  <c r="U9"/>
  <c r="Q10"/>
  <c r="U10"/>
  <c r="Q11"/>
  <c r="U11"/>
  <c r="Q12"/>
  <c r="U12"/>
  <c r="Q13"/>
  <c r="U13"/>
  <c r="Q14"/>
  <c r="U14"/>
  <c r="Q15"/>
  <c r="U15"/>
  <c r="Q16"/>
  <c r="U16"/>
  <c r="T2"/>
  <c r="T3"/>
  <c r="T4"/>
  <c r="T5"/>
  <c r="T6"/>
  <c r="T7"/>
  <c r="T8"/>
  <c r="T9"/>
  <c r="T10"/>
  <c r="T11"/>
  <c r="T12"/>
  <c r="T13"/>
  <c r="T14"/>
  <c r="T15"/>
  <c r="T16"/>
  <c r="V15"/>
  <c r="V13"/>
  <c r="V11"/>
  <c r="V9"/>
  <c r="V7"/>
  <c r="V5"/>
  <c r="V3"/>
  <c r="R16"/>
  <c r="R14"/>
  <c r="R12"/>
  <c r="R10"/>
  <c r="R8"/>
  <c r="R6"/>
  <c r="R4"/>
  <c r="R2"/>
  <c r="S2"/>
  <c r="O3"/>
  <c r="S3"/>
  <c r="O4"/>
  <c r="S4"/>
  <c r="O5"/>
  <c r="S5"/>
  <c r="O6"/>
  <c r="S6"/>
  <c r="O7"/>
  <c r="S7"/>
  <c r="O8"/>
  <c r="S8"/>
  <c r="O9"/>
  <c r="S9"/>
  <c r="O10"/>
  <c r="S10"/>
  <c r="O11"/>
  <c r="S11"/>
  <c r="O12"/>
  <c r="S12"/>
  <c r="O13"/>
  <c r="S13"/>
  <c r="O14"/>
  <c r="S14"/>
  <c r="O15"/>
  <c r="S15"/>
  <c r="O16"/>
  <c r="S16"/>
  <c r="P2"/>
  <c r="P19" s="1"/>
  <c r="P3"/>
  <c r="P4"/>
  <c r="P5"/>
  <c r="P6"/>
  <c r="P7"/>
  <c r="P8"/>
  <c r="P9"/>
  <c r="P10"/>
  <c r="P11"/>
  <c r="P12"/>
  <c r="P13"/>
  <c r="P14"/>
  <c r="P15"/>
  <c r="P16"/>
  <c r="V16"/>
  <c r="V14"/>
  <c r="V12"/>
  <c r="V10"/>
  <c r="V8"/>
  <c r="V6"/>
  <c r="V4"/>
  <c r="V2"/>
  <c r="R15"/>
  <c r="R13"/>
  <c r="R11"/>
  <c r="R9"/>
  <c r="R7"/>
  <c r="R5"/>
  <c r="R3"/>
</calcChain>
</file>

<file path=xl/sharedStrings.xml><?xml version="1.0" encoding="utf-8"?>
<sst xmlns="http://schemas.openxmlformats.org/spreadsheetml/2006/main" count="137" uniqueCount="64">
  <si>
    <t>ID</t>
  </si>
  <si>
    <t>E1 (MPa)</t>
  </si>
  <si>
    <t>E2 (MPa)</t>
  </si>
  <si>
    <t>E3 (MPa)</t>
  </si>
  <si>
    <t>H1(mm)</t>
  </si>
  <si>
    <t>H2(mm)</t>
  </si>
  <si>
    <t>H3(mm)</t>
  </si>
  <si>
    <t>C</t>
  </si>
  <si>
    <t>R0 (m)</t>
  </si>
  <si>
    <t>z(mm)</t>
  </si>
  <si>
    <t>DZ_0</t>
  </si>
  <si>
    <t>DZ_200</t>
  </si>
  <si>
    <t>DZ_300</t>
  </si>
  <si>
    <t>DZ_450</t>
  </si>
  <si>
    <t>DZ_600</t>
  </si>
  <si>
    <t>DZ_900</t>
  </si>
  <si>
    <t>DZ_1200</t>
  </si>
  <si>
    <t>DZ_1800</t>
  </si>
  <si>
    <t>e_0</t>
  </si>
  <si>
    <t>e_200</t>
  </si>
  <si>
    <t>e_300</t>
  </si>
  <si>
    <t>e_450</t>
  </si>
  <si>
    <t>e_600</t>
  </si>
  <si>
    <t>e_900</t>
  </si>
  <si>
    <t>e_1200</t>
  </si>
  <si>
    <t>e_1800</t>
  </si>
  <si>
    <t>Z_1</t>
  </si>
  <si>
    <t>Z_2</t>
  </si>
  <si>
    <t>Z_3</t>
  </si>
  <si>
    <t>Z_4</t>
  </si>
  <si>
    <t>Z_5</t>
  </si>
  <si>
    <t>e_1</t>
  </si>
  <si>
    <t>e_2</t>
  </si>
  <si>
    <t>e_3</t>
  </si>
  <si>
    <t>e_4</t>
  </si>
  <si>
    <t>e_5</t>
  </si>
  <si>
    <t>E1/E2</t>
  </si>
  <si>
    <t>EpsBis</t>
  </si>
  <si>
    <t>L</t>
  </si>
  <si>
    <t>D0 (mm)</t>
  </si>
  <si>
    <t>F</t>
  </si>
  <si>
    <r>
      <t>E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e</t>
    </r>
  </si>
  <si>
    <t>p/E1</t>
  </si>
  <si>
    <r>
      <t>F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s</t>
    </r>
  </si>
  <si>
    <r>
      <t>F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d</t>
    </r>
  </si>
  <si>
    <t>x</t>
  </si>
  <si>
    <t>y</t>
  </si>
  <si>
    <t>K</t>
  </si>
  <si>
    <t>a</t>
  </si>
  <si>
    <t>b</t>
  </si>
  <si>
    <t>c</t>
  </si>
  <si>
    <t>F(50)</t>
  </si>
  <si>
    <t>F(75)</t>
  </si>
  <si>
    <t>F(100)</t>
  </si>
  <si>
    <t>F(150)</t>
  </si>
  <si>
    <t>F(200)</t>
  </si>
  <si>
    <t>F(300)</t>
  </si>
  <si>
    <t>F(500)</t>
  </si>
  <si>
    <t>Y</t>
  </si>
  <si>
    <t>X2</t>
  </si>
  <si>
    <t>X1</t>
  </si>
  <si>
    <t>h</t>
  </si>
  <si>
    <t>X3</t>
  </si>
  <si>
    <t>d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</si>
</sst>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00"/>
    <numFmt numFmtId="166" formatCode="0.000"/>
  </numFmts>
  <fonts count="4">
    <font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i/>
      <vertAlign val="subscript"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C87904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583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FeldolgozSlip!$L$2:$L$145</c:f>
              <c:numCache>
                <c:formatCode>0.00000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FeldolgozSlip!$L$146:$L$289</c:f>
              <c:numCache>
                <c:formatCode>0.00000</c:formatCode>
                <c:ptCount val="144"/>
                <c:pt idx="0">
                  <c:v>1.5109612215991508</c:v>
                </c:pt>
                <c:pt idx="1">
                  <c:v>1.3831028058104022</c:v>
                </c:pt>
                <c:pt idx="2">
                  <c:v>1.3714887207051596</c:v>
                </c:pt>
                <c:pt idx="3">
                  <c:v>1.3086007982149597</c:v>
                </c:pt>
                <c:pt idx="4">
                  <c:v>1.2725360559439856</c:v>
                </c:pt>
                <c:pt idx="5">
                  <c:v>1.2332324447477649</c:v>
                </c:pt>
                <c:pt idx="6">
                  <c:v>1.2345767235181164</c:v>
                </c:pt>
                <c:pt idx="7">
                  <c:v>1.2123496988253382</c:v>
                </c:pt>
                <c:pt idx="8">
                  <c:v>1.1683915020867599</c:v>
                </c:pt>
                <c:pt idx="9">
                  <c:v>1.1815009882143088</c:v>
                </c:pt>
                <c:pt idx="10">
                  <c:v>1.1525607555952211</c:v>
                </c:pt>
                <c:pt idx="11">
                  <c:v>1.133200216165221</c:v>
                </c:pt>
                <c:pt idx="12">
                  <c:v>1.0984372732072307</c:v>
                </c:pt>
                <c:pt idx="13">
                  <c:v>1.106723933416798</c:v>
                </c:pt>
                <c:pt idx="14">
                  <c:v>1.0651026936460075</c:v>
                </c:pt>
                <c:pt idx="15">
                  <c:v>1.0712675297673113</c:v>
                </c:pt>
                <c:pt idx="16">
                  <c:v>1.0287669494219629</c:v>
                </c:pt>
                <c:pt idx="17">
                  <c:v>1.0331491837335236</c:v>
                </c:pt>
                <c:pt idx="18">
                  <c:v>1.0352188488680838</c:v>
                </c:pt>
                <c:pt idx="19">
                  <c:v>1.0083257607704794</c:v>
                </c:pt>
                <c:pt idx="20">
                  <c:v>1.0120543677416647</c:v>
                </c:pt>
                <c:pt idx="21">
                  <c:v>0.96080194233935889</c:v>
                </c:pt>
                <c:pt idx="22">
                  <c:v>0.96810141448081632</c:v>
                </c:pt>
                <c:pt idx="23">
                  <c:v>0.97163799716271593</c:v>
                </c:pt>
                <c:pt idx="24">
                  <c:v>0.95267712570124208</c:v>
                </c:pt>
                <c:pt idx="25">
                  <c:v>0.93691017501390328</c:v>
                </c:pt>
                <c:pt idx="26">
                  <c:v>0.93302332369531749</c:v>
                </c:pt>
                <c:pt idx="27">
                  <c:v>0.93848709690591781</c:v>
                </c:pt>
                <c:pt idx="28">
                  <c:v>0.91726352434655145</c:v>
                </c:pt>
                <c:pt idx="29">
                  <c:v>0.90923526615949724</c:v>
                </c:pt>
                <c:pt idx="30">
                  <c:v>0.89780527813404121</c:v>
                </c:pt>
                <c:pt idx="31">
                  <c:v>0.88004429024177255</c:v>
                </c:pt>
                <c:pt idx="32">
                  <c:v>0.87283183407993326</c:v>
                </c:pt>
                <c:pt idx="33">
                  <c:v>0.87272885718927606</c:v>
                </c:pt>
                <c:pt idx="34">
                  <c:v>0.85092265085934771</c:v>
                </c:pt>
                <c:pt idx="35">
                  <c:v>0.85044640393397464</c:v>
                </c:pt>
                <c:pt idx="36">
                  <c:v>0.83875385460733365</c:v>
                </c:pt>
                <c:pt idx="37">
                  <c:v>0.81882189495702418</c:v>
                </c:pt>
                <c:pt idx="38">
                  <c:v>0.82415015081398757</c:v>
                </c:pt>
                <c:pt idx="39">
                  <c:v>0.81382344732830592</c:v>
                </c:pt>
                <c:pt idx="40">
                  <c:v>0.81043253839691576</c:v>
                </c:pt>
                <c:pt idx="41">
                  <c:v>0.78549642284240939</c:v>
                </c:pt>
                <c:pt idx="42">
                  <c:v>0.79146308431767209</c:v>
                </c:pt>
                <c:pt idx="43">
                  <c:v>0.77732809576049622</c:v>
                </c:pt>
                <c:pt idx="44">
                  <c:v>0.76772541886009849</c:v>
                </c:pt>
                <c:pt idx="45">
                  <c:v>0.75719207420303869</c:v>
                </c:pt>
                <c:pt idx="46">
                  <c:v>0.75737995428958282</c:v>
                </c:pt>
                <c:pt idx="47">
                  <c:v>0.74371872501229908</c:v>
                </c:pt>
                <c:pt idx="48">
                  <c:v>0.75122652396488276</c:v>
                </c:pt>
                <c:pt idx="49">
                  <c:v>0.74353719450816047</c:v>
                </c:pt>
                <c:pt idx="50">
                  <c:v>0.73505788917314974</c:v>
                </c:pt>
                <c:pt idx="51">
                  <c:v>0.72392375110220075</c:v>
                </c:pt>
                <c:pt idx="52">
                  <c:v>0.7181093438871563</c:v>
                </c:pt>
                <c:pt idx="53">
                  <c:v>0.70408274714295205</c:v>
                </c:pt>
                <c:pt idx="54">
                  <c:v>0.70247375920612265</c:v>
                </c:pt>
                <c:pt idx="55">
                  <c:v>0.69086901595604866</c:v>
                </c:pt>
                <c:pt idx="56">
                  <c:v>0.68173268957604538</c:v>
                </c:pt>
                <c:pt idx="57">
                  <c:v>0.68155923476270552</c:v>
                </c:pt>
                <c:pt idx="58">
                  <c:v>0.66620661215881438</c:v>
                </c:pt>
                <c:pt idx="59">
                  <c:v>0.6630279206539893</c:v>
                </c:pt>
                <c:pt idx="60">
                  <c:v>0.64587861475518582</c:v>
                </c:pt>
                <c:pt idx="61">
                  <c:v>0.65298902389438718</c:v>
                </c:pt>
                <c:pt idx="62">
                  <c:v>0.64844277889183821</c:v>
                </c:pt>
                <c:pt idx="63">
                  <c:v>0.63849229045586664</c:v>
                </c:pt>
                <c:pt idx="64">
                  <c:v>0.62193711541168506</c:v>
                </c:pt>
                <c:pt idx="65">
                  <c:v>0.62724971770466276</c:v>
                </c:pt>
                <c:pt idx="66">
                  <c:v>0.61613433642298765</c:v>
                </c:pt>
                <c:pt idx="67">
                  <c:v>0.61353272121379143</c:v>
                </c:pt>
                <c:pt idx="68">
                  <c:v>0.60357336390141625</c:v>
                </c:pt>
                <c:pt idx="69">
                  <c:v>0.59731735650882911</c:v>
                </c:pt>
                <c:pt idx="70">
                  <c:v>0.58549297125721855</c:v>
                </c:pt>
                <c:pt idx="71">
                  <c:v>0.58424291714396526</c:v>
                </c:pt>
                <c:pt idx="72">
                  <c:v>0.58467632342516951</c:v>
                </c:pt>
                <c:pt idx="73">
                  <c:v>0.57720179972773811</c:v>
                </c:pt>
                <c:pt idx="74">
                  <c:v>0.56780513800305266</c:v>
                </c:pt>
                <c:pt idx="75">
                  <c:v>0.56234892764858768</c:v>
                </c:pt>
                <c:pt idx="76">
                  <c:v>0.54795264647945552</c:v>
                </c:pt>
                <c:pt idx="77">
                  <c:v>0.54808506700411197</c:v>
                </c:pt>
                <c:pt idx="78">
                  <c:v>0.53757211309332731</c:v>
                </c:pt>
                <c:pt idx="79">
                  <c:v>0.53576703420191174</c:v>
                </c:pt>
                <c:pt idx="80">
                  <c:v>0.52937772087037271</c:v>
                </c:pt>
                <c:pt idx="81">
                  <c:v>0.5183998942008754</c:v>
                </c:pt>
                <c:pt idx="82">
                  <c:v>0.51744620867394064</c:v>
                </c:pt>
                <c:pt idx="83">
                  <c:v>0.51431807929446638</c:v>
                </c:pt>
                <c:pt idx="84">
                  <c:v>0.50140600330366147</c:v>
                </c:pt>
                <c:pt idx="85">
                  <c:v>0.50173561656678256</c:v>
                </c:pt>
                <c:pt idx="86">
                  <c:v>0.49245325904865145</c:v>
                </c:pt>
                <c:pt idx="87">
                  <c:v>0.49474298293443691</c:v>
                </c:pt>
                <c:pt idx="88">
                  <c:v>0.48475330366584962</c:v>
                </c:pt>
                <c:pt idx="89">
                  <c:v>0.47440619287017333</c:v>
                </c:pt>
                <c:pt idx="90">
                  <c:v>0.47428325155152345</c:v>
                </c:pt>
                <c:pt idx="91">
                  <c:v>0.47392043556925117</c:v>
                </c:pt>
                <c:pt idx="92">
                  <c:v>0.45759443725100474</c:v>
                </c:pt>
                <c:pt idx="93">
                  <c:v>0.45218011870276831</c:v>
                </c:pt>
                <c:pt idx="94">
                  <c:v>0.45243731015370869</c:v>
                </c:pt>
                <c:pt idx="95">
                  <c:v>0.44484475965316184</c:v>
                </c:pt>
                <c:pt idx="96">
                  <c:v>0.4413484154425133</c:v>
                </c:pt>
                <c:pt idx="97">
                  <c:v>0.43312535545777658</c:v>
                </c:pt>
                <c:pt idx="98">
                  <c:v>0.43253982205781594</c:v>
                </c:pt>
                <c:pt idx="99">
                  <c:v>0.43480684066918696</c:v>
                </c:pt>
                <c:pt idx="100">
                  <c:v>0.42053462464073266</c:v>
                </c:pt>
                <c:pt idx="101">
                  <c:v>0.41088150312836547</c:v>
                </c:pt>
                <c:pt idx="102">
                  <c:v>0.41219949524975158</c:v>
                </c:pt>
                <c:pt idx="103">
                  <c:v>0.40674958308698939</c:v>
                </c:pt>
                <c:pt idx="104">
                  <c:v>0.39421793412423456</c:v>
                </c:pt>
                <c:pt idx="105">
                  <c:v>0.3928683826343764</c:v>
                </c:pt>
                <c:pt idx="106">
                  <c:v>0.39011964105697744</c:v>
                </c:pt>
                <c:pt idx="107">
                  <c:v>0.38055659936341985</c:v>
                </c:pt>
                <c:pt idx="108">
                  <c:v>0.37574453979406391</c:v>
                </c:pt>
                <c:pt idx="109">
                  <c:v>0.37434339590796678</c:v>
                </c:pt>
                <c:pt idx="110">
                  <c:v>0.3715354194305549</c:v>
                </c:pt>
                <c:pt idx="111">
                  <c:v>0.36045894449100724</c:v>
                </c:pt>
                <c:pt idx="112">
                  <c:v>0.35621455013907743</c:v>
                </c:pt>
                <c:pt idx="113">
                  <c:v>0.36047968042595691</c:v>
                </c:pt>
                <c:pt idx="114">
                  <c:v>0.34213439764263526</c:v>
                </c:pt>
                <c:pt idx="115">
                  <c:v>0.34151861003436051</c:v>
                </c:pt>
                <c:pt idx="116">
                  <c:v>0.33477568610189729</c:v>
                </c:pt>
                <c:pt idx="117">
                  <c:v>0.32640419528822956</c:v>
                </c:pt>
                <c:pt idx="118">
                  <c:v>0.32312695578924933</c:v>
                </c:pt>
                <c:pt idx="119">
                  <c:v>0.32563708609875552</c:v>
                </c:pt>
                <c:pt idx="120">
                  <c:v>0.31036492195575444</c:v>
                </c:pt>
                <c:pt idx="121">
                  <c:v>0.30949843074754257</c:v>
                </c:pt>
                <c:pt idx="122">
                  <c:v>0.30697722531440952</c:v>
                </c:pt>
                <c:pt idx="123">
                  <c:v>0.2925079296171112</c:v>
                </c:pt>
                <c:pt idx="124">
                  <c:v>0.29242574446954184</c:v>
                </c:pt>
                <c:pt idx="125">
                  <c:v>0.2804281116008947</c:v>
                </c:pt>
                <c:pt idx="126">
                  <c:v>0.27904379476516772</c:v>
                </c:pt>
                <c:pt idx="127">
                  <c:v>0.27436099136108749</c:v>
                </c:pt>
                <c:pt idx="128">
                  <c:v>0.26630098579746014</c:v>
                </c:pt>
                <c:pt idx="129">
                  <c:v>0.26585494297497153</c:v>
                </c:pt>
                <c:pt idx="130">
                  <c:v>0.25365063609115301</c:v>
                </c:pt>
                <c:pt idx="131">
                  <c:v>0.25251757556073207</c:v>
                </c:pt>
                <c:pt idx="132">
                  <c:v>0.24049093945816646</c:v>
                </c:pt>
                <c:pt idx="133">
                  <c:v>0.24034359059350241</c:v>
                </c:pt>
                <c:pt idx="134">
                  <c:v>0.22816088457087697</c:v>
                </c:pt>
                <c:pt idx="135">
                  <c:v>0.22648139582366425</c:v>
                </c:pt>
                <c:pt idx="136">
                  <c:v>0.21690222205810458</c:v>
                </c:pt>
                <c:pt idx="137">
                  <c:v>0.2059971137440012</c:v>
                </c:pt>
                <c:pt idx="138">
                  <c:v>0.20126227336001171</c:v>
                </c:pt>
                <c:pt idx="139">
                  <c:v>0.1959540869834431</c:v>
                </c:pt>
                <c:pt idx="140">
                  <c:v>0.18163374068507038</c:v>
                </c:pt>
                <c:pt idx="141">
                  <c:v>0.17656882075442032</c:v>
                </c:pt>
                <c:pt idx="142">
                  <c:v>0.16502568170847032</c:v>
                </c:pt>
                <c:pt idx="143">
                  <c:v>0.14861457107883033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FeldolgozSlip!$L$290:$L$433</c:f>
              <c:numCache>
                <c:formatCode>0.00000</c:formatCode>
                <c:ptCount val="144"/>
                <c:pt idx="0">
                  <c:v>1.2974020761536154</c:v>
                </c:pt>
                <c:pt idx="1">
                  <c:v>1.2119588957943701</c:v>
                </c:pt>
                <c:pt idx="2">
                  <c:v>1.152200973861593</c:v>
                </c:pt>
                <c:pt idx="3">
                  <c:v>1.088957215339603</c:v>
                </c:pt>
                <c:pt idx="4">
                  <c:v>1.0509947503054238</c:v>
                </c:pt>
                <c:pt idx="5">
                  <c:v>1.0144365586088537</c:v>
                </c:pt>
                <c:pt idx="6">
                  <c:v>1.017905453861409</c:v>
                </c:pt>
                <c:pt idx="7">
                  <c:v>0.95792029752297425</c:v>
                </c:pt>
                <c:pt idx="8">
                  <c:v>0.94200863684677894</c:v>
                </c:pt>
                <c:pt idx="9">
                  <c:v>0.92109781762133647</c:v>
                </c:pt>
                <c:pt idx="10">
                  <c:v>0.89920809973667237</c:v>
                </c:pt>
                <c:pt idx="11">
                  <c:v>0.88039096911684722</c:v>
                </c:pt>
                <c:pt idx="12">
                  <c:v>0.86991812893191212</c:v>
                </c:pt>
                <c:pt idx="13">
                  <c:v>0.84885311560829524</c:v>
                </c:pt>
                <c:pt idx="14">
                  <c:v>0.81197543787970927</c:v>
                </c:pt>
                <c:pt idx="15">
                  <c:v>0.80482412236230572</c:v>
                </c:pt>
                <c:pt idx="16">
                  <c:v>0.76996323008145617</c:v>
                </c:pt>
                <c:pt idx="17">
                  <c:v>0.78003678118943587</c:v>
                </c:pt>
                <c:pt idx="18">
                  <c:v>0.77115552214818339</c:v>
                </c:pt>
                <c:pt idx="19">
                  <c:v>0.73231731146359469</c:v>
                </c:pt>
                <c:pt idx="20">
                  <c:v>0.74662053346910806</c:v>
                </c:pt>
                <c:pt idx="21">
                  <c:v>0.70792836200174591</c:v>
                </c:pt>
                <c:pt idx="22">
                  <c:v>0.71361714960010536</c:v>
                </c:pt>
                <c:pt idx="23">
                  <c:v>0.70286925184217941</c:v>
                </c:pt>
                <c:pt idx="24">
                  <c:v>0.67914882434955737</c:v>
                </c:pt>
                <c:pt idx="25">
                  <c:v>0.67807272927811257</c:v>
                </c:pt>
                <c:pt idx="26">
                  <c:v>0.67395320067228903</c:v>
                </c:pt>
                <c:pt idx="27">
                  <c:v>0.64934177086647349</c:v>
                </c:pt>
                <c:pt idx="28">
                  <c:v>0.6502805475509339</c:v>
                </c:pt>
                <c:pt idx="29">
                  <c:v>0.64510244837086217</c:v>
                </c:pt>
                <c:pt idx="30">
                  <c:v>0.63318033093567283</c:v>
                </c:pt>
                <c:pt idx="31">
                  <c:v>0.61294202481704552</c:v>
                </c:pt>
                <c:pt idx="32">
                  <c:v>0.61123799374894949</c:v>
                </c:pt>
                <c:pt idx="33">
                  <c:v>0.59385495965603374</c:v>
                </c:pt>
                <c:pt idx="34">
                  <c:v>0.59267682750445205</c:v>
                </c:pt>
                <c:pt idx="35">
                  <c:v>0.58384415646221288</c:v>
                </c:pt>
                <c:pt idx="36">
                  <c:v>0.58009975589839768</c:v>
                </c:pt>
                <c:pt idx="37">
                  <c:v>0.56133790611073375</c:v>
                </c:pt>
                <c:pt idx="38">
                  <c:v>0.56651411763209891</c:v>
                </c:pt>
                <c:pt idx="39">
                  <c:v>0.5613556700095671</c:v>
                </c:pt>
                <c:pt idx="40">
                  <c:v>0.54079851854373329</c:v>
                </c:pt>
                <c:pt idx="41">
                  <c:v>0.53741504501276049</c:v>
                </c:pt>
                <c:pt idx="42">
                  <c:v>0.53366158179918799</c:v>
                </c:pt>
                <c:pt idx="43">
                  <c:v>0.52648017547023374</c:v>
                </c:pt>
                <c:pt idx="44">
                  <c:v>0.51849727140647983</c:v>
                </c:pt>
                <c:pt idx="45">
                  <c:v>0.50693937568730152</c:v>
                </c:pt>
                <c:pt idx="46">
                  <c:v>0.51205618800185804</c:v>
                </c:pt>
                <c:pt idx="47">
                  <c:v>0.49919797403830735</c:v>
                </c:pt>
                <c:pt idx="48">
                  <c:v>0.49146655746623968</c:v>
                </c:pt>
                <c:pt idx="49">
                  <c:v>0.49964990447361268</c:v>
                </c:pt>
                <c:pt idx="50">
                  <c:v>0.48638382728669483</c:v>
                </c:pt>
                <c:pt idx="51">
                  <c:v>0.47699153186518678</c:v>
                </c:pt>
                <c:pt idx="52">
                  <c:v>0.4768134415051194</c:v>
                </c:pt>
                <c:pt idx="53">
                  <c:v>0.46305367612851212</c:v>
                </c:pt>
                <c:pt idx="54">
                  <c:v>0.46017973712980331</c:v>
                </c:pt>
                <c:pt idx="55">
                  <c:v>0.45476034003819249</c:v>
                </c:pt>
                <c:pt idx="56">
                  <c:v>0.44779086934509021</c:v>
                </c:pt>
                <c:pt idx="57">
                  <c:v>0.440702696859051</c:v>
                </c:pt>
                <c:pt idx="58">
                  <c:v>0.43440869265680992</c:v>
                </c:pt>
                <c:pt idx="59">
                  <c:v>0.43168640078848169</c:v>
                </c:pt>
                <c:pt idx="60">
                  <c:v>0.41826103712465146</c:v>
                </c:pt>
                <c:pt idx="61">
                  <c:v>0.42343152554155788</c:v>
                </c:pt>
                <c:pt idx="62">
                  <c:v>0.41565417724561421</c:v>
                </c:pt>
                <c:pt idx="63">
                  <c:v>0.41247840577788336</c:v>
                </c:pt>
                <c:pt idx="64">
                  <c:v>0.40183388472456588</c:v>
                </c:pt>
                <c:pt idx="65">
                  <c:v>0.39887258123563596</c:v>
                </c:pt>
                <c:pt idx="66">
                  <c:v>0.39453572372370499</c:v>
                </c:pt>
                <c:pt idx="67">
                  <c:v>0.39115241546898755</c:v>
                </c:pt>
                <c:pt idx="68">
                  <c:v>0.38229025746362438</c:v>
                </c:pt>
                <c:pt idx="69">
                  <c:v>0.37991539149537046</c:v>
                </c:pt>
                <c:pt idx="70">
                  <c:v>0.37297981639707767</c:v>
                </c:pt>
                <c:pt idx="71">
                  <c:v>0.3723002416685211</c:v>
                </c:pt>
                <c:pt idx="72">
                  <c:v>0.3714069503029524</c:v>
                </c:pt>
                <c:pt idx="73">
                  <c:v>0.35894205030285659</c:v>
                </c:pt>
                <c:pt idx="74">
                  <c:v>0.35609385599851695</c:v>
                </c:pt>
                <c:pt idx="75">
                  <c:v>0.35427423991784179</c:v>
                </c:pt>
                <c:pt idx="76">
                  <c:v>0.34635486341386118</c:v>
                </c:pt>
                <c:pt idx="77">
                  <c:v>0.34307995743090069</c:v>
                </c:pt>
                <c:pt idx="78">
                  <c:v>0.33499250956927662</c:v>
                </c:pt>
                <c:pt idx="79">
                  <c:v>0.33562585227561209</c:v>
                </c:pt>
                <c:pt idx="80">
                  <c:v>0.32979155748583339</c:v>
                </c:pt>
                <c:pt idx="81">
                  <c:v>0.32158853455989411</c:v>
                </c:pt>
                <c:pt idx="82">
                  <c:v>0.3200347143329732</c:v>
                </c:pt>
                <c:pt idx="83">
                  <c:v>0.3232159925218131</c:v>
                </c:pt>
                <c:pt idx="84">
                  <c:v>0.31459156523918314</c:v>
                </c:pt>
                <c:pt idx="85">
                  <c:v>0.3119520153066645</c:v>
                </c:pt>
                <c:pt idx="86">
                  <c:v>0.30318213624249074</c:v>
                </c:pt>
                <c:pt idx="87">
                  <c:v>0.30382874095221046</c:v>
                </c:pt>
                <c:pt idx="88">
                  <c:v>0.29546855247786724</c:v>
                </c:pt>
                <c:pt idx="89">
                  <c:v>0.292183491879903</c:v>
                </c:pt>
                <c:pt idx="90">
                  <c:v>0.28746623866084164</c:v>
                </c:pt>
                <c:pt idx="91">
                  <c:v>0.28866033700645882</c:v>
                </c:pt>
                <c:pt idx="92">
                  <c:v>0.2776503561920865</c:v>
                </c:pt>
                <c:pt idx="93">
                  <c:v>0.27320776623002585</c:v>
                </c:pt>
                <c:pt idx="94">
                  <c:v>0.2744824533173863</c:v>
                </c:pt>
                <c:pt idx="95">
                  <c:v>0.26866787136131365</c:v>
                </c:pt>
                <c:pt idx="96">
                  <c:v>0.26784404502224463</c:v>
                </c:pt>
                <c:pt idx="97">
                  <c:v>0.26092635667286324</c:v>
                </c:pt>
                <c:pt idx="98">
                  <c:v>0.26052324353561007</c:v>
                </c:pt>
                <c:pt idx="99">
                  <c:v>0.25990359771106308</c:v>
                </c:pt>
                <c:pt idx="100">
                  <c:v>0.25138062007161521</c:v>
                </c:pt>
                <c:pt idx="101">
                  <c:v>0.2476132373219038</c:v>
                </c:pt>
                <c:pt idx="102">
                  <c:v>0.2463659949175131</c:v>
                </c:pt>
                <c:pt idx="103">
                  <c:v>0.24247615703263167</c:v>
                </c:pt>
                <c:pt idx="104">
                  <c:v>0.23442887689583636</c:v>
                </c:pt>
                <c:pt idx="105">
                  <c:v>0.23365004341777715</c:v>
                </c:pt>
                <c:pt idx="106">
                  <c:v>0.23460460246998394</c:v>
                </c:pt>
                <c:pt idx="107">
                  <c:v>0.2264764764469599</c:v>
                </c:pt>
                <c:pt idx="108">
                  <c:v>0.22175905462570783</c:v>
                </c:pt>
                <c:pt idx="109">
                  <c:v>0.22252677323991762</c:v>
                </c:pt>
                <c:pt idx="110">
                  <c:v>0.21753760910893874</c:v>
                </c:pt>
                <c:pt idx="111">
                  <c:v>0.21110031076848448</c:v>
                </c:pt>
                <c:pt idx="112">
                  <c:v>0.21005640866790007</c:v>
                </c:pt>
                <c:pt idx="113">
                  <c:v>0.21007292864652727</c:v>
                </c:pt>
                <c:pt idx="114">
                  <c:v>0.20001036796605884</c:v>
                </c:pt>
                <c:pt idx="115">
                  <c:v>0.20056520334667566</c:v>
                </c:pt>
                <c:pt idx="116">
                  <c:v>0.1970591756058116</c:v>
                </c:pt>
                <c:pt idx="117">
                  <c:v>0.18939879420088995</c:v>
                </c:pt>
                <c:pt idx="118">
                  <c:v>0.19007007003662532</c:v>
                </c:pt>
                <c:pt idx="119">
                  <c:v>0.18906864643527777</c:v>
                </c:pt>
                <c:pt idx="120">
                  <c:v>0.17921487171548908</c:v>
                </c:pt>
                <c:pt idx="121">
                  <c:v>0.1792721735238359</c:v>
                </c:pt>
                <c:pt idx="122">
                  <c:v>0.17760268218320877</c:v>
                </c:pt>
                <c:pt idx="123">
                  <c:v>0.17019083306335234</c:v>
                </c:pt>
                <c:pt idx="124">
                  <c:v>0.16992753721275963</c:v>
                </c:pt>
                <c:pt idx="125">
                  <c:v>0.15995846963341678</c:v>
                </c:pt>
                <c:pt idx="126">
                  <c:v>0.16160600058388092</c:v>
                </c:pt>
                <c:pt idx="127">
                  <c:v>0.15902433956537942</c:v>
                </c:pt>
                <c:pt idx="128">
                  <c:v>0.15255043113955763</c:v>
                </c:pt>
                <c:pt idx="129">
                  <c:v>0.15253968235029686</c:v>
                </c:pt>
                <c:pt idx="130">
                  <c:v>0.14506111716361283</c:v>
                </c:pt>
                <c:pt idx="131">
                  <c:v>0.14281851676026622</c:v>
                </c:pt>
                <c:pt idx="132">
                  <c:v>0.13546192728329573</c:v>
                </c:pt>
                <c:pt idx="133">
                  <c:v>0.13711828413627156</c:v>
                </c:pt>
                <c:pt idx="134">
                  <c:v>0.12962871735928519</c:v>
                </c:pt>
                <c:pt idx="135">
                  <c:v>0.12829250768458306</c:v>
                </c:pt>
                <c:pt idx="136">
                  <c:v>0.12246510281892842</c:v>
                </c:pt>
                <c:pt idx="137">
                  <c:v>0.11603301283448143</c:v>
                </c:pt>
                <c:pt idx="138">
                  <c:v>0.11478760140383908</c:v>
                </c:pt>
                <c:pt idx="139">
                  <c:v>0.10989128890818056</c:v>
                </c:pt>
                <c:pt idx="140">
                  <c:v>0.10254773006519427</c:v>
                </c:pt>
                <c:pt idx="141">
                  <c:v>9.8278093257664637E-2</c:v>
                </c:pt>
                <c:pt idx="142">
                  <c:v>9.204700790229163E-2</c:v>
                </c:pt>
                <c:pt idx="143">
                  <c:v>8.2154467384167582E-2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FeldolgozSlip!$L$434:$L$577</c:f>
              <c:numCache>
                <c:formatCode>0.00000</c:formatCode>
                <c:ptCount val="144"/>
                <c:pt idx="0">
                  <c:v>1.1183120929116288</c:v>
                </c:pt>
                <c:pt idx="1">
                  <c:v>0.98912956991996825</c:v>
                </c:pt>
                <c:pt idx="2">
                  <c:v>0.93355791452632209</c:v>
                </c:pt>
                <c:pt idx="3">
                  <c:v>0.87167589618989816</c:v>
                </c:pt>
                <c:pt idx="4">
                  <c:v>0.81231913120213961</c:v>
                </c:pt>
                <c:pt idx="5">
                  <c:v>0.76455991258614164</c:v>
                </c:pt>
                <c:pt idx="6">
                  <c:v>0.77350340677283669</c:v>
                </c:pt>
                <c:pt idx="7">
                  <c:v>0.7259243433157998</c:v>
                </c:pt>
                <c:pt idx="8">
                  <c:v>0.69576838244637451</c:v>
                </c:pt>
                <c:pt idx="9">
                  <c:v>0.68173268957604538</c:v>
                </c:pt>
                <c:pt idx="10">
                  <c:v>0.64222861647772611</c:v>
                </c:pt>
                <c:pt idx="11">
                  <c:v>0.6371992075303583</c:v>
                </c:pt>
                <c:pt idx="12">
                  <c:v>0.60302195073764242</c:v>
                </c:pt>
                <c:pt idx="13">
                  <c:v>0.61758902095517532</c:v>
                </c:pt>
                <c:pt idx="14">
                  <c:v>0.56754072320831961</c:v>
                </c:pt>
                <c:pt idx="15">
                  <c:v>0.57046658963858921</c:v>
                </c:pt>
                <c:pt idx="16">
                  <c:v>0.54503247702135194</c:v>
                </c:pt>
                <c:pt idx="17">
                  <c:v>0.53969017179528278</c:v>
                </c:pt>
                <c:pt idx="18">
                  <c:v>0.53758561686369544</c:v>
                </c:pt>
                <c:pt idx="19">
                  <c:v>0.52144609483126636</c:v>
                </c:pt>
                <c:pt idx="20">
                  <c:v>0.51016626616812377</c:v>
                </c:pt>
                <c:pt idx="21">
                  <c:v>0.49178935983763816</c:v>
                </c:pt>
                <c:pt idx="22">
                  <c:v>0.48482891181396842</c:v>
                </c:pt>
                <c:pt idx="23">
                  <c:v>0.47767784703530247</c:v>
                </c:pt>
                <c:pt idx="24">
                  <c:v>0.45631463712105574</c:v>
                </c:pt>
                <c:pt idx="25">
                  <c:v>0.46176022757923907</c:v>
                </c:pt>
                <c:pt idx="26">
                  <c:v>0.45277038906382383</c:v>
                </c:pt>
                <c:pt idx="27">
                  <c:v>0.44197998644634517</c:v>
                </c:pt>
                <c:pt idx="28">
                  <c:v>0.43177076654434721</c:v>
                </c:pt>
                <c:pt idx="29">
                  <c:v>0.43046364378575031</c:v>
                </c:pt>
                <c:pt idx="30">
                  <c:v>0.41509474604060792</c:v>
                </c:pt>
                <c:pt idx="31">
                  <c:v>0.40813452490664387</c:v>
                </c:pt>
                <c:pt idx="32">
                  <c:v>0.40758730515791719</c:v>
                </c:pt>
                <c:pt idx="33">
                  <c:v>0.3965362457806153</c:v>
                </c:pt>
                <c:pt idx="34">
                  <c:v>0.38428829167565992</c:v>
                </c:pt>
                <c:pt idx="35">
                  <c:v>0.38837508697366024</c:v>
                </c:pt>
                <c:pt idx="36">
                  <c:v>0.37748042851769942</c:v>
                </c:pt>
                <c:pt idx="37">
                  <c:v>0.37726638711755023</c:v>
                </c:pt>
                <c:pt idx="38">
                  <c:v>0.36941357894107424</c:v>
                </c:pt>
                <c:pt idx="39">
                  <c:v>0.36498503222844492</c:v>
                </c:pt>
                <c:pt idx="40">
                  <c:v>0.35320643894467657</c:v>
                </c:pt>
                <c:pt idx="41">
                  <c:v>0.35192419338446695</c:v>
                </c:pt>
                <c:pt idx="42">
                  <c:v>0.34882973604855233</c:v>
                </c:pt>
                <c:pt idx="43">
                  <c:v>0.33997426926963142</c:v>
                </c:pt>
                <c:pt idx="44">
                  <c:v>0.32479098085259173</c:v>
                </c:pt>
                <c:pt idx="45">
                  <c:v>0.33207621706987933</c:v>
                </c:pt>
                <c:pt idx="46">
                  <c:v>0.32682413431347485</c:v>
                </c:pt>
                <c:pt idx="47">
                  <c:v>0.31809046716903883</c:v>
                </c:pt>
                <c:pt idx="48">
                  <c:v>0.31353942219715364</c:v>
                </c:pt>
                <c:pt idx="49">
                  <c:v>0.30977610685816437</c:v>
                </c:pt>
                <c:pt idx="50">
                  <c:v>0.309353620902236</c:v>
                </c:pt>
                <c:pt idx="51">
                  <c:v>0.30331117372948729</c:v>
                </c:pt>
                <c:pt idx="52">
                  <c:v>0.29269232830364367</c:v>
                </c:pt>
                <c:pt idx="53">
                  <c:v>0.29830458398677923</c:v>
                </c:pt>
                <c:pt idx="54">
                  <c:v>0.29056854073019783</c:v>
                </c:pt>
                <c:pt idx="55">
                  <c:v>0.28319578517235894</c:v>
                </c:pt>
                <c:pt idx="56">
                  <c:v>0.28295769796478809</c:v>
                </c:pt>
                <c:pt idx="57">
                  <c:v>0.27578640950268041</c:v>
                </c:pt>
                <c:pt idx="58">
                  <c:v>0.27144888694864949</c:v>
                </c:pt>
                <c:pt idx="59">
                  <c:v>0.26828516204894098</c:v>
                </c:pt>
                <c:pt idx="60">
                  <c:v>0.26299600198465223</c:v>
                </c:pt>
                <c:pt idx="61">
                  <c:v>0.25732891426374654</c:v>
                </c:pt>
                <c:pt idx="62">
                  <c:v>0.25652681362754037</c:v>
                </c:pt>
                <c:pt idx="63">
                  <c:v>0.25393629506301041</c:v>
                </c:pt>
                <c:pt idx="64">
                  <c:v>0.24692966955164411</c:v>
                </c:pt>
                <c:pt idx="65">
                  <c:v>0.24971865850717131</c:v>
                </c:pt>
                <c:pt idx="66">
                  <c:v>0.24444298989466226</c:v>
                </c:pt>
                <c:pt idx="67">
                  <c:v>0.24063655317524535</c:v>
                </c:pt>
                <c:pt idx="68">
                  <c:v>0.23671007401199856</c:v>
                </c:pt>
                <c:pt idx="69">
                  <c:v>0.23008110306961038</c:v>
                </c:pt>
                <c:pt idx="70">
                  <c:v>0.22679630881085569</c:v>
                </c:pt>
                <c:pt idx="71">
                  <c:v>0.22702878232149434</c:v>
                </c:pt>
                <c:pt idx="72">
                  <c:v>0.22378906288526124</c:v>
                </c:pt>
                <c:pt idx="73">
                  <c:v>0.21925372034853249</c:v>
                </c:pt>
                <c:pt idx="74">
                  <c:v>0.21583143738394922</c:v>
                </c:pt>
                <c:pt idx="75">
                  <c:v>0.21391097620694005</c:v>
                </c:pt>
                <c:pt idx="76">
                  <c:v>0.20945966703085359</c:v>
                </c:pt>
                <c:pt idx="77">
                  <c:v>0.20649613055488486</c:v>
                </c:pt>
                <c:pt idx="78">
                  <c:v>0.20354023512871752</c:v>
                </c:pt>
                <c:pt idx="79">
                  <c:v>0.2028108168101381</c:v>
                </c:pt>
                <c:pt idx="80">
                  <c:v>0.19626014216372931</c:v>
                </c:pt>
                <c:pt idx="81">
                  <c:v>0.19202743054257765</c:v>
                </c:pt>
                <c:pt idx="82">
                  <c:v>0.1910118325512023</c:v>
                </c:pt>
                <c:pt idx="83">
                  <c:v>0.19136475949441137</c:v>
                </c:pt>
                <c:pt idx="84">
                  <c:v>0.18413547478785838</c:v>
                </c:pt>
                <c:pt idx="85">
                  <c:v>0.18455464389716966</c:v>
                </c:pt>
                <c:pt idx="86">
                  <c:v>0.18155001737200754</c:v>
                </c:pt>
                <c:pt idx="87">
                  <c:v>0.18067787453465312</c:v>
                </c:pt>
                <c:pt idx="88">
                  <c:v>0.17624876620027433</c:v>
                </c:pt>
                <c:pt idx="89">
                  <c:v>0.1707344548233807</c:v>
                </c:pt>
                <c:pt idx="90">
                  <c:v>0.17029893597357382</c:v>
                </c:pt>
                <c:pt idx="91">
                  <c:v>0.17045490648209768</c:v>
                </c:pt>
                <c:pt idx="92">
                  <c:v>0.16338318620266429</c:v>
                </c:pt>
                <c:pt idx="93">
                  <c:v>0.1622601486310426</c:v>
                </c:pt>
                <c:pt idx="94">
                  <c:v>0.16098092484223989</c:v>
                </c:pt>
                <c:pt idx="95">
                  <c:v>0.15937062398722335</c:v>
                </c:pt>
                <c:pt idx="96">
                  <c:v>0.15686894551235672</c:v>
                </c:pt>
                <c:pt idx="97">
                  <c:v>0.15328076912482463</c:v>
                </c:pt>
                <c:pt idx="98">
                  <c:v>0.1524382109858721</c:v>
                </c:pt>
                <c:pt idx="99">
                  <c:v>0.15254633021001698</c:v>
                </c:pt>
                <c:pt idx="100">
                  <c:v>0.14753225029180436</c:v>
                </c:pt>
                <c:pt idx="101">
                  <c:v>0.14419958733524282</c:v>
                </c:pt>
                <c:pt idx="102">
                  <c:v>0.14423883739772192</c:v>
                </c:pt>
                <c:pt idx="103">
                  <c:v>0.14238093703019489</c:v>
                </c:pt>
                <c:pt idx="104">
                  <c:v>0.13827887615785095</c:v>
                </c:pt>
                <c:pt idx="105">
                  <c:v>0.13626720078551061</c:v>
                </c:pt>
                <c:pt idx="106">
                  <c:v>0.13579143137457167</c:v>
                </c:pt>
                <c:pt idx="107">
                  <c:v>0.12940851062829806</c:v>
                </c:pt>
                <c:pt idx="108">
                  <c:v>0.12900896760416319</c:v>
                </c:pt>
                <c:pt idx="109">
                  <c:v>0.12860934113221714</c:v>
                </c:pt>
                <c:pt idx="110">
                  <c:v>0.12705204532876369</c:v>
                </c:pt>
                <c:pt idx="111">
                  <c:v>0.12428827247896937</c:v>
                </c:pt>
                <c:pt idx="112">
                  <c:v>0.12261143169341247</c:v>
                </c:pt>
                <c:pt idx="113">
                  <c:v>0.12124769331537301</c:v>
                </c:pt>
                <c:pt idx="114">
                  <c:v>0.11538591535542045</c:v>
                </c:pt>
                <c:pt idx="115">
                  <c:v>0.11455479350138091</c:v>
                </c:pt>
                <c:pt idx="116">
                  <c:v>0.11336945399859051</c:v>
                </c:pt>
                <c:pt idx="117">
                  <c:v>0.10752345508849603</c:v>
                </c:pt>
                <c:pt idx="118">
                  <c:v>0.1080235641819309</c:v>
                </c:pt>
                <c:pt idx="119">
                  <c:v>0.10849730112915736</c:v>
                </c:pt>
                <c:pt idx="120">
                  <c:v>0.10248729799768531</c:v>
                </c:pt>
                <c:pt idx="121">
                  <c:v>0.10204868320220943</c:v>
                </c:pt>
                <c:pt idx="122">
                  <c:v>0.10096152214913594</c:v>
                </c:pt>
                <c:pt idx="123">
                  <c:v>9.6614092373289454E-2</c:v>
                </c:pt>
                <c:pt idx="124">
                  <c:v>9.6977683704444234E-2</c:v>
                </c:pt>
                <c:pt idx="125">
                  <c:v>9.0582676512867014E-2</c:v>
                </c:pt>
                <c:pt idx="126">
                  <c:v>9.1443211342422559E-2</c:v>
                </c:pt>
                <c:pt idx="127">
                  <c:v>9.0556708939752151E-2</c:v>
                </c:pt>
                <c:pt idx="128">
                  <c:v>8.6535211267605633E-2</c:v>
                </c:pt>
                <c:pt idx="129">
                  <c:v>8.6264364871579985E-2</c:v>
                </c:pt>
                <c:pt idx="130">
                  <c:v>8.170833794408866E-2</c:v>
                </c:pt>
                <c:pt idx="131">
                  <c:v>8.0758025209450385E-2</c:v>
                </c:pt>
                <c:pt idx="132">
                  <c:v>7.6127784676336699E-2</c:v>
                </c:pt>
                <c:pt idx="133">
                  <c:v>7.6695902472428759E-2</c:v>
                </c:pt>
                <c:pt idx="134">
                  <c:v>7.2302004983389859E-2</c:v>
                </c:pt>
                <c:pt idx="135">
                  <c:v>7.1759699506887473E-2</c:v>
                </c:pt>
                <c:pt idx="136">
                  <c:v>6.8860951120129146E-2</c:v>
                </c:pt>
                <c:pt idx="137">
                  <c:v>6.5070827387314401E-2</c:v>
                </c:pt>
                <c:pt idx="138">
                  <c:v>6.3844266233481189E-2</c:v>
                </c:pt>
                <c:pt idx="139">
                  <c:v>6.1280414396877619E-2</c:v>
                </c:pt>
                <c:pt idx="140">
                  <c:v>5.6886084041150517E-2</c:v>
                </c:pt>
                <c:pt idx="141">
                  <c:v>5.4505404495539492E-2</c:v>
                </c:pt>
                <c:pt idx="142">
                  <c:v>5.0815527291624245E-2</c:v>
                </c:pt>
                <c:pt idx="143">
                  <c:v>4.5192826308890939E-2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FeldolgozSlip!$L$578:$L$721</c:f>
              <c:numCache>
                <c:formatCode>0.00000</c:formatCode>
                <c:ptCount val="144"/>
                <c:pt idx="0">
                  <c:v>0.91851700168409145</c:v>
                </c:pt>
                <c:pt idx="1">
                  <c:v>0.76557593949632463</c:v>
                </c:pt>
                <c:pt idx="2">
                  <c:v>0.72151757064685773</c:v>
                </c:pt>
                <c:pt idx="3">
                  <c:v>0.65826217246858187</c:v>
                </c:pt>
                <c:pt idx="4">
                  <c:v>0.61089212300959295</c:v>
                </c:pt>
                <c:pt idx="5">
                  <c:v>0.59120971283218005</c:v>
                </c:pt>
                <c:pt idx="6">
                  <c:v>0.57071492668265011</c:v>
                </c:pt>
                <c:pt idx="7">
                  <c:v>0.53435512979930966</c:v>
                </c:pt>
                <c:pt idx="8">
                  <c:v>0.50264130756496816</c:v>
                </c:pt>
                <c:pt idx="9">
                  <c:v>0.51107008391072772</c:v>
                </c:pt>
                <c:pt idx="10">
                  <c:v>0.46414759224611302</c:v>
                </c:pt>
                <c:pt idx="11">
                  <c:v>0.47137458755194717</c:v>
                </c:pt>
                <c:pt idx="12">
                  <c:v>0.44802389407869181</c:v>
                </c:pt>
                <c:pt idx="13">
                  <c:v>0.43803772363012528</c:v>
                </c:pt>
                <c:pt idx="14">
                  <c:v>0.41889142337102525</c:v>
                </c:pt>
                <c:pt idx="15">
                  <c:v>0.40012431062987647</c:v>
                </c:pt>
                <c:pt idx="16">
                  <c:v>0.39779910326355938</c:v>
                </c:pt>
                <c:pt idx="17">
                  <c:v>0.38552196512734077</c:v>
                </c:pt>
                <c:pt idx="18">
                  <c:v>0.37374995488806206</c:v>
                </c:pt>
                <c:pt idx="19">
                  <c:v>0.3596046569740502</c:v>
                </c:pt>
                <c:pt idx="20">
                  <c:v>0.35942942815888312</c:v>
                </c:pt>
                <c:pt idx="21">
                  <c:v>0.32907639058185945</c:v>
                </c:pt>
                <c:pt idx="22">
                  <c:v>0.33828534270829547</c:v>
                </c:pt>
                <c:pt idx="23">
                  <c:v>0.3319030387870614</c:v>
                </c:pt>
                <c:pt idx="24">
                  <c:v>0.30596968886778969</c:v>
                </c:pt>
                <c:pt idx="25">
                  <c:v>0.31191891795435089</c:v>
                </c:pt>
                <c:pt idx="26">
                  <c:v>0.30834294347547142</c:v>
                </c:pt>
                <c:pt idx="27">
                  <c:v>0.28943280146369155</c:v>
                </c:pt>
                <c:pt idx="28">
                  <c:v>0.29502950024178309</c:v>
                </c:pt>
                <c:pt idx="29">
                  <c:v>0.28642016869895287</c:v>
                </c:pt>
                <c:pt idx="30">
                  <c:v>0.2732788725017064</c:v>
                </c:pt>
                <c:pt idx="31">
                  <c:v>0.27759697696498409</c:v>
                </c:pt>
                <c:pt idx="32">
                  <c:v>0.27262945176410386</c:v>
                </c:pt>
                <c:pt idx="33">
                  <c:v>0.25223111196816245</c:v>
                </c:pt>
                <c:pt idx="34">
                  <c:v>0.25567839963393657</c:v>
                </c:pt>
                <c:pt idx="35">
                  <c:v>0.25157447383487885</c:v>
                </c:pt>
                <c:pt idx="36">
                  <c:v>0.24968237374981964</c:v>
                </c:pt>
                <c:pt idx="37">
                  <c:v>0.24383314886654833</c:v>
                </c:pt>
                <c:pt idx="38">
                  <c:v>0.23598669116880494</c:v>
                </c:pt>
                <c:pt idx="39">
                  <c:v>0.23827993285942348</c:v>
                </c:pt>
                <c:pt idx="40">
                  <c:v>0.23872673926115615</c:v>
                </c:pt>
                <c:pt idx="41">
                  <c:v>0.23112835029812834</c:v>
                </c:pt>
                <c:pt idx="42">
                  <c:v>0.22448169560426182</c:v>
                </c:pt>
                <c:pt idx="43">
                  <c:v>0.21852606454489545</c:v>
                </c:pt>
                <c:pt idx="44">
                  <c:v>0.21589919465797447</c:v>
                </c:pt>
                <c:pt idx="45">
                  <c:v>0.20675224405315848</c:v>
                </c:pt>
                <c:pt idx="46">
                  <c:v>0.20843439988495188</c:v>
                </c:pt>
                <c:pt idx="47">
                  <c:v>0.2041466711097146</c:v>
                </c:pt>
                <c:pt idx="48">
                  <c:v>0.20714578844620285</c:v>
                </c:pt>
                <c:pt idx="49">
                  <c:v>0.19783313963899521</c:v>
                </c:pt>
                <c:pt idx="50">
                  <c:v>0.19544443391239999</c:v>
                </c:pt>
                <c:pt idx="51">
                  <c:v>0.19483131023876732</c:v>
                </c:pt>
                <c:pt idx="52">
                  <c:v>0.19060551358298694</c:v>
                </c:pt>
                <c:pt idx="53">
                  <c:v>0.188682714441778</c:v>
                </c:pt>
                <c:pt idx="54">
                  <c:v>0.18381620508051694</c:v>
                </c:pt>
                <c:pt idx="55">
                  <c:v>0.17951084025989256</c:v>
                </c:pt>
                <c:pt idx="56">
                  <c:v>0.17691790001176952</c:v>
                </c:pt>
                <c:pt idx="57">
                  <c:v>0.17398252670188324</c:v>
                </c:pt>
                <c:pt idx="58">
                  <c:v>0.17112467431767323</c:v>
                </c:pt>
                <c:pt idx="59">
                  <c:v>0.16896727155555522</c:v>
                </c:pt>
                <c:pt idx="60">
                  <c:v>0.16763366376319572</c:v>
                </c:pt>
                <c:pt idx="61">
                  <c:v>0.16429848240192163</c:v>
                </c:pt>
                <c:pt idx="62">
                  <c:v>0.16170073244490835</c:v>
                </c:pt>
                <c:pt idx="63">
                  <c:v>0.15911379084021782</c:v>
                </c:pt>
                <c:pt idx="64">
                  <c:v>0.15848705623846299</c:v>
                </c:pt>
                <c:pt idx="65">
                  <c:v>0.15566647912516393</c:v>
                </c:pt>
                <c:pt idx="66">
                  <c:v>0.15043741144544157</c:v>
                </c:pt>
                <c:pt idx="67">
                  <c:v>0.14865109363289328</c:v>
                </c:pt>
                <c:pt idx="68">
                  <c:v>0.14181360684108735</c:v>
                </c:pt>
                <c:pt idx="69">
                  <c:v>0.14364329688610503</c:v>
                </c:pt>
                <c:pt idx="70">
                  <c:v>0.14076790608172302</c:v>
                </c:pt>
                <c:pt idx="71">
                  <c:v>0.14045645994206338</c:v>
                </c:pt>
                <c:pt idx="72">
                  <c:v>0.1411531171802729</c:v>
                </c:pt>
                <c:pt idx="73">
                  <c:v>0.13718889337243012</c:v>
                </c:pt>
                <c:pt idx="74">
                  <c:v>0.13162953224105609</c:v>
                </c:pt>
                <c:pt idx="75">
                  <c:v>0.13220657276995304</c:v>
                </c:pt>
                <c:pt idx="76">
                  <c:v>0.12810324964055134</c:v>
                </c:pt>
                <c:pt idx="77">
                  <c:v>0.12859595444686112</c:v>
                </c:pt>
                <c:pt idx="78">
                  <c:v>0.1245589913111928</c:v>
                </c:pt>
                <c:pt idx="79">
                  <c:v>0.12427232224983002</c:v>
                </c:pt>
                <c:pt idx="80">
                  <c:v>0.12098404406228645</c:v>
                </c:pt>
                <c:pt idx="81">
                  <c:v>0.11720318809110276</c:v>
                </c:pt>
                <c:pt idx="82">
                  <c:v>0.11687065606030742</c:v>
                </c:pt>
                <c:pt idx="83">
                  <c:v>0.11679825892129653</c:v>
                </c:pt>
                <c:pt idx="84">
                  <c:v>0.115240712838469</c:v>
                </c:pt>
                <c:pt idx="85">
                  <c:v>0.11059127473245056</c:v>
                </c:pt>
                <c:pt idx="86">
                  <c:v>0.10908898991372343</c:v>
                </c:pt>
                <c:pt idx="87">
                  <c:v>0.10972579265376635</c:v>
                </c:pt>
                <c:pt idx="88">
                  <c:v>0.10517612274470539</c:v>
                </c:pt>
                <c:pt idx="89">
                  <c:v>0.10326486418751402</c:v>
                </c:pt>
                <c:pt idx="90">
                  <c:v>0.10294936942086601</c:v>
                </c:pt>
                <c:pt idx="91">
                  <c:v>0.1030329322207206</c:v>
                </c:pt>
                <c:pt idx="92">
                  <c:v>9.9656780296411202E-2</c:v>
                </c:pt>
                <c:pt idx="93">
                  <c:v>9.8305484624651787E-2</c:v>
                </c:pt>
                <c:pt idx="94">
                  <c:v>9.6733244190611883E-2</c:v>
                </c:pt>
                <c:pt idx="95">
                  <c:v>9.5569401729053274E-2</c:v>
                </c:pt>
                <c:pt idx="96">
                  <c:v>9.5725485761082363E-2</c:v>
                </c:pt>
                <c:pt idx="97">
                  <c:v>9.1105394123935229E-2</c:v>
                </c:pt>
                <c:pt idx="98">
                  <c:v>9.2292957058674824E-2</c:v>
                </c:pt>
                <c:pt idx="99">
                  <c:v>9.1273114074771053E-2</c:v>
                </c:pt>
                <c:pt idx="100">
                  <c:v>8.8593478395275468E-2</c:v>
                </c:pt>
                <c:pt idx="101">
                  <c:v>8.6398593832706927E-2</c:v>
                </c:pt>
                <c:pt idx="102">
                  <c:v>8.5901198533790898E-2</c:v>
                </c:pt>
                <c:pt idx="103">
                  <c:v>8.441727104553165E-2</c:v>
                </c:pt>
                <c:pt idx="104">
                  <c:v>8.2591429546657893E-2</c:v>
                </c:pt>
                <c:pt idx="105">
                  <c:v>8.0525821596244135E-2</c:v>
                </c:pt>
                <c:pt idx="106">
                  <c:v>8.0872842067106238E-2</c:v>
                </c:pt>
                <c:pt idx="107">
                  <c:v>7.6687857025707795E-2</c:v>
                </c:pt>
                <c:pt idx="108">
                  <c:v>7.6534452745717463E-2</c:v>
                </c:pt>
                <c:pt idx="109">
                  <c:v>7.6184980408433314E-2</c:v>
                </c:pt>
                <c:pt idx="110">
                  <c:v>7.5156484339549245E-2</c:v>
                </c:pt>
                <c:pt idx="111">
                  <c:v>7.2730866713630715E-2</c:v>
                </c:pt>
                <c:pt idx="112">
                  <c:v>7.1582842307600189E-2</c:v>
                </c:pt>
                <c:pt idx="113">
                  <c:v>7.1582842307600189E-2</c:v>
                </c:pt>
                <c:pt idx="114">
                  <c:v>6.6971675478559409E-2</c:v>
                </c:pt>
                <c:pt idx="115">
                  <c:v>6.706771915451408E-2</c:v>
                </c:pt>
                <c:pt idx="116">
                  <c:v>6.6699720695504366E-2</c:v>
                </c:pt>
                <c:pt idx="117">
                  <c:v>6.4544388393830462E-2</c:v>
                </c:pt>
                <c:pt idx="118">
                  <c:v>6.3671816098734887E-2</c:v>
                </c:pt>
                <c:pt idx="119">
                  <c:v>6.3739265056466612E-2</c:v>
                </c:pt>
                <c:pt idx="120">
                  <c:v>6.1391666582381751E-2</c:v>
                </c:pt>
                <c:pt idx="121">
                  <c:v>5.9575529552693303E-2</c:v>
                </c:pt>
                <c:pt idx="122">
                  <c:v>5.8548196312187405E-2</c:v>
                </c:pt>
                <c:pt idx="123">
                  <c:v>5.7008096576079248E-2</c:v>
                </c:pt>
                <c:pt idx="124">
                  <c:v>5.5924408414010529E-2</c:v>
                </c:pt>
                <c:pt idx="125">
                  <c:v>5.3149042023848667E-2</c:v>
                </c:pt>
                <c:pt idx="126">
                  <c:v>5.3065996645686397E-2</c:v>
                </c:pt>
                <c:pt idx="127">
                  <c:v>5.2493568712133599E-2</c:v>
                </c:pt>
                <c:pt idx="128">
                  <c:v>5.0628885080519617E-2</c:v>
                </c:pt>
                <c:pt idx="129">
                  <c:v>4.9903308212993956E-2</c:v>
                </c:pt>
                <c:pt idx="130">
                  <c:v>4.6781274897288463E-2</c:v>
                </c:pt>
                <c:pt idx="131">
                  <c:v>4.6638989051826597E-2</c:v>
                </c:pt>
                <c:pt idx="132">
                  <c:v>4.3745715237795989E-2</c:v>
                </c:pt>
                <c:pt idx="133">
                  <c:v>4.4087478638091267E-2</c:v>
                </c:pt>
                <c:pt idx="134">
                  <c:v>4.1681978645225035E-2</c:v>
                </c:pt>
                <c:pt idx="135">
                  <c:v>4.0753164097559559E-2</c:v>
                </c:pt>
                <c:pt idx="136">
                  <c:v>3.9440913247163582E-2</c:v>
                </c:pt>
                <c:pt idx="137">
                  <c:v>3.6736956426285126E-2</c:v>
                </c:pt>
                <c:pt idx="138">
                  <c:v>3.6363842617889698E-2</c:v>
                </c:pt>
                <c:pt idx="139">
                  <c:v>3.5411415385651505E-2</c:v>
                </c:pt>
                <c:pt idx="140">
                  <c:v>3.2461174145143025E-2</c:v>
                </c:pt>
                <c:pt idx="141">
                  <c:v>3.0828558188796314E-2</c:v>
                </c:pt>
                <c:pt idx="142">
                  <c:v>2.8909942700895756E-2</c:v>
                </c:pt>
                <c:pt idx="143">
                  <c:v>2.5929943881718622E-2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FeldolgozSlip!$L$722:$L$865</c:f>
              <c:numCache>
                <c:formatCode>0.00000</c:formatCode>
                <c:ptCount val="144"/>
                <c:pt idx="0">
                  <c:v>0.7642209367713928</c:v>
                </c:pt>
                <c:pt idx="1">
                  <c:v>0.6529907188667684</c:v>
                </c:pt>
                <c:pt idx="2">
                  <c:v>0.58323310014479079</c:v>
                </c:pt>
                <c:pt idx="3">
                  <c:v>0.55436094533209879</c:v>
                </c:pt>
                <c:pt idx="4">
                  <c:v>0.50433802816901407</c:v>
                </c:pt>
                <c:pt idx="5">
                  <c:v>0.4650768670021993</c:v>
                </c:pt>
                <c:pt idx="6">
                  <c:v>0.45212218263300263</c:v>
                </c:pt>
                <c:pt idx="7">
                  <c:v>0.41373975841879718</c:v>
                </c:pt>
                <c:pt idx="8">
                  <c:v>0.38514824980269824</c:v>
                </c:pt>
                <c:pt idx="9">
                  <c:v>0.38142609400181199</c:v>
                </c:pt>
                <c:pt idx="10">
                  <c:v>0.35156156395091953</c:v>
                </c:pt>
                <c:pt idx="11">
                  <c:v>0.34801312455146477</c:v>
                </c:pt>
                <c:pt idx="12">
                  <c:v>0.33771503493204091</c:v>
                </c:pt>
                <c:pt idx="13">
                  <c:v>0.33332123968745359</c:v>
                </c:pt>
                <c:pt idx="14">
                  <c:v>0.31338475502425256</c:v>
                </c:pt>
                <c:pt idx="15">
                  <c:v>0.29825002127304717</c:v>
                </c:pt>
                <c:pt idx="16">
                  <c:v>0.29481674131527807</c:v>
                </c:pt>
                <c:pt idx="17">
                  <c:v>0.27581017817807646</c:v>
                </c:pt>
                <c:pt idx="18">
                  <c:v>0.27716341944892436</c:v>
                </c:pt>
                <c:pt idx="19">
                  <c:v>0.26177531670937276</c:v>
                </c:pt>
                <c:pt idx="20">
                  <c:v>0.26431298904538342</c:v>
                </c:pt>
                <c:pt idx="21">
                  <c:v>0.25611608820630716</c:v>
                </c:pt>
                <c:pt idx="22">
                  <c:v>0.23579808163732341</c:v>
                </c:pt>
                <c:pt idx="23">
                  <c:v>0.24295469408569459</c:v>
                </c:pt>
                <c:pt idx="24">
                  <c:v>0.23099567710966187</c:v>
                </c:pt>
                <c:pt idx="25">
                  <c:v>0.22198827880704367</c:v>
                </c:pt>
                <c:pt idx="26">
                  <c:v>0.21698573300510279</c:v>
                </c:pt>
                <c:pt idx="27">
                  <c:v>0.22018284382912587</c:v>
                </c:pt>
                <c:pt idx="28">
                  <c:v>0.21067865971879768</c:v>
                </c:pt>
                <c:pt idx="29">
                  <c:v>0.20994099925932991</c:v>
                </c:pt>
                <c:pt idx="30">
                  <c:v>0.18833961661787063</c:v>
                </c:pt>
                <c:pt idx="31">
                  <c:v>0.19263070236507748</c:v>
                </c:pt>
                <c:pt idx="32">
                  <c:v>0.19120586599377923</c:v>
                </c:pt>
                <c:pt idx="33">
                  <c:v>0.18909305122996203</c:v>
                </c:pt>
                <c:pt idx="34">
                  <c:v>0.17774870749117966</c:v>
                </c:pt>
                <c:pt idx="35">
                  <c:v>0.1797159542495694</c:v>
                </c:pt>
                <c:pt idx="36">
                  <c:v>0.17566757480544593</c:v>
                </c:pt>
                <c:pt idx="37">
                  <c:v>0.16361623714869028</c:v>
                </c:pt>
                <c:pt idx="38">
                  <c:v>0.16653422453271674</c:v>
                </c:pt>
                <c:pt idx="39">
                  <c:v>0.16390950281133954</c:v>
                </c:pt>
                <c:pt idx="40">
                  <c:v>0.1603408391071291</c:v>
                </c:pt>
                <c:pt idx="41">
                  <c:v>0.15750665228007579</c:v>
                </c:pt>
                <c:pt idx="42">
                  <c:v>0.15223471086414783</c:v>
                </c:pt>
                <c:pt idx="43">
                  <c:v>0.15010936343655548</c:v>
                </c:pt>
                <c:pt idx="44">
                  <c:v>0.14137804256495121</c:v>
                </c:pt>
                <c:pt idx="45">
                  <c:v>0.14239280915502481</c:v>
                </c:pt>
                <c:pt idx="46">
                  <c:v>0.14294047380562105</c:v>
                </c:pt>
                <c:pt idx="47">
                  <c:v>0.14095687859113196</c:v>
                </c:pt>
                <c:pt idx="48">
                  <c:v>0.13390664870981847</c:v>
                </c:pt>
                <c:pt idx="49">
                  <c:v>0.13910872117422854</c:v>
                </c:pt>
                <c:pt idx="50">
                  <c:v>0.13467488374236677</c:v>
                </c:pt>
                <c:pt idx="51">
                  <c:v>0.13033327269763426</c:v>
                </c:pt>
                <c:pt idx="52">
                  <c:v>0.13296215554316182</c:v>
                </c:pt>
                <c:pt idx="53">
                  <c:v>0.12735001664219289</c:v>
                </c:pt>
                <c:pt idx="54">
                  <c:v>0.12757091488656147</c:v>
                </c:pt>
                <c:pt idx="55">
                  <c:v>0.12052518111628392</c:v>
                </c:pt>
                <c:pt idx="56">
                  <c:v>0.12254404886415415</c:v>
                </c:pt>
                <c:pt idx="57">
                  <c:v>0.1161988277021188</c:v>
                </c:pt>
                <c:pt idx="58">
                  <c:v>0.11551163033398799</c:v>
                </c:pt>
                <c:pt idx="59">
                  <c:v>0.11279994191051884</c:v>
                </c:pt>
                <c:pt idx="60">
                  <c:v>0.11414763436543245</c:v>
                </c:pt>
                <c:pt idx="61">
                  <c:v>0.10752944171786565</c:v>
                </c:pt>
                <c:pt idx="62">
                  <c:v>0.10958547368993692</c:v>
                </c:pt>
                <c:pt idx="63">
                  <c:v>0.10613186332982506</c:v>
                </c:pt>
                <c:pt idx="64">
                  <c:v>9.9055007270626411E-2</c:v>
                </c:pt>
                <c:pt idx="65">
                  <c:v>0.10034821439194284</c:v>
                </c:pt>
                <c:pt idx="66">
                  <c:v>0.10077194318969318</c:v>
                </c:pt>
                <c:pt idx="67">
                  <c:v>9.914837366290985E-2</c:v>
                </c:pt>
                <c:pt idx="68">
                  <c:v>9.523916822987083E-2</c:v>
                </c:pt>
                <c:pt idx="69">
                  <c:v>9.6728922035448098E-2</c:v>
                </c:pt>
                <c:pt idx="70">
                  <c:v>9.2734832834451206E-2</c:v>
                </c:pt>
                <c:pt idx="71">
                  <c:v>9.2849582824845622E-2</c:v>
                </c:pt>
                <c:pt idx="72">
                  <c:v>9.3156189002040757E-2</c:v>
                </c:pt>
                <c:pt idx="73">
                  <c:v>9.0436394396138139E-2</c:v>
                </c:pt>
                <c:pt idx="74">
                  <c:v>8.7958256890939612E-2</c:v>
                </c:pt>
                <c:pt idx="75">
                  <c:v>8.7571262674574712E-2</c:v>
                </c:pt>
                <c:pt idx="76">
                  <c:v>8.4230659151029993E-2</c:v>
                </c:pt>
                <c:pt idx="77">
                  <c:v>8.054269632203799E-2</c:v>
                </c:pt>
                <c:pt idx="78">
                  <c:v>8.0108067026776086E-2</c:v>
                </c:pt>
                <c:pt idx="79">
                  <c:v>8.0311395542088992E-2</c:v>
                </c:pt>
                <c:pt idx="80">
                  <c:v>7.7339394250043103E-2</c:v>
                </c:pt>
                <c:pt idx="81">
                  <c:v>7.6350366408928907E-2</c:v>
                </c:pt>
                <c:pt idx="82">
                  <c:v>7.5792853983324263E-2</c:v>
                </c:pt>
                <c:pt idx="83">
                  <c:v>7.5039512702136435E-2</c:v>
                </c:pt>
                <c:pt idx="84">
                  <c:v>7.4268482089631702E-2</c:v>
                </c:pt>
                <c:pt idx="85">
                  <c:v>7.3739315722830309E-2</c:v>
                </c:pt>
                <c:pt idx="86">
                  <c:v>7.1603418301893151E-2</c:v>
                </c:pt>
                <c:pt idx="87">
                  <c:v>7.0529235223600356E-2</c:v>
                </c:pt>
                <c:pt idx="88">
                  <c:v>6.8980388439670581E-2</c:v>
                </c:pt>
                <c:pt idx="89">
                  <c:v>6.8907668231611888E-2</c:v>
                </c:pt>
                <c:pt idx="90">
                  <c:v>6.5600959496329256E-2</c:v>
                </c:pt>
                <c:pt idx="91">
                  <c:v>6.6333474321135899E-2</c:v>
                </c:pt>
                <c:pt idx="92">
                  <c:v>6.3814796156094131E-2</c:v>
                </c:pt>
                <c:pt idx="93">
                  <c:v>6.2331016565497277E-2</c:v>
                </c:pt>
                <c:pt idx="94">
                  <c:v>6.2208898672081105E-2</c:v>
                </c:pt>
                <c:pt idx="95">
                  <c:v>6.1330520903516254E-2</c:v>
                </c:pt>
                <c:pt idx="96">
                  <c:v>6.1716852670731376E-2</c:v>
                </c:pt>
                <c:pt idx="97">
                  <c:v>5.8205360368668892E-2</c:v>
                </c:pt>
                <c:pt idx="98">
                  <c:v>5.8943581910898941E-2</c:v>
                </c:pt>
                <c:pt idx="99">
                  <c:v>5.7538461473180313E-2</c:v>
                </c:pt>
                <c:pt idx="100">
                  <c:v>5.5191483153176839E-2</c:v>
                </c:pt>
                <c:pt idx="101">
                  <c:v>5.4466276770248401E-2</c:v>
                </c:pt>
                <c:pt idx="102">
                  <c:v>5.4610028994793079E-2</c:v>
                </c:pt>
                <c:pt idx="103">
                  <c:v>5.3328043115264137E-2</c:v>
                </c:pt>
                <c:pt idx="104">
                  <c:v>5.1183760566850978E-2</c:v>
                </c:pt>
                <c:pt idx="105">
                  <c:v>5.1001984343061017E-2</c:v>
                </c:pt>
                <c:pt idx="106">
                  <c:v>5.0936930791603038E-2</c:v>
                </c:pt>
                <c:pt idx="107">
                  <c:v>4.9675248567699531E-2</c:v>
                </c:pt>
                <c:pt idx="108">
                  <c:v>4.7756901983943834E-2</c:v>
                </c:pt>
                <c:pt idx="109">
                  <c:v>4.8353863258743142E-2</c:v>
                </c:pt>
                <c:pt idx="110">
                  <c:v>4.7135310601936035E-2</c:v>
                </c:pt>
                <c:pt idx="111">
                  <c:v>4.3817795657733166E-2</c:v>
                </c:pt>
                <c:pt idx="112">
                  <c:v>4.4434956777883908E-2</c:v>
                </c:pt>
                <c:pt idx="113">
                  <c:v>4.4571869350447643E-2</c:v>
                </c:pt>
                <c:pt idx="114">
                  <c:v>4.2015906109963481E-2</c:v>
                </c:pt>
                <c:pt idx="115">
                  <c:v>4.26709447038644E-2</c:v>
                </c:pt>
                <c:pt idx="116">
                  <c:v>4.1777179370702321E-2</c:v>
                </c:pt>
                <c:pt idx="117">
                  <c:v>4.0446585463432813E-2</c:v>
                </c:pt>
                <c:pt idx="118">
                  <c:v>3.9100767078330656E-2</c:v>
                </c:pt>
                <c:pt idx="119">
                  <c:v>3.9798995061872268E-2</c:v>
                </c:pt>
                <c:pt idx="120">
                  <c:v>3.787409596625E-2</c:v>
                </c:pt>
                <c:pt idx="121">
                  <c:v>3.71830985915493E-2</c:v>
                </c:pt>
                <c:pt idx="122">
                  <c:v>3.6602454365878619E-2</c:v>
                </c:pt>
                <c:pt idx="123">
                  <c:v>3.5653461271295581E-2</c:v>
                </c:pt>
                <c:pt idx="124">
                  <c:v>3.4985711369071804E-2</c:v>
                </c:pt>
                <c:pt idx="125">
                  <c:v>3.3269328192101301E-2</c:v>
                </c:pt>
                <c:pt idx="126">
                  <c:v>3.2910822500376066E-2</c:v>
                </c:pt>
                <c:pt idx="127">
                  <c:v>3.2424480797219442E-2</c:v>
                </c:pt>
                <c:pt idx="128">
                  <c:v>3.0242518464493461E-2</c:v>
                </c:pt>
                <c:pt idx="129">
                  <c:v>3.0549032784795181E-2</c:v>
                </c:pt>
                <c:pt idx="130">
                  <c:v>2.9425153100588228E-2</c:v>
                </c:pt>
                <c:pt idx="131">
                  <c:v>2.8554483092955062E-2</c:v>
                </c:pt>
                <c:pt idx="132">
                  <c:v>2.7221109104620011E-2</c:v>
                </c:pt>
                <c:pt idx="133">
                  <c:v>2.6486507739670071E-2</c:v>
                </c:pt>
                <c:pt idx="134">
                  <c:v>2.448946107267843E-2</c:v>
                </c:pt>
                <c:pt idx="135">
                  <c:v>2.5337811611990769E-2</c:v>
                </c:pt>
                <c:pt idx="136">
                  <c:v>2.4408817240000446E-2</c:v>
                </c:pt>
                <c:pt idx="137">
                  <c:v>2.2596873384795924E-2</c:v>
                </c:pt>
                <c:pt idx="138">
                  <c:v>2.2118632678239398E-2</c:v>
                </c:pt>
                <c:pt idx="139">
                  <c:v>2.1208675000076675E-2</c:v>
                </c:pt>
                <c:pt idx="140">
                  <c:v>1.9984295400798661E-2</c:v>
                </c:pt>
                <c:pt idx="141">
                  <c:v>1.8320690187615889E-2</c:v>
                </c:pt>
                <c:pt idx="142">
                  <c:v>1.7262700761361723E-2</c:v>
                </c:pt>
                <c:pt idx="143">
                  <c:v>1.5463610148485907E-2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FeldolgozSlip!$L$866:$L$1009</c:f>
              <c:numCache>
                <c:formatCode>0.00000</c:formatCode>
                <c:ptCount val="144"/>
                <c:pt idx="0">
                  <c:v>0.65143840955231025</c:v>
                </c:pt>
                <c:pt idx="1">
                  <c:v>0.55113451724599871</c:v>
                </c:pt>
                <c:pt idx="2">
                  <c:v>0.48541855738759143</c:v>
                </c:pt>
                <c:pt idx="3">
                  <c:v>0.46033868696964597</c:v>
                </c:pt>
                <c:pt idx="4">
                  <c:v>0.41427175753859885</c:v>
                </c:pt>
                <c:pt idx="5">
                  <c:v>0.37821200473059308</c:v>
                </c:pt>
                <c:pt idx="6">
                  <c:v>0.35830599775480582</c:v>
                </c:pt>
                <c:pt idx="7">
                  <c:v>0.33114751942477305</c:v>
                </c:pt>
                <c:pt idx="8">
                  <c:v>0.30466553676128821</c:v>
                </c:pt>
                <c:pt idx="9">
                  <c:v>0.30866208693955516</c:v>
                </c:pt>
                <c:pt idx="10">
                  <c:v>0.2748840748409398</c:v>
                </c:pt>
                <c:pt idx="11">
                  <c:v>0.27389277604074935</c:v>
                </c:pt>
                <c:pt idx="12">
                  <c:v>0.26310448190293684</c:v>
                </c:pt>
                <c:pt idx="13">
                  <c:v>0.25072142782773266</c:v>
                </c:pt>
                <c:pt idx="14">
                  <c:v>0.24087732270543602</c:v>
                </c:pt>
                <c:pt idx="15">
                  <c:v>0.22920540128424191</c:v>
                </c:pt>
                <c:pt idx="16">
                  <c:v>0.22461189506114748</c:v>
                </c:pt>
                <c:pt idx="17">
                  <c:v>0.21085538972989551</c:v>
                </c:pt>
                <c:pt idx="18">
                  <c:v>0.20603023077738142</c:v>
                </c:pt>
                <c:pt idx="19">
                  <c:v>0.19411979755063022</c:v>
                </c:pt>
                <c:pt idx="20">
                  <c:v>0.19742036647751129</c:v>
                </c:pt>
                <c:pt idx="21">
                  <c:v>0.19021907623813106</c:v>
                </c:pt>
                <c:pt idx="22">
                  <c:v>0.17510616837885676</c:v>
                </c:pt>
                <c:pt idx="23">
                  <c:v>0.17534508725108514</c:v>
                </c:pt>
                <c:pt idx="24">
                  <c:v>0.16763528984575199</c:v>
                </c:pt>
                <c:pt idx="25">
                  <c:v>0.16013382615026048</c:v>
                </c:pt>
                <c:pt idx="26">
                  <c:v>0.16372281950079504</c:v>
                </c:pt>
                <c:pt idx="27">
                  <c:v>0.1587567322355917</c:v>
                </c:pt>
                <c:pt idx="28">
                  <c:v>0.15389283937677828</c:v>
                </c:pt>
                <c:pt idx="29">
                  <c:v>0.15206424681639497</c:v>
                </c:pt>
                <c:pt idx="30">
                  <c:v>0.14355352622358422</c:v>
                </c:pt>
                <c:pt idx="31">
                  <c:v>0.14294416864681447</c:v>
                </c:pt>
                <c:pt idx="32">
                  <c:v>0.13710893928988155</c:v>
                </c:pt>
                <c:pt idx="33">
                  <c:v>0.13053932240170718</c:v>
                </c:pt>
                <c:pt idx="34">
                  <c:v>0.12371966442728015</c:v>
                </c:pt>
                <c:pt idx="35">
                  <c:v>0.12592244107617265</c:v>
                </c:pt>
                <c:pt idx="36">
                  <c:v>0.12242261443074266</c:v>
                </c:pt>
                <c:pt idx="37">
                  <c:v>0.12089949068481491</c:v>
                </c:pt>
                <c:pt idx="38">
                  <c:v>0.11967389350659506</c:v>
                </c:pt>
                <c:pt idx="39">
                  <c:v>0.11644264867235454</c:v>
                </c:pt>
                <c:pt idx="40">
                  <c:v>0.10539879962743498</c:v>
                </c:pt>
                <c:pt idx="41">
                  <c:v>0.10692368338991029</c:v>
                </c:pt>
                <c:pt idx="42">
                  <c:v>0.10769515985999621</c:v>
                </c:pt>
                <c:pt idx="43">
                  <c:v>0.10579574891269693</c:v>
                </c:pt>
                <c:pt idx="44">
                  <c:v>0.10145394987712501</c:v>
                </c:pt>
                <c:pt idx="45">
                  <c:v>9.8332481325492452E-2</c:v>
                </c:pt>
                <c:pt idx="46">
                  <c:v>9.6742276116369971E-2</c:v>
                </c:pt>
                <c:pt idx="47">
                  <c:v>9.5396103610216235E-2</c:v>
                </c:pt>
                <c:pt idx="48">
                  <c:v>9.9370941260641901E-2</c:v>
                </c:pt>
                <c:pt idx="49">
                  <c:v>9.1423631903967656E-2</c:v>
                </c:pt>
                <c:pt idx="50">
                  <c:v>9.1085194168465181E-2</c:v>
                </c:pt>
                <c:pt idx="51">
                  <c:v>9.2822411656879059E-2</c:v>
                </c:pt>
                <c:pt idx="52">
                  <c:v>8.3339843192430443E-2</c:v>
                </c:pt>
                <c:pt idx="53">
                  <c:v>8.5975690687292897E-2</c:v>
                </c:pt>
                <c:pt idx="54">
                  <c:v>8.4336398045539995E-2</c:v>
                </c:pt>
                <c:pt idx="55">
                  <c:v>8.2292418230667685E-2</c:v>
                </c:pt>
                <c:pt idx="56">
                  <c:v>7.7522805419099797E-2</c:v>
                </c:pt>
                <c:pt idx="57">
                  <c:v>8.1142322789147292E-2</c:v>
                </c:pt>
                <c:pt idx="58">
                  <c:v>7.6163003264150902E-2</c:v>
                </c:pt>
                <c:pt idx="59">
                  <c:v>7.7852970998836493E-2</c:v>
                </c:pt>
                <c:pt idx="60">
                  <c:v>7.8384451376334971E-2</c:v>
                </c:pt>
                <c:pt idx="61">
                  <c:v>7.4768979882460021E-2</c:v>
                </c:pt>
                <c:pt idx="62">
                  <c:v>7.2492092627919821E-2</c:v>
                </c:pt>
                <c:pt idx="63">
                  <c:v>7.2373057993062817E-2</c:v>
                </c:pt>
                <c:pt idx="64">
                  <c:v>7.2958568704921414E-2</c:v>
                </c:pt>
                <c:pt idx="65">
                  <c:v>6.7326955623066995E-2</c:v>
                </c:pt>
                <c:pt idx="66">
                  <c:v>6.6767109680829523E-2</c:v>
                </c:pt>
                <c:pt idx="67">
                  <c:v>6.6406339040105067E-2</c:v>
                </c:pt>
                <c:pt idx="68">
                  <c:v>6.4530223940019879E-2</c:v>
                </c:pt>
                <c:pt idx="69">
                  <c:v>6.1700079153797008E-2</c:v>
                </c:pt>
                <c:pt idx="70">
                  <c:v>6.0457632628570374E-2</c:v>
                </c:pt>
                <c:pt idx="71">
                  <c:v>6.1013309399053563E-2</c:v>
                </c:pt>
                <c:pt idx="72">
                  <c:v>6.1002064119761605E-2</c:v>
                </c:pt>
                <c:pt idx="73">
                  <c:v>5.9054061106537242E-2</c:v>
                </c:pt>
                <c:pt idx="74">
                  <c:v>5.8199385123562139E-2</c:v>
                </c:pt>
                <c:pt idx="75">
                  <c:v>5.7017676963774154E-2</c:v>
                </c:pt>
                <c:pt idx="76">
                  <c:v>5.5086982493542234E-2</c:v>
                </c:pt>
                <c:pt idx="77">
                  <c:v>5.4989055555688227E-2</c:v>
                </c:pt>
                <c:pt idx="78">
                  <c:v>5.1954099926247437E-2</c:v>
                </c:pt>
                <c:pt idx="79">
                  <c:v>5.2641018700547423E-2</c:v>
                </c:pt>
                <c:pt idx="80">
                  <c:v>5.1699795413855637E-2</c:v>
                </c:pt>
                <c:pt idx="81">
                  <c:v>5.0447478562256697E-2</c:v>
                </c:pt>
                <c:pt idx="82">
                  <c:v>4.8523728497424465E-2</c:v>
                </c:pt>
                <c:pt idx="83">
                  <c:v>4.8827932077877154E-2</c:v>
                </c:pt>
                <c:pt idx="84">
                  <c:v>4.6726530972105829E-2</c:v>
                </c:pt>
                <c:pt idx="85">
                  <c:v>4.6034871080351814E-2</c:v>
                </c:pt>
                <c:pt idx="86">
                  <c:v>4.6034871080351807E-2</c:v>
                </c:pt>
                <c:pt idx="87">
                  <c:v>4.6135032050548079E-2</c:v>
                </c:pt>
                <c:pt idx="88">
                  <c:v>4.4792255843140782E-2</c:v>
                </c:pt>
                <c:pt idx="89">
                  <c:v>4.3344654597685821E-2</c:v>
                </c:pt>
                <c:pt idx="90">
                  <c:v>4.2333687123675433E-2</c:v>
                </c:pt>
                <c:pt idx="91">
                  <c:v>4.247670633693109E-2</c:v>
                </c:pt>
                <c:pt idx="92">
                  <c:v>4.0462053934962973E-2</c:v>
                </c:pt>
                <c:pt idx="93">
                  <c:v>4.0328333086230898E-2</c:v>
                </c:pt>
                <c:pt idx="94">
                  <c:v>3.9488159480267751E-2</c:v>
                </c:pt>
                <c:pt idx="95">
                  <c:v>3.9244383292389134E-2</c:v>
                </c:pt>
                <c:pt idx="96">
                  <c:v>3.8776667445905903E-2</c:v>
                </c:pt>
                <c:pt idx="97">
                  <c:v>3.7020888124914178E-2</c:v>
                </c:pt>
                <c:pt idx="98">
                  <c:v>3.6549738358982481E-2</c:v>
                </c:pt>
                <c:pt idx="99">
                  <c:v>3.6741306272232106E-2</c:v>
                </c:pt>
                <c:pt idx="100">
                  <c:v>3.5653134193179711E-2</c:v>
                </c:pt>
                <c:pt idx="101">
                  <c:v>3.4983159579989695E-2</c:v>
                </c:pt>
                <c:pt idx="102">
                  <c:v>3.4348275169816617E-2</c:v>
                </c:pt>
                <c:pt idx="103">
                  <c:v>3.3827846758152723E-2</c:v>
                </c:pt>
                <c:pt idx="104">
                  <c:v>3.3145381371896071E-2</c:v>
                </c:pt>
                <c:pt idx="105">
                  <c:v>3.1449553938037667E-2</c:v>
                </c:pt>
                <c:pt idx="106">
                  <c:v>3.2096660201832258E-2</c:v>
                </c:pt>
                <c:pt idx="107">
                  <c:v>3.1308107567173352E-2</c:v>
                </c:pt>
                <c:pt idx="108">
                  <c:v>3.0281600174557916E-2</c:v>
                </c:pt>
                <c:pt idx="109">
                  <c:v>2.9623304518589268E-2</c:v>
                </c:pt>
                <c:pt idx="110">
                  <c:v>2.9208972161838237E-2</c:v>
                </c:pt>
                <c:pt idx="111">
                  <c:v>2.7509180501528292E-2</c:v>
                </c:pt>
                <c:pt idx="112">
                  <c:v>2.796513890196763E-2</c:v>
                </c:pt>
                <c:pt idx="113">
                  <c:v>2.7653100898232728E-2</c:v>
                </c:pt>
                <c:pt idx="114">
                  <c:v>2.6067178052220436E-2</c:v>
                </c:pt>
                <c:pt idx="115">
                  <c:v>2.5563910288223905E-2</c:v>
                </c:pt>
                <c:pt idx="116">
                  <c:v>2.5442386466426492E-2</c:v>
                </c:pt>
                <c:pt idx="117">
                  <c:v>2.4225352112676058E-2</c:v>
                </c:pt>
                <c:pt idx="118">
                  <c:v>2.4202439213356474E-2</c:v>
                </c:pt>
                <c:pt idx="119">
                  <c:v>2.4066086358124517E-2</c:v>
                </c:pt>
                <c:pt idx="120">
                  <c:v>2.2192292657689783E-2</c:v>
                </c:pt>
                <c:pt idx="121">
                  <c:v>2.2723159895485189E-2</c:v>
                </c:pt>
                <c:pt idx="122">
                  <c:v>2.222735288696423E-2</c:v>
                </c:pt>
                <c:pt idx="123">
                  <c:v>2.1246400937060584E-2</c:v>
                </c:pt>
                <c:pt idx="124">
                  <c:v>2.0635782244141206E-2</c:v>
                </c:pt>
                <c:pt idx="125">
                  <c:v>1.9748869679059509E-2</c:v>
                </c:pt>
                <c:pt idx="126">
                  <c:v>2.0268665614502138E-2</c:v>
                </c:pt>
                <c:pt idx="127">
                  <c:v>1.9412427392749176E-2</c:v>
                </c:pt>
                <c:pt idx="128">
                  <c:v>1.8153181586687103E-2</c:v>
                </c:pt>
                <c:pt idx="129">
                  <c:v>1.8202510884477011E-2</c:v>
                </c:pt>
                <c:pt idx="130">
                  <c:v>1.7758547204367817E-2</c:v>
                </c:pt>
                <c:pt idx="131">
                  <c:v>1.7175223601724535E-2</c:v>
                </c:pt>
                <c:pt idx="132">
                  <c:v>1.6591793202253215E-2</c:v>
                </c:pt>
                <c:pt idx="133">
                  <c:v>1.6805219241981854E-2</c:v>
                </c:pt>
                <c:pt idx="134">
                  <c:v>1.493185207227396E-2</c:v>
                </c:pt>
                <c:pt idx="135">
                  <c:v>1.4945022079891483E-2</c:v>
                </c:pt>
                <c:pt idx="136">
                  <c:v>1.4526561461654522E-2</c:v>
                </c:pt>
                <c:pt idx="137">
                  <c:v>1.3488787617521342E-2</c:v>
                </c:pt>
                <c:pt idx="138">
                  <c:v>1.3382703017881028E-2</c:v>
                </c:pt>
                <c:pt idx="139">
                  <c:v>1.1962329286553209E-2</c:v>
                </c:pt>
                <c:pt idx="140">
                  <c:v>1.1163279852182685E-2</c:v>
                </c:pt>
                <c:pt idx="141">
                  <c:v>1.0609050569084184E-2</c:v>
                </c:pt>
                <c:pt idx="142">
                  <c:v>1.0015649452269173E-2</c:v>
                </c:pt>
                <c:pt idx="143">
                  <c:v>8.541424598931752E-3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xVal>
            <c:numRef>
              <c:f>FeldolgozSlip!$D$2:$D$1009</c:f>
              <c:numCache>
                <c:formatCode>General</c:formatCode>
                <c:ptCount val="1008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  <c:pt idx="144">
                  <c:v>2</c:v>
                </c:pt>
                <c:pt idx="145">
                  <c:v>2.4159999999999999</c:v>
                </c:pt>
                <c:pt idx="146">
                  <c:v>2.6809651474530831</c:v>
                </c:pt>
                <c:pt idx="147">
                  <c:v>2.9180000000000001</c:v>
                </c:pt>
                <c:pt idx="148">
                  <c:v>3.2386058981233243</c:v>
                </c:pt>
                <c:pt idx="149">
                  <c:v>3.5259999999999998</c:v>
                </c:pt>
                <c:pt idx="150">
                  <c:v>3.5971223021582732</c:v>
                </c:pt>
                <c:pt idx="151">
                  <c:v>3.9115281501340484</c:v>
                </c:pt>
                <c:pt idx="152">
                  <c:v>4.26</c:v>
                </c:pt>
                <c:pt idx="153">
                  <c:v>4.3453237410071939</c:v>
                </c:pt>
                <c:pt idx="154">
                  <c:v>4.7265415549597858</c:v>
                </c:pt>
                <c:pt idx="155">
                  <c:v>4.8076923076923075</c:v>
                </c:pt>
                <c:pt idx="156">
                  <c:v>5.1459999999999999</c:v>
                </c:pt>
                <c:pt idx="157">
                  <c:v>5.2482014388489207</c:v>
                </c:pt>
                <c:pt idx="158">
                  <c:v>5.7104557640750668</c:v>
                </c:pt>
                <c:pt idx="159">
                  <c:v>5.8076923076923075</c:v>
                </c:pt>
                <c:pt idx="160">
                  <c:v>6.218</c:v>
                </c:pt>
                <c:pt idx="161">
                  <c:v>6.3417266187050361</c:v>
                </c:pt>
                <c:pt idx="162">
                  <c:v>6.4516129032258061</c:v>
                </c:pt>
                <c:pt idx="163">
                  <c:v>6.8981233243967832</c:v>
                </c:pt>
                <c:pt idx="164">
                  <c:v>7.0144230769230766</c:v>
                </c:pt>
                <c:pt idx="165">
                  <c:v>7.5119999999999996</c:v>
                </c:pt>
                <c:pt idx="166">
                  <c:v>7.6618705035971226</c:v>
                </c:pt>
                <c:pt idx="167">
                  <c:v>7.7935483870967746</c:v>
                </c:pt>
                <c:pt idx="168">
                  <c:v>8.3351206434316349</c:v>
                </c:pt>
                <c:pt idx="169">
                  <c:v>8.4759615384615383</c:v>
                </c:pt>
                <c:pt idx="170">
                  <c:v>8.6206896551724146</c:v>
                </c:pt>
                <c:pt idx="171">
                  <c:v>9.0739999999999998</c:v>
                </c:pt>
                <c:pt idx="172">
                  <c:v>9.2553956834532372</c:v>
                </c:pt>
                <c:pt idx="173">
                  <c:v>9.4129032258064509</c:v>
                </c:pt>
                <c:pt idx="174">
                  <c:v>10.069705093833781</c:v>
                </c:pt>
                <c:pt idx="175">
                  <c:v>10.240384615384615</c:v>
                </c:pt>
                <c:pt idx="176">
                  <c:v>10.413793103448276</c:v>
                </c:pt>
                <c:pt idx="177">
                  <c:v>10.962</c:v>
                </c:pt>
                <c:pt idx="178">
                  <c:v>11.183453237410072</c:v>
                </c:pt>
                <c:pt idx="179">
                  <c:v>11.374193548387098</c:v>
                </c:pt>
                <c:pt idx="180">
                  <c:v>11.627906976744185</c:v>
                </c:pt>
                <c:pt idx="181">
                  <c:v>12.163538873994638</c:v>
                </c:pt>
                <c:pt idx="182">
                  <c:v>12.370192307692308</c:v>
                </c:pt>
                <c:pt idx="183">
                  <c:v>12.577586206896552</c:v>
                </c:pt>
                <c:pt idx="184">
                  <c:v>13.244</c:v>
                </c:pt>
                <c:pt idx="185">
                  <c:v>13.510791366906474</c:v>
                </c:pt>
                <c:pt idx="186">
                  <c:v>13.741935483870968</c:v>
                </c:pt>
                <c:pt idx="187">
                  <c:v>14.046511627906977</c:v>
                </c:pt>
                <c:pt idx="188">
                  <c:v>14.694369973190348</c:v>
                </c:pt>
                <c:pt idx="189">
                  <c:v>14.947115384615385</c:v>
                </c:pt>
                <c:pt idx="190">
                  <c:v>15.198275862068966</c:v>
                </c:pt>
                <c:pt idx="191">
                  <c:v>15.625</c:v>
                </c:pt>
                <c:pt idx="192">
                  <c:v>16</c:v>
                </c:pt>
                <c:pt idx="193">
                  <c:v>16.320143884892087</c:v>
                </c:pt>
                <c:pt idx="194">
                  <c:v>16.600000000000001</c:v>
                </c:pt>
                <c:pt idx="195">
                  <c:v>16.965116279069768</c:v>
                </c:pt>
                <c:pt idx="196">
                  <c:v>17.753351206434317</c:v>
                </c:pt>
                <c:pt idx="197">
                  <c:v>18.057692307692307</c:v>
                </c:pt>
                <c:pt idx="198">
                  <c:v>18.362068965517242</c:v>
                </c:pt>
                <c:pt idx="199">
                  <c:v>18.875</c:v>
                </c:pt>
                <c:pt idx="200">
                  <c:v>19.715827338129497</c:v>
                </c:pt>
                <c:pt idx="201">
                  <c:v>20.058064516129033</c:v>
                </c:pt>
                <c:pt idx="202">
                  <c:v>20.5</c:v>
                </c:pt>
                <c:pt idx="203">
                  <c:v>20.833333333333332</c:v>
                </c:pt>
                <c:pt idx="204">
                  <c:v>21.447721179624665</c:v>
                </c:pt>
                <c:pt idx="205">
                  <c:v>21.8125</c:v>
                </c:pt>
                <c:pt idx="206">
                  <c:v>22.181034482758619</c:v>
                </c:pt>
                <c:pt idx="207">
                  <c:v>22.796875</c:v>
                </c:pt>
                <c:pt idx="208">
                  <c:v>23.820143884892087</c:v>
                </c:pt>
                <c:pt idx="209">
                  <c:v>24.232258064516127</c:v>
                </c:pt>
                <c:pt idx="210">
                  <c:v>24.767441860465116</c:v>
                </c:pt>
                <c:pt idx="211">
                  <c:v>25.166666666666668</c:v>
                </c:pt>
                <c:pt idx="212">
                  <c:v>26.35096153846154</c:v>
                </c:pt>
                <c:pt idx="213">
                  <c:v>26.801724137931036</c:v>
                </c:pt>
                <c:pt idx="214">
                  <c:v>27.546875</c:v>
                </c:pt>
                <c:pt idx="215">
                  <c:v>27.777777777777779</c:v>
                </c:pt>
                <c:pt idx="216">
                  <c:v>28.776978417266186</c:v>
                </c:pt>
                <c:pt idx="217">
                  <c:v>29.270967741935483</c:v>
                </c:pt>
                <c:pt idx="218">
                  <c:v>29.918604651162791</c:v>
                </c:pt>
                <c:pt idx="219">
                  <c:v>30.395833333333332</c:v>
                </c:pt>
                <c:pt idx="220">
                  <c:v>31.83653846153846</c:v>
                </c:pt>
                <c:pt idx="221">
                  <c:v>32.379310344827587</c:v>
                </c:pt>
                <c:pt idx="222">
                  <c:v>33.28125</c:v>
                </c:pt>
                <c:pt idx="223">
                  <c:v>33.555555555555557</c:v>
                </c:pt>
                <c:pt idx="224">
                  <c:v>35.361290322580643</c:v>
                </c:pt>
                <c:pt idx="225">
                  <c:v>36.151162790697676</c:v>
                </c:pt>
                <c:pt idx="226">
                  <c:v>36.729166666666664</c:v>
                </c:pt>
                <c:pt idx="227">
                  <c:v>37.037037037037038</c:v>
                </c:pt>
                <c:pt idx="228">
                  <c:v>38.46153846153846</c:v>
                </c:pt>
                <c:pt idx="229">
                  <c:v>39.112068965517238</c:v>
                </c:pt>
                <c:pt idx="230">
                  <c:v>40.203125</c:v>
                </c:pt>
                <c:pt idx="231">
                  <c:v>40.527777777777779</c:v>
                </c:pt>
                <c:pt idx="232">
                  <c:v>42.722580645161287</c:v>
                </c:pt>
                <c:pt idx="233">
                  <c:v>43.674418604651166</c:v>
                </c:pt>
                <c:pt idx="234">
                  <c:v>44.375</c:v>
                </c:pt>
                <c:pt idx="235">
                  <c:v>44.74074074074074</c:v>
                </c:pt>
                <c:pt idx="236">
                  <c:v>47.25</c:v>
                </c:pt>
                <c:pt idx="237">
                  <c:v>48.578125</c:v>
                </c:pt>
                <c:pt idx="238">
                  <c:v>48.972222222222221</c:v>
                </c:pt>
                <c:pt idx="239">
                  <c:v>50</c:v>
                </c:pt>
                <c:pt idx="240">
                  <c:v>51.612903225806448</c:v>
                </c:pt>
                <c:pt idx="241">
                  <c:v>52.755813953488371</c:v>
                </c:pt>
                <c:pt idx="242">
                  <c:v>53.604166666666664</c:v>
                </c:pt>
                <c:pt idx="243">
                  <c:v>54.037037037037038</c:v>
                </c:pt>
                <c:pt idx="244">
                  <c:v>57.086206896551722</c:v>
                </c:pt>
                <c:pt idx="245">
                  <c:v>58.6875</c:v>
                </c:pt>
                <c:pt idx="246">
                  <c:v>59.166666666666664</c:v>
                </c:pt>
                <c:pt idx="247">
                  <c:v>60.4</c:v>
                </c:pt>
                <c:pt idx="248">
                  <c:v>63.732558139534881</c:v>
                </c:pt>
                <c:pt idx="249">
                  <c:v>64.770833333333329</c:v>
                </c:pt>
                <c:pt idx="250">
                  <c:v>65.296296296296291</c:v>
                </c:pt>
                <c:pt idx="251">
                  <c:v>68.965517241379317</c:v>
                </c:pt>
                <c:pt idx="252">
                  <c:v>70.890625</c:v>
                </c:pt>
                <c:pt idx="253">
                  <c:v>71.472222222222229</c:v>
                </c:pt>
                <c:pt idx="254">
                  <c:v>72.95</c:v>
                </c:pt>
                <c:pt idx="255">
                  <c:v>77</c:v>
                </c:pt>
                <c:pt idx="256">
                  <c:v>78.25</c:v>
                </c:pt>
                <c:pt idx="257">
                  <c:v>78.888888888888886</c:v>
                </c:pt>
                <c:pt idx="258">
                  <c:v>85.640625</c:v>
                </c:pt>
                <c:pt idx="259">
                  <c:v>86.361111111111114</c:v>
                </c:pt>
                <c:pt idx="260">
                  <c:v>88.15</c:v>
                </c:pt>
                <c:pt idx="261">
                  <c:v>93.023255813953483</c:v>
                </c:pt>
                <c:pt idx="262">
                  <c:v>94.520833333333329</c:v>
                </c:pt>
                <c:pt idx="263">
                  <c:v>95.296296296296291</c:v>
                </c:pt>
                <c:pt idx="264">
                  <c:v>103.46875</c:v>
                </c:pt>
                <c:pt idx="265">
                  <c:v>104.33333333333333</c:v>
                </c:pt>
                <c:pt idx="266">
                  <c:v>106.5</c:v>
                </c:pt>
                <c:pt idx="267">
                  <c:v>114.1875</c:v>
                </c:pt>
                <c:pt idx="268">
                  <c:v>115.14814814814815</c:v>
                </c:pt>
                <c:pt idx="269">
                  <c:v>125</c:v>
                </c:pt>
                <c:pt idx="270">
                  <c:v>126.02777777777777</c:v>
                </c:pt>
                <c:pt idx="271">
                  <c:v>128.65</c:v>
                </c:pt>
                <c:pt idx="272">
                  <c:v>137.95833333333334</c:v>
                </c:pt>
                <c:pt idx="273">
                  <c:v>139.11111111111111</c:v>
                </c:pt>
                <c:pt idx="274">
                  <c:v>152.25</c:v>
                </c:pt>
                <c:pt idx="275">
                  <c:v>155.44999999999999</c:v>
                </c:pt>
                <c:pt idx="276">
                  <c:v>166.66666666666666</c:v>
                </c:pt>
                <c:pt idx="277">
                  <c:v>168.03703703703704</c:v>
                </c:pt>
                <c:pt idx="278">
                  <c:v>183.94444444444446</c:v>
                </c:pt>
                <c:pt idx="279">
                  <c:v>187.8</c:v>
                </c:pt>
                <c:pt idx="280">
                  <c:v>203</c:v>
                </c:pt>
                <c:pt idx="281">
                  <c:v>222.22222222222223</c:v>
                </c:pt>
                <c:pt idx="282">
                  <c:v>226.85</c:v>
                </c:pt>
                <c:pt idx="283">
                  <c:v>245.25925925925927</c:v>
                </c:pt>
                <c:pt idx="284">
                  <c:v>274.05</c:v>
                </c:pt>
                <c:pt idx="285">
                  <c:v>296.2962962962963</c:v>
                </c:pt>
                <c:pt idx="286">
                  <c:v>331.1</c:v>
                </c:pt>
                <c:pt idx="287">
                  <c:v>400</c:v>
                </c:pt>
                <c:pt idx="288">
                  <c:v>2</c:v>
                </c:pt>
                <c:pt idx="289">
                  <c:v>2.4159999999999999</c:v>
                </c:pt>
                <c:pt idx="290">
                  <c:v>2.6809651474530831</c:v>
                </c:pt>
                <c:pt idx="291">
                  <c:v>2.9180000000000001</c:v>
                </c:pt>
                <c:pt idx="292">
                  <c:v>3.2386058981233243</c:v>
                </c:pt>
                <c:pt idx="293">
                  <c:v>3.5259999999999998</c:v>
                </c:pt>
                <c:pt idx="294">
                  <c:v>3.5971223021582732</c:v>
                </c:pt>
                <c:pt idx="295">
                  <c:v>3.9115281501340484</c:v>
                </c:pt>
                <c:pt idx="296">
                  <c:v>4.26</c:v>
                </c:pt>
                <c:pt idx="297">
                  <c:v>4.3453237410071939</c:v>
                </c:pt>
                <c:pt idx="298">
                  <c:v>4.7265415549597858</c:v>
                </c:pt>
                <c:pt idx="299">
                  <c:v>4.8076923076923075</c:v>
                </c:pt>
                <c:pt idx="300">
                  <c:v>5.1459999999999999</c:v>
                </c:pt>
                <c:pt idx="301">
                  <c:v>5.2482014388489207</c:v>
                </c:pt>
                <c:pt idx="302">
                  <c:v>5.7104557640750668</c:v>
                </c:pt>
                <c:pt idx="303">
                  <c:v>5.8076923076923075</c:v>
                </c:pt>
                <c:pt idx="304">
                  <c:v>6.218</c:v>
                </c:pt>
                <c:pt idx="305">
                  <c:v>6.3417266187050361</c:v>
                </c:pt>
                <c:pt idx="306">
                  <c:v>6.4516129032258061</c:v>
                </c:pt>
                <c:pt idx="307">
                  <c:v>6.8981233243967832</c:v>
                </c:pt>
                <c:pt idx="308">
                  <c:v>7.0144230769230766</c:v>
                </c:pt>
                <c:pt idx="309">
                  <c:v>7.5119999999999996</c:v>
                </c:pt>
                <c:pt idx="310">
                  <c:v>7.6618705035971226</c:v>
                </c:pt>
                <c:pt idx="311">
                  <c:v>7.7935483870967746</c:v>
                </c:pt>
                <c:pt idx="312">
                  <c:v>8.3351206434316349</c:v>
                </c:pt>
                <c:pt idx="313">
                  <c:v>8.4759615384615383</c:v>
                </c:pt>
                <c:pt idx="314">
                  <c:v>8.6206896551724146</c:v>
                </c:pt>
                <c:pt idx="315">
                  <c:v>9.0739999999999998</c:v>
                </c:pt>
                <c:pt idx="316">
                  <c:v>9.2553956834532372</c:v>
                </c:pt>
                <c:pt idx="317">
                  <c:v>9.4129032258064509</c:v>
                </c:pt>
                <c:pt idx="318">
                  <c:v>10.069705093833781</c:v>
                </c:pt>
                <c:pt idx="319">
                  <c:v>10.240384615384615</c:v>
                </c:pt>
                <c:pt idx="320">
                  <c:v>10.413793103448276</c:v>
                </c:pt>
                <c:pt idx="321">
                  <c:v>10.962</c:v>
                </c:pt>
                <c:pt idx="322">
                  <c:v>11.183453237410072</c:v>
                </c:pt>
                <c:pt idx="323">
                  <c:v>11.374193548387098</c:v>
                </c:pt>
                <c:pt idx="324">
                  <c:v>11.627906976744185</c:v>
                </c:pt>
                <c:pt idx="325">
                  <c:v>12.163538873994638</c:v>
                </c:pt>
                <c:pt idx="326">
                  <c:v>12.370192307692308</c:v>
                </c:pt>
                <c:pt idx="327">
                  <c:v>12.577586206896552</c:v>
                </c:pt>
                <c:pt idx="328">
                  <c:v>13.244</c:v>
                </c:pt>
                <c:pt idx="329">
                  <c:v>13.510791366906474</c:v>
                </c:pt>
                <c:pt idx="330">
                  <c:v>13.741935483870968</c:v>
                </c:pt>
                <c:pt idx="331">
                  <c:v>14.046511627906977</c:v>
                </c:pt>
                <c:pt idx="332">
                  <c:v>14.694369973190348</c:v>
                </c:pt>
                <c:pt idx="333">
                  <c:v>14.947115384615385</c:v>
                </c:pt>
                <c:pt idx="334">
                  <c:v>15.198275862068966</c:v>
                </c:pt>
                <c:pt idx="335">
                  <c:v>15.625</c:v>
                </c:pt>
                <c:pt idx="336">
                  <c:v>16</c:v>
                </c:pt>
                <c:pt idx="337">
                  <c:v>16.320143884892087</c:v>
                </c:pt>
                <c:pt idx="338">
                  <c:v>16.600000000000001</c:v>
                </c:pt>
                <c:pt idx="339">
                  <c:v>16.965116279069768</c:v>
                </c:pt>
                <c:pt idx="340">
                  <c:v>17.753351206434317</c:v>
                </c:pt>
                <c:pt idx="341">
                  <c:v>18.057692307692307</c:v>
                </c:pt>
                <c:pt idx="342">
                  <c:v>18.362068965517242</c:v>
                </c:pt>
                <c:pt idx="343">
                  <c:v>18.875</c:v>
                </c:pt>
                <c:pt idx="344">
                  <c:v>19.715827338129497</c:v>
                </c:pt>
                <c:pt idx="345">
                  <c:v>20.058064516129033</c:v>
                </c:pt>
                <c:pt idx="346">
                  <c:v>20.5</c:v>
                </c:pt>
                <c:pt idx="347">
                  <c:v>20.833333333333332</c:v>
                </c:pt>
                <c:pt idx="348">
                  <c:v>21.447721179624665</c:v>
                </c:pt>
                <c:pt idx="349">
                  <c:v>21.8125</c:v>
                </c:pt>
                <c:pt idx="350">
                  <c:v>22.181034482758619</c:v>
                </c:pt>
                <c:pt idx="351">
                  <c:v>22.796875</c:v>
                </c:pt>
                <c:pt idx="352">
                  <c:v>23.820143884892087</c:v>
                </c:pt>
                <c:pt idx="353">
                  <c:v>24.232258064516127</c:v>
                </c:pt>
                <c:pt idx="354">
                  <c:v>24.767441860465116</c:v>
                </c:pt>
                <c:pt idx="355">
                  <c:v>25.166666666666668</c:v>
                </c:pt>
                <c:pt idx="356">
                  <c:v>26.35096153846154</c:v>
                </c:pt>
                <c:pt idx="357">
                  <c:v>26.801724137931036</c:v>
                </c:pt>
                <c:pt idx="358">
                  <c:v>27.546875</c:v>
                </c:pt>
                <c:pt idx="359">
                  <c:v>27.777777777777779</c:v>
                </c:pt>
                <c:pt idx="360">
                  <c:v>28.776978417266186</c:v>
                </c:pt>
                <c:pt idx="361">
                  <c:v>29.270967741935483</c:v>
                </c:pt>
                <c:pt idx="362">
                  <c:v>29.918604651162791</c:v>
                </c:pt>
                <c:pt idx="363">
                  <c:v>30.395833333333332</c:v>
                </c:pt>
                <c:pt idx="364">
                  <c:v>31.83653846153846</c:v>
                </c:pt>
                <c:pt idx="365">
                  <c:v>32.379310344827587</c:v>
                </c:pt>
                <c:pt idx="366">
                  <c:v>33.28125</c:v>
                </c:pt>
                <c:pt idx="367">
                  <c:v>33.555555555555557</c:v>
                </c:pt>
                <c:pt idx="368">
                  <c:v>35.361290322580643</c:v>
                </c:pt>
                <c:pt idx="369">
                  <c:v>36.151162790697676</c:v>
                </c:pt>
                <c:pt idx="370">
                  <c:v>36.729166666666664</c:v>
                </c:pt>
                <c:pt idx="371">
                  <c:v>37.037037037037038</c:v>
                </c:pt>
                <c:pt idx="372">
                  <c:v>38.46153846153846</c:v>
                </c:pt>
                <c:pt idx="373">
                  <c:v>39.112068965517238</c:v>
                </c:pt>
                <c:pt idx="374">
                  <c:v>40.203125</c:v>
                </c:pt>
                <c:pt idx="375">
                  <c:v>40.527777777777779</c:v>
                </c:pt>
                <c:pt idx="376">
                  <c:v>42.722580645161287</c:v>
                </c:pt>
                <c:pt idx="377">
                  <c:v>43.674418604651166</c:v>
                </c:pt>
                <c:pt idx="378">
                  <c:v>44.375</c:v>
                </c:pt>
                <c:pt idx="379">
                  <c:v>44.74074074074074</c:v>
                </c:pt>
                <c:pt idx="380">
                  <c:v>47.25</c:v>
                </c:pt>
                <c:pt idx="381">
                  <c:v>48.578125</c:v>
                </c:pt>
                <c:pt idx="382">
                  <c:v>48.972222222222221</c:v>
                </c:pt>
                <c:pt idx="383">
                  <c:v>50</c:v>
                </c:pt>
                <c:pt idx="384">
                  <c:v>51.612903225806448</c:v>
                </c:pt>
                <c:pt idx="385">
                  <c:v>52.755813953488371</c:v>
                </c:pt>
                <c:pt idx="386">
                  <c:v>53.604166666666664</c:v>
                </c:pt>
                <c:pt idx="387">
                  <c:v>54.037037037037038</c:v>
                </c:pt>
                <c:pt idx="388">
                  <c:v>57.086206896551722</c:v>
                </c:pt>
                <c:pt idx="389">
                  <c:v>58.6875</c:v>
                </c:pt>
                <c:pt idx="390">
                  <c:v>59.166666666666664</c:v>
                </c:pt>
                <c:pt idx="391">
                  <c:v>60.4</c:v>
                </c:pt>
                <c:pt idx="392">
                  <c:v>63.732558139534881</c:v>
                </c:pt>
                <c:pt idx="393">
                  <c:v>64.770833333333329</c:v>
                </c:pt>
                <c:pt idx="394">
                  <c:v>65.296296296296291</c:v>
                </c:pt>
                <c:pt idx="395">
                  <c:v>68.965517241379317</c:v>
                </c:pt>
                <c:pt idx="396">
                  <c:v>70.890625</c:v>
                </c:pt>
                <c:pt idx="397">
                  <c:v>71.472222222222229</c:v>
                </c:pt>
                <c:pt idx="398">
                  <c:v>72.95</c:v>
                </c:pt>
                <c:pt idx="399">
                  <c:v>77</c:v>
                </c:pt>
                <c:pt idx="400">
                  <c:v>78.25</c:v>
                </c:pt>
                <c:pt idx="401">
                  <c:v>78.888888888888886</c:v>
                </c:pt>
                <c:pt idx="402">
                  <c:v>85.640625</c:v>
                </c:pt>
                <c:pt idx="403">
                  <c:v>86.361111111111114</c:v>
                </c:pt>
                <c:pt idx="404">
                  <c:v>88.15</c:v>
                </c:pt>
                <c:pt idx="405">
                  <c:v>93.023255813953483</c:v>
                </c:pt>
                <c:pt idx="406">
                  <c:v>94.520833333333329</c:v>
                </c:pt>
                <c:pt idx="407">
                  <c:v>95.296296296296291</c:v>
                </c:pt>
                <c:pt idx="408">
                  <c:v>103.46875</c:v>
                </c:pt>
                <c:pt idx="409">
                  <c:v>104.33333333333333</c:v>
                </c:pt>
                <c:pt idx="410">
                  <c:v>106.5</c:v>
                </c:pt>
                <c:pt idx="411">
                  <c:v>114.1875</c:v>
                </c:pt>
                <c:pt idx="412">
                  <c:v>115.14814814814815</c:v>
                </c:pt>
                <c:pt idx="413">
                  <c:v>125</c:v>
                </c:pt>
                <c:pt idx="414">
                  <c:v>126.02777777777777</c:v>
                </c:pt>
                <c:pt idx="415">
                  <c:v>128.65</c:v>
                </c:pt>
                <c:pt idx="416">
                  <c:v>137.95833333333334</c:v>
                </c:pt>
                <c:pt idx="417">
                  <c:v>139.11111111111111</c:v>
                </c:pt>
                <c:pt idx="418">
                  <c:v>152.25</c:v>
                </c:pt>
                <c:pt idx="419">
                  <c:v>155.44999999999999</c:v>
                </c:pt>
                <c:pt idx="420">
                  <c:v>166.66666666666666</c:v>
                </c:pt>
                <c:pt idx="421">
                  <c:v>168.03703703703704</c:v>
                </c:pt>
                <c:pt idx="422">
                  <c:v>183.94444444444446</c:v>
                </c:pt>
                <c:pt idx="423">
                  <c:v>187.8</c:v>
                </c:pt>
                <c:pt idx="424">
                  <c:v>203</c:v>
                </c:pt>
                <c:pt idx="425">
                  <c:v>222.22222222222223</c:v>
                </c:pt>
                <c:pt idx="426">
                  <c:v>226.85</c:v>
                </c:pt>
                <c:pt idx="427">
                  <c:v>245.25925925925927</c:v>
                </c:pt>
                <c:pt idx="428">
                  <c:v>274.05</c:v>
                </c:pt>
                <c:pt idx="429">
                  <c:v>296.2962962962963</c:v>
                </c:pt>
                <c:pt idx="430">
                  <c:v>331.1</c:v>
                </c:pt>
                <c:pt idx="431">
                  <c:v>400</c:v>
                </c:pt>
                <c:pt idx="432">
                  <c:v>2</c:v>
                </c:pt>
                <c:pt idx="433">
                  <c:v>2.4159999999999999</c:v>
                </c:pt>
                <c:pt idx="434">
                  <c:v>2.6809651474530831</c:v>
                </c:pt>
                <c:pt idx="435">
                  <c:v>2.9180000000000001</c:v>
                </c:pt>
                <c:pt idx="436">
                  <c:v>3.2386058981233243</c:v>
                </c:pt>
                <c:pt idx="437">
                  <c:v>3.5259999999999998</c:v>
                </c:pt>
                <c:pt idx="438">
                  <c:v>3.5971223021582732</c:v>
                </c:pt>
                <c:pt idx="439">
                  <c:v>3.9115281501340484</c:v>
                </c:pt>
                <c:pt idx="440">
                  <c:v>4.26</c:v>
                </c:pt>
                <c:pt idx="441">
                  <c:v>4.3453237410071939</c:v>
                </c:pt>
                <c:pt idx="442">
                  <c:v>4.7265415549597858</c:v>
                </c:pt>
                <c:pt idx="443">
                  <c:v>4.8076923076923075</c:v>
                </c:pt>
                <c:pt idx="444">
                  <c:v>5.1459999999999999</c:v>
                </c:pt>
                <c:pt idx="445">
                  <c:v>5.2482014388489207</c:v>
                </c:pt>
                <c:pt idx="446">
                  <c:v>5.7104557640750668</c:v>
                </c:pt>
                <c:pt idx="447">
                  <c:v>5.8076923076923075</c:v>
                </c:pt>
                <c:pt idx="448">
                  <c:v>6.218</c:v>
                </c:pt>
                <c:pt idx="449">
                  <c:v>6.3417266187050361</c:v>
                </c:pt>
                <c:pt idx="450">
                  <c:v>6.4516129032258061</c:v>
                </c:pt>
                <c:pt idx="451">
                  <c:v>6.8981233243967832</c:v>
                </c:pt>
                <c:pt idx="452">
                  <c:v>7.0144230769230766</c:v>
                </c:pt>
                <c:pt idx="453">
                  <c:v>7.5119999999999996</c:v>
                </c:pt>
                <c:pt idx="454">
                  <c:v>7.6618705035971226</c:v>
                </c:pt>
                <c:pt idx="455">
                  <c:v>7.7935483870967746</c:v>
                </c:pt>
                <c:pt idx="456">
                  <c:v>8.3351206434316349</c:v>
                </c:pt>
                <c:pt idx="457">
                  <c:v>8.4759615384615383</c:v>
                </c:pt>
                <c:pt idx="458">
                  <c:v>8.6206896551724146</c:v>
                </c:pt>
                <c:pt idx="459">
                  <c:v>9.0739999999999998</c:v>
                </c:pt>
                <c:pt idx="460">
                  <c:v>9.2553956834532372</c:v>
                </c:pt>
                <c:pt idx="461">
                  <c:v>9.4129032258064509</c:v>
                </c:pt>
                <c:pt idx="462">
                  <c:v>10.069705093833781</c:v>
                </c:pt>
                <c:pt idx="463">
                  <c:v>10.240384615384615</c:v>
                </c:pt>
                <c:pt idx="464">
                  <c:v>10.413793103448276</c:v>
                </c:pt>
                <c:pt idx="465">
                  <c:v>10.962</c:v>
                </c:pt>
                <c:pt idx="466">
                  <c:v>11.183453237410072</c:v>
                </c:pt>
                <c:pt idx="467">
                  <c:v>11.374193548387098</c:v>
                </c:pt>
                <c:pt idx="468">
                  <c:v>11.627906976744185</c:v>
                </c:pt>
                <c:pt idx="469">
                  <c:v>12.163538873994638</c:v>
                </c:pt>
                <c:pt idx="470">
                  <c:v>12.370192307692308</c:v>
                </c:pt>
                <c:pt idx="471">
                  <c:v>12.577586206896552</c:v>
                </c:pt>
                <c:pt idx="472">
                  <c:v>13.244</c:v>
                </c:pt>
                <c:pt idx="473">
                  <c:v>13.510791366906474</c:v>
                </c:pt>
                <c:pt idx="474">
                  <c:v>13.741935483870968</c:v>
                </c:pt>
                <c:pt idx="475">
                  <c:v>14.046511627906977</c:v>
                </c:pt>
                <c:pt idx="476">
                  <c:v>14.694369973190348</c:v>
                </c:pt>
                <c:pt idx="477">
                  <c:v>14.947115384615385</c:v>
                </c:pt>
                <c:pt idx="478">
                  <c:v>15.198275862068966</c:v>
                </c:pt>
                <c:pt idx="479">
                  <c:v>15.625</c:v>
                </c:pt>
                <c:pt idx="480">
                  <c:v>16</c:v>
                </c:pt>
                <c:pt idx="481">
                  <c:v>16.320143884892087</c:v>
                </c:pt>
                <c:pt idx="482">
                  <c:v>16.600000000000001</c:v>
                </c:pt>
                <c:pt idx="483">
                  <c:v>16.965116279069768</c:v>
                </c:pt>
                <c:pt idx="484">
                  <c:v>17.753351206434317</c:v>
                </c:pt>
                <c:pt idx="485">
                  <c:v>18.057692307692307</c:v>
                </c:pt>
                <c:pt idx="486">
                  <c:v>18.362068965517242</c:v>
                </c:pt>
                <c:pt idx="487">
                  <c:v>18.875</c:v>
                </c:pt>
                <c:pt idx="488">
                  <c:v>19.715827338129497</c:v>
                </c:pt>
                <c:pt idx="489">
                  <c:v>20.058064516129033</c:v>
                </c:pt>
                <c:pt idx="490">
                  <c:v>20.5</c:v>
                </c:pt>
                <c:pt idx="491">
                  <c:v>20.833333333333332</c:v>
                </c:pt>
                <c:pt idx="492">
                  <c:v>21.447721179624665</c:v>
                </c:pt>
                <c:pt idx="493">
                  <c:v>21.8125</c:v>
                </c:pt>
                <c:pt idx="494">
                  <c:v>22.181034482758619</c:v>
                </c:pt>
                <c:pt idx="495">
                  <c:v>22.796875</c:v>
                </c:pt>
                <c:pt idx="496">
                  <c:v>23.820143884892087</c:v>
                </c:pt>
                <c:pt idx="497">
                  <c:v>24.232258064516127</c:v>
                </c:pt>
                <c:pt idx="498">
                  <c:v>24.767441860465116</c:v>
                </c:pt>
                <c:pt idx="499">
                  <c:v>25.166666666666668</c:v>
                </c:pt>
                <c:pt idx="500">
                  <c:v>26.35096153846154</c:v>
                </c:pt>
                <c:pt idx="501">
                  <c:v>26.801724137931036</c:v>
                </c:pt>
                <c:pt idx="502">
                  <c:v>27.546875</c:v>
                </c:pt>
                <c:pt idx="503">
                  <c:v>27.777777777777779</c:v>
                </c:pt>
                <c:pt idx="504">
                  <c:v>28.776978417266186</c:v>
                </c:pt>
                <c:pt idx="505">
                  <c:v>29.270967741935483</c:v>
                </c:pt>
                <c:pt idx="506">
                  <c:v>29.918604651162791</c:v>
                </c:pt>
                <c:pt idx="507">
                  <c:v>30.395833333333332</c:v>
                </c:pt>
                <c:pt idx="508">
                  <c:v>31.83653846153846</c:v>
                </c:pt>
                <c:pt idx="509">
                  <c:v>32.379310344827587</c:v>
                </c:pt>
                <c:pt idx="510">
                  <c:v>33.28125</c:v>
                </c:pt>
                <c:pt idx="511">
                  <c:v>33.555555555555557</c:v>
                </c:pt>
                <c:pt idx="512">
                  <c:v>35.361290322580643</c:v>
                </c:pt>
                <c:pt idx="513">
                  <c:v>36.151162790697676</c:v>
                </c:pt>
                <c:pt idx="514">
                  <c:v>36.729166666666664</c:v>
                </c:pt>
                <c:pt idx="515">
                  <c:v>37.037037037037038</c:v>
                </c:pt>
                <c:pt idx="516">
                  <c:v>38.46153846153846</c:v>
                </c:pt>
                <c:pt idx="517">
                  <c:v>39.112068965517238</c:v>
                </c:pt>
                <c:pt idx="518">
                  <c:v>40.203125</c:v>
                </c:pt>
                <c:pt idx="519">
                  <c:v>40.527777777777779</c:v>
                </c:pt>
                <c:pt idx="520">
                  <c:v>42.722580645161287</c:v>
                </c:pt>
                <c:pt idx="521">
                  <c:v>43.674418604651166</c:v>
                </c:pt>
                <c:pt idx="522">
                  <c:v>44.375</c:v>
                </c:pt>
                <c:pt idx="523">
                  <c:v>44.74074074074074</c:v>
                </c:pt>
                <c:pt idx="524">
                  <c:v>47.25</c:v>
                </c:pt>
                <c:pt idx="525">
                  <c:v>48.578125</c:v>
                </c:pt>
                <c:pt idx="526">
                  <c:v>48.972222222222221</c:v>
                </c:pt>
                <c:pt idx="527">
                  <c:v>50</c:v>
                </c:pt>
                <c:pt idx="528">
                  <c:v>51.612903225806448</c:v>
                </c:pt>
                <c:pt idx="529">
                  <c:v>52.755813953488371</c:v>
                </c:pt>
                <c:pt idx="530">
                  <c:v>53.604166666666664</c:v>
                </c:pt>
                <c:pt idx="531">
                  <c:v>54.037037037037038</c:v>
                </c:pt>
                <c:pt idx="532">
                  <c:v>57.086206896551722</c:v>
                </c:pt>
                <c:pt idx="533">
                  <c:v>58.6875</c:v>
                </c:pt>
                <c:pt idx="534">
                  <c:v>59.166666666666664</c:v>
                </c:pt>
                <c:pt idx="535">
                  <c:v>60.4</c:v>
                </c:pt>
                <c:pt idx="536">
                  <c:v>63.732558139534881</c:v>
                </c:pt>
                <c:pt idx="537">
                  <c:v>64.770833333333329</c:v>
                </c:pt>
                <c:pt idx="538">
                  <c:v>65.296296296296291</c:v>
                </c:pt>
                <c:pt idx="539">
                  <c:v>68.965517241379317</c:v>
                </c:pt>
                <c:pt idx="540">
                  <c:v>70.890625</c:v>
                </c:pt>
                <c:pt idx="541">
                  <c:v>71.472222222222229</c:v>
                </c:pt>
                <c:pt idx="542">
                  <c:v>72.95</c:v>
                </c:pt>
                <c:pt idx="543">
                  <c:v>77</c:v>
                </c:pt>
                <c:pt idx="544">
                  <c:v>78.25</c:v>
                </c:pt>
                <c:pt idx="545">
                  <c:v>78.888888888888886</c:v>
                </c:pt>
                <c:pt idx="546">
                  <c:v>85.640625</c:v>
                </c:pt>
                <c:pt idx="547">
                  <c:v>86.361111111111114</c:v>
                </c:pt>
                <c:pt idx="548">
                  <c:v>88.15</c:v>
                </c:pt>
                <c:pt idx="549">
                  <c:v>93.023255813953483</c:v>
                </c:pt>
                <c:pt idx="550">
                  <c:v>94.520833333333329</c:v>
                </c:pt>
                <c:pt idx="551">
                  <c:v>95.296296296296291</c:v>
                </c:pt>
                <c:pt idx="552">
                  <c:v>103.46875</c:v>
                </c:pt>
                <c:pt idx="553">
                  <c:v>104.33333333333333</c:v>
                </c:pt>
                <c:pt idx="554">
                  <c:v>106.5</c:v>
                </c:pt>
                <c:pt idx="555">
                  <c:v>114.1875</c:v>
                </c:pt>
                <c:pt idx="556">
                  <c:v>115.14814814814815</c:v>
                </c:pt>
                <c:pt idx="557">
                  <c:v>125</c:v>
                </c:pt>
                <c:pt idx="558">
                  <c:v>126.02777777777777</c:v>
                </c:pt>
                <c:pt idx="559">
                  <c:v>128.65</c:v>
                </c:pt>
                <c:pt idx="560">
                  <c:v>137.95833333333334</c:v>
                </c:pt>
                <c:pt idx="561">
                  <c:v>139.11111111111111</c:v>
                </c:pt>
                <c:pt idx="562">
                  <c:v>152.25</c:v>
                </c:pt>
                <c:pt idx="563">
                  <c:v>155.44999999999999</c:v>
                </c:pt>
                <c:pt idx="564">
                  <c:v>166.66666666666666</c:v>
                </c:pt>
                <c:pt idx="565">
                  <c:v>168.03703703703704</c:v>
                </c:pt>
                <c:pt idx="566">
                  <c:v>183.94444444444446</c:v>
                </c:pt>
                <c:pt idx="567">
                  <c:v>187.8</c:v>
                </c:pt>
                <c:pt idx="568">
                  <c:v>203</c:v>
                </c:pt>
                <c:pt idx="569">
                  <c:v>222.22222222222223</c:v>
                </c:pt>
                <c:pt idx="570">
                  <c:v>226.85</c:v>
                </c:pt>
                <c:pt idx="571">
                  <c:v>245.25925925925927</c:v>
                </c:pt>
                <c:pt idx="572">
                  <c:v>274.05</c:v>
                </c:pt>
                <c:pt idx="573">
                  <c:v>296.2962962962963</c:v>
                </c:pt>
                <c:pt idx="574">
                  <c:v>331.1</c:v>
                </c:pt>
                <c:pt idx="575">
                  <c:v>400</c:v>
                </c:pt>
                <c:pt idx="576">
                  <c:v>2</c:v>
                </c:pt>
                <c:pt idx="577">
                  <c:v>2.4159999999999999</c:v>
                </c:pt>
                <c:pt idx="578">
                  <c:v>2.6809651474530831</c:v>
                </c:pt>
                <c:pt idx="579">
                  <c:v>2.9180000000000001</c:v>
                </c:pt>
                <c:pt idx="580">
                  <c:v>3.2386058981233243</c:v>
                </c:pt>
                <c:pt idx="581">
                  <c:v>3.5259999999999998</c:v>
                </c:pt>
                <c:pt idx="582">
                  <c:v>3.5971223021582732</c:v>
                </c:pt>
                <c:pt idx="583">
                  <c:v>3.9115281501340484</c:v>
                </c:pt>
                <c:pt idx="584">
                  <c:v>4.26</c:v>
                </c:pt>
                <c:pt idx="585">
                  <c:v>4.3453237410071939</c:v>
                </c:pt>
                <c:pt idx="586">
                  <c:v>4.7265415549597858</c:v>
                </c:pt>
                <c:pt idx="587">
                  <c:v>4.8076923076923075</c:v>
                </c:pt>
                <c:pt idx="588">
                  <c:v>5.1459999999999999</c:v>
                </c:pt>
                <c:pt idx="589">
                  <c:v>5.2482014388489207</c:v>
                </c:pt>
                <c:pt idx="590">
                  <c:v>5.7104557640750668</c:v>
                </c:pt>
                <c:pt idx="591">
                  <c:v>5.8076923076923075</c:v>
                </c:pt>
                <c:pt idx="592">
                  <c:v>6.218</c:v>
                </c:pt>
                <c:pt idx="593">
                  <c:v>6.3417266187050361</c:v>
                </c:pt>
                <c:pt idx="594">
                  <c:v>6.4516129032258061</c:v>
                </c:pt>
                <c:pt idx="595">
                  <c:v>6.8981233243967832</c:v>
                </c:pt>
                <c:pt idx="596">
                  <c:v>7.0144230769230766</c:v>
                </c:pt>
                <c:pt idx="597">
                  <c:v>7.5119999999999996</c:v>
                </c:pt>
                <c:pt idx="598">
                  <c:v>7.6618705035971226</c:v>
                </c:pt>
                <c:pt idx="599">
                  <c:v>7.7935483870967746</c:v>
                </c:pt>
                <c:pt idx="600">
                  <c:v>8.3351206434316349</c:v>
                </c:pt>
                <c:pt idx="601">
                  <c:v>8.4759615384615383</c:v>
                </c:pt>
                <c:pt idx="602">
                  <c:v>8.6206896551724146</c:v>
                </c:pt>
                <c:pt idx="603">
                  <c:v>9.0739999999999998</c:v>
                </c:pt>
                <c:pt idx="604">
                  <c:v>9.2553956834532372</c:v>
                </c:pt>
                <c:pt idx="605">
                  <c:v>9.4129032258064509</c:v>
                </c:pt>
                <c:pt idx="606">
                  <c:v>10.069705093833781</c:v>
                </c:pt>
                <c:pt idx="607">
                  <c:v>10.240384615384615</c:v>
                </c:pt>
                <c:pt idx="608">
                  <c:v>10.413793103448276</c:v>
                </c:pt>
                <c:pt idx="609">
                  <c:v>10.962</c:v>
                </c:pt>
                <c:pt idx="610">
                  <c:v>11.183453237410072</c:v>
                </c:pt>
                <c:pt idx="611">
                  <c:v>11.374193548387098</c:v>
                </c:pt>
                <c:pt idx="612">
                  <c:v>11.627906976744185</c:v>
                </c:pt>
                <c:pt idx="613">
                  <c:v>12.163538873994638</c:v>
                </c:pt>
                <c:pt idx="614">
                  <c:v>12.370192307692308</c:v>
                </c:pt>
                <c:pt idx="615">
                  <c:v>12.577586206896552</c:v>
                </c:pt>
                <c:pt idx="616">
                  <c:v>13.244</c:v>
                </c:pt>
                <c:pt idx="617">
                  <c:v>13.510791366906474</c:v>
                </c:pt>
                <c:pt idx="618">
                  <c:v>13.741935483870968</c:v>
                </c:pt>
                <c:pt idx="619">
                  <c:v>14.046511627906977</c:v>
                </c:pt>
                <c:pt idx="620">
                  <c:v>14.694369973190348</c:v>
                </c:pt>
                <c:pt idx="621">
                  <c:v>14.947115384615385</c:v>
                </c:pt>
                <c:pt idx="622">
                  <c:v>15.198275862068966</c:v>
                </c:pt>
                <c:pt idx="623">
                  <c:v>15.625</c:v>
                </c:pt>
                <c:pt idx="624">
                  <c:v>16</c:v>
                </c:pt>
                <c:pt idx="625">
                  <c:v>16.320143884892087</c:v>
                </c:pt>
                <c:pt idx="626">
                  <c:v>16.600000000000001</c:v>
                </c:pt>
                <c:pt idx="627">
                  <c:v>16.965116279069768</c:v>
                </c:pt>
                <c:pt idx="628">
                  <c:v>17.753351206434317</c:v>
                </c:pt>
                <c:pt idx="629">
                  <c:v>18.057692307692307</c:v>
                </c:pt>
                <c:pt idx="630">
                  <c:v>18.362068965517242</c:v>
                </c:pt>
                <c:pt idx="631">
                  <c:v>18.875</c:v>
                </c:pt>
                <c:pt idx="632">
                  <c:v>19.715827338129497</c:v>
                </c:pt>
                <c:pt idx="633">
                  <c:v>20.058064516129033</c:v>
                </c:pt>
                <c:pt idx="634">
                  <c:v>20.5</c:v>
                </c:pt>
                <c:pt idx="635">
                  <c:v>20.833333333333332</c:v>
                </c:pt>
                <c:pt idx="636">
                  <c:v>21.447721179624665</c:v>
                </c:pt>
                <c:pt idx="637">
                  <c:v>21.8125</c:v>
                </c:pt>
                <c:pt idx="638">
                  <c:v>22.181034482758619</c:v>
                </c:pt>
                <c:pt idx="639">
                  <c:v>22.796875</c:v>
                </c:pt>
                <c:pt idx="640">
                  <c:v>23.820143884892087</c:v>
                </c:pt>
                <c:pt idx="641">
                  <c:v>24.232258064516127</c:v>
                </c:pt>
                <c:pt idx="642">
                  <c:v>24.767441860465116</c:v>
                </c:pt>
                <c:pt idx="643">
                  <c:v>25.166666666666668</c:v>
                </c:pt>
                <c:pt idx="644">
                  <c:v>26.35096153846154</c:v>
                </c:pt>
                <c:pt idx="645">
                  <c:v>26.801724137931036</c:v>
                </c:pt>
                <c:pt idx="646">
                  <c:v>27.546875</c:v>
                </c:pt>
                <c:pt idx="647">
                  <c:v>27.777777777777779</c:v>
                </c:pt>
                <c:pt idx="648">
                  <c:v>28.776978417266186</c:v>
                </c:pt>
                <c:pt idx="649">
                  <c:v>29.270967741935483</c:v>
                </c:pt>
                <c:pt idx="650">
                  <c:v>29.918604651162791</c:v>
                </c:pt>
                <c:pt idx="651">
                  <c:v>30.395833333333332</c:v>
                </c:pt>
                <c:pt idx="652">
                  <c:v>31.83653846153846</c:v>
                </c:pt>
                <c:pt idx="653">
                  <c:v>32.379310344827587</c:v>
                </c:pt>
                <c:pt idx="654">
                  <c:v>33.28125</c:v>
                </c:pt>
                <c:pt idx="655">
                  <c:v>33.555555555555557</c:v>
                </c:pt>
                <c:pt idx="656">
                  <c:v>35.361290322580643</c:v>
                </c:pt>
                <c:pt idx="657">
                  <c:v>36.151162790697676</c:v>
                </c:pt>
                <c:pt idx="658">
                  <c:v>36.729166666666664</c:v>
                </c:pt>
                <c:pt idx="659">
                  <c:v>37.037037037037038</c:v>
                </c:pt>
                <c:pt idx="660">
                  <c:v>38.46153846153846</c:v>
                </c:pt>
                <c:pt idx="661">
                  <c:v>39.112068965517238</c:v>
                </c:pt>
                <c:pt idx="662">
                  <c:v>40.203125</c:v>
                </c:pt>
                <c:pt idx="663">
                  <c:v>40.527777777777779</c:v>
                </c:pt>
                <c:pt idx="664">
                  <c:v>42.722580645161287</c:v>
                </c:pt>
                <c:pt idx="665">
                  <c:v>43.674418604651166</c:v>
                </c:pt>
                <c:pt idx="666">
                  <c:v>44.375</c:v>
                </c:pt>
                <c:pt idx="667">
                  <c:v>44.74074074074074</c:v>
                </c:pt>
                <c:pt idx="668">
                  <c:v>47.25</c:v>
                </c:pt>
                <c:pt idx="669">
                  <c:v>48.578125</c:v>
                </c:pt>
                <c:pt idx="670">
                  <c:v>48.972222222222221</c:v>
                </c:pt>
                <c:pt idx="671">
                  <c:v>50</c:v>
                </c:pt>
                <c:pt idx="672">
                  <c:v>51.612903225806448</c:v>
                </c:pt>
                <c:pt idx="673">
                  <c:v>52.755813953488371</c:v>
                </c:pt>
                <c:pt idx="674">
                  <c:v>53.604166666666664</c:v>
                </c:pt>
                <c:pt idx="675">
                  <c:v>54.037037037037038</c:v>
                </c:pt>
                <c:pt idx="676">
                  <c:v>57.086206896551722</c:v>
                </c:pt>
                <c:pt idx="677">
                  <c:v>58.6875</c:v>
                </c:pt>
                <c:pt idx="678">
                  <c:v>59.166666666666664</c:v>
                </c:pt>
                <c:pt idx="679">
                  <c:v>60.4</c:v>
                </c:pt>
                <c:pt idx="680">
                  <c:v>63.732558139534881</c:v>
                </c:pt>
                <c:pt idx="681">
                  <c:v>64.770833333333329</c:v>
                </c:pt>
                <c:pt idx="682">
                  <c:v>65.296296296296291</c:v>
                </c:pt>
                <c:pt idx="683">
                  <c:v>68.965517241379317</c:v>
                </c:pt>
                <c:pt idx="684">
                  <c:v>70.890625</c:v>
                </c:pt>
                <c:pt idx="685">
                  <c:v>71.472222222222229</c:v>
                </c:pt>
                <c:pt idx="686">
                  <c:v>72.95</c:v>
                </c:pt>
                <c:pt idx="687">
                  <c:v>77</c:v>
                </c:pt>
                <c:pt idx="688">
                  <c:v>78.25</c:v>
                </c:pt>
                <c:pt idx="689">
                  <c:v>78.888888888888886</c:v>
                </c:pt>
                <c:pt idx="690">
                  <c:v>85.640625</c:v>
                </c:pt>
                <c:pt idx="691">
                  <c:v>86.361111111111114</c:v>
                </c:pt>
                <c:pt idx="692">
                  <c:v>88.15</c:v>
                </c:pt>
                <c:pt idx="693">
                  <c:v>93.023255813953483</c:v>
                </c:pt>
                <c:pt idx="694">
                  <c:v>94.520833333333329</c:v>
                </c:pt>
                <c:pt idx="695">
                  <c:v>95.296296296296291</c:v>
                </c:pt>
                <c:pt idx="696">
                  <c:v>103.46875</c:v>
                </c:pt>
                <c:pt idx="697">
                  <c:v>104.33333333333333</c:v>
                </c:pt>
                <c:pt idx="698">
                  <c:v>106.5</c:v>
                </c:pt>
                <c:pt idx="699">
                  <c:v>114.1875</c:v>
                </c:pt>
                <c:pt idx="700">
                  <c:v>115.14814814814815</c:v>
                </c:pt>
                <c:pt idx="701">
                  <c:v>125</c:v>
                </c:pt>
                <c:pt idx="702">
                  <c:v>126.02777777777777</c:v>
                </c:pt>
                <c:pt idx="703">
                  <c:v>128.65</c:v>
                </c:pt>
                <c:pt idx="704">
                  <c:v>137.95833333333334</c:v>
                </c:pt>
                <c:pt idx="705">
                  <c:v>139.11111111111111</c:v>
                </c:pt>
                <c:pt idx="706">
                  <c:v>152.25</c:v>
                </c:pt>
                <c:pt idx="707">
                  <c:v>155.44999999999999</c:v>
                </c:pt>
                <c:pt idx="708">
                  <c:v>166.66666666666666</c:v>
                </c:pt>
                <c:pt idx="709">
                  <c:v>168.03703703703704</c:v>
                </c:pt>
                <c:pt idx="710">
                  <c:v>183.94444444444446</c:v>
                </c:pt>
                <c:pt idx="711">
                  <c:v>187.8</c:v>
                </c:pt>
                <c:pt idx="712">
                  <c:v>203</c:v>
                </c:pt>
                <c:pt idx="713">
                  <c:v>222.22222222222223</c:v>
                </c:pt>
                <c:pt idx="714">
                  <c:v>226.85</c:v>
                </c:pt>
                <c:pt idx="715">
                  <c:v>245.25925925925927</c:v>
                </c:pt>
                <c:pt idx="716">
                  <c:v>274.05</c:v>
                </c:pt>
                <c:pt idx="717">
                  <c:v>296.2962962962963</c:v>
                </c:pt>
                <c:pt idx="718">
                  <c:v>331.1</c:v>
                </c:pt>
                <c:pt idx="719">
                  <c:v>400</c:v>
                </c:pt>
                <c:pt idx="720">
                  <c:v>2</c:v>
                </c:pt>
                <c:pt idx="721">
                  <c:v>2.4159999999999999</c:v>
                </c:pt>
                <c:pt idx="722">
                  <c:v>2.6809651474530831</c:v>
                </c:pt>
                <c:pt idx="723">
                  <c:v>2.9180000000000001</c:v>
                </c:pt>
                <c:pt idx="724">
                  <c:v>3.2386058981233243</c:v>
                </c:pt>
                <c:pt idx="725">
                  <c:v>3.5259999999999998</c:v>
                </c:pt>
                <c:pt idx="726">
                  <c:v>3.5971223021582732</c:v>
                </c:pt>
                <c:pt idx="727">
                  <c:v>3.9115281501340484</c:v>
                </c:pt>
                <c:pt idx="728">
                  <c:v>4.26</c:v>
                </c:pt>
                <c:pt idx="729">
                  <c:v>4.3453237410071939</c:v>
                </c:pt>
                <c:pt idx="730">
                  <c:v>4.7265415549597858</c:v>
                </c:pt>
                <c:pt idx="731">
                  <c:v>4.8076923076923075</c:v>
                </c:pt>
                <c:pt idx="732">
                  <c:v>5.1459999999999999</c:v>
                </c:pt>
                <c:pt idx="733">
                  <c:v>5.2482014388489207</c:v>
                </c:pt>
                <c:pt idx="734">
                  <c:v>5.7104557640750668</c:v>
                </c:pt>
                <c:pt idx="735">
                  <c:v>5.8076923076923075</c:v>
                </c:pt>
                <c:pt idx="736">
                  <c:v>6.218</c:v>
                </c:pt>
                <c:pt idx="737">
                  <c:v>6.3417266187050361</c:v>
                </c:pt>
                <c:pt idx="738">
                  <c:v>6.4516129032258061</c:v>
                </c:pt>
                <c:pt idx="739">
                  <c:v>6.8981233243967832</c:v>
                </c:pt>
                <c:pt idx="740">
                  <c:v>7.0144230769230766</c:v>
                </c:pt>
                <c:pt idx="741">
                  <c:v>7.5119999999999996</c:v>
                </c:pt>
                <c:pt idx="742">
                  <c:v>7.6618705035971226</c:v>
                </c:pt>
                <c:pt idx="743">
                  <c:v>7.7935483870967746</c:v>
                </c:pt>
                <c:pt idx="744">
                  <c:v>8.3351206434316349</c:v>
                </c:pt>
                <c:pt idx="745">
                  <c:v>8.4759615384615383</c:v>
                </c:pt>
                <c:pt idx="746">
                  <c:v>8.6206896551724146</c:v>
                </c:pt>
                <c:pt idx="747">
                  <c:v>9.0739999999999998</c:v>
                </c:pt>
                <c:pt idx="748">
                  <c:v>9.2553956834532372</c:v>
                </c:pt>
                <c:pt idx="749">
                  <c:v>9.4129032258064509</c:v>
                </c:pt>
                <c:pt idx="750">
                  <c:v>10.069705093833781</c:v>
                </c:pt>
                <c:pt idx="751">
                  <c:v>10.240384615384615</c:v>
                </c:pt>
                <c:pt idx="752">
                  <c:v>10.413793103448276</c:v>
                </c:pt>
                <c:pt idx="753">
                  <c:v>10.962</c:v>
                </c:pt>
                <c:pt idx="754">
                  <c:v>11.183453237410072</c:v>
                </c:pt>
                <c:pt idx="755">
                  <c:v>11.374193548387098</c:v>
                </c:pt>
                <c:pt idx="756">
                  <c:v>11.627906976744185</c:v>
                </c:pt>
                <c:pt idx="757">
                  <c:v>12.163538873994638</c:v>
                </c:pt>
                <c:pt idx="758">
                  <c:v>12.370192307692308</c:v>
                </c:pt>
                <c:pt idx="759">
                  <c:v>12.577586206896552</c:v>
                </c:pt>
                <c:pt idx="760">
                  <c:v>13.244</c:v>
                </c:pt>
                <c:pt idx="761">
                  <c:v>13.510791366906474</c:v>
                </c:pt>
                <c:pt idx="762">
                  <c:v>13.741935483870968</c:v>
                </c:pt>
                <c:pt idx="763">
                  <c:v>14.046511627906977</c:v>
                </c:pt>
                <c:pt idx="764">
                  <c:v>14.694369973190348</c:v>
                </c:pt>
                <c:pt idx="765">
                  <c:v>14.947115384615385</c:v>
                </c:pt>
                <c:pt idx="766">
                  <c:v>15.198275862068966</c:v>
                </c:pt>
                <c:pt idx="767">
                  <c:v>15.625</c:v>
                </c:pt>
                <c:pt idx="768">
                  <c:v>16</c:v>
                </c:pt>
                <c:pt idx="769">
                  <c:v>16.320143884892087</c:v>
                </c:pt>
                <c:pt idx="770">
                  <c:v>16.600000000000001</c:v>
                </c:pt>
                <c:pt idx="771">
                  <c:v>16.965116279069768</c:v>
                </c:pt>
                <c:pt idx="772">
                  <c:v>17.753351206434317</c:v>
                </c:pt>
                <c:pt idx="773">
                  <c:v>18.057692307692307</c:v>
                </c:pt>
                <c:pt idx="774">
                  <c:v>18.362068965517242</c:v>
                </c:pt>
                <c:pt idx="775">
                  <c:v>18.875</c:v>
                </c:pt>
                <c:pt idx="776">
                  <c:v>19.715827338129497</c:v>
                </c:pt>
                <c:pt idx="777">
                  <c:v>20.058064516129033</c:v>
                </c:pt>
                <c:pt idx="778">
                  <c:v>20.5</c:v>
                </c:pt>
                <c:pt idx="779">
                  <c:v>20.833333333333332</c:v>
                </c:pt>
                <c:pt idx="780">
                  <c:v>21.447721179624665</c:v>
                </c:pt>
                <c:pt idx="781">
                  <c:v>21.8125</c:v>
                </c:pt>
                <c:pt idx="782">
                  <c:v>22.181034482758619</c:v>
                </c:pt>
                <c:pt idx="783">
                  <c:v>22.796875</c:v>
                </c:pt>
                <c:pt idx="784">
                  <c:v>23.820143884892087</c:v>
                </c:pt>
                <c:pt idx="785">
                  <c:v>24.232258064516127</c:v>
                </c:pt>
                <c:pt idx="786">
                  <c:v>24.767441860465116</c:v>
                </c:pt>
                <c:pt idx="787">
                  <c:v>25.166666666666668</c:v>
                </c:pt>
                <c:pt idx="788">
                  <c:v>26.35096153846154</c:v>
                </c:pt>
                <c:pt idx="789">
                  <c:v>26.801724137931036</c:v>
                </c:pt>
                <c:pt idx="790">
                  <c:v>27.546875</c:v>
                </c:pt>
                <c:pt idx="791">
                  <c:v>27.777777777777779</c:v>
                </c:pt>
                <c:pt idx="792">
                  <c:v>28.776978417266186</c:v>
                </c:pt>
                <c:pt idx="793">
                  <c:v>29.270967741935483</c:v>
                </c:pt>
                <c:pt idx="794">
                  <c:v>29.918604651162791</c:v>
                </c:pt>
                <c:pt idx="795">
                  <c:v>30.395833333333332</c:v>
                </c:pt>
                <c:pt idx="796">
                  <c:v>31.83653846153846</c:v>
                </c:pt>
                <c:pt idx="797">
                  <c:v>32.379310344827587</c:v>
                </c:pt>
                <c:pt idx="798">
                  <c:v>33.28125</c:v>
                </c:pt>
                <c:pt idx="799">
                  <c:v>33.555555555555557</c:v>
                </c:pt>
                <c:pt idx="800">
                  <c:v>35.361290322580643</c:v>
                </c:pt>
                <c:pt idx="801">
                  <c:v>36.151162790697676</c:v>
                </c:pt>
                <c:pt idx="802">
                  <c:v>36.729166666666664</c:v>
                </c:pt>
                <c:pt idx="803">
                  <c:v>37.037037037037038</c:v>
                </c:pt>
                <c:pt idx="804">
                  <c:v>38.46153846153846</c:v>
                </c:pt>
                <c:pt idx="805">
                  <c:v>39.112068965517238</c:v>
                </c:pt>
                <c:pt idx="806">
                  <c:v>40.203125</c:v>
                </c:pt>
                <c:pt idx="807">
                  <c:v>40.527777777777779</c:v>
                </c:pt>
                <c:pt idx="808">
                  <c:v>42.722580645161287</c:v>
                </c:pt>
                <c:pt idx="809">
                  <c:v>43.674418604651166</c:v>
                </c:pt>
                <c:pt idx="810">
                  <c:v>44.375</c:v>
                </c:pt>
                <c:pt idx="811">
                  <c:v>44.74074074074074</c:v>
                </c:pt>
                <c:pt idx="812">
                  <c:v>47.25</c:v>
                </c:pt>
                <c:pt idx="813">
                  <c:v>48.578125</c:v>
                </c:pt>
                <c:pt idx="814">
                  <c:v>48.972222222222221</c:v>
                </c:pt>
                <c:pt idx="815">
                  <c:v>50</c:v>
                </c:pt>
                <c:pt idx="816">
                  <c:v>51.612903225806448</c:v>
                </c:pt>
                <c:pt idx="817">
                  <c:v>52.755813953488371</c:v>
                </c:pt>
                <c:pt idx="818">
                  <c:v>53.604166666666664</c:v>
                </c:pt>
                <c:pt idx="819">
                  <c:v>54.037037037037038</c:v>
                </c:pt>
                <c:pt idx="820">
                  <c:v>57.086206896551722</c:v>
                </c:pt>
                <c:pt idx="821">
                  <c:v>58.6875</c:v>
                </c:pt>
                <c:pt idx="822">
                  <c:v>59.166666666666664</c:v>
                </c:pt>
                <c:pt idx="823">
                  <c:v>60.4</c:v>
                </c:pt>
                <c:pt idx="824">
                  <c:v>63.732558139534881</c:v>
                </c:pt>
                <c:pt idx="825">
                  <c:v>64.770833333333329</c:v>
                </c:pt>
                <c:pt idx="826">
                  <c:v>65.296296296296291</c:v>
                </c:pt>
                <c:pt idx="827">
                  <c:v>68.965517241379317</c:v>
                </c:pt>
                <c:pt idx="828">
                  <c:v>70.890625</c:v>
                </c:pt>
                <c:pt idx="829">
                  <c:v>71.472222222222229</c:v>
                </c:pt>
                <c:pt idx="830">
                  <c:v>72.95</c:v>
                </c:pt>
                <c:pt idx="831">
                  <c:v>77</c:v>
                </c:pt>
                <c:pt idx="832">
                  <c:v>78.25</c:v>
                </c:pt>
                <c:pt idx="833">
                  <c:v>78.888888888888886</c:v>
                </c:pt>
                <c:pt idx="834">
                  <c:v>85.640625</c:v>
                </c:pt>
                <c:pt idx="835">
                  <c:v>86.361111111111114</c:v>
                </c:pt>
                <c:pt idx="836">
                  <c:v>88.15</c:v>
                </c:pt>
                <c:pt idx="837">
                  <c:v>93.023255813953483</c:v>
                </c:pt>
                <c:pt idx="838">
                  <c:v>94.520833333333329</c:v>
                </c:pt>
                <c:pt idx="839">
                  <c:v>95.296296296296291</c:v>
                </c:pt>
                <c:pt idx="840">
                  <c:v>103.46875</c:v>
                </c:pt>
                <c:pt idx="841">
                  <c:v>104.33333333333333</c:v>
                </c:pt>
                <c:pt idx="842">
                  <c:v>106.5</c:v>
                </c:pt>
                <c:pt idx="843">
                  <c:v>114.1875</c:v>
                </c:pt>
                <c:pt idx="844">
                  <c:v>115.14814814814815</c:v>
                </c:pt>
                <c:pt idx="845">
                  <c:v>125</c:v>
                </c:pt>
                <c:pt idx="846">
                  <c:v>126.02777777777777</c:v>
                </c:pt>
                <c:pt idx="847">
                  <c:v>128.65</c:v>
                </c:pt>
                <c:pt idx="848">
                  <c:v>137.95833333333334</c:v>
                </c:pt>
                <c:pt idx="849">
                  <c:v>139.11111111111111</c:v>
                </c:pt>
                <c:pt idx="850">
                  <c:v>152.25</c:v>
                </c:pt>
                <c:pt idx="851">
                  <c:v>155.44999999999999</c:v>
                </c:pt>
                <c:pt idx="852">
                  <c:v>166.66666666666666</c:v>
                </c:pt>
                <c:pt idx="853">
                  <c:v>168.03703703703704</c:v>
                </c:pt>
                <c:pt idx="854">
                  <c:v>183.94444444444446</c:v>
                </c:pt>
                <c:pt idx="855">
                  <c:v>187.8</c:v>
                </c:pt>
                <c:pt idx="856">
                  <c:v>203</c:v>
                </c:pt>
                <c:pt idx="857">
                  <c:v>222.22222222222223</c:v>
                </c:pt>
                <c:pt idx="858">
                  <c:v>226.85</c:v>
                </c:pt>
                <c:pt idx="859">
                  <c:v>245.25925925925927</c:v>
                </c:pt>
                <c:pt idx="860">
                  <c:v>274.05</c:v>
                </c:pt>
                <c:pt idx="861">
                  <c:v>296.2962962962963</c:v>
                </c:pt>
                <c:pt idx="862">
                  <c:v>331.1</c:v>
                </c:pt>
                <c:pt idx="863">
                  <c:v>400</c:v>
                </c:pt>
                <c:pt idx="864">
                  <c:v>2</c:v>
                </c:pt>
                <c:pt idx="865">
                  <c:v>2.4159999999999999</c:v>
                </c:pt>
                <c:pt idx="866">
                  <c:v>2.6809651474530831</c:v>
                </c:pt>
                <c:pt idx="867">
                  <c:v>2.9180000000000001</c:v>
                </c:pt>
                <c:pt idx="868">
                  <c:v>3.2386058981233243</c:v>
                </c:pt>
                <c:pt idx="869">
                  <c:v>3.5259999999999998</c:v>
                </c:pt>
                <c:pt idx="870">
                  <c:v>3.5971223021582732</c:v>
                </c:pt>
                <c:pt idx="871">
                  <c:v>3.9115281501340484</c:v>
                </c:pt>
                <c:pt idx="872">
                  <c:v>4.26</c:v>
                </c:pt>
                <c:pt idx="873">
                  <c:v>4.3453237410071939</c:v>
                </c:pt>
                <c:pt idx="874">
                  <c:v>4.7265415549597858</c:v>
                </c:pt>
                <c:pt idx="875">
                  <c:v>4.8076923076923075</c:v>
                </c:pt>
                <c:pt idx="876">
                  <c:v>5.1459999999999999</c:v>
                </c:pt>
                <c:pt idx="877">
                  <c:v>5.2482014388489207</c:v>
                </c:pt>
                <c:pt idx="878">
                  <c:v>5.7104557640750668</c:v>
                </c:pt>
                <c:pt idx="879">
                  <c:v>5.8076923076923075</c:v>
                </c:pt>
                <c:pt idx="880">
                  <c:v>6.218</c:v>
                </c:pt>
                <c:pt idx="881">
                  <c:v>6.3417266187050361</c:v>
                </c:pt>
                <c:pt idx="882">
                  <c:v>6.4516129032258061</c:v>
                </c:pt>
                <c:pt idx="883">
                  <c:v>6.8981233243967832</c:v>
                </c:pt>
                <c:pt idx="884">
                  <c:v>7.0144230769230766</c:v>
                </c:pt>
                <c:pt idx="885">
                  <c:v>7.5119999999999996</c:v>
                </c:pt>
                <c:pt idx="886">
                  <c:v>7.6618705035971226</c:v>
                </c:pt>
                <c:pt idx="887">
                  <c:v>7.7935483870967746</c:v>
                </c:pt>
                <c:pt idx="888">
                  <c:v>8.3351206434316349</c:v>
                </c:pt>
                <c:pt idx="889">
                  <c:v>8.4759615384615383</c:v>
                </c:pt>
                <c:pt idx="890">
                  <c:v>8.6206896551724146</c:v>
                </c:pt>
                <c:pt idx="891">
                  <c:v>9.0739999999999998</c:v>
                </c:pt>
                <c:pt idx="892">
                  <c:v>9.2553956834532372</c:v>
                </c:pt>
                <c:pt idx="893">
                  <c:v>9.4129032258064509</c:v>
                </c:pt>
                <c:pt idx="894">
                  <c:v>10.069705093833781</c:v>
                </c:pt>
                <c:pt idx="895">
                  <c:v>10.240384615384615</c:v>
                </c:pt>
                <c:pt idx="896">
                  <c:v>10.413793103448276</c:v>
                </c:pt>
                <c:pt idx="897">
                  <c:v>10.962</c:v>
                </c:pt>
                <c:pt idx="898">
                  <c:v>11.183453237410072</c:v>
                </c:pt>
                <c:pt idx="899">
                  <c:v>11.374193548387098</c:v>
                </c:pt>
                <c:pt idx="900">
                  <c:v>11.627906976744185</c:v>
                </c:pt>
                <c:pt idx="901">
                  <c:v>12.163538873994638</c:v>
                </c:pt>
                <c:pt idx="902">
                  <c:v>12.370192307692308</c:v>
                </c:pt>
                <c:pt idx="903">
                  <c:v>12.577586206896552</c:v>
                </c:pt>
                <c:pt idx="904">
                  <c:v>13.244</c:v>
                </c:pt>
                <c:pt idx="905">
                  <c:v>13.510791366906474</c:v>
                </c:pt>
                <c:pt idx="906">
                  <c:v>13.741935483870968</c:v>
                </c:pt>
                <c:pt idx="907">
                  <c:v>14.046511627906977</c:v>
                </c:pt>
                <c:pt idx="908">
                  <c:v>14.694369973190348</c:v>
                </c:pt>
                <c:pt idx="909">
                  <c:v>14.947115384615385</c:v>
                </c:pt>
                <c:pt idx="910">
                  <c:v>15.198275862068966</c:v>
                </c:pt>
                <c:pt idx="911">
                  <c:v>15.625</c:v>
                </c:pt>
                <c:pt idx="912">
                  <c:v>16</c:v>
                </c:pt>
                <c:pt idx="913">
                  <c:v>16.320143884892087</c:v>
                </c:pt>
                <c:pt idx="914">
                  <c:v>16.600000000000001</c:v>
                </c:pt>
                <c:pt idx="915">
                  <c:v>16.965116279069768</c:v>
                </c:pt>
                <c:pt idx="916">
                  <c:v>17.753351206434317</c:v>
                </c:pt>
                <c:pt idx="917">
                  <c:v>18.057692307692307</c:v>
                </c:pt>
                <c:pt idx="918">
                  <c:v>18.362068965517242</c:v>
                </c:pt>
                <c:pt idx="919">
                  <c:v>18.875</c:v>
                </c:pt>
                <c:pt idx="920">
                  <c:v>19.715827338129497</c:v>
                </c:pt>
                <c:pt idx="921">
                  <c:v>20.058064516129033</c:v>
                </c:pt>
                <c:pt idx="922">
                  <c:v>20.5</c:v>
                </c:pt>
                <c:pt idx="923">
                  <c:v>20.833333333333332</c:v>
                </c:pt>
                <c:pt idx="924">
                  <c:v>21.447721179624665</c:v>
                </c:pt>
                <c:pt idx="925">
                  <c:v>21.8125</c:v>
                </c:pt>
                <c:pt idx="926">
                  <c:v>22.181034482758619</c:v>
                </c:pt>
                <c:pt idx="927">
                  <c:v>22.796875</c:v>
                </c:pt>
                <c:pt idx="928">
                  <c:v>23.820143884892087</c:v>
                </c:pt>
                <c:pt idx="929">
                  <c:v>24.232258064516127</c:v>
                </c:pt>
                <c:pt idx="930">
                  <c:v>24.767441860465116</c:v>
                </c:pt>
                <c:pt idx="931">
                  <c:v>25.166666666666668</c:v>
                </c:pt>
                <c:pt idx="932">
                  <c:v>26.35096153846154</c:v>
                </c:pt>
                <c:pt idx="933">
                  <c:v>26.801724137931036</c:v>
                </c:pt>
                <c:pt idx="934">
                  <c:v>27.546875</c:v>
                </c:pt>
                <c:pt idx="935">
                  <c:v>27.777777777777779</c:v>
                </c:pt>
                <c:pt idx="936">
                  <c:v>28.776978417266186</c:v>
                </c:pt>
                <c:pt idx="937">
                  <c:v>29.270967741935483</c:v>
                </c:pt>
                <c:pt idx="938">
                  <c:v>29.918604651162791</c:v>
                </c:pt>
                <c:pt idx="939">
                  <c:v>30.395833333333332</c:v>
                </c:pt>
                <c:pt idx="940">
                  <c:v>31.83653846153846</c:v>
                </c:pt>
                <c:pt idx="941">
                  <c:v>32.379310344827587</c:v>
                </c:pt>
                <c:pt idx="942">
                  <c:v>33.28125</c:v>
                </c:pt>
                <c:pt idx="943">
                  <c:v>33.555555555555557</c:v>
                </c:pt>
                <c:pt idx="944">
                  <c:v>35.361290322580643</c:v>
                </c:pt>
                <c:pt idx="945">
                  <c:v>36.151162790697676</c:v>
                </c:pt>
                <c:pt idx="946">
                  <c:v>36.729166666666664</c:v>
                </c:pt>
                <c:pt idx="947">
                  <c:v>37.037037037037038</c:v>
                </c:pt>
                <c:pt idx="948">
                  <c:v>38.46153846153846</c:v>
                </c:pt>
                <c:pt idx="949">
                  <c:v>39.112068965517238</c:v>
                </c:pt>
                <c:pt idx="950">
                  <c:v>40.203125</c:v>
                </c:pt>
                <c:pt idx="951">
                  <c:v>40.527777777777779</c:v>
                </c:pt>
                <c:pt idx="952">
                  <c:v>42.722580645161287</c:v>
                </c:pt>
                <c:pt idx="953">
                  <c:v>43.674418604651166</c:v>
                </c:pt>
                <c:pt idx="954">
                  <c:v>44.375</c:v>
                </c:pt>
                <c:pt idx="955">
                  <c:v>44.74074074074074</c:v>
                </c:pt>
                <c:pt idx="956">
                  <c:v>47.25</c:v>
                </c:pt>
                <c:pt idx="957">
                  <c:v>48.578125</c:v>
                </c:pt>
                <c:pt idx="958">
                  <c:v>48.972222222222221</c:v>
                </c:pt>
                <c:pt idx="959">
                  <c:v>50</c:v>
                </c:pt>
                <c:pt idx="960">
                  <c:v>51.612903225806448</c:v>
                </c:pt>
                <c:pt idx="961">
                  <c:v>52.755813953488371</c:v>
                </c:pt>
                <c:pt idx="962">
                  <c:v>53.604166666666664</c:v>
                </c:pt>
                <c:pt idx="963">
                  <c:v>54.037037037037038</c:v>
                </c:pt>
                <c:pt idx="964">
                  <c:v>57.086206896551722</c:v>
                </c:pt>
                <c:pt idx="965">
                  <c:v>58.6875</c:v>
                </c:pt>
                <c:pt idx="966">
                  <c:v>59.166666666666664</c:v>
                </c:pt>
                <c:pt idx="967">
                  <c:v>60.4</c:v>
                </c:pt>
                <c:pt idx="968">
                  <c:v>63.732558139534881</c:v>
                </c:pt>
                <c:pt idx="969">
                  <c:v>64.770833333333329</c:v>
                </c:pt>
                <c:pt idx="970">
                  <c:v>65.296296296296291</c:v>
                </c:pt>
                <c:pt idx="971">
                  <c:v>68.965517241379317</c:v>
                </c:pt>
                <c:pt idx="972">
                  <c:v>70.890625</c:v>
                </c:pt>
                <c:pt idx="973">
                  <c:v>71.472222222222229</c:v>
                </c:pt>
                <c:pt idx="974">
                  <c:v>72.95</c:v>
                </c:pt>
                <c:pt idx="975">
                  <c:v>77</c:v>
                </c:pt>
                <c:pt idx="976">
                  <c:v>78.25</c:v>
                </c:pt>
                <c:pt idx="977">
                  <c:v>78.888888888888886</c:v>
                </c:pt>
                <c:pt idx="978">
                  <c:v>85.640625</c:v>
                </c:pt>
                <c:pt idx="979">
                  <c:v>86.361111111111114</c:v>
                </c:pt>
                <c:pt idx="980">
                  <c:v>88.15</c:v>
                </c:pt>
                <c:pt idx="981">
                  <c:v>93.023255813953483</c:v>
                </c:pt>
                <c:pt idx="982">
                  <c:v>94.520833333333329</c:v>
                </c:pt>
                <c:pt idx="983">
                  <c:v>95.296296296296291</c:v>
                </c:pt>
                <c:pt idx="984">
                  <c:v>103.46875</c:v>
                </c:pt>
                <c:pt idx="985">
                  <c:v>104.33333333333333</c:v>
                </c:pt>
                <c:pt idx="986">
                  <c:v>106.5</c:v>
                </c:pt>
                <c:pt idx="987">
                  <c:v>114.1875</c:v>
                </c:pt>
                <c:pt idx="988">
                  <c:v>115.14814814814815</c:v>
                </c:pt>
                <c:pt idx="989">
                  <c:v>125</c:v>
                </c:pt>
                <c:pt idx="990">
                  <c:v>126.02777777777777</c:v>
                </c:pt>
                <c:pt idx="991">
                  <c:v>128.65</c:v>
                </c:pt>
                <c:pt idx="992">
                  <c:v>137.95833333333334</c:v>
                </c:pt>
                <c:pt idx="993">
                  <c:v>139.11111111111111</c:v>
                </c:pt>
                <c:pt idx="994">
                  <c:v>152.25</c:v>
                </c:pt>
                <c:pt idx="995">
                  <c:v>155.44999999999999</c:v>
                </c:pt>
                <c:pt idx="996">
                  <c:v>166.66666666666666</c:v>
                </c:pt>
                <c:pt idx="997">
                  <c:v>168.03703703703704</c:v>
                </c:pt>
                <c:pt idx="998">
                  <c:v>183.94444444444446</c:v>
                </c:pt>
                <c:pt idx="999">
                  <c:v>187.8</c:v>
                </c:pt>
                <c:pt idx="1000">
                  <c:v>203</c:v>
                </c:pt>
                <c:pt idx="1001">
                  <c:v>222.22222222222223</c:v>
                </c:pt>
                <c:pt idx="1002">
                  <c:v>226.85</c:v>
                </c:pt>
                <c:pt idx="1003">
                  <c:v>245.25925925925927</c:v>
                </c:pt>
                <c:pt idx="1004">
                  <c:v>274.05</c:v>
                </c:pt>
                <c:pt idx="1005">
                  <c:v>296.2962962962963</c:v>
                </c:pt>
                <c:pt idx="1006">
                  <c:v>331.1</c:v>
                </c:pt>
                <c:pt idx="1007">
                  <c:v>400</c:v>
                </c:pt>
              </c:numCache>
            </c:numRef>
          </c:xVal>
          <c:yVal>
            <c:numRef>
              <c:f>FeldolgozSlip!$P$2:$P$1009</c:f>
              <c:numCache>
                <c:formatCode>General</c:formatCode>
                <c:ptCount val="1008"/>
                <c:pt idx="0">
                  <c:v>1.619658043006688</c:v>
                </c:pt>
                <c:pt idx="1">
                  <c:v>1.5746918040814848</c:v>
                </c:pt>
                <c:pt idx="2">
                  <c:v>1.54087863664283</c:v>
                </c:pt>
                <c:pt idx="3">
                  <c:v>1.5071886925488074</c:v>
                </c:pt>
                <c:pt idx="4">
                  <c:v>1.4781522217999854</c:v>
                </c:pt>
                <c:pt idx="5">
                  <c:v>1.461860769260414</c:v>
                </c:pt>
                <c:pt idx="6">
                  <c:v>1.461860769260414</c:v>
                </c:pt>
                <c:pt idx="7">
                  <c:v>1.4293687020252963</c:v>
                </c:pt>
                <c:pt idx="8">
                  <c:v>1.4176654985757815</c:v>
                </c:pt>
                <c:pt idx="9">
                  <c:v>1.4041817892422941</c:v>
                </c:pt>
                <c:pt idx="10">
                  <c:v>1.3799655000934392</c:v>
                </c:pt>
                <c:pt idx="11">
                  <c:v>1.3754887275721446</c:v>
                </c:pt>
                <c:pt idx="12">
                  <c:v>1.3549269167956501</c:v>
                </c:pt>
                <c:pt idx="13">
                  <c:v>1.352248754815345</c:v>
                </c:pt>
                <c:pt idx="14">
                  <c:v>1.3317456259430975</c:v>
                </c:pt>
                <c:pt idx="15">
                  <c:v>1.3335264312455477</c:v>
                </c:pt>
                <c:pt idx="16">
                  <c:v>1.3095191541646185</c:v>
                </c:pt>
                <c:pt idx="17">
                  <c:v>1.3077437356679535</c:v>
                </c:pt>
                <c:pt idx="18">
                  <c:v>1.2988726749680879</c:v>
                </c:pt>
                <c:pt idx="19">
                  <c:v>1.2846999770029459</c:v>
                </c:pt>
                <c:pt idx="20">
                  <c:v>1.2785075896687816</c:v>
                </c:pt>
                <c:pt idx="21">
                  <c:v>1.2485016247953531</c:v>
                </c:pt>
                <c:pt idx="22">
                  <c:v>1.255551151848318</c:v>
                </c:pt>
                <c:pt idx="23">
                  <c:v>1.2458597595533145</c:v>
                </c:pt>
                <c:pt idx="24">
                  <c:v>1.2353016453877128</c:v>
                </c:pt>
                <c:pt idx="25">
                  <c:v>1.2291496757121108</c:v>
                </c:pt>
                <c:pt idx="26">
                  <c:v>1.2168611362377926</c:v>
                </c:pt>
                <c:pt idx="27">
                  <c:v>1.2045932450274153</c:v>
                </c:pt>
                <c:pt idx="28">
                  <c:v>1.2010919453238487</c:v>
                </c:pt>
                <c:pt idx="29">
                  <c:v>1.1958431848285853</c:v>
                </c:pt>
                <c:pt idx="30">
                  <c:v>1.1757585789603944</c:v>
                </c:pt>
                <c:pt idx="31">
                  <c:v>1.1661730148394007</c:v>
                </c:pt>
                <c:pt idx="32">
                  <c:v>1.1653022491136011</c:v>
                </c:pt>
                <c:pt idx="33">
                  <c:v>1.144436526465306</c:v>
                </c:pt>
                <c:pt idx="34">
                  <c:v>1.1461729327762409</c:v>
                </c:pt>
                <c:pt idx="35">
                  <c:v>1.1383625643064321</c:v>
                </c:pt>
                <c:pt idx="36">
                  <c:v>1.1305611169169814</c:v>
                </c:pt>
                <c:pt idx="37">
                  <c:v>1.1149851497788263</c:v>
                </c:pt>
                <c:pt idx="38">
                  <c:v>1.1089375819973342</c:v>
                </c:pt>
                <c:pt idx="39">
                  <c:v>1.1054842933784204</c:v>
                </c:pt>
                <c:pt idx="40">
                  <c:v>1.0856628716501817</c:v>
                </c:pt>
                <c:pt idx="41">
                  <c:v>1.0908279094337023</c:v>
                </c:pt>
                <c:pt idx="42">
                  <c:v>1.0787825225115566</c:v>
                </c:pt>
                <c:pt idx="43">
                  <c:v>1.0779229919318607</c:v>
                </c:pt>
                <c:pt idx="44">
                  <c:v>1.0564720066026569</c:v>
                </c:pt>
                <c:pt idx="45">
                  <c:v>1.0530465376266969</c:v>
                </c:pt>
                <c:pt idx="46">
                  <c:v>1.046201172073947</c:v>
                </c:pt>
                <c:pt idx="47">
                  <c:v>1.0436360807150595</c:v>
                </c:pt>
                <c:pt idx="48">
                  <c:v>1.0265623971227527</c:v>
                </c:pt>
                <c:pt idx="49">
                  <c:v>1.0274149646740853</c:v>
                </c:pt>
                <c:pt idx="50">
                  <c:v>1.0214494719851399</c:v>
                </c:pt>
                <c:pt idx="51">
                  <c:v>1.0171919561010956</c:v>
                </c:pt>
                <c:pt idx="52">
                  <c:v>0.99934289646835084</c:v>
                </c:pt>
                <c:pt idx="53">
                  <c:v>0.99594906281053508</c:v>
                </c:pt>
                <c:pt idx="54">
                  <c:v>0.99001449195051439</c:v>
                </c:pt>
                <c:pt idx="55">
                  <c:v>0.98408584425978651</c:v>
                </c:pt>
                <c:pt idx="56">
                  <c:v>0.97224641366531783</c:v>
                </c:pt>
                <c:pt idx="57">
                  <c:v>0.96380434820358185</c:v>
                </c:pt>
                <c:pt idx="58">
                  <c:v>0.95537458905567629</c:v>
                </c:pt>
                <c:pt idx="59">
                  <c:v>0.95200614732411726</c:v>
                </c:pt>
                <c:pt idx="60">
                  <c:v>0.94359373866939089</c:v>
                </c:pt>
                <c:pt idx="61">
                  <c:v>0.93351533030684841</c:v>
                </c:pt>
                <c:pt idx="62">
                  <c:v>0.92764461019538602</c:v>
                </c:pt>
                <c:pt idx="63">
                  <c:v>0.9234550243739269</c:v>
                </c:pt>
                <c:pt idx="64">
                  <c:v>0.91006966960968727</c:v>
                </c:pt>
                <c:pt idx="65">
                  <c:v>0.90338924691739597</c:v>
                </c:pt>
                <c:pt idx="66">
                  <c:v>0.89838432426412251</c:v>
                </c:pt>
                <c:pt idx="67">
                  <c:v>0.89921815608830102</c:v>
                </c:pt>
                <c:pt idx="68">
                  <c:v>0.87508968796467534</c:v>
                </c:pt>
                <c:pt idx="69">
                  <c:v>0.86845289806606596</c:v>
                </c:pt>
                <c:pt idx="70">
                  <c:v>0.86348084365104616</c:v>
                </c:pt>
                <c:pt idx="71">
                  <c:v>0.86099660295653513</c:v>
                </c:pt>
                <c:pt idx="72">
                  <c:v>0.8527244373570616</c:v>
                </c:pt>
                <c:pt idx="73">
                  <c:v>0.84034125313140007</c:v>
                </c:pt>
                <c:pt idx="74">
                  <c:v>0.83951678294987009</c:v>
                </c:pt>
                <c:pt idx="75">
                  <c:v>0.83210263365756931</c:v>
                </c:pt>
                <c:pt idx="76">
                  <c:v>0.81730738267037162</c:v>
                </c:pt>
                <c:pt idx="77">
                  <c:v>0.81074596943618416</c:v>
                </c:pt>
                <c:pt idx="78">
                  <c:v>0.80501198152803666</c:v>
                </c:pt>
                <c:pt idx="79">
                  <c:v>0.79846717973033898</c:v>
                </c:pt>
                <c:pt idx="80">
                  <c:v>0.7813296834833412</c:v>
                </c:pt>
                <c:pt idx="81">
                  <c:v>0.78214434643775854</c:v>
                </c:pt>
                <c:pt idx="82">
                  <c:v>0.7740040982722165</c:v>
                </c:pt>
                <c:pt idx="83">
                  <c:v>0.77156479682078016</c:v>
                </c:pt>
                <c:pt idx="84">
                  <c:v>0.76019841973816027</c:v>
                </c:pt>
                <c:pt idx="85">
                  <c:v>0.75452580923967605</c:v>
                </c:pt>
                <c:pt idx="86">
                  <c:v>0.75047828887367785</c:v>
                </c:pt>
                <c:pt idx="87">
                  <c:v>0.73835759013339974</c:v>
                </c:pt>
                <c:pt idx="88">
                  <c:v>0.72546530684303445</c:v>
                </c:pt>
                <c:pt idx="89">
                  <c:v>0.72305222879845665</c:v>
                </c:pt>
                <c:pt idx="90">
                  <c:v>0.71662392044155376</c:v>
                </c:pt>
                <c:pt idx="91">
                  <c:v>0.71020520844355961</c:v>
                </c:pt>
                <c:pt idx="92">
                  <c:v>0.69899572778352925</c:v>
                </c:pt>
                <c:pt idx="93">
                  <c:v>0.69260370584347219</c:v>
                </c:pt>
                <c:pt idx="94">
                  <c:v>0.69260370584347219</c:v>
                </c:pt>
                <c:pt idx="95">
                  <c:v>0.68542441853046332</c:v>
                </c:pt>
                <c:pt idx="96">
                  <c:v>0.67348678582374721</c:v>
                </c:pt>
                <c:pt idx="97">
                  <c:v>0.66792789897451121</c:v>
                </c:pt>
                <c:pt idx="98">
                  <c:v>0.66079207917888949</c:v>
                </c:pt>
                <c:pt idx="99">
                  <c:v>0.65762471337101114</c:v>
                </c:pt>
                <c:pt idx="100">
                  <c:v>0.64419185049788996</c:v>
                </c:pt>
                <c:pt idx="101">
                  <c:v>0.63788656236118446</c:v>
                </c:pt>
                <c:pt idx="102">
                  <c:v>0.63552474931849146</c:v>
                </c:pt>
                <c:pt idx="103">
                  <c:v>0.62687730382674067</c:v>
                </c:pt>
                <c:pt idx="104">
                  <c:v>0.61355215192106749</c:v>
                </c:pt>
                <c:pt idx="105">
                  <c:v>0.60964210508895023</c:v>
                </c:pt>
                <c:pt idx="106">
                  <c:v>0.6018345549165659</c:v>
                </c:pt>
                <c:pt idx="107">
                  <c:v>0.59170994494713813</c:v>
                </c:pt>
                <c:pt idx="108">
                  <c:v>0.58549370570042203</c:v>
                </c:pt>
                <c:pt idx="109">
                  <c:v>0.58161412724242023</c:v>
                </c:pt>
                <c:pt idx="110">
                  <c:v>0.57541577090618401</c:v>
                </c:pt>
                <c:pt idx="111">
                  <c:v>0.56305246347444138</c:v>
                </c:pt>
                <c:pt idx="112">
                  <c:v>0.55765765386559896</c:v>
                </c:pt>
                <c:pt idx="113">
                  <c:v>0.55380953212635087</c:v>
                </c:pt>
                <c:pt idx="114">
                  <c:v>0.5346361104010815</c:v>
                </c:pt>
                <c:pt idx="115">
                  <c:v>0.53081501156236433</c:v>
                </c:pt>
                <c:pt idx="116">
                  <c:v>0.52852454873880828</c:v>
                </c:pt>
                <c:pt idx="117">
                  <c:v>0.5140568736383847</c:v>
                </c:pt>
                <c:pt idx="118">
                  <c:v>0.50950210861448131</c:v>
                </c:pt>
                <c:pt idx="119">
                  <c:v>0.50722726468804291</c:v>
                </c:pt>
                <c:pt idx="120">
                  <c:v>0.4898436232092897</c:v>
                </c:pt>
                <c:pt idx="121">
                  <c:v>0.48081432651397504</c:v>
                </c:pt>
                <c:pt idx="122">
                  <c:v>0.480063151984708</c:v>
                </c:pt>
                <c:pt idx="123">
                  <c:v>0.46358722838153843</c:v>
                </c:pt>
                <c:pt idx="124">
                  <c:v>0.45687491420460102</c:v>
                </c:pt>
                <c:pt idx="125">
                  <c:v>0.44498249960119141</c:v>
                </c:pt>
                <c:pt idx="126">
                  <c:v>0.44053639106413933</c:v>
                </c:pt>
                <c:pt idx="127">
                  <c:v>0.43831613349799026</c:v>
                </c:pt>
                <c:pt idx="128">
                  <c:v>0.42135685269980211</c:v>
                </c:pt>
                <c:pt idx="129">
                  <c:v>0.4154843125745199</c:v>
                </c:pt>
                <c:pt idx="130">
                  <c:v>0.39867809922753678</c:v>
                </c:pt>
                <c:pt idx="131">
                  <c:v>0.39795003092985126</c:v>
                </c:pt>
                <c:pt idx="132">
                  <c:v>0.38271228734771318</c:v>
                </c:pt>
                <c:pt idx="133">
                  <c:v>0.37693371473355203</c:v>
                </c:pt>
                <c:pt idx="134">
                  <c:v>0.3611190382699962</c:v>
                </c:pt>
                <c:pt idx="135">
                  <c:v>0.35897129770603764</c:v>
                </c:pt>
                <c:pt idx="136">
                  <c:v>0.33903005993549756</c:v>
                </c:pt>
                <c:pt idx="137">
                  <c:v>0.32631248112994732</c:v>
                </c:pt>
                <c:pt idx="138">
                  <c:v>0.3234974255433703</c:v>
                </c:pt>
                <c:pt idx="139">
                  <c:v>0.31157921152687951</c:v>
                </c:pt>
                <c:pt idx="140">
                  <c:v>0.28935135310264803</c:v>
                </c:pt>
                <c:pt idx="141">
                  <c:v>0.27628567597702797</c:v>
                </c:pt>
                <c:pt idx="142">
                  <c:v>0.25925023467448283</c:v>
                </c:pt>
                <c:pt idx="143">
                  <c:v>0.23238107856958412</c:v>
                </c:pt>
                <c:pt idx="144">
                  <c:v>1.530849754441326</c:v>
                </c:pt>
                <c:pt idx="145">
                  <c:v>1.4320717155564071</c:v>
                </c:pt>
                <c:pt idx="146">
                  <c:v>1.3952046108310086</c:v>
                </c:pt>
                <c:pt idx="147">
                  <c:v>1.3531413773401155</c:v>
                </c:pt>
                <c:pt idx="148">
                  <c:v>1.3068561770092864</c:v>
                </c:pt>
                <c:pt idx="149">
                  <c:v>1.2696699903916755</c:v>
                </c:pt>
                <c:pt idx="150">
                  <c:v>1.2705532902755527</c:v>
                </c:pt>
                <c:pt idx="151">
                  <c:v>1.2344224792911944</c:v>
                </c:pt>
                <c:pt idx="152">
                  <c:v>1.2098483754020259</c:v>
                </c:pt>
                <c:pt idx="153">
                  <c:v>1.1958431848285853</c:v>
                </c:pt>
                <c:pt idx="154">
                  <c:v>1.1618202710743808</c:v>
                </c:pt>
                <c:pt idx="155">
                  <c:v>1.1522538054808673</c:v>
                </c:pt>
                <c:pt idx="156">
                  <c:v>1.1348941505606598</c:v>
                </c:pt>
                <c:pt idx="157">
                  <c:v>1.1210381894276342</c:v>
                </c:pt>
                <c:pt idx="158">
                  <c:v>1.0908279094337023</c:v>
                </c:pt>
                <c:pt idx="159">
                  <c:v>1.0805019260755684</c:v>
                </c:pt>
                <c:pt idx="160">
                  <c:v>1.0581854358810472</c:v>
                </c:pt>
                <c:pt idx="161">
                  <c:v>1.046201172073947</c:v>
                </c:pt>
                <c:pt idx="162">
                  <c:v>1.0479118156508545</c:v>
                </c:pt>
                <c:pt idx="163">
                  <c:v>1.0214494719851399</c:v>
                </c:pt>
                <c:pt idx="164">
                  <c:v>1.0137880799195749</c:v>
                </c:pt>
                <c:pt idx="165">
                  <c:v>0.98323937949679086</c:v>
                </c:pt>
                <c:pt idx="166">
                  <c:v>0.98916717908540297</c:v>
                </c:pt>
                <c:pt idx="167">
                  <c:v>0.97816314350421918</c:v>
                </c:pt>
                <c:pt idx="168">
                  <c:v>0.95369012032802769</c:v>
                </c:pt>
                <c:pt idx="169">
                  <c:v>0.94359373866939089</c:v>
                </c:pt>
                <c:pt idx="170">
                  <c:v>0.93771247463453078</c:v>
                </c:pt>
                <c:pt idx="171">
                  <c:v>0.92932132873690465</c:v>
                </c:pt>
                <c:pt idx="172">
                  <c:v>0.91508535895996912</c:v>
                </c:pt>
                <c:pt idx="173">
                  <c:v>0.90923416843909333</c:v>
                </c:pt>
                <c:pt idx="174">
                  <c:v>0.88672425667579691</c:v>
                </c:pt>
                <c:pt idx="175">
                  <c:v>0.87841123546130162</c:v>
                </c:pt>
                <c:pt idx="176">
                  <c:v>0.87259990512551233</c:v>
                </c:pt>
                <c:pt idx="177">
                  <c:v>0.85768613985537201</c:v>
                </c:pt>
                <c:pt idx="178">
                  <c:v>0.85024538760104873</c:v>
                </c:pt>
                <c:pt idx="179">
                  <c:v>0.8469418613839107</c:v>
                </c:pt>
                <c:pt idx="180">
                  <c:v>0.83869244769514872</c:v>
                </c:pt>
                <c:pt idx="181">
                  <c:v>0.82223421432363542</c:v>
                </c:pt>
                <c:pt idx="182">
                  <c:v>0.81402557421883803</c:v>
                </c:pt>
                <c:pt idx="183">
                  <c:v>0.80828771557811796</c:v>
                </c:pt>
                <c:pt idx="184">
                  <c:v>0.79193130678188162</c:v>
                </c:pt>
                <c:pt idx="185">
                  <c:v>0.78458918358957119</c:v>
                </c:pt>
                <c:pt idx="186">
                  <c:v>0.78214434643775854</c:v>
                </c:pt>
                <c:pt idx="187">
                  <c:v>0.77563101159074177</c:v>
                </c:pt>
                <c:pt idx="188">
                  <c:v>0.76019841973816027</c:v>
                </c:pt>
                <c:pt idx="189">
                  <c:v>0.75452580923967605</c:v>
                </c:pt>
                <c:pt idx="190">
                  <c:v>0.74805152059967539</c:v>
                </c:pt>
                <c:pt idx="191">
                  <c:v>0.73997178033279765</c:v>
                </c:pt>
                <c:pt idx="192">
                  <c:v>0.73110102241642128</c:v>
                </c:pt>
                <c:pt idx="193">
                  <c:v>0.72868482582456595</c:v>
                </c:pt>
                <c:pt idx="194">
                  <c:v>0.72144425517878996</c:v>
                </c:pt>
                <c:pt idx="195">
                  <c:v>0.71582105546439934</c:v>
                </c:pt>
                <c:pt idx="196">
                  <c:v>0.70059526012835538</c:v>
                </c:pt>
                <c:pt idx="197">
                  <c:v>0.69260370584347219</c:v>
                </c:pt>
                <c:pt idx="198">
                  <c:v>0.6894113724600357</c:v>
                </c:pt>
                <c:pt idx="199">
                  <c:v>0.68303409871911924</c:v>
                </c:pt>
                <c:pt idx="200">
                  <c:v>0.66713439986556311</c:v>
                </c:pt>
                <c:pt idx="201">
                  <c:v>0.66554787357857004</c:v>
                </c:pt>
                <c:pt idx="202">
                  <c:v>0.6568332685541185</c:v>
                </c:pt>
                <c:pt idx="203">
                  <c:v>0.65050744149376949</c:v>
                </c:pt>
                <c:pt idx="204">
                  <c:v>0.64103791435911306</c:v>
                </c:pt>
                <c:pt idx="205">
                  <c:v>0.63395101927317532</c:v>
                </c:pt>
                <c:pt idx="206">
                  <c:v>0.63080551278132524</c:v>
                </c:pt>
                <c:pt idx="207">
                  <c:v>0.62530716681092968</c:v>
                </c:pt>
                <c:pt idx="208">
                  <c:v>0.60729807993614204</c:v>
                </c:pt>
                <c:pt idx="209">
                  <c:v>0.60573623344443339</c:v>
                </c:pt>
                <c:pt idx="210">
                  <c:v>0.60105472397497817</c:v>
                </c:pt>
                <c:pt idx="211">
                  <c:v>0.59637928391564465</c:v>
                </c:pt>
                <c:pt idx="212">
                  <c:v>0.57773885705316952</c:v>
                </c:pt>
                <c:pt idx="213">
                  <c:v>0.57696432169766221</c:v>
                </c:pt>
                <c:pt idx="214">
                  <c:v>0.57309424685042321</c:v>
                </c:pt>
                <c:pt idx="215">
                  <c:v>0.56305246347444138</c:v>
                </c:pt>
                <c:pt idx="216">
                  <c:v>0.55919814432321613</c:v>
                </c:pt>
                <c:pt idx="217">
                  <c:v>0.55380953212635087</c:v>
                </c:pt>
                <c:pt idx="218">
                  <c:v>0.54766180463657677</c:v>
                </c:pt>
                <c:pt idx="219">
                  <c:v>0.54305853838639206</c:v>
                </c:pt>
                <c:pt idx="220">
                  <c:v>0.53310712279698325</c:v>
                </c:pt>
                <c:pt idx="221">
                  <c:v>0.5254731707323792</c:v>
                </c:pt>
                <c:pt idx="222">
                  <c:v>0.52166309848052816</c:v>
                </c:pt>
                <c:pt idx="223">
                  <c:v>0.51329727726596175</c:v>
                </c:pt>
                <c:pt idx="224">
                  <c:v>0.50495411988913963</c:v>
                </c:pt>
                <c:pt idx="225">
                  <c:v>0.50116933491849625</c:v>
                </c:pt>
                <c:pt idx="226">
                  <c:v>0.49587863439865038</c:v>
                </c:pt>
                <c:pt idx="227">
                  <c:v>0.48833679878990494</c:v>
                </c:pt>
                <c:pt idx="228">
                  <c:v>0.47931217330336595</c:v>
                </c:pt>
                <c:pt idx="229">
                  <c:v>0.47856139067446335</c:v>
                </c:pt>
                <c:pt idx="230">
                  <c:v>0.47481042550832159</c:v>
                </c:pt>
                <c:pt idx="231">
                  <c:v>0.46956736632322466</c:v>
                </c:pt>
                <c:pt idx="232">
                  <c:v>0.46134797837712521</c:v>
                </c:pt>
                <c:pt idx="233">
                  <c:v>0.45389691690972717</c:v>
                </c:pt>
                <c:pt idx="234">
                  <c:v>0.45092217249342265</c:v>
                </c:pt>
                <c:pt idx="235">
                  <c:v>0.44646618631587531</c:v>
                </c:pt>
                <c:pt idx="236">
                  <c:v>0.43461986924120566</c:v>
                </c:pt>
                <c:pt idx="237">
                  <c:v>0.429453895434182</c:v>
                </c:pt>
                <c:pt idx="238">
                  <c:v>0.42577023778655276</c:v>
                </c:pt>
                <c:pt idx="239">
                  <c:v>0.41988743082712765</c:v>
                </c:pt>
                <c:pt idx="240">
                  <c:v>0.4184188655115525</c:v>
                </c:pt>
                <c:pt idx="241">
                  <c:v>0.41108895776914256</c:v>
                </c:pt>
                <c:pt idx="242">
                  <c:v>0.40743213233599257</c:v>
                </c:pt>
                <c:pt idx="243">
                  <c:v>0.40597092971079335</c:v>
                </c:pt>
                <c:pt idx="244">
                  <c:v>0.39140743615438628</c:v>
                </c:pt>
                <c:pt idx="245">
                  <c:v>0.38778050262796548</c:v>
                </c:pt>
                <c:pt idx="246">
                  <c:v>0.38488301857350909</c:v>
                </c:pt>
                <c:pt idx="247">
                  <c:v>0.37982116946957967</c:v>
                </c:pt>
                <c:pt idx="248">
                  <c:v>0.37188953970013267</c:v>
                </c:pt>
                <c:pt idx="249">
                  <c:v>0.36685674210658903</c:v>
                </c:pt>
                <c:pt idx="250">
                  <c:v>0.36040288754700006</c:v>
                </c:pt>
                <c:pt idx="251">
                  <c:v>0.35325447284888811</c:v>
                </c:pt>
                <c:pt idx="252">
                  <c:v>0.35111461939030231</c:v>
                </c:pt>
                <c:pt idx="253">
                  <c:v>0.34755302654385711</c:v>
                </c:pt>
                <c:pt idx="254">
                  <c:v>0.34470812260540146</c:v>
                </c:pt>
                <c:pt idx="255">
                  <c:v>0.3333678030393511</c:v>
                </c:pt>
                <c:pt idx="256">
                  <c:v>0.33124856791298612</c:v>
                </c:pt>
                <c:pt idx="257">
                  <c:v>0.33195472928364878</c:v>
                </c:pt>
                <c:pt idx="258">
                  <c:v>0.31647767499933982</c:v>
                </c:pt>
                <c:pt idx="259">
                  <c:v>0.31227821135109046</c:v>
                </c:pt>
                <c:pt idx="260">
                  <c:v>0.30669355003470117</c:v>
                </c:pt>
                <c:pt idx="261">
                  <c:v>0.30182082612941652</c:v>
                </c:pt>
                <c:pt idx="262">
                  <c:v>0.29696117869308158</c:v>
                </c:pt>
                <c:pt idx="263">
                  <c:v>0.29626801906472838</c:v>
                </c:pt>
                <c:pt idx="264">
                  <c:v>0.28452599275039048</c:v>
                </c:pt>
                <c:pt idx="265">
                  <c:v>0.28108762503684948</c:v>
                </c:pt>
                <c:pt idx="266">
                  <c:v>0.27902795871974923</c:v>
                </c:pt>
                <c:pt idx="267">
                  <c:v>0.2667235513695963</c:v>
                </c:pt>
                <c:pt idx="268">
                  <c:v>0.26264280756308678</c:v>
                </c:pt>
                <c:pt idx="269">
                  <c:v>0.25518889887580776</c:v>
                </c:pt>
                <c:pt idx="270">
                  <c:v>0.25181265516396989</c:v>
                </c:pt>
                <c:pt idx="271">
                  <c:v>0.24709857616041933</c:v>
                </c:pt>
                <c:pt idx="272">
                  <c:v>0.24039014517356375</c:v>
                </c:pt>
                <c:pt idx="273">
                  <c:v>0.23704754095491015</c:v>
                </c:pt>
                <c:pt idx="274">
                  <c:v>0.2257417591909518</c:v>
                </c:pt>
                <c:pt idx="275">
                  <c:v>0.2264042440325027</c:v>
                </c:pt>
                <c:pt idx="276">
                  <c:v>0.21387304091653664</c:v>
                </c:pt>
                <c:pt idx="277">
                  <c:v>0.2125609376323889</c:v>
                </c:pt>
                <c:pt idx="278">
                  <c:v>0.20146307729582058</c:v>
                </c:pt>
                <c:pt idx="279">
                  <c:v>0.20081337122586726</c:v>
                </c:pt>
                <c:pt idx="280">
                  <c:v>0.18917928599380973</c:v>
                </c:pt>
                <c:pt idx="281">
                  <c:v>0.18021194475901101</c:v>
                </c:pt>
                <c:pt idx="282">
                  <c:v>0.17575578793840341</c:v>
                </c:pt>
                <c:pt idx="283">
                  <c:v>0.17005404326840171</c:v>
                </c:pt>
                <c:pt idx="284">
                  <c:v>0.15687446838379532</c:v>
                </c:pt>
                <c:pt idx="285">
                  <c:v>0.15128124151651381</c:v>
                </c:pt>
                <c:pt idx="286">
                  <c:v>0.14203575712911576</c:v>
                </c:pt>
                <c:pt idx="287">
                  <c:v>0.12684944194617137</c:v>
                </c:pt>
                <c:pt idx="288">
                  <c:v>1.3255159344521692</c:v>
                </c:pt>
                <c:pt idx="289">
                  <c:v>1.2177382059381805</c:v>
                </c:pt>
                <c:pt idx="290">
                  <c:v>1.1609500480512451</c:v>
                </c:pt>
                <c:pt idx="291">
                  <c:v>1.1115287254651378</c:v>
                </c:pt>
                <c:pt idx="292">
                  <c:v>1.0564720066026569</c:v>
                </c:pt>
                <c:pt idx="293">
                  <c:v>1.0231533075142096</c:v>
                </c:pt>
                <c:pt idx="294">
                  <c:v>1.0095359123215366</c:v>
                </c:pt>
                <c:pt idx="295">
                  <c:v>0.96633567894328187</c:v>
                </c:pt>
                <c:pt idx="296">
                  <c:v>0.93771247463453078</c:v>
                </c:pt>
                <c:pt idx="297">
                  <c:v>0.92429268860103542</c:v>
                </c:pt>
                <c:pt idx="298">
                  <c:v>0.89005311238321794</c:v>
                </c:pt>
                <c:pt idx="299">
                  <c:v>0.87924194982694137</c:v>
                </c:pt>
                <c:pt idx="300">
                  <c:v>0.85107160384576586</c:v>
                </c:pt>
                <c:pt idx="301">
                  <c:v>0.84529090274968466</c:v>
                </c:pt>
                <c:pt idx="302">
                  <c:v>0.80583070714241412</c:v>
                </c:pt>
                <c:pt idx="303">
                  <c:v>0.80173846756576894</c:v>
                </c:pt>
                <c:pt idx="304">
                  <c:v>0.77563101159074177</c:v>
                </c:pt>
                <c:pt idx="305">
                  <c:v>0.77156479682078016</c:v>
                </c:pt>
                <c:pt idx="306">
                  <c:v>0.75857695155846583</c:v>
                </c:pt>
                <c:pt idx="307">
                  <c:v>0.73432468875311629</c:v>
                </c:pt>
                <c:pt idx="308">
                  <c:v>0.72949007655098119</c:v>
                </c:pt>
                <c:pt idx="309">
                  <c:v>0.70539750675698931</c:v>
                </c:pt>
                <c:pt idx="310">
                  <c:v>0.70059526012835538</c:v>
                </c:pt>
                <c:pt idx="311">
                  <c:v>0.69260370584347219</c:v>
                </c:pt>
                <c:pt idx="312">
                  <c:v>0.664754846650356</c:v>
                </c:pt>
                <c:pt idx="313">
                  <c:v>0.66237671223052852</c:v>
                </c:pt>
                <c:pt idx="314">
                  <c:v>0.6568332685541185</c:v>
                </c:pt>
                <c:pt idx="315">
                  <c:v>0.64103791435911306</c:v>
                </c:pt>
                <c:pt idx="316">
                  <c:v>0.63395101927317532</c:v>
                </c:pt>
                <c:pt idx="317">
                  <c:v>0.62530716681092968</c:v>
                </c:pt>
                <c:pt idx="318">
                  <c:v>0.6112056237975193</c:v>
                </c:pt>
                <c:pt idx="319">
                  <c:v>0.59949556801944992</c:v>
                </c:pt>
                <c:pt idx="320">
                  <c:v>0.59326571140005679</c:v>
                </c:pt>
                <c:pt idx="321">
                  <c:v>0.58161412724242023</c:v>
                </c:pt>
                <c:pt idx="322">
                  <c:v>0.57773885705316952</c:v>
                </c:pt>
                <c:pt idx="323">
                  <c:v>0.56922852286635739</c:v>
                </c:pt>
                <c:pt idx="324">
                  <c:v>0.56459542494315418</c:v>
                </c:pt>
                <c:pt idx="325">
                  <c:v>0.54689414416155979</c:v>
                </c:pt>
                <c:pt idx="326">
                  <c:v>0.54842964449250942</c:v>
                </c:pt>
                <c:pt idx="327">
                  <c:v>0.54075933828762468</c:v>
                </c:pt>
                <c:pt idx="328">
                  <c:v>0.5254731707323792</c:v>
                </c:pt>
                <c:pt idx="329">
                  <c:v>0.52394858739213646</c:v>
                </c:pt>
                <c:pt idx="330">
                  <c:v>0.51481665712659541</c:v>
                </c:pt>
                <c:pt idx="331">
                  <c:v>0.50874363882684748</c:v>
                </c:pt>
                <c:pt idx="332">
                  <c:v>0.49663387532536485</c:v>
                </c:pt>
                <c:pt idx="333">
                  <c:v>0.49210530858638668</c:v>
                </c:pt>
                <c:pt idx="334">
                  <c:v>0.48758367692506632</c:v>
                </c:pt>
                <c:pt idx="335">
                  <c:v>0.48231726230062227</c:v>
                </c:pt>
                <c:pt idx="336">
                  <c:v>0.47556022479041038</c:v>
                </c:pt>
                <c:pt idx="337">
                  <c:v>0.47256221223237671</c:v>
                </c:pt>
                <c:pt idx="338">
                  <c:v>0.46508106438371533</c:v>
                </c:pt>
                <c:pt idx="339">
                  <c:v>0.45985615022726484</c:v>
                </c:pt>
                <c:pt idx="340">
                  <c:v>0.44795069524634468</c:v>
                </c:pt>
                <c:pt idx="341">
                  <c:v>0.44275851518204751</c:v>
                </c:pt>
                <c:pt idx="342">
                  <c:v>0.44053639106413933</c:v>
                </c:pt>
                <c:pt idx="343">
                  <c:v>0.43535870449371261</c:v>
                </c:pt>
                <c:pt idx="344">
                  <c:v>0.4220918842219637</c:v>
                </c:pt>
                <c:pt idx="345">
                  <c:v>0.41695115875613908</c:v>
                </c:pt>
                <c:pt idx="346">
                  <c:v>0.4140183289909849</c:v>
                </c:pt>
                <c:pt idx="347">
                  <c:v>0.41108895776914256</c:v>
                </c:pt>
                <c:pt idx="348">
                  <c:v>0.40305115463322938</c:v>
                </c:pt>
                <c:pt idx="349">
                  <c:v>0.40159258640649148</c:v>
                </c:pt>
                <c:pt idx="350">
                  <c:v>0.39358629135990375</c:v>
                </c:pt>
                <c:pt idx="351">
                  <c:v>0.39140743615438628</c:v>
                </c:pt>
                <c:pt idx="352">
                  <c:v>0.38198916547237188</c:v>
                </c:pt>
                <c:pt idx="353">
                  <c:v>0.37549136687412904</c:v>
                </c:pt>
                <c:pt idx="354">
                  <c:v>0.37260944195065632</c:v>
                </c:pt>
                <c:pt idx="355">
                  <c:v>0.3682935172989063</c:v>
                </c:pt>
                <c:pt idx="356">
                  <c:v>0.35539648887591074</c:v>
                </c:pt>
                <c:pt idx="357">
                  <c:v>0.35182766305093394</c:v>
                </c:pt>
                <c:pt idx="358">
                  <c:v>0.35182766305093394</c:v>
                </c:pt>
                <c:pt idx="359">
                  <c:v>0.34684143536950196</c:v>
                </c:pt>
                <c:pt idx="360">
                  <c:v>0.34399750638427379</c:v>
                </c:pt>
                <c:pt idx="361">
                  <c:v>0.33619694471626854</c:v>
                </c:pt>
                <c:pt idx="362">
                  <c:v>0.33266114111066764</c:v>
                </c:pt>
                <c:pt idx="363">
                  <c:v>0.33195472928364878</c:v>
                </c:pt>
                <c:pt idx="364">
                  <c:v>0.31928249371275447</c:v>
                </c:pt>
                <c:pt idx="365">
                  <c:v>0.31858090252927762</c:v>
                </c:pt>
                <c:pt idx="366">
                  <c:v>0.31367699321970538</c:v>
                </c:pt>
                <c:pt idx="367">
                  <c:v>0.31018199604872232</c:v>
                </c:pt>
                <c:pt idx="368">
                  <c:v>0.3032117047621245</c:v>
                </c:pt>
                <c:pt idx="369">
                  <c:v>0.29973651066796964</c:v>
                </c:pt>
                <c:pt idx="370">
                  <c:v>0.29488251078556882</c:v>
                </c:pt>
                <c:pt idx="371">
                  <c:v>0.29626801906472838</c:v>
                </c:pt>
                <c:pt idx="372">
                  <c:v>0.2907325043467287</c:v>
                </c:pt>
                <c:pt idx="373">
                  <c:v>0.28452599275039048</c:v>
                </c:pt>
                <c:pt idx="374">
                  <c:v>0.28108762503684948</c:v>
                </c:pt>
                <c:pt idx="375">
                  <c:v>0.27902795871974923</c:v>
                </c:pt>
                <c:pt idx="376">
                  <c:v>0.27286419498196235</c:v>
                </c:pt>
                <c:pt idx="377">
                  <c:v>0.26808612288724176</c:v>
                </c:pt>
                <c:pt idx="378">
                  <c:v>0.26468186872699279</c:v>
                </c:pt>
                <c:pt idx="379">
                  <c:v>0.26196370539684433</c:v>
                </c:pt>
                <c:pt idx="380">
                  <c:v>0.25316225304593631</c:v>
                </c:pt>
                <c:pt idx="381">
                  <c:v>0.25113830762783301</c:v>
                </c:pt>
                <c:pt idx="382">
                  <c:v>0.24844393944617116</c:v>
                </c:pt>
                <c:pt idx="383">
                  <c:v>0.24374051401539257</c:v>
                </c:pt>
                <c:pt idx="384">
                  <c:v>0.24105960007567886</c:v>
                </c:pt>
                <c:pt idx="385">
                  <c:v>0.23905216768735849</c:v>
                </c:pt>
                <c:pt idx="386">
                  <c:v>0.23637995824752178</c:v>
                </c:pt>
                <c:pt idx="387">
                  <c:v>0.23371277418450767</c:v>
                </c:pt>
                <c:pt idx="388">
                  <c:v>0.22706705211651262</c:v>
                </c:pt>
                <c:pt idx="389">
                  <c:v>0.22375625045607017</c:v>
                </c:pt>
                <c:pt idx="390">
                  <c:v>0.22243420584176946</c:v>
                </c:pt>
                <c:pt idx="391">
                  <c:v>0.2184759427368701</c:v>
                </c:pt>
                <c:pt idx="392">
                  <c:v>0.21125018286660557</c:v>
                </c:pt>
                <c:pt idx="393">
                  <c:v>0.21125018286660557</c:v>
                </c:pt>
                <c:pt idx="394">
                  <c:v>0.20928659139379377</c:v>
                </c:pt>
                <c:pt idx="395">
                  <c:v>0.20276353688204421</c:v>
                </c:pt>
                <c:pt idx="396">
                  <c:v>0.20016401530776626</c:v>
                </c:pt>
                <c:pt idx="397">
                  <c:v>0.19821805605188469</c:v>
                </c:pt>
                <c:pt idx="398">
                  <c:v>0.19304442937505606</c:v>
                </c:pt>
                <c:pt idx="399">
                  <c:v>0.18917928599380973</c:v>
                </c:pt>
                <c:pt idx="400">
                  <c:v>0.18789381104825517</c:v>
                </c:pt>
                <c:pt idx="401">
                  <c:v>0.18532726016990411</c:v>
                </c:pt>
                <c:pt idx="402">
                  <c:v>0.17893686187537183</c:v>
                </c:pt>
                <c:pt idx="403">
                  <c:v>0.17702707585619934</c:v>
                </c:pt>
                <c:pt idx="404">
                  <c:v>0.17448603077880157</c:v>
                </c:pt>
                <c:pt idx="405">
                  <c:v>0.16942245930023683</c:v>
                </c:pt>
                <c:pt idx="406">
                  <c:v>0.16753006431114048</c:v>
                </c:pt>
                <c:pt idx="407">
                  <c:v>0.16564122538752646</c:v>
                </c:pt>
                <c:pt idx="408">
                  <c:v>0.15874634790269196</c:v>
                </c:pt>
                <c:pt idx="409">
                  <c:v>0.15625133271256586</c:v>
                </c:pt>
                <c:pt idx="410">
                  <c:v>0.1556286109481313</c:v>
                </c:pt>
                <c:pt idx="411">
                  <c:v>0.15004292515344078</c:v>
                </c:pt>
                <c:pt idx="412">
                  <c:v>0.14695459672091324</c:v>
                </c:pt>
                <c:pt idx="413">
                  <c:v>0.14081043301581345</c:v>
                </c:pt>
                <c:pt idx="414">
                  <c:v>0.1395868834623134</c:v>
                </c:pt>
                <c:pt idx="415">
                  <c:v>0.13775490912066149</c:v>
                </c:pt>
                <c:pt idx="416">
                  <c:v>0.13288955090057303</c:v>
                </c:pt>
                <c:pt idx="417">
                  <c:v>0.1310726117044384</c:v>
                </c:pt>
                <c:pt idx="418">
                  <c:v>0.12444663332283136</c:v>
                </c:pt>
                <c:pt idx="419">
                  <c:v>0.12264957963700866</c:v>
                </c:pt>
                <c:pt idx="420">
                  <c:v>0.11609816894457239</c:v>
                </c:pt>
                <c:pt idx="421">
                  <c:v>0.11669126264568115</c:v>
                </c:pt>
                <c:pt idx="422">
                  <c:v>0.1107832400038614</c:v>
                </c:pt>
                <c:pt idx="423">
                  <c:v>0.10902090207423192</c:v>
                </c:pt>
                <c:pt idx="424">
                  <c:v>0.10318093515312904</c:v>
                </c:pt>
                <c:pt idx="425">
                  <c:v>9.7971585510169296E-2</c:v>
                </c:pt>
                <c:pt idx="426">
                  <c:v>9.6820111595939215E-2</c:v>
                </c:pt>
                <c:pt idx="427">
                  <c:v>9.1666934143910125E-2</c:v>
                </c:pt>
                <c:pt idx="428">
                  <c:v>8.5433775881892521E-2</c:v>
                </c:pt>
                <c:pt idx="429">
                  <c:v>8.1506002590358284E-2</c:v>
                </c:pt>
                <c:pt idx="430">
                  <c:v>7.5949456190895284E-2</c:v>
                </c:pt>
                <c:pt idx="431">
                  <c:v>6.7199719094329285E-2</c:v>
                </c:pt>
                <c:pt idx="432">
                  <c:v>1.089105776282564</c:v>
                </c:pt>
                <c:pt idx="433">
                  <c:v>0.96296081731941852</c:v>
                </c:pt>
                <c:pt idx="434">
                  <c:v>0.90839879520682587</c:v>
                </c:pt>
                <c:pt idx="435">
                  <c:v>0.85520468888340251</c:v>
                </c:pt>
                <c:pt idx="436">
                  <c:v>0.80664957141810056</c:v>
                </c:pt>
                <c:pt idx="437">
                  <c:v>0.7626317029232268</c:v>
                </c:pt>
                <c:pt idx="438">
                  <c:v>0.75614583225796173</c:v>
                </c:pt>
                <c:pt idx="439">
                  <c:v>0.71903341457829295</c:v>
                </c:pt>
                <c:pt idx="440">
                  <c:v>0.67666673343457584</c:v>
                </c:pt>
                <c:pt idx="441">
                  <c:v>0.66713439986556311</c:v>
                </c:pt>
                <c:pt idx="442">
                  <c:v>0.63237794006782289</c:v>
                </c:pt>
                <c:pt idx="443">
                  <c:v>0.62687730382674067</c:v>
                </c:pt>
                <c:pt idx="444">
                  <c:v>0.60339472199904121</c:v>
                </c:pt>
                <c:pt idx="445">
                  <c:v>0.59715810109884415</c:v>
                </c:pt>
                <c:pt idx="446">
                  <c:v>0.56151020639406368</c:v>
                </c:pt>
                <c:pt idx="447">
                  <c:v>0.55765765386559896</c:v>
                </c:pt>
                <c:pt idx="448">
                  <c:v>0.53540087771432354</c:v>
                </c:pt>
                <c:pt idx="449">
                  <c:v>0.52928785289674207</c:v>
                </c:pt>
                <c:pt idx="450">
                  <c:v>0.52394858739213646</c:v>
                </c:pt>
                <c:pt idx="451">
                  <c:v>0.50343963649782364</c:v>
                </c:pt>
                <c:pt idx="452">
                  <c:v>0.49965675176406732</c:v>
                </c:pt>
                <c:pt idx="453">
                  <c:v>0.47631022115476274</c:v>
                </c:pt>
                <c:pt idx="454">
                  <c:v>0.47331141902113821</c:v>
                </c:pt>
                <c:pt idx="455">
                  <c:v>0.46433404625954411</c:v>
                </c:pt>
                <c:pt idx="456">
                  <c:v>0.44646618631587531</c:v>
                </c:pt>
                <c:pt idx="457">
                  <c:v>0.43979609750408699</c:v>
                </c:pt>
                <c:pt idx="458">
                  <c:v>0.43757646351904839</c:v>
                </c:pt>
                <c:pt idx="459">
                  <c:v>0.42282712913699794</c:v>
                </c:pt>
                <c:pt idx="460">
                  <c:v>0.4184188655115525</c:v>
                </c:pt>
                <c:pt idx="461">
                  <c:v>0.41182097544168977</c:v>
                </c:pt>
                <c:pt idx="462">
                  <c:v>0.39576715875136792</c:v>
                </c:pt>
                <c:pt idx="463">
                  <c:v>0.39068159952601522</c:v>
                </c:pt>
                <c:pt idx="464">
                  <c:v>0.38850543885133726</c:v>
                </c:pt>
                <c:pt idx="465">
                  <c:v>0.37693371473355203</c:v>
                </c:pt>
                <c:pt idx="466">
                  <c:v>0.37332957609118617</c:v>
                </c:pt>
                <c:pt idx="467">
                  <c:v>0.36901225559446965</c:v>
                </c:pt>
                <c:pt idx="468">
                  <c:v>0.36255204975317146</c:v>
                </c:pt>
                <c:pt idx="469">
                  <c:v>0.35182766305093394</c:v>
                </c:pt>
                <c:pt idx="470">
                  <c:v>0.34897693727777573</c:v>
                </c:pt>
                <c:pt idx="471">
                  <c:v>0.34328713473947736</c:v>
                </c:pt>
                <c:pt idx="472">
                  <c:v>0.3333678030393511</c:v>
                </c:pt>
                <c:pt idx="473">
                  <c:v>0.32983699796517063</c:v>
                </c:pt>
                <c:pt idx="474">
                  <c:v>0.32983699796517063</c:v>
                </c:pt>
                <c:pt idx="475">
                  <c:v>0.3234974255433703</c:v>
                </c:pt>
                <c:pt idx="476">
                  <c:v>0.31227821135109046</c:v>
                </c:pt>
                <c:pt idx="477">
                  <c:v>0.30878582874638089</c:v>
                </c:pt>
                <c:pt idx="478">
                  <c:v>0.30599665131930637</c:v>
                </c:pt>
                <c:pt idx="479">
                  <c:v>0.30182082612941652</c:v>
                </c:pt>
                <c:pt idx="480">
                  <c:v>0.29557512962153004</c:v>
                </c:pt>
                <c:pt idx="481">
                  <c:v>0.29211475000794296</c:v>
                </c:pt>
                <c:pt idx="482">
                  <c:v>0.28866118897352272</c:v>
                </c:pt>
                <c:pt idx="483">
                  <c:v>0.28452599275039048</c:v>
                </c:pt>
                <c:pt idx="484">
                  <c:v>0.27697082323745548</c:v>
                </c:pt>
                <c:pt idx="485">
                  <c:v>0.27491623110610258</c:v>
                </c:pt>
                <c:pt idx="486">
                  <c:v>0.2708147276639008</c:v>
                </c:pt>
                <c:pt idx="487">
                  <c:v>0.26740469248166548</c:v>
                </c:pt>
                <c:pt idx="488">
                  <c:v>0.25925023467448283</c:v>
                </c:pt>
                <c:pt idx="489">
                  <c:v>0.25857260403318766</c:v>
                </c:pt>
                <c:pt idx="490">
                  <c:v>0.25451305110735462</c:v>
                </c:pt>
                <c:pt idx="491">
                  <c:v>0.24911707711084324</c:v>
                </c:pt>
                <c:pt idx="492">
                  <c:v>0.24575443260933877</c:v>
                </c:pt>
                <c:pt idx="493">
                  <c:v>0.24239943932150576</c:v>
                </c:pt>
                <c:pt idx="494">
                  <c:v>0.23838364626107192</c:v>
                </c:pt>
                <c:pt idx="495">
                  <c:v>0.2377154371552532</c:v>
                </c:pt>
                <c:pt idx="496">
                  <c:v>0.23038591924252738</c:v>
                </c:pt>
                <c:pt idx="497">
                  <c:v>0.22905740954366116</c:v>
                </c:pt>
                <c:pt idx="498">
                  <c:v>0.2257417591909518</c:v>
                </c:pt>
                <c:pt idx="499">
                  <c:v>0.22243420584176946</c:v>
                </c:pt>
                <c:pt idx="500">
                  <c:v>0.21518648719794309</c:v>
                </c:pt>
                <c:pt idx="501">
                  <c:v>0.21059531291746222</c:v>
                </c:pt>
                <c:pt idx="502">
                  <c:v>0.21125018286660557</c:v>
                </c:pt>
                <c:pt idx="503">
                  <c:v>0.20797923241747346</c:v>
                </c:pt>
                <c:pt idx="504">
                  <c:v>0.20341428890275676</c:v>
                </c:pt>
                <c:pt idx="505">
                  <c:v>0.20211313276440734</c:v>
                </c:pt>
                <c:pt idx="506">
                  <c:v>0.19951501029839996</c:v>
                </c:pt>
                <c:pt idx="507">
                  <c:v>0.19627527563343053</c:v>
                </c:pt>
                <c:pt idx="508">
                  <c:v>0.19046621840081673</c:v>
                </c:pt>
                <c:pt idx="509">
                  <c:v>0.18789381104825517</c:v>
                </c:pt>
                <c:pt idx="510">
                  <c:v>0.18660980020413964</c:v>
                </c:pt>
                <c:pt idx="511">
                  <c:v>0.18468654382186847</c:v>
                </c:pt>
                <c:pt idx="512">
                  <c:v>0.17702707585619934</c:v>
                </c:pt>
                <c:pt idx="513">
                  <c:v>0.17512071755212824</c:v>
                </c:pt>
                <c:pt idx="514">
                  <c:v>0.17321781179484602</c:v>
                </c:pt>
                <c:pt idx="515">
                  <c:v>0.17258428145889915</c:v>
                </c:pt>
                <c:pt idx="516">
                  <c:v>0.16816046884179728</c:v>
                </c:pt>
                <c:pt idx="517">
                  <c:v>0.16753006431114048</c:v>
                </c:pt>
                <c:pt idx="518">
                  <c:v>0.16375596951266869</c:v>
                </c:pt>
                <c:pt idx="519">
                  <c:v>0.1618743241349434</c:v>
                </c:pt>
                <c:pt idx="520">
                  <c:v>0.15749801686501053</c:v>
                </c:pt>
                <c:pt idx="521">
                  <c:v>0.15500630419387931</c:v>
                </c:pt>
                <c:pt idx="522">
                  <c:v>0.15376294016273748</c:v>
                </c:pt>
                <c:pt idx="523">
                  <c:v>0.15190103466226196</c:v>
                </c:pt>
                <c:pt idx="524">
                  <c:v>0.14757140482558306</c:v>
                </c:pt>
                <c:pt idx="525">
                  <c:v>0.14572227527454099</c:v>
                </c:pt>
                <c:pt idx="526">
                  <c:v>0.14326284558139815</c:v>
                </c:pt>
                <c:pt idx="527">
                  <c:v>0.14264908144651781</c:v>
                </c:pt>
                <c:pt idx="528">
                  <c:v>0.13836511882363156</c:v>
                </c:pt>
                <c:pt idx="529">
                  <c:v>0.13592698639839895</c:v>
                </c:pt>
                <c:pt idx="530">
                  <c:v>0.13592698639839895</c:v>
                </c:pt>
                <c:pt idx="531">
                  <c:v>0.13471064001808858</c:v>
                </c:pt>
                <c:pt idx="532">
                  <c:v>0.12986364328217248</c:v>
                </c:pt>
                <c:pt idx="533">
                  <c:v>0.12925986069417159</c:v>
                </c:pt>
                <c:pt idx="534">
                  <c:v>0.12745133693737837</c:v>
                </c:pt>
                <c:pt idx="535">
                  <c:v>0.12564708033131458</c:v>
                </c:pt>
                <c:pt idx="536">
                  <c:v>0.12145397331942269</c:v>
                </c:pt>
                <c:pt idx="537">
                  <c:v>0.12085690376565196</c:v>
                </c:pt>
                <c:pt idx="538">
                  <c:v>0.11906864889527721</c:v>
                </c:pt>
                <c:pt idx="539">
                  <c:v>0.11432192203486034</c:v>
                </c:pt>
                <c:pt idx="540">
                  <c:v>0.11373085692144144</c:v>
                </c:pt>
                <c:pt idx="541">
                  <c:v>0.11314030333267618</c:v>
                </c:pt>
                <c:pt idx="542">
                  <c:v>0.11137172956887985</c:v>
                </c:pt>
                <c:pt idx="543">
                  <c:v>0.10843450590276432</c:v>
                </c:pt>
                <c:pt idx="544">
                  <c:v>0.10726329961611812</c:v>
                </c:pt>
                <c:pt idx="545">
                  <c:v>0.10551048422200077</c:v>
                </c:pt>
                <c:pt idx="546">
                  <c:v>0.10086011961509897</c:v>
                </c:pt>
                <c:pt idx="547">
                  <c:v>9.9125319463973904E-2</c:v>
                </c:pt>
                <c:pt idx="548">
                  <c:v>9.8548171087564182E-2</c:v>
                </c:pt>
                <c:pt idx="549">
                  <c:v>9.3951432642073424E-2</c:v>
                </c:pt>
                <c:pt idx="550">
                  <c:v>9.3951432642073424E-2</c:v>
                </c:pt>
                <c:pt idx="551">
                  <c:v>9.337943054955461E-2</c:v>
                </c:pt>
                <c:pt idx="552">
                  <c:v>8.8824619272950309E-2</c:v>
                </c:pt>
                <c:pt idx="553">
                  <c:v>8.7691897711623626E-2</c:v>
                </c:pt>
                <c:pt idx="554">
                  <c:v>8.656160953536636E-2</c:v>
                </c:pt>
                <c:pt idx="555">
                  <c:v>8.3746674901706467E-2</c:v>
                </c:pt>
                <c:pt idx="556">
                  <c:v>8.3185558795509124E-2</c:v>
                </c:pt>
                <c:pt idx="557">
                  <c:v>7.8164216878191847E-2</c:v>
                </c:pt>
                <c:pt idx="558">
                  <c:v>7.7609533616506091E-2</c:v>
                </c:pt>
                <c:pt idx="559">
                  <c:v>7.7055510302640046E-2</c:v>
                </c:pt>
                <c:pt idx="560">
                  <c:v>7.3196095437183445E-2</c:v>
                </c:pt>
                <c:pt idx="561">
                  <c:v>7.2647468401560403E-2</c:v>
                </c:pt>
                <c:pt idx="562">
                  <c:v>6.8826588102116976E-2</c:v>
                </c:pt>
                <c:pt idx="563">
                  <c:v>6.8283578409146492E-2</c:v>
                </c:pt>
                <c:pt idx="564">
                  <c:v>6.3965703477172897E-2</c:v>
                </c:pt>
                <c:pt idx="565">
                  <c:v>6.3965703477172897E-2</c:v>
                </c:pt>
                <c:pt idx="566">
                  <c:v>6.022691606622381E-2</c:v>
                </c:pt>
                <c:pt idx="567">
                  <c:v>5.9695893615209696E-2</c:v>
                </c:pt>
                <c:pt idx="568">
                  <c:v>5.7052667975996507E-2</c:v>
                </c:pt>
                <c:pt idx="569">
                  <c:v>5.3907595101823046E-2</c:v>
                </c:pt>
                <c:pt idx="570">
                  <c:v>5.2865912443887934E-2</c:v>
                </c:pt>
                <c:pt idx="571">
                  <c:v>5.027672377531938E-2</c:v>
                </c:pt>
                <c:pt idx="572">
                  <c:v>4.6689062950906295E-2</c:v>
                </c:pt>
                <c:pt idx="573">
                  <c:v>4.3649969310828193E-2</c:v>
                </c:pt>
                <c:pt idx="574">
                  <c:v>4.11439675756936E-2</c:v>
                </c:pt>
                <c:pt idx="575">
                  <c:v>3.6208617533766654E-2</c:v>
                </c:pt>
                <c:pt idx="576">
                  <c:v>0.88256611478126623</c:v>
                </c:pt>
                <c:pt idx="577">
                  <c:v>0.76506628075352379</c:v>
                </c:pt>
                <c:pt idx="578">
                  <c:v>0.70860203662371413</c:v>
                </c:pt>
                <c:pt idx="579">
                  <c:v>0.66237671223052852</c:v>
                </c:pt>
                <c:pt idx="580">
                  <c:v>0.61198763330600037</c:v>
                </c:pt>
                <c:pt idx="581">
                  <c:v>0.57541577090618401</c:v>
                </c:pt>
                <c:pt idx="582">
                  <c:v>0.56459542494315418</c:v>
                </c:pt>
                <c:pt idx="583">
                  <c:v>0.53387152537063598</c:v>
                </c:pt>
                <c:pt idx="584">
                  <c:v>0.50192591205653825</c:v>
                </c:pt>
                <c:pt idx="585">
                  <c:v>0.49890074613156365</c:v>
                </c:pt>
                <c:pt idx="586">
                  <c:v>0.46508106438371533</c:v>
                </c:pt>
                <c:pt idx="587">
                  <c:v>0.46209419422454723</c:v>
                </c:pt>
                <c:pt idx="588">
                  <c:v>0.43683700186856567</c:v>
                </c:pt>
                <c:pt idx="589">
                  <c:v>0.43314282679020299</c:v>
                </c:pt>
                <c:pt idx="590">
                  <c:v>0.40451060310750742</c:v>
                </c:pt>
                <c:pt idx="591">
                  <c:v>0.39649456042036546</c:v>
                </c:pt>
                <c:pt idx="592">
                  <c:v>0.37982116946957967</c:v>
                </c:pt>
                <c:pt idx="593">
                  <c:v>0.37621242560029433</c:v>
                </c:pt>
                <c:pt idx="594">
                  <c:v>0.37045043206663358</c:v>
                </c:pt>
                <c:pt idx="595">
                  <c:v>0.35254094764549343</c:v>
                </c:pt>
                <c:pt idx="596">
                  <c:v>0.34897693727777573</c:v>
                </c:pt>
                <c:pt idx="597">
                  <c:v>0.33195472928364878</c:v>
                </c:pt>
                <c:pt idx="598">
                  <c:v>0.32842643412753192</c:v>
                </c:pt>
                <c:pt idx="599">
                  <c:v>0.3242008081561118</c:v>
                </c:pt>
                <c:pt idx="600">
                  <c:v>0.30808813914692074</c:v>
                </c:pt>
                <c:pt idx="601">
                  <c:v>0.30599665131930637</c:v>
                </c:pt>
                <c:pt idx="602">
                  <c:v>0.29973651066796964</c:v>
                </c:pt>
                <c:pt idx="603">
                  <c:v>0.29142349059171796</c:v>
                </c:pt>
                <c:pt idx="604">
                  <c:v>0.28659234781041004</c:v>
                </c:pt>
                <c:pt idx="605">
                  <c:v>0.28314980981036075</c:v>
                </c:pt>
                <c:pt idx="606">
                  <c:v>0.269449849619052</c:v>
                </c:pt>
                <c:pt idx="607">
                  <c:v>0.26876784209589255</c:v>
                </c:pt>
                <c:pt idx="608">
                  <c:v>0.26400188973100397</c:v>
                </c:pt>
                <c:pt idx="609">
                  <c:v>0.25383750232065483</c:v>
                </c:pt>
                <c:pt idx="610">
                  <c:v>0.25046426174592601</c:v>
                </c:pt>
                <c:pt idx="611">
                  <c:v>0.24777110561276405</c:v>
                </c:pt>
                <c:pt idx="612">
                  <c:v>0.24575443260933877</c:v>
                </c:pt>
                <c:pt idx="613">
                  <c:v>0.23704754095491015</c:v>
                </c:pt>
                <c:pt idx="614">
                  <c:v>0.23238107856958412</c:v>
                </c:pt>
                <c:pt idx="615">
                  <c:v>0.22905740954366116</c:v>
                </c:pt>
                <c:pt idx="616">
                  <c:v>0.22243420584176946</c:v>
                </c:pt>
                <c:pt idx="617">
                  <c:v>0.21979404675409453</c:v>
                </c:pt>
                <c:pt idx="618">
                  <c:v>0.21387304091653664</c:v>
                </c:pt>
                <c:pt idx="619">
                  <c:v>0.21321682105593076</c:v>
                </c:pt>
                <c:pt idx="620">
                  <c:v>0.20667324169257087</c:v>
                </c:pt>
                <c:pt idx="621">
                  <c:v>0.20211313276440734</c:v>
                </c:pt>
                <c:pt idx="622">
                  <c:v>0.20211313276440734</c:v>
                </c:pt>
                <c:pt idx="623">
                  <c:v>0.1988663569583419</c:v>
                </c:pt>
                <c:pt idx="624">
                  <c:v>0.19498186503779791</c:v>
                </c:pt>
                <c:pt idx="625">
                  <c:v>0.19239933539212342</c:v>
                </c:pt>
                <c:pt idx="626">
                  <c:v>0.18789381104825517</c:v>
                </c:pt>
                <c:pt idx="627">
                  <c:v>0.18853636592494336</c:v>
                </c:pt>
                <c:pt idx="628">
                  <c:v>0.18085005117622563</c:v>
                </c:pt>
                <c:pt idx="629">
                  <c:v>0.1782998871947353</c:v>
                </c:pt>
                <c:pt idx="630">
                  <c:v>0.17512071755212824</c:v>
                </c:pt>
                <c:pt idx="631">
                  <c:v>0.17448603077880157</c:v>
                </c:pt>
                <c:pt idx="632">
                  <c:v>0.16753006431114048</c:v>
                </c:pt>
                <c:pt idx="633">
                  <c:v>0.16438398833645482</c:v>
                </c:pt>
                <c:pt idx="634">
                  <c:v>0.1625011363806427</c:v>
                </c:pt>
                <c:pt idx="635">
                  <c:v>0.1618743241349434</c:v>
                </c:pt>
                <c:pt idx="636">
                  <c:v>0.15874634790269196</c:v>
                </c:pt>
                <c:pt idx="637">
                  <c:v>0.15625133271256586</c:v>
                </c:pt>
                <c:pt idx="638">
                  <c:v>0.15252124958017599</c:v>
                </c:pt>
                <c:pt idx="639">
                  <c:v>0.15314188512607479</c:v>
                </c:pt>
                <c:pt idx="640">
                  <c:v>0.14757140482558306</c:v>
                </c:pt>
                <c:pt idx="641">
                  <c:v>0.14695459672091324</c:v>
                </c:pt>
                <c:pt idx="642">
                  <c:v>0.14203575712911576</c:v>
                </c:pt>
                <c:pt idx="643">
                  <c:v>0.14142287389440406</c:v>
                </c:pt>
                <c:pt idx="644">
                  <c:v>0.13653584157022453</c:v>
                </c:pt>
                <c:pt idx="645">
                  <c:v>0.13775490912066149</c:v>
                </c:pt>
                <c:pt idx="646">
                  <c:v>0.13531858542755412</c:v>
                </c:pt>
                <c:pt idx="647">
                  <c:v>0.13167779465504545</c:v>
                </c:pt>
                <c:pt idx="648">
                  <c:v>0.12925986069417159</c:v>
                </c:pt>
                <c:pt idx="649">
                  <c:v>0.12805370604938887</c:v>
                </c:pt>
                <c:pt idx="650">
                  <c:v>0.12444663332283136</c:v>
                </c:pt>
                <c:pt idx="651">
                  <c:v>0.12504661673710785</c:v>
                </c:pt>
                <c:pt idx="652">
                  <c:v>0.12026032542622604</c:v>
                </c:pt>
                <c:pt idx="653">
                  <c:v>0.12026032542622604</c:v>
                </c:pt>
                <c:pt idx="654">
                  <c:v>0.11669126264568115</c:v>
                </c:pt>
                <c:pt idx="655">
                  <c:v>0.11550557979069936</c:v>
                </c:pt>
                <c:pt idx="656">
                  <c:v>0.11314030333267618</c:v>
                </c:pt>
                <c:pt idx="657">
                  <c:v>0.10960782439904332</c:v>
                </c:pt>
                <c:pt idx="658">
                  <c:v>0.11019527099722787</c:v>
                </c:pt>
                <c:pt idx="659">
                  <c:v>0.10784863777984763</c:v>
                </c:pt>
                <c:pt idx="660">
                  <c:v>0.10551048422200077</c:v>
                </c:pt>
                <c:pt idx="661">
                  <c:v>0.10318093515312904</c:v>
                </c:pt>
                <c:pt idx="662">
                  <c:v>0.10318093515312904</c:v>
                </c:pt>
                <c:pt idx="663">
                  <c:v>0.10201942745704237</c:v>
                </c:pt>
                <c:pt idx="664">
                  <c:v>9.7971585510169296E-2</c:v>
                </c:pt>
                <c:pt idx="665">
                  <c:v>9.5097177508117026E-2</c:v>
                </c:pt>
                <c:pt idx="666">
                  <c:v>9.4524015744501172E-2</c:v>
                </c:pt>
                <c:pt idx="667">
                  <c:v>9.4524015744501172E-2</c:v>
                </c:pt>
                <c:pt idx="668">
                  <c:v>9.337943054955461E-2</c:v>
                </c:pt>
                <c:pt idx="669">
                  <c:v>9.1097280014096449E-2</c:v>
                </c:pt>
                <c:pt idx="670">
                  <c:v>8.8824619272950309E-2</c:v>
                </c:pt>
                <c:pt idx="671">
                  <c:v>8.7691897711623626E-2</c:v>
                </c:pt>
                <c:pt idx="672">
                  <c:v>8.656160953536636E-2</c:v>
                </c:pt>
                <c:pt idx="673">
                  <c:v>8.3746674901706467E-2</c:v>
                </c:pt>
                <c:pt idx="674">
                  <c:v>8.5433775881892521E-2</c:v>
                </c:pt>
                <c:pt idx="675">
                  <c:v>8.3185558795509124E-2</c:v>
                </c:pt>
                <c:pt idx="676">
                  <c:v>8.2625072805765656E-2</c:v>
                </c:pt>
                <c:pt idx="677">
                  <c:v>7.9832195256221469E-2</c:v>
                </c:pt>
                <c:pt idx="678">
                  <c:v>7.7609533616506091E-2</c:v>
                </c:pt>
                <c:pt idx="679">
                  <c:v>7.7055510302640046E-2</c:v>
                </c:pt>
                <c:pt idx="680">
                  <c:v>7.4846080233916451E-2</c:v>
                </c:pt>
                <c:pt idx="681">
                  <c:v>7.3196095437183445E-2</c:v>
                </c:pt>
                <c:pt idx="682">
                  <c:v>7.2647468401560403E-2</c:v>
                </c:pt>
                <c:pt idx="683">
                  <c:v>6.9370312756433572E-2</c:v>
                </c:pt>
                <c:pt idx="684">
                  <c:v>6.8826588102116976E-2</c:v>
                </c:pt>
                <c:pt idx="685">
                  <c:v>6.8283578409146492E-2</c:v>
                </c:pt>
                <c:pt idx="686">
                  <c:v>6.7741287462944555E-2</c:v>
                </c:pt>
                <c:pt idx="687">
                  <c:v>6.7199719094329285E-2</c:v>
                </c:pt>
                <c:pt idx="688">
                  <c:v>6.3965703477172897E-2</c:v>
                </c:pt>
                <c:pt idx="689">
                  <c:v>6.3965703477172897E-2</c:v>
                </c:pt>
                <c:pt idx="690">
                  <c:v>6.1291300889943785E-2</c:v>
                </c:pt>
                <c:pt idx="691">
                  <c:v>5.9695893615209696E-2</c:v>
                </c:pt>
                <c:pt idx="692">
                  <c:v>5.9695893615209696E-2</c:v>
                </c:pt>
                <c:pt idx="693">
                  <c:v>5.8107561828685268E-2</c:v>
                </c:pt>
                <c:pt idx="694">
                  <c:v>5.6526433905491093E-2</c:v>
                </c:pt>
                <c:pt idx="695">
                  <c:v>5.6526433905491093E-2</c:v>
                </c:pt>
                <c:pt idx="696">
                  <c:v>5.5476416581839424E-2</c:v>
                </c:pt>
                <c:pt idx="697">
                  <c:v>5.234634702098815E-2</c:v>
                </c:pt>
                <c:pt idx="698">
                  <c:v>5.1827639683346007E-2</c:v>
                </c:pt>
                <c:pt idx="699">
                  <c:v>5.1309796146897034E-2</c:v>
                </c:pt>
                <c:pt idx="700">
                  <c:v>4.8733741704185186E-2</c:v>
                </c:pt>
                <c:pt idx="701">
                  <c:v>4.6689062950906295E-2</c:v>
                </c:pt>
                <c:pt idx="702">
                  <c:v>4.6689062950906295E-2</c:v>
                </c:pt>
                <c:pt idx="703">
                  <c:v>4.61801918778613E-2</c:v>
                </c:pt>
                <c:pt idx="704">
                  <c:v>4.4154105848675067E-2</c:v>
                </c:pt>
                <c:pt idx="705">
                  <c:v>4.3146801348135373E-2</c:v>
                </c:pt>
                <c:pt idx="706">
                  <c:v>3.965239421550823E-2</c:v>
                </c:pt>
                <c:pt idx="707">
                  <c:v>4.0645757932593035E-2</c:v>
                </c:pt>
                <c:pt idx="708">
                  <c:v>3.7678128970416155E-2</c:v>
                </c:pt>
                <c:pt idx="709">
                  <c:v>3.7678128970416155E-2</c:v>
                </c:pt>
                <c:pt idx="710">
                  <c:v>3.6208617533766654E-2</c:v>
                </c:pt>
                <c:pt idx="711">
                  <c:v>3.4748981274734879E-2</c:v>
                </c:pt>
                <c:pt idx="712">
                  <c:v>3.3299494929790813E-2</c:v>
                </c:pt>
                <c:pt idx="713">
                  <c:v>3.1383143677119557E-2</c:v>
                </c:pt>
                <c:pt idx="714">
                  <c:v>3.0907043171068987E-2</c:v>
                </c:pt>
                <c:pt idx="715">
                  <c:v>2.9958512521024119E-2</c:v>
                </c:pt>
                <c:pt idx="716">
                  <c:v>2.7143233551643272E-2</c:v>
                </c:pt>
                <c:pt idx="717">
                  <c:v>2.5292785340863159E-2</c:v>
                </c:pt>
                <c:pt idx="718">
                  <c:v>2.3919527413145725E-2</c:v>
                </c:pt>
                <c:pt idx="719">
                  <c:v>2.1659953892943493E-2</c:v>
                </c:pt>
                <c:pt idx="720">
                  <c:v>0.76182046454265229</c:v>
                </c:pt>
                <c:pt idx="721">
                  <c:v>0.64971743147407635</c:v>
                </c:pt>
                <c:pt idx="722">
                  <c:v>0.59949556801944992</c:v>
                </c:pt>
                <c:pt idx="723">
                  <c:v>0.55765765386559896</c:v>
                </c:pt>
                <c:pt idx="724">
                  <c:v>0.51253786819388214</c:v>
                </c:pt>
                <c:pt idx="725">
                  <c:v>0.4778108043029955</c:v>
                </c:pt>
                <c:pt idx="726">
                  <c:v>0.46732331809097649</c:v>
                </c:pt>
                <c:pt idx="727">
                  <c:v>0.43905601157095198</c:v>
                </c:pt>
                <c:pt idx="728">
                  <c:v>0.41035715728036887</c:v>
                </c:pt>
                <c:pt idx="729">
                  <c:v>0.40013490055736078</c:v>
                </c:pt>
                <c:pt idx="730">
                  <c:v>0.37765523397987488</c:v>
                </c:pt>
                <c:pt idx="731">
                  <c:v>0.37045043206663358</c:v>
                </c:pt>
                <c:pt idx="732">
                  <c:v>0.35325447284888811</c:v>
                </c:pt>
                <c:pt idx="733">
                  <c:v>0.34826486062364947</c:v>
                </c:pt>
                <c:pt idx="734">
                  <c:v>0.32631248112994732</c:v>
                </c:pt>
                <c:pt idx="735">
                  <c:v>0.31928249371275447</c:v>
                </c:pt>
                <c:pt idx="736">
                  <c:v>0.30460364757357544</c:v>
                </c:pt>
                <c:pt idx="737">
                  <c:v>0.30043101494232455</c:v>
                </c:pt>
                <c:pt idx="738">
                  <c:v>0.29419016298041373</c:v>
                </c:pt>
                <c:pt idx="739">
                  <c:v>0.28108762503684948</c:v>
                </c:pt>
                <c:pt idx="740">
                  <c:v>0.28040078916085531</c:v>
                </c:pt>
                <c:pt idx="741">
                  <c:v>0.26332220250907867</c:v>
                </c:pt>
                <c:pt idx="742">
                  <c:v>0.25925023467448283</c:v>
                </c:pt>
                <c:pt idx="743">
                  <c:v>0.25857260403318766</c:v>
                </c:pt>
                <c:pt idx="744">
                  <c:v>0.24306982252181317</c:v>
                </c:pt>
                <c:pt idx="745">
                  <c:v>0.23972100085156026</c:v>
                </c:pt>
                <c:pt idx="746">
                  <c:v>0.23437909699528783</c:v>
                </c:pt>
                <c:pt idx="747">
                  <c:v>0.2257417591909518</c:v>
                </c:pt>
                <c:pt idx="748">
                  <c:v>0.22375625045607017</c:v>
                </c:pt>
                <c:pt idx="749">
                  <c:v>0.22309506493338938</c:v>
                </c:pt>
                <c:pt idx="750">
                  <c:v>0.20994078219162554</c:v>
                </c:pt>
                <c:pt idx="751">
                  <c:v>0.20667324169257087</c:v>
                </c:pt>
                <c:pt idx="752">
                  <c:v>0.20341428890275676</c:v>
                </c:pt>
                <c:pt idx="753">
                  <c:v>0.19692251461570995</c:v>
                </c:pt>
                <c:pt idx="754">
                  <c:v>0.19433569499497877</c:v>
                </c:pt>
                <c:pt idx="755">
                  <c:v>0.19175460169666406</c:v>
                </c:pt>
                <c:pt idx="756">
                  <c:v>0.18853636592494336</c:v>
                </c:pt>
                <c:pt idx="757">
                  <c:v>0.1814885330610643</c:v>
                </c:pt>
                <c:pt idx="758">
                  <c:v>0.17957421469522089</c:v>
                </c:pt>
                <c:pt idx="759">
                  <c:v>0.17766329155337746</c:v>
                </c:pt>
                <c:pt idx="760">
                  <c:v>0.17068601843189404</c:v>
                </c:pt>
                <c:pt idx="761">
                  <c:v>0.16816046884179728</c:v>
                </c:pt>
                <c:pt idx="762">
                  <c:v>0.16438398833645482</c:v>
                </c:pt>
                <c:pt idx="763">
                  <c:v>0.1625011363806427</c:v>
                </c:pt>
                <c:pt idx="764">
                  <c:v>0.15749801686501053</c:v>
                </c:pt>
                <c:pt idx="765">
                  <c:v>0.15500630419387931</c:v>
                </c:pt>
                <c:pt idx="766">
                  <c:v>0.15500630419387931</c:v>
                </c:pt>
                <c:pt idx="767">
                  <c:v>0.15128124151651381</c:v>
                </c:pt>
                <c:pt idx="768">
                  <c:v>0.14695459672091324</c:v>
                </c:pt>
                <c:pt idx="769">
                  <c:v>0.14572227527454099</c:v>
                </c:pt>
                <c:pt idx="770">
                  <c:v>0.14633821980059172</c:v>
                </c:pt>
                <c:pt idx="771">
                  <c:v>0.14142287389440406</c:v>
                </c:pt>
                <c:pt idx="772">
                  <c:v>0.13592698639839895</c:v>
                </c:pt>
                <c:pt idx="773">
                  <c:v>0.13410315153960325</c:v>
                </c:pt>
                <c:pt idx="774">
                  <c:v>0.13531858542755412</c:v>
                </c:pt>
                <c:pt idx="775">
                  <c:v>0.1310726117044384</c:v>
                </c:pt>
                <c:pt idx="776">
                  <c:v>0.12684944194617137</c:v>
                </c:pt>
                <c:pt idx="777">
                  <c:v>0.12444663332283136</c:v>
                </c:pt>
                <c:pt idx="778">
                  <c:v>0.12444663332283136</c:v>
                </c:pt>
                <c:pt idx="779">
                  <c:v>0.12145397331942269</c:v>
                </c:pt>
                <c:pt idx="780">
                  <c:v>0.11847355398662587</c:v>
                </c:pt>
                <c:pt idx="781">
                  <c:v>0.11669126264568115</c:v>
                </c:pt>
                <c:pt idx="782">
                  <c:v>0.1172848591829608</c:v>
                </c:pt>
                <c:pt idx="783">
                  <c:v>0.11432192203486034</c:v>
                </c:pt>
                <c:pt idx="784">
                  <c:v>0.11019527099722787</c:v>
                </c:pt>
                <c:pt idx="785">
                  <c:v>0.10784863777984763</c:v>
                </c:pt>
                <c:pt idx="786">
                  <c:v>0.1066784933378377</c:v>
                </c:pt>
                <c:pt idx="787">
                  <c:v>0.10492728531691031</c:v>
                </c:pt>
                <c:pt idx="788">
                  <c:v>0.10086011961509897</c:v>
                </c:pt>
                <c:pt idx="789">
                  <c:v>0.10201942745704237</c:v>
                </c:pt>
                <c:pt idx="790">
                  <c:v>9.9125319463973904E-2</c:v>
                </c:pt>
                <c:pt idx="791">
                  <c:v>9.8548171087564182E-2</c:v>
                </c:pt>
                <c:pt idx="792">
                  <c:v>9.5097177508117026E-2</c:v>
                </c:pt>
                <c:pt idx="793">
                  <c:v>9.3951432642073424E-2</c:v>
                </c:pt>
                <c:pt idx="794">
                  <c:v>9.2808011837224716E-2</c:v>
                </c:pt>
                <c:pt idx="795">
                  <c:v>9.2808011837224716E-2</c:v>
                </c:pt>
                <c:pt idx="796">
                  <c:v>8.7691897711623626E-2</c:v>
                </c:pt>
                <c:pt idx="797">
                  <c:v>8.5433775881892521E-2</c:v>
                </c:pt>
                <c:pt idx="798">
                  <c:v>8.4870786220591909E-2</c:v>
                </c:pt>
                <c:pt idx="799">
                  <c:v>8.4308418306591554E-2</c:v>
                </c:pt>
                <c:pt idx="800">
                  <c:v>8.2065219778881829E-2</c:v>
                </c:pt>
                <c:pt idx="801">
                  <c:v>8.0947424145255839E-2</c:v>
                </c:pt>
                <c:pt idx="802">
                  <c:v>7.9275550774543319E-2</c:v>
                </c:pt>
                <c:pt idx="803">
                  <c:v>7.8164216878191847E-2</c:v>
                </c:pt>
                <c:pt idx="804">
                  <c:v>7.6502150096165594E-2</c:v>
                </c:pt>
                <c:pt idx="805">
                  <c:v>7.5949456190895284E-2</c:v>
                </c:pt>
                <c:pt idx="806">
                  <c:v>7.5949456190895284E-2</c:v>
                </c:pt>
                <c:pt idx="807">
                  <c:v>7.3745408689417896E-2</c:v>
                </c:pt>
                <c:pt idx="808">
                  <c:v>7.100573929685855E-2</c:v>
                </c:pt>
                <c:pt idx="809">
                  <c:v>7.3196095437183445E-2</c:v>
                </c:pt>
                <c:pt idx="810">
                  <c:v>6.8826588102116976E-2</c:v>
                </c:pt>
                <c:pt idx="811">
                  <c:v>6.8283578409146492E-2</c:v>
                </c:pt>
                <c:pt idx="812">
                  <c:v>6.5579388461180624E-2</c:v>
                </c:pt>
                <c:pt idx="813">
                  <c:v>6.4502853280682337E-2</c:v>
                </c:pt>
                <c:pt idx="814">
                  <c:v>6.3965703477172897E-2</c:v>
                </c:pt>
                <c:pt idx="815">
                  <c:v>6.3429304412522258E-2</c:v>
                </c:pt>
                <c:pt idx="816">
                  <c:v>6.2358775460145913E-2</c:v>
                </c:pt>
                <c:pt idx="817">
                  <c:v>6.1824654188471627E-2</c:v>
                </c:pt>
                <c:pt idx="818">
                  <c:v>6.0758720013433701E-2</c:v>
                </c:pt>
                <c:pt idx="819">
                  <c:v>5.9165657288135401E-2</c:v>
                </c:pt>
                <c:pt idx="820">
                  <c:v>5.7579712267658241E-2</c:v>
                </c:pt>
                <c:pt idx="821">
                  <c:v>5.600101507697642E-2</c:v>
                </c:pt>
                <c:pt idx="822">
                  <c:v>5.5476416581839424E-2</c:v>
                </c:pt>
                <c:pt idx="823">
                  <c:v>5.4952643583573962E-2</c:v>
                </c:pt>
                <c:pt idx="824">
                  <c:v>5.3907595101823046E-2</c:v>
                </c:pt>
                <c:pt idx="825">
                  <c:v>5.1827639683346007E-2</c:v>
                </c:pt>
                <c:pt idx="826">
                  <c:v>5.1827639683346007E-2</c:v>
                </c:pt>
                <c:pt idx="827">
                  <c:v>5.027672377531938E-2</c:v>
                </c:pt>
                <c:pt idx="828">
                  <c:v>4.9761506812271636E-2</c:v>
                </c:pt>
                <c:pt idx="829">
                  <c:v>4.9761506812271636E-2</c:v>
                </c:pt>
                <c:pt idx="830">
                  <c:v>4.8221205994565627E-2</c:v>
                </c:pt>
                <c:pt idx="831">
                  <c:v>4.4659203574798453E-2</c:v>
                </c:pt>
                <c:pt idx="832">
                  <c:v>4.5672253668884708E-2</c:v>
                </c:pt>
                <c:pt idx="833">
                  <c:v>4.4659203574798453E-2</c:v>
                </c:pt>
                <c:pt idx="834">
                  <c:v>4.2143401344119237E-2</c:v>
                </c:pt>
                <c:pt idx="835">
                  <c:v>4.3146801348135373E-2</c:v>
                </c:pt>
                <c:pt idx="836">
                  <c:v>4.2143401344119237E-2</c:v>
                </c:pt>
                <c:pt idx="837">
                  <c:v>4.0645757932593035E-2</c:v>
                </c:pt>
                <c:pt idx="838">
                  <c:v>3.965239421550823E-2</c:v>
                </c:pt>
                <c:pt idx="839">
                  <c:v>3.965239421550823E-2</c:v>
                </c:pt>
                <c:pt idx="840">
                  <c:v>3.8170115474680029E-2</c:v>
                </c:pt>
                <c:pt idx="841">
                  <c:v>3.6697370523704267E-2</c:v>
                </c:pt>
                <c:pt idx="842">
                  <c:v>3.6208617533766654E-2</c:v>
                </c:pt>
                <c:pt idx="843">
                  <c:v>3.5720961652762895E-2</c:v>
                </c:pt>
                <c:pt idx="844">
                  <c:v>3.4264677327757308E-2</c:v>
                </c:pt>
                <c:pt idx="845">
                  <c:v>3.2818638369016051E-2</c:v>
                </c:pt>
                <c:pt idx="846">
                  <c:v>3.2818638369016051E-2</c:v>
                </c:pt>
                <c:pt idx="847">
                  <c:v>3.2338953226115123E-2</c:v>
                </c:pt>
                <c:pt idx="848">
                  <c:v>2.9014961539027981E-2</c:v>
                </c:pt>
                <c:pt idx="849">
                  <c:v>2.9486107979635523E-2</c:v>
                </c:pt>
                <c:pt idx="850">
                  <c:v>2.9014961539027981E-2</c:v>
                </c:pt>
                <c:pt idx="851">
                  <c:v>2.8076497628852632E-2</c:v>
                </c:pt>
                <c:pt idx="852">
                  <c:v>2.5753348139985852E-2</c:v>
                </c:pt>
                <c:pt idx="853">
                  <c:v>2.5292785340863159E-2</c:v>
                </c:pt>
                <c:pt idx="854">
                  <c:v>2.3011224928595104E-2</c:v>
                </c:pt>
                <c:pt idx="855">
                  <c:v>2.4375857610208281E-2</c:v>
                </c:pt>
                <c:pt idx="856">
                  <c:v>2.3464643640915717E-2</c:v>
                </c:pt>
                <c:pt idx="857">
                  <c:v>2.1212593146053112E-2</c:v>
                </c:pt>
                <c:pt idx="858">
                  <c:v>2.1212593146053112E-2</c:v>
                </c:pt>
                <c:pt idx="859">
                  <c:v>1.9880003079225526E-2</c:v>
                </c:pt>
                <c:pt idx="860">
                  <c:v>1.8999752685700005E-2</c:v>
                </c:pt>
                <c:pt idx="861">
                  <c:v>1.6829118368248689E-2</c:v>
                </c:pt>
                <c:pt idx="862">
                  <c:v>1.5973458290448671E-2</c:v>
                </c:pt>
                <c:pt idx="863">
                  <c:v>1.4285142059379358E-2</c:v>
                </c:pt>
                <c:pt idx="864">
                  <c:v>0.72626996378078845</c:v>
                </c:pt>
                <c:pt idx="865">
                  <c:v>0.62609215328449519</c:v>
                </c:pt>
                <c:pt idx="866">
                  <c:v>0.57618995959693553</c:v>
                </c:pt>
                <c:pt idx="867">
                  <c:v>0.53922744245864296</c:v>
                </c:pt>
                <c:pt idx="868">
                  <c:v>0.49512358513317312</c:v>
                </c:pt>
                <c:pt idx="869">
                  <c:v>0.46358722838153843</c:v>
                </c:pt>
                <c:pt idx="870">
                  <c:v>0.45687491420460102</c:v>
                </c:pt>
                <c:pt idx="871">
                  <c:v>0.42724306606541546</c:v>
                </c:pt>
                <c:pt idx="872">
                  <c:v>0.39940638919322213</c:v>
                </c:pt>
                <c:pt idx="873">
                  <c:v>0.39358629135990375</c:v>
                </c:pt>
                <c:pt idx="874">
                  <c:v>0.36901225559446965</c:v>
                </c:pt>
                <c:pt idx="875">
                  <c:v>0.36255204975317146</c:v>
                </c:pt>
                <c:pt idx="876">
                  <c:v>0.34613008743270596</c:v>
                </c:pt>
                <c:pt idx="877">
                  <c:v>0.33973895700237022</c:v>
                </c:pt>
                <c:pt idx="878">
                  <c:v>0.317178492793457</c:v>
                </c:pt>
                <c:pt idx="879">
                  <c:v>0.31367699321970538</c:v>
                </c:pt>
                <c:pt idx="880">
                  <c:v>0.29765460808598554</c:v>
                </c:pt>
                <c:pt idx="881">
                  <c:v>0.29280628216427873</c:v>
                </c:pt>
                <c:pt idx="882">
                  <c:v>0.28797129975558272</c:v>
                </c:pt>
                <c:pt idx="883">
                  <c:v>0.27354792223544888</c:v>
                </c:pt>
                <c:pt idx="884">
                  <c:v>0.27013214497000987</c:v>
                </c:pt>
                <c:pt idx="885">
                  <c:v>0.25721823080094108</c:v>
                </c:pt>
                <c:pt idx="886">
                  <c:v>0.25316225304593631</c:v>
                </c:pt>
                <c:pt idx="887">
                  <c:v>0.25181265516396989</c:v>
                </c:pt>
                <c:pt idx="888">
                  <c:v>0.23704754095491015</c:v>
                </c:pt>
                <c:pt idx="889">
                  <c:v>0.23238107856958412</c:v>
                </c:pt>
                <c:pt idx="890">
                  <c:v>0.22972150433154848</c:v>
                </c:pt>
                <c:pt idx="891">
                  <c:v>0.22111346953955585</c:v>
                </c:pt>
                <c:pt idx="892">
                  <c:v>0.21913482956938818</c:v>
                </c:pt>
                <c:pt idx="893">
                  <c:v>0.21518648719794309</c:v>
                </c:pt>
                <c:pt idx="894">
                  <c:v>0.20536862497716663</c:v>
                </c:pt>
                <c:pt idx="895">
                  <c:v>0.20146307729582058</c:v>
                </c:pt>
                <c:pt idx="896">
                  <c:v>0.20081337122586726</c:v>
                </c:pt>
                <c:pt idx="897">
                  <c:v>0.19046621840081673</c:v>
                </c:pt>
                <c:pt idx="898">
                  <c:v>0.18789381104825517</c:v>
                </c:pt>
                <c:pt idx="899">
                  <c:v>0.18596834591380529</c:v>
                </c:pt>
                <c:pt idx="900">
                  <c:v>0.18085005117622563</c:v>
                </c:pt>
                <c:pt idx="901">
                  <c:v>0.17512071755212824</c:v>
                </c:pt>
                <c:pt idx="902">
                  <c:v>0.17448603077880157</c:v>
                </c:pt>
                <c:pt idx="903">
                  <c:v>0.17321781179484602</c:v>
                </c:pt>
                <c:pt idx="904">
                  <c:v>0.16501240730025898</c:v>
                </c:pt>
                <c:pt idx="905">
                  <c:v>0.16312835185129948</c:v>
                </c:pt>
                <c:pt idx="906">
                  <c:v>0.16062191348546945</c:v>
                </c:pt>
                <c:pt idx="907">
                  <c:v>0.15438441355983781</c:v>
                </c:pt>
                <c:pt idx="908">
                  <c:v>0.15252124958017599</c:v>
                </c:pt>
                <c:pt idx="909">
                  <c:v>0.15004292515344078</c:v>
                </c:pt>
                <c:pt idx="910">
                  <c:v>0.14572227527454099</c:v>
                </c:pt>
                <c:pt idx="911">
                  <c:v>0.14326284558139815</c:v>
                </c:pt>
                <c:pt idx="912">
                  <c:v>0.14326284558139815</c:v>
                </c:pt>
                <c:pt idx="913">
                  <c:v>0.14081043301581345</c:v>
                </c:pt>
                <c:pt idx="914">
                  <c:v>0.13836511882363156</c:v>
                </c:pt>
                <c:pt idx="915">
                  <c:v>0.1389757773761148</c:v>
                </c:pt>
                <c:pt idx="916">
                  <c:v>0.1310726117044384</c:v>
                </c:pt>
                <c:pt idx="917">
                  <c:v>0.12986364328217248</c:v>
                </c:pt>
                <c:pt idx="918">
                  <c:v>0.12805370604938887</c:v>
                </c:pt>
                <c:pt idx="919">
                  <c:v>0.12564708033131458</c:v>
                </c:pt>
                <c:pt idx="920">
                  <c:v>0.12205153247633016</c:v>
                </c:pt>
                <c:pt idx="921">
                  <c:v>0.12026032542622604</c:v>
                </c:pt>
                <c:pt idx="922">
                  <c:v>0.11787895685834765</c:v>
                </c:pt>
                <c:pt idx="923">
                  <c:v>0.11847355398662587</c:v>
                </c:pt>
                <c:pt idx="924">
                  <c:v>0.11314030333267618</c:v>
                </c:pt>
                <c:pt idx="925">
                  <c:v>0.11255026304701859</c:v>
                </c:pt>
                <c:pt idx="926">
                  <c:v>0.1107832400038614</c:v>
                </c:pt>
                <c:pt idx="927">
                  <c:v>0.1107832400038614</c:v>
                </c:pt>
                <c:pt idx="928">
                  <c:v>0.10551048422200077</c:v>
                </c:pt>
                <c:pt idx="929">
                  <c:v>0.10376250876658007</c:v>
                </c:pt>
                <c:pt idx="930">
                  <c:v>0.10201942745704237</c:v>
                </c:pt>
                <c:pt idx="931">
                  <c:v>0.10259990736369737</c:v>
                </c:pt>
                <c:pt idx="932">
                  <c:v>9.7395564937780274E-2</c:v>
                </c:pt>
                <c:pt idx="933">
                  <c:v>9.5670915605455834E-2</c:v>
                </c:pt>
                <c:pt idx="934">
                  <c:v>9.3951432642073424E-2</c:v>
                </c:pt>
                <c:pt idx="935">
                  <c:v>9.3951432642073424E-2</c:v>
                </c:pt>
                <c:pt idx="936">
                  <c:v>9.1097280014096449E-2</c:v>
                </c:pt>
                <c:pt idx="937">
                  <c:v>8.9391886078611454E-2</c:v>
                </c:pt>
                <c:pt idx="938">
                  <c:v>8.8257955624289022E-2</c:v>
                </c:pt>
                <c:pt idx="939">
                  <c:v>8.7691897711623626E-2</c:v>
                </c:pt>
                <c:pt idx="940">
                  <c:v>8.3746674901706467E-2</c:v>
                </c:pt>
                <c:pt idx="941">
                  <c:v>8.2625072805765656E-2</c:v>
                </c:pt>
                <c:pt idx="942">
                  <c:v>8.1506002590358284E-2</c:v>
                </c:pt>
                <c:pt idx="943">
                  <c:v>8.0947424145255839E-2</c:v>
                </c:pt>
                <c:pt idx="944">
                  <c:v>7.7609533616506091E-2</c:v>
                </c:pt>
                <c:pt idx="945">
                  <c:v>7.6502150096165594E-2</c:v>
                </c:pt>
                <c:pt idx="946">
                  <c:v>7.4846080233916451E-2</c:v>
                </c:pt>
                <c:pt idx="947">
                  <c:v>7.3745408689417896E-2</c:v>
                </c:pt>
                <c:pt idx="948">
                  <c:v>7.2647468401560403E-2</c:v>
                </c:pt>
                <c:pt idx="949">
                  <c:v>7.1552286821582128E-2</c:v>
                </c:pt>
                <c:pt idx="950">
                  <c:v>7.1552286821582128E-2</c:v>
                </c:pt>
                <c:pt idx="951">
                  <c:v>7.0459892029427179E-2</c:v>
                </c:pt>
                <c:pt idx="952">
                  <c:v>6.6658877180367365E-2</c:v>
                </c:pt>
                <c:pt idx="953">
                  <c:v>6.6118765645248101E-2</c:v>
                </c:pt>
                <c:pt idx="954">
                  <c:v>6.5040749649314153E-2</c:v>
                </c:pt>
                <c:pt idx="955">
                  <c:v>6.5040749649314153E-2</c:v>
                </c:pt>
                <c:pt idx="956">
                  <c:v>6.1291300889943785E-2</c:v>
                </c:pt>
                <c:pt idx="957">
                  <c:v>6.1824654188471627E-2</c:v>
                </c:pt>
                <c:pt idx="958">
                  <c:v>6.1824654188471627E-2</c:v>
                </c:pt>
                <c:pt idx="959">
                  <c:v>6.022691606622381E-2</c:v>
                </c:pt>
                <c:pt idx="960">
                  <c:v>5.8107561828685268E-2</c:v>
                </c:pt>
                <c:pt idx="961">
                  <c:v>5.7579712267658241E-2</c:v>
                </c:pt>
                <c:pt idx="962">
                  <c:v>5.600101507697642E-2</c:v>
                </c:pt>
                <c:pt idx="963">
                  <c:v>5.5476416581839424E-2</c:v>
                </c:pt>
                <c:pt idx="964">
                  <c:v>5.338633032051536E-2</c:v>
                </c:pt>
                <c:pt idx="965">
                  <c:v>5.2865912443887934E-2</c:v>
                </c:pt>
                <c:pt idx="966">
                  <c:v>5.1827639683346007E-2</c:v>
                </c:pt>
                <c:pt idx="967">
                  <c:v>5.1827639683346007E-2</c:v>
                </c:pt>
                <c:pt idx="968">
                  <c:v>5.027672377531938E-2</c:v>
                </c:pt>
                <c:pt idx="969">
                  <c:v>4.8733741704185186E-2</c:v>
                </c:pt>
                <c:pt idx="970">
                  <c:v>4.9247177398877788E-2</c:v>
                </c:pt>
                <c:pt idx="971">
                  <c:v>4.6689062950906295E-2</c:v>
                </c:pt>
                <c:pt idx="972">
                  <c:v>4.5672253668884708E-2</c:v>
                </c:pt>
                <c:pt idx="973">
                  <c:v>4.5672253668884708E-2</c:v>
                </c:pt>
                <c:pt idx="974">
                  <c:v>4.4154105848675067E-2</c:v>
                </c:pt>
                <c:pt idx="975">
                  <c:v>4.2644609476446126E-2</c:v>
                </c:pt>
                <c:pt idx="976">
                  <c:v>4.3146801348135373E-2</c:v>
                </c:pt>
                <c:pt idx="977">
                  <c:v>4.11439675756936E-2</c:v>
                </c:pt>
                <c:pt idx="978">
                  <c:v>3.965239421550823E-2</c:v>
                </c:pt>
                <c:pt idx="979">
                  <c:v>3.8663161171315318E-2</c:v>
                </c:pt>
                <c:pt idx="980">
                  <c:v>3.7678128970416155E-2</c:v>
                </c:pt>
                <c:pt idx="981">
                  <c:v>3.6697370523704267E-2</c:v>
                </c:pt>
                <c:pt idx="982">
                  <c:v>3.6208617533766654E-2</c:v>
                </c:pt>
                <c:pt idx="983">
                  <c:v>3.5720961652762895E-2</c:v>
                </c:pt>
                <c:pt idx="984">
                  <c:v>3.4264677327757308E-2</c:v>
                </c:pt>
                <c:pt idx="985">
                  <c:v>3.3299494929790813E-2</c:v>
                </c:pt>
                <c:pt idx="986">
                  <c:v>3.2818638369016051E-2</c:v>
                </c:pt>
                <c:pt idx="987">
                  <c:v>3.186045105695845E-2</c:v>
                </c:pt>
                <c:pt idx="988">
                  <c:v>3.0432161901815743E-2</c:v>
                </c:pt>
                <c:pt idx="989">
                  <c:v>2.9486107979635523E-2</c:v>
                </c:pt>
                <c:pt idx="990">
                  <c:v>3.1383143677119557E-2</c:v>
                </c:pt>
                <c:pt idx="991">
                  <c:v>2.9014961539027981E-2</c:v>
                </c:pt>
                <c:pt idx="992">
                  <c:v>2.6678588257446397E-2</c:v>
                </c:pt>
                <c:pt idx="993">
                  <c:v>2.6678588257446397E-2</c:v>
                </c:pt>
                <c:pt idx="994">
                  <c:v>2.6678588257446397E-2</c:v>
                </c:pt>
                <c:pt idx="995">
                  <c:v>2.5753348139985852E-2</c:v>
                </c:pt>
                <c:pt idx="996">
                  <c:v>2.3919527413145725E-2</c:v>
                </c:pt>
                <c:pt idx="997">
                  <c:v>2.483361612202525E-2</c:v>
                </c:pt>
                <c:pt idx="998">
                  <c:v>2.0766799407599082E-2</c:v>
                </c:pt>
                <c:pt idx="999">
                  <c:v>2.1212593146053112E-2</c:v>
                </c:pt>
                <c:pt idx="1000">
                  <c:v>2.1212593146053112E-2</c:v>
                </c:pt>
                <c:pt idx="1001">
                  <c:v>1.9439047414198534E-2</c:v>
                </c:pt>
                <c:pt idx="1002">
                  <c:v>1.9880003079225526E-2</c:v>
                </c:pt>
                <c:pt idx="1003">
                  <c:v>1.6400358199569896E-2</c:v>
                </c:pt>
                <c:pt idx="1004">
                  <c:v>1.5125372611343458E-2</c:v>
                </c:pt>
                <c:pt idx="1005">
                  <c:v>1.4285142059379358E-2</c:v>
                </c:pt>
                <c:pt idx="1006">
                  <c:v>1.3868066807251897E-2</c:v>
                </c:pt>
                <c:pt idx="1007">
                  <c:v>1.1410866803925838E-2</c:v>
                </c:pt>
              </c:numCache>
            </c:numRef>
          </c:yVal>
        </c:ser>
        <c:axId val="138135040"/>
        <c:axId val="138136576"/>
      </c:scatterChart>
      <c:valAx>
        <c:axId val="138135040"/>
        <c:scaling>
          <c:logBase val="10"/>
          <c:orientation val="minMax"/>
        </c:scaling>
        <c:axPos val="b"/>
        <c:majorGridlines/>
        <c:numFmt formatCode="General" sourceLinked="1"/>
        <c:minorTickMark val="out"/>
        <c:tickLblPos val="low"/>
        <c:crossAx val="138136576"/>
        <c:crosses val="autoZero"/>
        <c:crossBetween val="midCat"/>
      </c:valAx>
      <c:valAx>
        <c:axId val="138136576"/>
        <c:scaling>
          <c:logBase val="10"/>
          <c:orientation val="minMax"/>
          <c:max val="2"/>
          <c:min val="1.0000000000000005E-2"/>
        </c:scaling>
        <c:axPos val="l"/>
        <c:majorGridlines/>
        <c:minorGridlines/>
        <c:numFmt formatCode="0.00" sourceLinked="0"/>
        <c:minorTickMark val="out"/>
        <c:tickLblPos val="nextTo"/>
        <c:crossAx val="1381350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661561170810838"/>
          <c:y val="0.58275289892169047"/>
          <c:w val="0.15279008397256144"/>
          <c:h val="0.25625638900400616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>
        <c:manualLayout>
          <c:layoutTarget val="inner"/>
          <c:xMode val="edge"/>
          <c:yMode val="edge"/>
          <c:x val="9.8927582674718226E-2"/>
          <c:y val="5.0869548567802347E-2"/>
          <c:w val="0.82212820864885461"/>
          <c:h val="0.79872850062364664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FeldolgozSlip!$J$2:$J$145</c:f>
              <c:numCache>
                <c:formatCode>0.00000</c:formatCode>
                <c:ptCount val="144"/>
                <c:pt idx="0">
                  <c:v>119.15461804090205</c:v>
                </c:pt>
                <c:pt idx="1">
                  <c:v>120.56070554260303</c:v>
                </c:pt>
                <c:pt idx="2">
                  <c:v>121.65606164907886</c:v>
                </c:pt>
                <c:pt idx="3">
                  <c:v>122.7818263605087</c:v>
                </c:pt>
                <c:pt idx="4">
                  <c:v>123.7810845597606</c:v>
                </c:pt>
                <c:pt idx="5">
                  <c:v>124.35400084345174</c:v>
                </c:pt>
                <c:pt idx="6">
                  <c:v>124.35400084345174</c:v>
                </c:pt>
                <c:pt idx="7">
                  <c:v>125.52411131335845</c:v>
                </c:pt>
                <c:pt idx="8">
                  <c:v>125.95484068974172</c:v>
                </c:pt>
                <c:pt idx="9">
                  <c:v>126.45738893141758</c:v>
                </c:pt>
                <c:pt idx="10">
                  <c:v>127.3773389546898</c:v>
                </c:pt>
                <c:pt idx="11">
                  <c:v>127.54991366999597</c:v>
                </c:pt>
                <c:pt idx="12">
                  <c:v>128.35289081240498</c:v>
                </c:pt>
                <c:pt idx="13">
                  <c:v>128.45874888467699</c:v>
                </c:pt>
                <c:pt idx="14">
                  <c:v>129.27912407657152</c:v>
                </c:pt>
                <c:pt idx="15">
                  <c:v>129.20716240994557</c:v>
                </c:pt>
                <c:pt idx="16">
                  <c:v>130.18891098082386</c:v>
                </c:pt>
                <c:pt idx="17">
                  <c:v>130.26252642972653</c:v>
                </c:pt>
                <c:pt idx="18">
                  <c:v>130.63248606829103</c:v>
                </c:pt>
                <c:pt idx="19">
                  <c:v>131.23103438502451</c:v>
                </c:pt>
                <c:pt idx="20">
                  <c:v>131.49549909567531</c:v>
                </c:pt>
                <c:pt idx="21">
                  <c:v>132.80317881493264</c:v>
                </c:pt>
                <c:pt idx="22">
                  <c:v>132.49198171748571</c:v>
                </c:pt>
                <c:pt idx="23">
                  <c:v>132.92044433783767</c:v>
                </c:pt>
                <c:pt idx="24">
                  <c:v>133.39263212805207</c:v>
                </c:pt>
                <c:pt idx="25">
                  <c:v>133.67040973808432</c:v>
                </c:pt>
                <c:pt idx="26">
                  <c:v>134.23121104280486</c:v>
                </c:pt>
                <c:pt idx="27">
                  <c:v>134.79913045854701</c:v>
                </c:pt>
                <c:pt idx="28">
                  <c:v>134.962721696486</c:v>
                </c:pt>
                <c:pt idx="29">
                  <c:v>135.20922915612869</c:v>
                </c:pt>
                <c:pt idx="30">
                  <c:v>136.16684305327482</c:v>
                </c:pt>
                <c:pt idx="31">
                  <c:v>136.63208288476301</c:v>
                </c:pt>
                <c:pt idx="32">
                  <c:v>136.67461427346157</c:v>
                </c:pt>
                <c:pt idx="33">
                  <c:v>137.707434611964</c:v>
                </c:pt>
                <c:pt idx="34">
                  <c:v>137.62047064079508</c:v>
                </c:pt>
                <c:pt idx="35">
                  <c:v>138.01311186847084</c:v>
                </c:pt>
                <c:pt idx="36">
                  <c:v>138.40913308956661</c:v>
                </c:pt>
                <c:pt idx="37">
                  <c:v>139.21151159742612</c:v>
                </c:pt>
                <c:pt idx="38">
                  <c:v>139.52733782774564</c:v>
                </c:pt>
                <c:pt idx="39">
                  <c:v>139.70877787556768</c:v>
                </c:pt>
                <c:pt idx="40">
                  <c:v>140.76597403200228</c:v>
                </c:pt>
                <c:pt idx="41">
                  <c:v>140.4878717372541</c:v>
                </c:pt>
                <c:pt idx="42">
                  <c:v>141.13935923440917</c:v>
                </c:pt>
                <c:pt idx="43">
                  <c:v>141.18624160050351</c:v>
                </c:pt>
                <c:pt idx="44">
                  <c:v>142.37369936287485</c:v>
                </c:pt>
                <c:pt idx="45">
                  <c:v>142.56648712805026</c:v>
                </c:pt>
                <c:pt idx="46">
                  <c:v>142.9544238645741</c:v>
                </c:pt>
                <c:pt idx="47">
                  <c:v>143.10071872516468</c:v>
                </c:pt>
                <c:pt idx="48">
                  <c:v>144.08763192842227</c:v>
                </c:pt>
                <c:pt idx="49">
                  <c:v>144.03780047891937</c:v>
                </c:pt>
                <c:pt idx="50">
                  <c:v>144.38771062610252</c:v>
                </c:pt>
                <c:pt idx="51">
                  <c:v>144.63921353509292</c:v>
                </c:pt>
                <c:pt idx="52">
                  <c:v>145.71006315731202</c:v>
                </c:pt>
                <c:pt idx="53">
                  <c:v>145.91674420184611</c:v>
                </c:pt>
                <c:pt idx="54">
                  <c:v>146.2805621163217</c:v>
                </c:pt>
                <c:pt idx="55">
                  <c:v>146.64711502135327</c:v>
                </c:pt>
                <c:pt idx="56">
                  <c:v>147.38856417192073</c:v>
                </c:pt>
                <c:pt idx="57">
                  <c:v>147.92510968188685</c:v>
                </c:pt>
                <c:pt idx="58">
                  <c:v>148.46755781561353</c:v>
                </c:pt>
                <c:pt idx="59">
                  <c:v>148.68621413117049</c:v>
                </c:pt>
                <c:pt idx="60">
                  <c:v>149.23710973497506</c:v>
                </c:pt>
                <c:pt idx="61">
                  <c:v>149.90633779917229</c:v>
                </c:pt>
                <c:pt idx="62">
                  <c:v>150.30090301053792</c:v>
                </c:pt>
                <c:pt idx="63">
                  <c:v>150.58465048420854</c:v>
                </c:pt>
                <c:pt idx="64">
                  <c:v>151.50355848162025</c:v>
                </c:pt>
                <c:pt idx="65">
                  <c:v>151.96936606339125</c:v>
                </c:pt>
                <c:pt idx="66">
                  <c:v>152.32155510134433</c:v>
                </c:pt>
                <c:pt idx="67">
                  <c:v>152.26268686529016</c:v>
                </c:pt>
                <c:pt idx="68">
                  <c:v>153.99810070180359</c:v>
                </c:pt>
                <c:pt idx="69">
                  <c:v>154.48737310436525</c:v>
                </c:pt>
                <c:pt idx="70">
                  <c:v>154.85740327062774</c:v>
                </c:pt>
                <c:pt idx="71">
                  <c:v>155.04341823651058</c:v>
                </c:pt>
                <c:pt idx="72">
                  <c:v>155.66834385796952</c:v>
                </c:pt>
                <c:pt idx="73">
                  <c:v>156.62006462876093</c:v>
                </c:pt>
                <c:pt idx="74">
                  <c:v>156.68413501991657</c:v>
                </c:pt>
                <c:pt idx="75">
                  <c:v>157.26432923518894</c:v>
                </c:pt>
                <c:pt idx="76">
                  <c:v>158.44431990595388</c:v>
                </c:pt>
                <c:pt idx="77">
                  <c:v>158.97735528849387</c:v>
                </c:pt>
                <c:pt idx="78">
                  <c:v>159.44820103582018</c:v>
                </c:pt>
                <c:pt idx="79">
                  <c:v>159.99146734927265</c:v>
                </c:pt>
                <c:pt idx="80">
                  <c:v>161.44439265601486</c:v>
                </c:pt>
                <c:pt idx="81">
                  <c:v>161.37430609197571</c:v>
                </c:pt>
                <c:pt idx="82">
                  <c:v>162.07930860139899</c:v>
                </c:pt>
                <c:pt idx="83">
                  <c:v>162.29261772015946</c:v>
                </c:pt>
                <c:pt idx="84">
                  <c:v>163.29931618554519</c:v>
                </c:pt>
                <c:pt idx="85">
                  <c:v>163.80974172739019</c:v>
                </c:pt>
                <c:pt idx="86">
                  <c:v>164.17727582577962</c:v>
                </c:pt>
                <c:pt idx="87">
                  <c:v>165.29490122682157</c:v>
                </c:pt>
                <c:pt idx="88">
                  <c:v>166.51255968348903</c:v>
                </c:pt>
                <c:pt idx="89">
                  <c:v>166.74388078554907</c:v>
                </c:pt>
                <c:pt idx="90">
                  <c:v>167.36548175114461</c:v>
                </c:pt>
                <c:pt idx="91">
                  <c:v>167.99408671221977</c:v>
                </c:pt>
                <c:pt idx="92">
                  <c:v>169.11139936626054</c:v>
                </c:pt>
                <c:pt idx="93">
                  <c:v>169.759959366261</c:v>
                </c:pt>
                <c:pt idx="94">
                  <c:v>169.759959366261</c:v>
                </c:pt>
                <c:pt idx="95">
                  <c:v>170.49858486761838</c:v>
                </c:pt>
                <c:pt idx="96">
                  <c:v>171.75134664318156</c:v>
                </c:pt>
                <c:pt idx="97">
                  <c:v>172.34549688642781</c:v>
                </c:pt>
                <c:pt idx="98">
                  <c:v>173.1185431143353</c:v>
                </c:pt>
                <c:pt idx="99">
                  <c:v>173.46547441043509</c:v>
                </c:pt>
                <c:pt idx="100">
                  <c:v>174.9635530559413</c:v>
                </c:pt>
                <c:pt idx="101">
                  <c:v>175.68209223157663</c:v>
                </c:pt>
                <c:pt idx="102">
                  <c:v>175.9538357694467</c:v>
                </c:pt>
                <c:pt idx="103">
                  <c:v>176.9611259104872</c:v>
                </c:pt>
                <c:pt idx="104">
                  <c:v>178.55245079056075</c:v>
                </c:pt>
                <c:pt idx="105">
                  <c:v>179.02871850985821</c:v>
                </c:pt>
                <c:pt idx="106">
                  <c:v>179.9928004319712</c:v>
                </c:pt>
                <c:pt idx="107">
                  <c:v>181.26970943183733</c:v>
                </c:pt>
                <c:pt idx="108">
                  <c:v>182.06913871032134</c:v>
                </c:pt>
                <c:pt idx="109">
                  <c:v>182.57418583505535</c:v>
                </c:pt>
                <c:pt idx="110">
                  <c:v>183.39107665182539</c:v>
                </c:pt>
                <c:pt idx="111">
                  <c:v>185.0583025494013</c:v>
                </c:pt>
                <c:pt idx="112">
                  <c:v>185.80215172524436</c:v>
                </c:pt>
                <c:pt idx="113">
                  <c:v>186.33899812498248</c:v>
                </c:pt>
                <c:pt idx="114">
                  <c:v>189.09482646783619</c:v>
                </c:pt>
                <c:pt idx="115">
                  <c:v>189.6608104527204</c:v>
                </c:pt>
                <c:pt idx="116">
                  <c:v>190.00285006412662</c:v>
                </c:pt>
                <c:pt idx="117">
                  <c:v>192.21293610962238</c:v>
                </c:pt>
                <c:pt idx="118">
                  <c:v>192.92704235657732</c:v>
                </c:pt>
                <c:pt idx="119">
                  <c:v>193.28709313764071</c:v>
                </c:pt>
                <c:pt idx="120">
                  <c:v>196.11613513818403</c:v>
                </c:pt>
                <c:pt idx="121">
                  <c:v>197.64235376052369</c:v>
                </c:pt>
                <c:pt idx="122">
                  <c:v>197.77115296204704</c:v>
                </c:pt>
                <c:pt idx="123">
                  <c:v>200.67001862719536</c:v>
                </c:pt>
                <c:pt idx="124">
                  <c:v>201.89321327181204</c:v>
                </c:pt>
                <c:pt idx="125">
                  <c:v>204.12414523193149</c:v>
                </c:pt>
                <c:pt idx="126">
                  <c:v>204.98001542269694</c:v>
                </c:pt>
                <c:pt idx="127">
                  <c:v>205.41200750444025</c:v>
                </c:pt>
                <c:pt idx="128">
                  <c:v>208.81726739613919</c:v>
                </c:pt>
                <c:pt idx="129">
                  <c:v>210.04201260420149</c:v>
                </c:pt>
                <c:pt idx="130">
                  <c:v>213.68692158534412</c:v>
                </c:pt>
                <c:pt idx="131">
                  <c:v>213.84973069207541</c:v>
                </c:pt>
                <c:pt idx="132">
                  <c:v>217.35706680066554</c:v>
                </c:pt>
                <c:pt idx="133">
                  <c:v>218.73931962990358</c:v>
                </c:pt>
                <c:pt idx="134">
                  <c:v>222.68088570756166</c:v>
                </c:pt>
                <c:pt idx="135">
                  <c:v>223.23504886820388</c:v>
                </c:pt>
                <c:pt idx="136">
                  <c:v>228.61497842960628</c:v>
                </c:pt>
                <c:pt idx="137">
                  <c:v>232.28610490594158</c:v>
                </c:pt>
                <c:pt idx="138">
                  <c:v>233.12620206007841</c:v>
                </c:pt>
                <c:pt idx="139">
                  <c:v>236.80111138915751</c:v>
                </c:pt>
                <c:pt idx="140">
                  <c:v>244.21741771891749</c:v>
                </c:pt>
                <c:pt idx="141">
                  <c:v>248.96479886598459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FeldolgozSlip!$N$2:$N$145</c:f>
              <c:numCache>
                <c:formatCode>0.00000</c:formatCode>
                <c:ptCount val="144"/>
                <c:pt idx="0">
                  <c:v>0.70985915492957763</c:v>
                </c:pt>
                <c:pt idx="1">
                  <c:v>0.77924507042253532</c:v>
                </c:pt>
                <c:pt idx="2">
                  <c:v>0.82253521126760576</c:v>
                </c:pt>
                <c:pt idx="3">
                  <c:v>0.86101549295774649</c:v>
                </c:pt>
                <c:pt idx="4">
                  <c:v>0.91195492957746493</c:v>
                </c:pt>
                <c:pt idx="5">
                  <c:v>0.95847605633802813</c:v>
                </c:pt>
                <c:pt idx="6">
                  <c:v>0.96760563380281694</c:v>
                </c:pt>
                <c:pt idx="7">
                  <c:v>1.0171901408450705</c:v>
                </c:pt>
                <c:pt idx="8">
                  <c:v>1.071</c:v>
                </c:pt>
                <c:pt idx="9">
                  <c:v>1.0820957746478876</c:v>
                </c:pt>
                <c:pt idx="10">
                  <c:v>1.139742253521127</c:v>
                </c:pt>
                <c:pt idx="11">
                  <c:v>1.1521126760563383</c:v>
                </c:pt>
                <c:pt idx="12">
                  <c:v>1.1995253521126761</c:v>
                </c:pt>
                <c:pt idx="13">
                  <c:v>1.2124084507042254</c:v>
                </c:pt>
                <c:pt idx="14">
                  <c:v>1.278</c:v>
                </c:pt>
                <c:pt idx="15">
                  <c:v>1.2930704225352116</c:v>
                </c:pt>
                <c:pt idx="16">
                  <c:v>1.348692957746479</c:v>
                </c:pt>
                <c:pt idx="17">
                  <c:v>1.3632211267605634</c:v>
                </c:pt>
                <c:pt idx="18">
                  <c:v>1.3774647887323945</c:v>
                </c:pt>
                <c:pt idx="19">
                  <c:v>1.435081690140845</c:v>
                </c:pt>
                <c:pt idx="20">
                  <c:v>1.4528352112676057</c:v>
                </c:pt>
                <c:pt idx="21">
                  <c:v>1.512980281690141</c:v>
                </c:pt>
                <c:pt idx="22">
                  <c:v>1.53</c:v>
                </c:pt>
                <c:pt idx="23">
                  <c:v>1.5482816901408452</c:v>
                </c:pt>
                <c:pt idx="24">
                  <c:v>1.615804225352113</c:v>
                </c:pt>
                <c:pt idx="25">
                  <c:v>1.6313957746478873</c:v>
                </c:pt>
                <c:pt idx="26">
                  <c:v>1.6478873239436622</c:v>
                </c:pt>
                <c:pt idx="27">
                  <c:v>1.6997774647887323</c:v>
                </c:pt>
                <c:pt idx="28">
                  <c:v>1.7213732394366197</c:v>
                </c:pt>
                <c:pt idx="29">
                  <c:v>1.7384704225352112</c:v>
                </c:pt>
                <c:pt idx="30">
                  <c:v>1.8145183098591551</c:v>
                </c:pt>
                <c:pt idx="31">
                  <c:v>1.833</c:v>
                </c:pt>
                <c:pt idx="32">
                  <c:v>1.8545352112676059</c:v>
                </c:pt>
                <c:pt idx="33">
                  <c:v>1.9067704225352111</c:v>
                </c:pt>
                <c:pt idx="34">
                  <c:v>1.9310830985915495</c:v>
                </c:pt>
                <c:pt idx="35">
                  <c:v>1.9517154929577467</c:v>
                </c:pt>
                <c:pt idx="36">
                  <c:v>1.9718309859154932</c:v>
                </c:pt>
                <c:pt idx="37">
                  <c:v>2.0320647887323942</c:v>
                </c:pt>
                <c:pt idx="38">
                  <c:v>2.054776056338028</c:v>
                </c:pt>
                <c:pt idx="39">
                  <c:v>2.0754788732394367</c:v>
                </c:pt>
                <c:pt idx="40">
                  <c:v>2.1358281690140846</c:v>
                </c:pt>
                <c:pt idx="41">
                  <c:v>2.1636676056338029</c:v>
                </c:pt>
                <c:pt idx="42">
                  <c:v>2.1869999999999998</c:v>
                </c:pt>
                <c:pt idx="43">
                  <c:v>2.2118309859154932</c:v>
                </c:pt>
                <c:pt idx="44">
                  <c:v>2.2773169014084509</c:v>
                </c:pt>
                <c:pt idx="45">
                  <c:v>2.2989084507042254</c:v>
                </c:pt>
                <c:pt idx="46">
                  <c:v>2.3241802816901411</c:v>
                </c:pt>
                <c:pt idx="47">
                  <c:v>2.3521126760563384</c:v>
                </c:pt>
                <c:pt idx="48">
                  <c:v>2.3887323943661971</c:v>
                </c:pt>
                <c:pt idx="49">
                  <c:v>2.4154732394366198</c:v>
                </c:pt>
                <c:pt idx="50">
                  <c:v>2.4425380281690141</c:v>
                </c:pt>
                <c:pt idx="51">
                  <c:v>2.4659154929577465</c:v>
                </c:pt>
                <c:pt idx="52">
                  <c:v>2.5368788732394365</c:v>
                </c:pt>
                <c:pt idx="53">
                  <c:v>2.5657183098591547</c:v>
                </c:pt>
                <c:pt idx="54">
                  <c:v>2.5920000000000001</c:v>
                </c:pt>
                <c:pt idx="55">
                  <c:v>2.6201690140845071</c:v>
                </c:pt>
                <c:pt idx="56">
                  <c:v>2.6941816901408449</c:v>
                </c:pt>
                <c:pt idx="57">
                  <c:v>2.7192802816901414</c:v>
                </c:pt>
                <c:pt idx="58">
                  <c:v>2.7562394366197185</c:v>
                </c:pt>
                <c:pt idx="59">
                  <c:v>2.774647887323944</c:v>
                </c:pt>
                <c:pt idx="60">
                  <c:v>2.8281690140845073</c:v>
                </c:pt>
                <c:pt idx="61">
                  <c:v>2.8500028169014087</c:v>
                </c:pt>
                <c:pt idx="62">
                  <c:v>2.8810352112676054</c:v>
                </c:pt>
                <c:pt idx="63">
                  <c:v>2.9180000000000001</c:v>
                </c:pt>
                <c:pt idx="64">
                  <c:v>2.9938901408450707</c:v>
                </c:pt>
                <c:pt idx="65">
                  <c:v>3.0206704225352112</c:v>
                </c:pt>
                <c:pt idx="66">
                  <c:v>3.06</c:v>
                </c:pt>
                <c:pt idx="67">
                  <c:v>3.0795492957746484</c:v>
                </c:pt>
                <c:pt idx="68">
                  <c:v>3.1650845070422533</c:v>
                </c:pt>
                <c:pt idx="69">
                  <c:v>3.1921985915492961</c:v>
                </c:pt>
                <c:pt idx="70">
                  <c:v>3.2280281690140846</c:v>
                </c:pt>
                <c:pt idx="71">
                  <c:v>3.2535211267605639</c:v>
                </c:pt>
                <c:pt idx="72">
                  <c:v>3.3126760563380286</c:v>
                </c:pt>
                <c:pt idx="73">
                  <c:v>3.3420436619718314</c:v>
                </c:pt>
                <c:pt idx="74">
                  <c:v>3.3702676056338028</c:v>
                </c:pt>
                <c:pt idx="75">
                  <c:v>3.4111830985915494</c:v>
                </c:pt>
                <c:pt idx="76">
                  <c:v>3.4882084507042252</c:v>
                </c:pt>
                <c:pt idx="77">
                  <c:v>3.5232338028169012</c:v>
                </c:pt>
                <c:pt idx="78">
                  <c:v>3.57</c:v>
                </c:pt>
                <c:pt idx="79">
                  <c:v>3.5899718309859159</c:v>
                </c:pt>
                <c:pt idx="80">
                  <c:v>3.6823056338028168</c:v>
                </c:pt>
                <c:pt idx="81">
                  <c:v>3.7132845070422538</c:v>
                </c:pt>
                <c:pt idx="82">
                  <c:v>3.7494788732394366</c:v>
                </c:pt>
                <c:pt idx="83">
                  <c:v>3.7887323943661979</c:v>
                </c:pt>
                <c:pt idx="84">
                  <c:v>3.8422535211267612</c:v>
                </c:pt>
                <c:pt idx="85">
                  <c:v>3.8724253521126761</c:v>
                </c:pt>
                <c:pt idx="86">
                  <c:v>3.9138591549295776</c:v>
                </c:pt>
                <c:pt idx="87">
                  <c:v>3.9454647887323944</c:v>
                </c:pt>
                <c:pt idx="88">
                  <c:v>4.0384873239436621</c:v>
                </c:pt>
                <c:pt idx="89">
                  <c:v>4.0786985915492959</c:v>
                </c:pt>
                <c:pt idx="90">
                  <c:v>4.1100000000000003</c:v>
                </c:pt>
                <c:pt idx="91">
                  <c:v>4.1514366197183108</c:v>
                </c:pt>
                <c:pt idx="92">
                  <c:v>4.2458450704225346</c:v>
                </c:pt>
                <c:pt idx="93">
                  <c:v>4.2825380281690144</c:v>
                </c:pt>
                <c:pt idx="94">
                  <c:v>4.3205915492957745</c:v>
                </c:pt>
                <c:pt idx="95">
                  <c:v>4.3521126760563389</c:v>
                </c:pt>
                <c:pt idx="96">
                  <c:v>4.4169014084507046</c:v>
                </c:pt>
                <c:pt idx="97">
                  <c:v>4.4603183098591543</c:v>
                </c:pt>
                <c:pt idx="98">
                  <c:v>4.4936901408450707</c:v>
                </c:pt>
                <c:pt idx="99">
                  <c:v>4.5413943661971832</c:v>
                </c:pt>
                <c:pt idx="100">
                  <c:v>4.6353999999999997</c:v>
                </c:pt>
                <c:pt idx="101">
                  <c:v>4.6764845070422538</c:v>
                </c:pt>
                <c:pt idx="102">
                  <c:v>4.71</c:v>
                </c:pt>
                <c:pt idx="103">
                  <c:v>4.7469295774647895</c:v>
                </c:pt>
                <c:pt idx="104">
                  <c:v>4.8557028169014078</c:v>
                </c:pt>
                <c:pt idx="105">
                  <c:v>4.9043380281690148</c:v>
                </c:pt>
                <c:pt idx="106">
                  <c:v>4.9413661971830987</c:v>
                </c:pt>
                <c:pt idx="107">
                  <c:v>5.0478873239436624</c:v>
                </c:pt>
                <c:pt idx="108">
                  <c:v>5.0801619718309867</c:v>
                </c:pt>
                <c:pt idx="109">
                  <c:v>5.1097605633802816</c:v>
                </c:pt>
                <c:pt idx="110">
                  <c:v>5.1578732394366202</c:v>
                </c:pt>
                <c:pt idx="111">
                  <c:v>5.2696197183098601</c:v>
                </c:pt>
                <c:pt idx="112">
                  <c:v>5.2901408450704226</c:v>
                </c:pt>
                <c:pt idx="113">
                  <c:v>5.37</c:v>
                </c:pt>
                <c:pt idx="114">
                  <c:v>5.5118788732394366</c:v>
                </c:pt>
                <c:pt idx="115">
                  <c:v>5.5611690140845074</c:v>
                </c:pt>
                <c:pt idx="116">
                  <c:v>5.5869718309859158</c:v>
                </c:pt>
                <c:pt idx="117">
                  <c:v>5.7014084507042266</c:v>
                </c:pt>
                <c:pt idx="118">
                  <c:v>5.7511267605633805</c:v>
                </c:pt>
                <c:pt idx="119">
                  <c:v>5.7983098591549291</c:v>
                </c:pt>
                <c:pt idx="120">
                  <c:v>5.9504732394366195</c:v>
                </c:pt>
                <c:pt idx="121">
                  <c:v>5.9778591549295772</c:v>
                </c:pt>
                <c:pt idx="122">
                  <c:v>6.03</c:v>
                </c:pt>
                <c:pt idx="123">
                  <c:v>6.1989338028169012</c:v>
                </c:pt>
                <c:pt idx="124">
                  <c:v>6.2617887323943666</c:v>
                </c:pt>
                <c:pt idx="125">
                  <c:v>6.411267605633804</c:v>
                </c:pt>
                <c:pt idx="126">
                  <c:v>6.454042253521127</c:v>
                </c:pt>
                <c:pt idx="127">
                  <c:v>6.4868591549295775</c:v>
                </c:pt>
                <c:pt idx="128">
                  <c:v>6.6686338028169017</c:v>
                </c:pt>
                <c:pt idx="129">
                  <c:v>6.7184788732394365</c:v>
                </c:pt>
                <c:pt idx="130">
                  <c:v>6.9245873239436619</c:v>
                </c:pt>
                <c:pt idx="131">
                  <c:v>6.9624084507042259</c:v>
                </c:pt>
                <c:pt idx="132">
                  <c:v>7.1436619718309862</c:v>
                </c:pt>
                <c:pt idx="133">
                  <c:v>7.2208591549295775</c:v>
                </c:pt>
                <c:pt idx="134">
                  <c:v>7.4147746478873238</c:v>
                </c:pt>
                <c:pt idx="135">
                  <c:v>7.4590985915492958</c:v>
                </c:pt>
                <c:pt idx="136">
                  <c:v>7.6811197183098585</c:v>
                </c:pt>
                <c:pt idx="137">
                  <c:v>7.9098591549295785</c:v>
                </c:pt>
                <c:pt idx="138">
                  <c:v>7.987676056338028</c:v>
                </c:pt>
                <c:pt idx="139">
                  <c:v>8.1888957746478876</c:v>
                </c:pt>
                <c:pt idx="140">
                  <c:v>8.4916901408450691</c:v>
                </c:pt>
                <c:pt idx="141">
                  <c:v>8.6985915492957755</c:v>
                </c:pt>
                <c:pt idx="142">
                  <c:v>8.9909971830985924</c:v>
                </c:pt>
                <c:pt idx="143">
                  <c:v>9.5211267605633818</c:v>
                </c:pt>
              </c:numCache>
            </c:numRef>
          </c:yVal>
          <c:smooth val="1"/>
        </c:ser>
        <c:ser>
          <c:idx val="1"/>
          <c:order val="1"/>
          <c:tx>
            <c:v>7,5 cm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FeldolgozSlip!$J$146:$J$289</c:f>
              <c:numCache>
                <c:formatCode>0.00000</c:formatCode>
                <c:ptCount val="144"/>
                <c:pt idx="0">
                  <c:v>121.98750911856665</c:v>
                </c:pt>
                <c:pt idx="1">
                  <c:v>125.42533822686524</c:v>
                </c:pt>
                <c:pt idx="2">
                  <c:v>126.79578233524343</c:v>
                </c:pt>
                <c:pt idx="3">
                  <c:v>128.42343376404133</c:v>
                </c:pt>
                <c:pt idx="4">
                  <c:v>130.29938101426075</c:v>
                </c:pt>
                <c:pt idx="5">
                  <c:v>131.8760946791574</c:v>
                </c:pt>
                <c:pt idx="6">
                  <c:v>131.83788633569887</c:v>
                </c:pt>
                <c:pt idx="7">
                  <c:v>133.43220864045765</c:v>
                </c:pt>
                <c:pt idx="8">
                  <c:v>134.55485517997678</c:v>
                </c:pt>
                <c:pt idx="9">
                  <c:v>135.20922915612869</c:v>
                </c:pt>
                <c:pt idx="10">
                  <c:v>136.84513787599332</c:v>
                </c:pt>
                <c:pt idx="11">
                  <c:v>137.31738916718916</c:v>
                </c:pt>
                <c:pt idx="12">
                  <c:v>138.18870114033089</c:v>
                </c:pt>
                <c:pt idx="13">
                  <c:v>138.89782036305579</c:v>
                </c:pt>
                <c:pt idx="14">
                  <c:v>140.4878717372541</c:v>
                </c:pt>
                <c:pt idx="15">
                  <c:v>141.04573444186121</c:v>
                </c:pt>
                <c:pt idx="16">
                  <c:v>142.27759830611805</c:v>
                </c:pt>
                <c:pt idx="17">
                  <c:v>142.9544238645741</c:v>
                </c:pt>
                <c:pt idx="18">
                  <c:v>142.85714285714286</c:v>
                </c:pt>
                <c:pt idx="19">
                  <c:v>144.38771062610252</c:v>
                </c:pt>
                <c:pt idx="20">
                  <c:v>144.84136487558027</c:v>
                </c:pt>
                <c:pt idx="21">
                  <c:v>146.6997049871899</c:v>
                </c:pt>
                <c:pt idx="22">
                  <c:v>146.3327585719048</c:v>
                </c:pt>
                <c:pt idx="23">
                  <c:v>147.01643735659607</c:v>
                </c:pt>
                <c:pt idx="24">
                  <c:v>148.57676530210895</c:v>
                </c:pt>
                <c:pt idx="25">
                  <c:v>149.23710973497506</c:v>
                </c:pt>
                <c:pt idx="26">
                  <c:v>149.62640041614495</c:v>
                </c:pt>
                <c:pt idx="27">
                  <c:v>150.18785229652767</c:v>
                </c:pt>
                <c:pt idx="28">
                  <c:v>151.15700013569617</c:v>
                </c:pt>
                <c:pt idx="29">
                  <c:v>151.56155027646426</c:v>
                </c:pt>
                <c:pt idx="30">
                  <c:v>153.15294598268216</c:v>
                </c:pt>
                <c:pt idx="31">
                  <c:v>153.75520133814754</c:v>
                </c:pt>
                <c:pt idx="32">
                  <c:v>154.18103258261337</c:v>
                </c:pt>
                <c:pt idx="33">
                  <c:v>155.29248412917363</c:v>
                </c:pt>
                <c:pt idx="34">
                  <c:v>155.85730003983934</c:v>
                </c:pt>
                <c:pt idx="35">
                  <c:v>156.11031530386754</c:v>
                </c:pt>
                <c:pt idx="36">
                  <c:v>156.74828410551922</c:v>
                </c:pt>
                <c:pt idx="37">
                  <c:v>158.04804337074921</c:v>
                </c:pt>
                <c:pt idx="38">
                  <c:v>158.71016626723792</c:v>
                </c:pt>
                <c:pt idx="39">
                  <c:v>159.17863499175334</c:v>
                </c:pt>
                <c:pt idx="40">
                  <c:v>160.54032476698387</c:v>
                </c:pt>
                <c:pt idx="41">
                  <c:v>161.16459280507607</c:v>
                </c:pt>
                <c:pt idx="42">
                  <c:v>161.37430609197571</c:v>
                </c:pt>
                <c:pt idx="43">
                  <c:v>161.93756890782396</c:v>
                </c:pt>
                <c:pt idx="44">
                  <c:v>163.29931618554519</c:v>
                </c:pt>
                <c:pt idx="45">
                  <c:v>163.80974172739019</c:v>
                </c:pt>
                <c:pt idx="46">
                  <c:v>164.39898730535728</c:v>
                </c:pt>
                <c:pt idx="47">
                  <c:v>165.14456476895407</c:v>
                </c:pt>
                <c:pt idx="48">
                  <c:v>165.97653257732307</c:v>
                </c:pt>
                <c:pt idx="49">
                  <c:v>166.20562382863341</c:v>
                </c:pt>
                <c:pt idx="50">
                  <c:v>166.89863152028127</c:v>
                </c:pt>
                <c:pt idx="51">
                  <c:v>167.44367165578427</c:v>
                </c:pt>
                <c:pt idx="52">
                  <c:v>168.95041751219557</c:v>
                </c:pt>
                <c:pt idx="53">
                  <c:v>169.759959366261</c:v>
                </c:pt>
                <c:pt idx="54">
                  <c:v>170.08705015002388</c:v>
                </c:pt>
                <c:pt idx="55">
                  <c:v>170.74694419062766</c:v>
                </c:pt>
                <c:pt idx="56">
                  <c:v>172.43087984776491</c:v>
                </c:pt>
                <c:pt idx="57">
                  <c:v>172.60202716517929</c:v>
                </c:pt>
                <c:pt idx="58">
                  <c:v>173.55253362515583</c:v>
                </c:pt>
                <c:pt idx="59">
                  <c:v>174.25375883933071</c:v>
                </c:pt>
                <c:pt idx="60">
                  <c:v>175.32171832956917</c:v>
                </c:pt>
                <c:pt idx="61">
                  <c:v>176.13570024772949</c:v>
                </c:pt>
                <c:pt idx="62">
                  <c:v>176.50112740455197</c:v>
                </c:pt>
                <c:pt idx="63">
                  <c:v>177.14613497921798</c:v>
                </c:pt>
                <c:pt idx="64">
                  <c:v>179.31631503020816</c:v>
                </c:pt>
                <c:pt idx="65">
                  <c:v>179.50881783929808</c:v>
                </c:pt>
                <c:pt idx="66">
                  <c:v>180.09006755629926</c:v>
                </c:pt>
                <c:pt idx="67">
                  <c:v>180.67700034825191</c:v>
                </c:pt>
                <c:pt idx="68">
                  <c:v>183.08345930920601</c:v>
                </c:pt>
                <c:pt idx="69">
                  <c:v>183.18582636182791</c:v>
                </c:pt>
                <c:pt idx="70">
                  <c:v>183.70024980189285</c:v>
                </c:pt>
                <c:pt idx="71">
                  <c:v>185.0583025494013</c:v>
                </c:pt>
                <c:pt idx="72">
                  <c:v>185.58870863155167</c:v>
                </c:pt>
                <c:pt idx="73">
                  <c:v>186.33899812498248</c:v>
                </c:pt>
                <c:pt idx="74">
                  <c:v>187.20771611224421</c:v>
                </c:pt>
                <c:pt idx="75">
                  <c:v>187.86728732554485</c:v>
                </c:pt>
                <c:pt idx="76">
                  <c:v>189.32061141568826</c:v>
                </c:pt>
                <c:pt idx="77">
                  <c:v>190.46179481502219</c:v>
                </c:pt>
                <c:pt idx="78">
                  <c:v>191.04017997521754</c:v>
                </c:pt>
                <c:pt idx="79">
                  <c:v>192.33140326176894</c:v>
                </c:pt>
                <c:pt idx="80">
                  <c:v>193.64916731037084</c:v>
                </c:pt>
                <c:pt idx="81">
                  <c:v>194.2571724714528</c:v>
                </c:pt>
                <c:pt idx="82">
                  <c:v>195.11808217038143</c:v>
                </c:pt>
                <c:pt idx="83">
                  <c:v>196.36805063720013</c:v>
                </c:pt>
                <c:pt idx="84">
                  <c:v>197.90020429908304</c:v>
                </c:pt>
                <c:pt idx="85">
                  <c:v>198.02950859533485</c:v>
                </c:pt>
                <c:pt idx="86">
                  <c:v>198.67985355975657</c:v>
                </c:pt>
                <c:pt idx="87">
                  <c:v>199.60119601394979</c:v>
                </c:pt>
                <c:pt idx="88">
                  <c:v>201.07527656666591</c:v>
                </c:pt>
                <c:pt idx="89">
                  <c:v>202.44408254472901</c:v>
                </c:pt>
                <c:pt idx="90">
                  <c:v>202.99948573528755</c:v>
                </c:pt>
                <c:pt idx="91">
                  <c:v>203.84122874775881</c:v>
                </c:pt>
                <c:pt idx="92">
                  <c:v>206.13810382126226</c:v>
                </c:pt>
                <c:pt idx="93">
                  <c:v>207.16769761626045</c:v>
                </c:pt>
                <c:pt idx="94">
                  <c:v>207.9126396014727</c:v>
                </c:pt>
                <c:pt idx="95">
                  <c:v>209.12144420325708</c:v>
                </c:pt>
                <c:pt idx="96">
                  <c:v>209.42695414584776</c:v>
                </c:pt>
                <c:pt idx="97">
                  <c:v>210.9748462653227</c:v>
                </c:pt>
                <c:pt idx="98">
                  <c:v>211.76177494381338</c:v>
                </c:pt>
                <c:pt idx="99">
                  <c:v>212.0790212264707</c:v>
                </c:pt>
                <c:pt idx="100">
                  <c:v>215.33195680826108</c:v>
                </c:pt>
                <c:pt idx="101">
                  <c:v>216.16885058355845</c:v>
                </c:pt>
                <c:pt idx="102">
                  <c:v>216.84543705982773</c:v>
                </c:pt>
                <c:pt idx="103">
                  <c:v>218.04490733901989</c:v>
                </c:pt>
                <c:pt idx="104">
                  <c:v>219.97067253202994</c:v>
                </c:pt>
                <c:pt idx="105">
                  <c:v>221.22305736359974</c:v>
                </c:pt>
                <c:pt idx="106">
                  <c:v>222.86514795316347</c:v>
                </c:pt>
                <c:pt idx="107">
                  <c:v>224.73328748774733</c:v>
                </c:pt>
                <c:pt idx="108">
                  <c:v>225.30295452966647</c:v>
                </c:pt>
                <c:pt idx="109">
                  <c:v>226.2621029893136</c:v>
                </c:pt>
                <c:pt idx="110">
                  <c:v>227.03830459324993</c:v>
                </c:pt>
                <c:pt idx="111">
                  <c:v>230.22496295776571</c:v>
                </c:pt>
                <c:pt idx="112">
                  <c:v>230.83753600404592</c:v>
                </c:pt>
                <c:pt idx="113">
                  <c:v>230.6328020072213</c:v>
                </c:pt>
                <c:pt idx="114">
                  <c:v>235.26698345822999</c:v>
                </c:pt>
                <c:pt idx="115">
                  <c:v>236.58011170369193</c:v>
                </c:pt>
                <c:pt idx="116">
                  <c:v>238.36564731139811</c:v>
                </c:pt>
                <c:pt idx="117">
                  <c:v>239.96160921354308</c:v>
                </c:pt>
                <c:pt idx="118">
                  <c:v>241.59006344397488</c:v>
                </c:pt>
                <c:pt idx="119">
                  <c:v>241.8254167033372</c:v>
                </c:pt>
                <c:pt idx="120">
                  <c:v>245.93468841898235</c:v>
                </c:pt>
                <c:pt idx="121">
                  <c:v>247.18372991362565</c:v>
                </c:pt>
                <c:pt idx="122">
                  <c:v>247.94235184023236</c:v>
                </c:pt>
                <c:pt idx="123">
                  <c:v>252.64557631995569</c:v>
                </c:pt>
                <c:pt idx="124">
                  <c:v>254.27381385780387</c:v>
                </c:pt>
                <c:pt idx="125">
                  <c:v>257.34250632748939</c:v>
                </c:pt>
                <c:pt idx="126">
                  <c:v>258.77458475338284</c:v>
                </c:pt>
                <c:pt idx="127">
                  <c:v>260.82026547865053</c:v>
                </c:pt>
                <c:pt idx="128">
                  <c:v>263.82867252343067</c:v>
                </c:pt>
                <c:pt idx="129">
                  <c:v>265.37244621713762</c:v>
                </c:pt>
                <c:pt idx="130">
                  <c:v>270.83137420142765</c:v>
                </c:pt>
                <c:pt idx="131">
                  <c:v>270.50089040022971</c:v>
                </c:pt>
                <c:pt idx="132">
                  <c:v>276.99520340792446</c:v>
                </c:pt>
                <c:pt idx="133">
                  <c:v>277.70636042789511</c:v>
                </c:pt>
                <c:pt idx="134">
                  <c:v>283.98091712353238</c:v>
                </c:pt>
                <c:pt idx="135">
                  <c:v>284.36338317849987</c:v>
                </c:pt>
                <c:pt idx="136">
                  <c:v>291.52330214590222</c:v>
                </c:pt>
                <c:pt idx="137">
                  <c:v>297.48205865436478</c:v>
                </c:pt>
                <c:pt idx="138">
                  <c:v>300.60180602107584</c:v>
                </c:pt>
                <c:pt idx="139">
                  <c:v>304.76098333931174</c:v>
                </c:pt>
                <c:pt idx="140">
                  <c:v>315.17891481565016</c:v>
                </c:pt>
                <c:pt idx="141">
                  <c:v>319.98293469854531</c:v>
                </c:pt>
                <c:pt idx="142">
                  <c:v>328.50215990880213</c:v>
                </c:pt>
                <c:pt idx="143">
                  <c:v>344.35022157509093</c:v>
                </c:pt>
              </c:numCache>
            </c:numRef>
          </c:xVal>
          <c:yVal>
            <c:numRef>
              <c:f>FeldolgozSlip!$N$146:$N$289</c:f>
              <c:numCache>
                <c:formatCode>0.00000</c:formatCode>
                <c:ptCount val="144"/>
                <c:pt idx="0">
                  <c:v>0.82676056338028181</c:v>
                </c:pt>
                <c:pt idx="1">
                  <c:v>0.89834366197183113</c:v>
                </c:pt>
                <c:pt idx="2">
                  <c:v>0.94225352112676064</c:v>
                </c:pt>
                <c:pt idx="3">
                  <c:v>0.98020140845070425</c:v>
                </c:pt>
                <c:pt idx="4">
                  <c:v>1.0276507042253522</c:v>
                </c:pt>
                <c:pt idx="5">
                  <c:v>1.0702154929577465</c:v>
                </c:pt>
                <c:pt idx="6">
                  <c:v>1.0802816901408452</c:v>
                </c:pt>
                <c:pt idx="7">
                  <c:v>1.1240464788732394</c:v>
                </c:pt>
                <c:pt idx="8">
                  <c:v>1.173</c:v>
                </c:pt>
                <c:pt idx="9">
                  <c:v>1.1824788732394369</c:v>
                </c:pt>
                <c:pt idx="10">
                  <c:v>1.2316169014084506</c:v>
                </c:pt>
                <c:pt idx="11">
                  <c:v>1.243661971830986</c:v>
                </c:pt>
                <c:pt idx="12">
                  <c:v>1.2828760563380281</c:v>
                </c:pt>
                <c:pt idx="13">
                  <c:v>1.2946056338028169</c:v>
                </c:pt>
                <c:pt idx="14">
                  <c:v>1.35</c:v>
                </c:pt>
                <c:pt idx="15">
                  <c:v>1.3611267605633806</c:v>
                </c:pt>
                <c:pt idx="16">
                  <c:v>1.405618309859155</c:v>
                </c:pt>
                <c:pt idx="17">
                  <c:v>1.4203323943661972</c:v>
                </c:pt>
                <c:pt idx="18">
                  <c:v>1.4366197183098592</c:v>
                </c:pt>
                <c:pt idx="19">
                  <c:v>1.4785690140845069</c:v>
                </c:pt>
                <c:pt idx="20">
                  <c:v>1.4918788732394366</c:v>
                </c:pt>
                <c:pt idx="21">
                  <c:v>1.5394309859154929</c:v>
                </c:pt>
                <c:pt idx="22">
                  <c:v>1.554</c:v>
                </c:pt>
                <c:pt idx="23">
                  <c:v>1.5669971830985918</c:v>
                </c:pt>
                <c:pt idx="24">
                  <c:v>1.6201830985915495</c:v>
                </c:pt>
                <c:pt idx="25">
                  <c:v>1.6313957746478873</c:v>
                </c:pt>
                <c:pt idx="26">
                  <c:v>1.6478873239436622</c:v>
                </c:pt>
                <c:pt idx="27">
                  <c:v>1.6869971830985917</c:v>
                </c:pt>
                <c:pt idx="28">
                  <c:v>1.6996295774647887</c:v>
                </c:pt>
                <c:pt idx="29">
                  <c:v>1.7138112676056338</c:v>
                </c:pt>
                <c:pt idx="30">
                  <c:v>1.7669070422535211</c:v>
                </c:pt>
                <c:pt idx="31">
                  <c:v>1.7849999999999999</c:v>
                </c:pt>
                <c:pt idx="32">
                  <c:v>1.8034929577464791</c:v>
                </c:pt>
                <c:pt idx="33">
                  <c:v>1.8372929577464787</c:v>
                </c:pt>
                <c:pt idx="34">
                  <c:v>1.8566422535211269</c:v>
                </c:pt>
                <c:pt idx="35">
                  <c:v>1.8722563380281692</c:v>
                </c:pt>
                <c:pt idx="36">
                  <c:v>1.8873239436619722</c:v>
                </c:pt>
                <c:pt idx="37">
                  <c:v>1.9298225352112677</c:v>
                </c:pt>
                <c:pt idx="38">
                  <c:v>1.9460577464788731</c:v>
                </c:pt>
                <c:pt idx="39">
                  <c:v>1.9624577464788733</c:v>
                </c:pt>
                <c:pt idx="40">
                  <c:v>2.0052535211267606</c:v>
                </c:pt>
                <c:pt idx="41">
                  <c:v>2.0208338028169015</c:v>
                </c:pt>
                <c:pt idx="42">
                  <c:v>2.04</c:v>
                </c:pt>
                <c:pt idx="43">
                  <c:v>2.0587042253521131</c:v>
                </c:pt>
                <c:pt idx="44">
                  <c:v>2.09976338028169</c:v>
                </c:pt>
                <c:pt idx="45">
                  <c:v>2.1193746478873239</c:v>
                </c:pt>
                <c:pt idx="46">
                  <c:v>2.1354647887323948</c:v>
                </c:pt>
                <c:pt idx="47">
                  <c:v>2.154929577464789</c:v>
                </c:pt>
                <c:pt idx="48">
                  <c:v>2.1859154929577467</c:v>
                </c:pt>
                <c:pt idx="49">
                  <c:v>2.1982084507042252</c:v>
                </c:pt>
                <c:pt idx="50">
                  <c:v>2.2178535211267607</c:v>
                </c:pt>
                <c:pt idx="51">
                  <c:v>2.2398732394366201</c:v>
                </c:pt>
                <c:pt idx="52">
                  <c:v>2.2850563380281694</c:v>
                </c:pt>
                <c:pt idx="53">
                  <c:v>2.301211267605634</c:v>
                </c:pt>
                <c:pt idx="54">
                  <c:v>2.319</c:v>
                </c:pt>
                <c:pt idx="55">
                  <c:v>2.3309295774647891</c:v>
                </c:pt>
                <c:pt idx="56">
                  <c:v>2.3853929577464785</c:v>
                </c:pt>
                <c:pt idx="57">
                  <c:v>2.4040014084507044</c:v>
                </c:pt>
                <c:pt idx="58">
                  <c:v>2.4235042253521129</c:v>
                </c:pt>
                <c:pt idx="59">
                  <c:v>2.4366197183098595</c:v>
                </c:pt>
                <c:pt idx="60">
                  <c:v>2.4676056338028172</c:v>
                </c:pt>
                <c:pt idx="61">
                  <c:v>2.4921549295774645</c:v>
                </c:pt>
                <c:pt idx="62">
                  <c:v>2.5113929577464789</c:v>
                </c:pt>
                <c:pt idx="63">
                  <c:v>2.5275633802816899</c:v>
                </c:pt>
                <c:pt idx="64">
                  <c:v>2.5835126760563378</c:v>
                </c:pt>
                <c:pt idx="65">
                  <c:v>2.6027492957746481</c:v>
                </c:pt>
                <c:pt idx="66">
                  <c:v>2.6190000000000002</c:v>
                </c:pt>
                <c:pt idx="67">
                  <c:v>2.6371830985915499</c:v>
                </c:pt>
                <c:pt idx="68">
                  <c:v>2.6941816901408449</c:v>
                </c:pt>
                <c:pt idx="69">
                  <c:v>2.7105225352112678</c:v>
                </c:pt>
                <c:pt idx="70">
                  <c:v>2.7314084507042256</c:v>
                </c:pt>
                <c:pt idx="71">
                  <c:v>2.746478873239437</c:v>
                </c:pt>
                <c:pt idx="72">
                  <c:v>2.7830985915492961</c:v>
                </c:pt>
                <c:pt idx="73">
                  <c:v>2.8052718309859155</c:v>
                </c:pt>
                <c:pt idx="74">
                  <c:v>2.826676056338028</c:v>
                </c:pt>
                <c:pt idx="75">
                  <c:v>2.8358028169014085</c:v>
                </c:pt>
                <c:pt idx="76">
                  <c:v>2.900622535211268</c:v>
                </c:pt>
                <c:pt idx="77">
                  <c:v>2.9201577464788735</c:v>
                </c:pt>
                <c:pt idx="78">
                  <c:v>2.9430000000000001</c:v>
                </c:pt>
                <c:pt idx="79">
                  <c:v>2.9604507042253525</c:v>
                </c:pt>
                <c:pt idx="80">
                  <c:v>3.0184098591549295</c:v>
                </c:pt>
                <c:pt idx="81">
                  <c:v>3.0389380281690146</c:v>
                </c:pt>
                <c:pt idx="82">
                  <c:v>3.0542112676056341</c:v>
                </c:pt>
                <c:pt idx="83">
                  <c:v>3.0845070422535219</c:v>
                </c:pt>
                <c:pt idx="84">
                  <c:v>3.1211267605633806</c:v>
                </c:pt>
                <c:pt idx="85">
                  <c:v>3.1375591549295772</c:v>
                </c:pt>
                <c:pt idx="86">
                  <c:v>3.1600788732394367</c:v>
                </c:pt>
                <c:pt idx="87">
                  <c:v>3.1851408450704226</c:v>
                </c:pt>
                <c:pt idx="88">
                  <c:v>3.2363859154929577</c:v>
                </c:pt>
                <c:pt idx="89">
                  <c:v>3.2587267605633801</c:v>
                </c:pt>
                <c:pt idx="90">
                  <c:v>3.27</c:v>
                </c:pt>
                <c:pt idx="91">
                  <c:v>3.3007323943661979</c:v>
                </c:pt>
                <c:pt idx="92">
                  <c:v>3.3657971830985915</c:v>
                </c:pt>
                <c:pt idx="93">
                  <c:v>3.3848690140845075</c:v>
                </c:pt>
                <c:pt idx="94">
                  <c:v>3.4018450704225351</c:v>
                </c:pt>
                <c:pt idx="95">
                  <c:v>3.422535211267606</c:v>
                </c:pt>
                <c:pt idx="96">
                  <c:v>3.4704225352112679</c:v>
                </c:pt>
                <c:pt idx="97">
                  <c:v>3.4890169014084509</c:v>
                </c:pt>
                <c:pt idx="98">
                  <c:v>3.5116014084507041</c:v>
                </c:pt>
                <c:pt idx="99">
                  <c:v>3.5344788732394368</c:v>
                </c:pt>
                <c:pt idx="100">
                  <c:v>3.5908028169014088</c:v>
                </c:pt>
                <c:pt idx="101">
                  <c:v>3.6184563380281691</c:v>
                </c:pt>
                <c:pt idx="102">
                  <c:v>3.63</c:v>
                </c:pt>
                <c:pt idx="103">
                  <c:v>3.6580281690140852</c:v>
                </c:pt>
                <c:pt idx="104">
                  <c:v>3.7209042253521125</c:v>
                </c:pt>
                <c:pt idx="105">
                  <c:v>3.7483154929577465</c:v>
                </c:pt>
                <c:pt idx="106">
                  <c:v>3.77430985915493</c:v>
                </c:pt>
                <c:pt idx="107">
                  <c:v>3.8309859154929584</c:v>
                </c:pt>
                <c:pt idx="108">
                  <c:v>3.8532549295774645</c:v>
                </c:pt>
                <c:pt idx="109">
                  <c:v>3.8776197183098589</c:v>
                </c:pt>
                <c:pt idx="110">
                  <c:v>3.9043661971830987</c:v>
                </c:pt>
                <c:pt idx="111">
                  <c:v>3.9638732394366198</c:v>
                </c:pt>
                <c:pt idx="112">
                  <c:v>3.9887661971830988</c:v>
                </c:pt>
                <c:pt idx="113">
                  <c:v>4.0199999999999996</c:v>
                </c:pt>
                <c:pt idx="114">
                  <c:v>4.0991704225352112</c:v>
                </c:pt>
                <c:pt idx="115">
                  <c:v>4.1248985915492966</c:v>
                </c:pt>
                <c:pt idx="116">
                  <c:v>4.146774647887324</c:v>
                </c:pt>
                <c:pt idx="117">
                  <c:v>4.2140845070422541</c:v>
                </c:pt>
                <c:pt idx="118">
                  <c:v>4.2366633802816906</c:v>
                </c:pt>
                <c:pt idx="119">
                  <c:v>4.27625352112676</c:v>
                </c:pt>
                <c:pt idx="120">
                  <c:v>4.3555971830985918</c:v>
                </c:pt>
                <c:pt idx="121">
                  <c:v>4.3749464788732402</c:v>
                </c:pt>
                <c:pt idx="122">
                  <c:v>4.41</c:v>
                </c:pt>
                <c:pt idx="123">
                  <c:v>4.4928760563380283</c:v>
                </c:pt>
                <c:pt idx="124">
                  <c:v>4.5102394366197185</c:v>
                </c:pt>
                <c:pt idx="125">
                  <c:v>4.6084507042253531</c:v>
                </c:pt>
                <c:pt idx="126">
                  <c:v>4.6328521126760558</c:v>
                </c:pt>
                <c:pt idx="127">
                  <c:v>4.6748873239436612</c:v>
                </c:pt>
                <c:pt idx="128">
                  <c:v>4.7473211267605642</c:v>
                </c:pt>
                <c:pt idx="129">
                  <c:v>4.776997183098592</c:v>
                </c:pt>
                <c:pt idx="130">
                  <c:v>4.8943014084507039</c:v>
                </c:pt>
                <c:pt idx="131">
                  <c:v>4.9043380281690148</c:v>
                </c:pt>
                <c:pt idx="132">
                  <c:v>5.0140845070422539</c:v>
                </c:pt>
                <c:pt idx="133">
                  <c:v>5.0418211267605635</c:v>
                </c:pt>
                <c:pt idx="134">
                  <c:v>5.1576985915492957</c:v>
                </c:pt>
                <c:pt idx="135">
                  <c:v>5.1843380281690141</c:v>
                </c:pt>
                <c:pt idx="136">
                  <c:v>5.3034464788732389</c:v>
                </c:pt>
                <c:pt idx="137">
                  <c:v>5.4309859154929585</c:v>
                </c:pt>
                <c:pt idx="138">
                  <c:v>5.4571802816901416</c:v>
                </c:pt>
                <c:pt idx="139">
                  <c:v>5.577402816901408</c:v>
                </c:pt>
                <c:pt idx="140">
                  <c:v>5.7280309859154919</c:v>
                </c:pt>
                <c:pt idx="141">
                  <c:v>5.859154929577465</c:v>
                </c:pt>
                <c:pt idx="142">
                  <c:v>6.0064338028169013</c:v>
                </c:pt>
                <c:pt idx="143">
                  <c:v>6.2873239436619732</c:v>
                </c:pt>
              </c:numCache>
            </c:numRef>
          </c:yVal>
          <c:smooth val="1"/>
        </c:ser>
        <c:ser>
          <c:idx val="2"/>
          <c:order val="2"/>
          <c:tx>
            <c:v>10 cm</c:v>
          </c:tx>
          <c:spPr>
            <a:ln w="285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FeldolgozSlip!$J$290:$J$433</c:f>
              <c:numCache>
                <c:formatCode>0.00000</c:formatCode>
                <c:ptCount val="144"/>
                <c:pt idx="0">
                  <c:v>129.53194003770994</c:v>
                </c:pt>
                <c:pt idx="1">
                  <c:v>134.19091951824635</c:v>
                </c:pt>
                <c:pt idx="2">
                  <c:v>136.88786859924429</c:v>
                </c:pt>
                <c:pt idx="3">
                  <c:v>139.39172074937414</c:v>
                </c:pt>
                <c:pt idx="4">
                  <c:v>142.37369936287485</c:v>
                </c:pt>
                <c:pt idx="5">
                  <c:v>144.28747617415669</c:v>
                </c:pt>
                <c:pt idx="6">
                  <c:v>145.09525002200232</c:v>
                </c:pt>
                <c:pt idx="7">
                  <c:v>147.76353114138544</c:v>
                </c:pt>
                <c:pt idx="8">
                  <c:v>149.62640041614495</c:v>
                </c:pt>
                <c:pt idx="9">
                  <c:v>150.52777242722792</c:v>
                </c:pt>
                <c:pt idx="10">
                  <c:v>152.91401768433386</c:v>
                </c:pt>
                <c:pt idx="11">
                  <c:v>153.694655873568</c:v>
                </c:pt>
                <c:pt idx="12">
                  <c:v>155.79423821243896</c:v>
                </c:pt>
                <c:pt idx="13">
                  <c:v>156.2372858944417</c:v>
                </c:pt>
                <c:pt idx="14">
                  <c:v>159.3806811509227</c:v>
                </c:pt>
                <c:pt idx="15">
                  <c:v>159.71914124998497</c:v>
                </c:pt>
                <c:pt idx="16">
                  <c:v>161.93756890782396</c:v>
                </c:pt>
                <c:pt idx="17">
                  <c:v>162.29261772015946</c:v>
                </c:pt>
                <c:pt idx="18">
                  <c:v>163.44466496036856</c:v>
                </c:pt>
                <c:pt idx="19">
                  <c:v>165.67254599876443</c:v>
                </c:pt>
                <c:pt idx="20">
                  <c:v>166.12915470849248</c:v>
                </c:pt>
                <c:pt idx="21">
                  <c:v>168.47021639648176</c:v>
                </c:pt>
                <c:pt idx="22">
                  <c:v>168.95041751219557</c:v>
                </c:pt>
                <c:pt idx="23">
                  <c:v>169.759959366261</c:v>
                </c:pt>
                <c:pt idx="24">
                  <c:v>172.68779215291426</c:v>
                </c:pt>
                <c:pt idx="25">
                  <c:v>172.94585624530799</c:v>
                </c:pt>
                <c:pt idx="26">
                  <c:v>173.55253362515583</c:v>
                </c:pt>
                <c:pt idx="27">
                  <c:v>175.32171832956917</c:v>
                </c:pt>
                <c:pt idx="28">
                  <c:v>176.13570024772949</c:v>
                </c:pt>
                <c:pt idx="29">
                  <c:v>177.14613497921798</c:v>
                </c:pt>
                <c:pt idx="30">
                  <c:v>178.83775448910006</c:v>
                </c:pt>
                <c:pt idx="31">
                  <c:v>180.28507580786211</c:v>
                </c:pt>
                <c:pt idx="32">
                  <c:v>181.07149208503705</c:v>
                </c:pt>
                <c:pt idx="33">
                  <c:v>182.57418583505535</c:v>
                </c:pt>
                <c:pt idx="34">
                  <c:v>183.08345930920601</c:v>
                </c:pt>
                <c:pt idx="35">
                  <c:v>184.21903154590299</c:v>
                </c:pt>
                <c:pt idx="36">
                  <c:v>184.84740982841319</c:v>
                </c:pt>
                <c:pt idx="37">
                  <c:v>187.31716231633879</c:v>
                </c:pt>
                <c:pt idx="38">
                  <c:v>187.09846152685921</c:v>
                </c:pt>
                <c:pt idx="39">
                  <c:v>188.19969800246025</c:v>
                </c:pt>
                <c:pt idx="40">
                  <c:v>190.46179481502219</c:v>
                </c:pt>
                <c:pt idx="41">
                  <c:v>190.69251784911847</c:v>
                </c:pt>
                <c:pt idx="42">
                  <c:v>192.09468759882463</c:v>
                </c:pt>
                <c:pt idx="43">
                  <c:v>193.04683562633608</c:v>
                </c:pt>
                <c:pt idx="44">
                  <c:v>194.99439399175796</c:v>
                </c:pt>
                <c:pt idx="45">
                  <c:v>195.74007317156784</c:v>
                </c:pt>
                <c:pt idx="46">
                  <c:v>196.49437297296484</c:v>
                </c:pt>
                <c:pt idx="47">
                  <c:v>197.38550848793071</c:v>
                </c:pt>
                <c:pt idx="48">
                  <c:v>198.5492719790646</c:v>
                </c:pt>
                <c:pt idx="49">
                  <c:v>199.07314959671652</c:v>
                </c:pt>
                <c:pt idx="50">
                  <c:v>200.40120401405059</c:v>
                </c:pt>
                <c:pt idx="51">
                  <c:v>201.3468165642073</c:v>
                </c:pt>
                <c:pt idx="52">
                  <c:v>203.55948538055847</c:v>
                </c:pt>
                <c:pt idx="53">
                  <c:v>204.55073743230656</c:v>
                </c:pt>
                <c:pt idx="54">
                  <c:v>204.98001542269694</c:v>
                </c:pt>
                <c:pt idx="55">
                  <c:v>205.9922685686102</c:v>
                </c:pt>
                <c:pt idx="56">
                  <c:v>208.66567589347628</c:v>
                </c:pt>
                <c:pt idx="57">
                  <c:v>209.73380699048352</c:v>
                </c:pt>
                <c:pt idx="58">
                  <c:v>210.3515809558356</c:v>
                </c:pt>
                <c:pt idx="59">
                  <c:v>210.9748462653227</c:v>
                </c:pt>
                <c:pt idx="60">
                  <c:v>212.7178149057585</c:v>
                </c:pt>
                <c:pt idx="61">
                  <c:v>213.0393839705269</c:v>
                </c:pt>
                <c:pt idx="62">
                  <c:v>214.83446221182984</c:v>
                </c:pt>
                <c:pt idx="63">
                  <c:v>215.33195680826108</c:v>
                </c:pt>
                <c:pt idx="64">
                  <c:v>217.52841650548027</c:v>
                </c:pt>
                <c:pt idx="65">
                  <c:v>219.08902300206645</c:v>
                </c:pt>
                <c:pt idx="66">
                  <c:v>219.79349113192899</c:v>
                </c:pt>
                <c:pt idx="67">
                  <c:v>220.86305214969306</c:v>
                </c:pt>
                <c:pt idx="68">
                  <c:v>224.1679198311102</c:v>
                </c:pt>
                <c:pt idx="69">
                  <c:v>225.1125844453741</c:v>
                </c:pt>
                <c:pt idx="70">
                  <c:v>225.1125844453741</c:v>
                </c:pt>
                <c:pt idx="71">
                  <c:v>226.45540682891914</c:v>
                </c:pt>
                <c:pt idx="72">
                  <c:v>227.23360639675579</c:v>
                </c:pt>
                <c:pt idx="73">
                  <c:v>229.41573387056175</c:v>
                </c:pt>
                <c:pt idx="74">
                  <c:v>230.4286117927706</c:v>
                </c:pt>
                <c:pt idx="75">
                  <c:v>230.6328020072213</c:v>
                </c:pt>
                <c:pt idx="76">
                  <c:v>234.40361546924768</c:v>
                </c:pt>
                <c:pt idx="77">
                  <c:v>234.61856610173248</c:v>
                </c:pt>
                <c:pt idx="78">
                  <c:v>236.13996227743115</c:v>
                </c:pt>
                <c:pt idx="79">
                  <c:v>237.24497515521321</c:v>
                </c:pt>
                <c:pt idx="80">
                  <c:v>239.50235212423314</c:v>
                </c:pt>
                <c:pt idx="81">
                  <c:v>240.65547555594475</c:v>
                </c:pt>
                <c:pt idx="82">
                  <c:v>242.29819411790595</c:v>
                </c:pt>
                <c:pt idx="83">
                  <c:v>241.8254167033372</c:v>
                </c:pt>
                <c:pt idx="84">
                  <c:v>243.73333911071623</c:v>
                </c:pt>
                <c:pt idx="85">
                  <c:v>245.93468841898235</c:v>
                </c:pt>
                <c:pt idx="86">
                  <c:v>247.18372991362565</c:v>
                </c:pt>
                <c:pt idx="87">
                  <c:v>247.94235184023236</c:v>
                </c:pt>
                <c:pt idx="88">
                  <c:v>250.26082427542394</c:v>
                </c:pt>
                <c:pt idx="89">
                  <c:v>252.10974204480539</c:v>
                </c:pt>
                <c:pt idx="90">
                  <c:v>253.45577265824929</c:v>
                </c:pt>
                <c:pt idx="91">
                  <c:v>254.54825950040754</c:v>
                </c:pt>
                <c:pt idx="92">
                  <c:v>258.1988897471611</c:v>
                </c:pt>
                <c:pt idx="93">
                  <c:v>259.06388007541989</c:v>
                </c:pt>
                <c:pt idx="94">
                  <c:v>260.23084039647131</c:v>
                </c:pt>
                <c:pt idx="95">
                  <c:v>262.31153129350088</c:v>
                </c:pt>
                <c:pt idx="96">
                  <c:v>263.52313834736492</c:v>
                </c:pt>
                <c:pt idx="97">
                  <c:v>264.44294267397254</c:v>
                </c:pt>
                <c:pt idx="98">
                  <c:v>265.68446566202863</c:v>
                </c:pt>
                <c:pt idx="99">
                  <c:v>266.94364079973968</c:v>
                </c:pt>
                <c:pt idx="100">
                  <c:v>270.17161347914964</c:v>
                </c:pt>
                <c:pt idx="101">
                  <c:v>271.83014110978121</c:v>
                </c:pt>
                <c:pt idx="102">
                  <c:v>272.5021573172848</c:v>
                </c:pt>
                <c:pt idx="103">
                  <c:v>274.54851014367307</c:v>
                </c:pt>
                <c:pt idx="104">
                  <c:v>278.42302319485225</c:v>
                </c:pt>
                <c:pt idx="105">
                  <c:v>278.42302319485225</c:v>
                </c:pt>
                <c:pt idx="106">
                  <c:v>279.50849718747372</c:v>
                </c:pt>
                <c:pt idx="107">
                  <c:v>283.22059201851039</c:v>
                </c:pt>
                <c:pt idx="108">
                  <c:v>284.74739872574969</c:v>
                </c:pt>
                <c:pt idx="109">
                  <c:v>285.90884772914819</c:v>
                </c:pt>
                <c:pt idx="110">
                  <c:v>289.07690950684366</c:v>
                </c:pt>
                <c:pt idx="111">
                  <c:v>291.52330214590222</c:v>
                </c:pt>
                <c:pt idx="112">
                  <c:v>292.35267310234309</c:v>
                </c:pt>
                <c:pt idx="113">
                  <c:v>294.03287471319214</c:v>
                </c:pt>
                <c:pt idx="114">
                  <c:v>298.36348890799809</c:v>
                </c:pt>
                <c:pt idx="115">
                  <c:v>299.70044925131015</c:v>
                </c:pt>
                <c:pt idx="116">
                  <c:v>301.51134457776362</c:v>
                </c:pt>
                <c:pt idx="117">
                  <c:v>305.23384783367987</c:v>
                </c:pt>
                <c:pt idx="118">
                  <c:v>306.66575802872973</c:v>
                </c:pt>
                <c:pt idx="119">
                  <c:v>308.1180112566604</c:v>
                </c:pt>
                <c:pt idx="120">
                  <c:v>313.62502409359001</c:v>
                </c:pt>
                <c:pt idx="121">
                  <c:v>315.70203370643452</c:v>
                </c:pt>
                <c:pt idx="122">
                  <c:v>316.22776601683796</c:v>
                </c:pt>
                <c:pt idx="123">
                  <c:v>321.08064953396774</c:v>
                </c:pt>
                <c:pt idx="124">
                  <c:v>323.87513781564792</c:v>
                </c:pt>
                <c:pt idx="125">
                  <c:v>329.69023669789345</c:v>
                </c:pt>
                <c:pt idx="126">
                  <c:v>330.89129800417919</c:v>
                </c:pt>
                <c:pt idx="127">
                  <c:v>332.71775878523545</c:v>
                </c:pt>
                <c:pt idx="128">
                  <c:v>337.74019758482819</c:v>
                </c:pt>
                <c:pt idx="129">
                  <c:v>339.68311024337874</c:v>
                </c:pt>
                <c:pt idx="130">
                  <c:v>347.10506725031166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356.53701640614628</c:v>
                </c:pt>
                <c:pt idx="134">
                  <c:v>364.33962566794514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383.48249442368518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405.9989714705751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448.71180269655787</c:v>
                </c:pt>
              </c:numCache>
            </c:numRef>
          </c:xVal>
          <c:yVal>
            <c:numRef>
              <c:f>FeldolgozSlip!$N$290:$N$433</c:f>
              <c:numCache>
                <c:formatCode>0.00000</c:formatCode>
                <c:ptCount val="144"/>
                <c:pt idx="0">
                  <c:v>0.82535211267605646</c:v>
                </c:pt>
                <c:pt idx="1">
                  <c:v>0.88132957746478879</c:v>
                </c:pt>
                <c:pt idx="2">
                  <c:v>0.91267605633802829</c:v>
                </c:pt>
                <c:pt idx="3">
                  <c:v>0.94115774647887329</c:v>
                </c:pt>
                <c:pt idx="4">
                  <c:v>0.97660845070422542</c:v>
                </c:pt>
                <c:pt idx="5">
                  <c:v>1.0056549295774648</c:v>
                </c:pt>
                <c:pt idx="6">
                  <c:v>1.0140845070422537</c:v>
                </c:pt>
                <c:pt idx="7">
                  <c:v>1.0459591549295775</c:v>
                </c:pt>
                <c:pt idx="8">
                  <c:v>1.077</c:v>
                </c:pt>
                <c:pt idx="9">
                  <c:v>1.0854985915492958</c:v>
                </c:pt>
                <c:pt idx="10">
                  <c:v>1.1198774647887324</c:v>
                </c:pt>
                <c:pt idx="11">
                  <c:v>1.126760563380282</c:v>
                </c:pt>
                <c:pt idx="12">
                  <c:v>1.1560380281690141</c:v>
                </c:pt>
                <c:pt idx="13">
                  <c:v>1.1630901408450705</c:v>
                </c:pt>
                <c:pt idx="14">
                  <c:v>1.2</c:v>
                </c:pt>
                <c:pt idx="15">
                  <c:v>1.2080000000000002</c:v>
                </c:pt>
                <c:pt idx="16">
                  <c:v>1.2392211267605635</c:v>
                </c:pt>
                <c:pt idx="17">
                  <c:v>1.2465154929577467</c:v>
                </c:pt>
                <c:pt idx="18">
                  <c:v>1.2535211267605635</c:v>
                </c:pt>
                <c:pt idx="19">
                  <c:v>1.2865</c:v>
                </c:pt>
                <c:pt idx="20">
                  <c:v>1.2925507042253523</c:v>
                </c:pt>
                <c:pt idx="21">
                  <c:v>1.3278253521126759</c:v>
                </c:pt>
                <c:pt idx="22">
                  <c:v>1.335</c:v>
                </c:pt>
                <c:pt idx="23">
                  <c:v>1.3424112676056339</c:v>
                </c:pt>
                <c:pt idx="24">
                  <c:v>1.3749661971830986</c:v>
                </c:pt>
                <c:pt idx="25">
                  <c:v>1.383085915492958</c:v>
                </c:pt>
                <c:pt idx="26">
                  <c:v>1.3929577464788734</c:v>
                </c:pt>
                <c:pt idx="27">
                  <c:v>1.4186112676056339</c:v>
                </c:pt>
                <c:pt idx="28">
                  <c:v>1.4278338028169013</c:v>
                </c:pt>
                <c:pt idx="29">
                  <c:v>1.4363957746478873</c:v>
                </c:pt>
                <c:pt idx="30">
                  <c:v>1.4706591549295773</c:v>
                </c:pt>
                <c:pt idx="31">
                  <c:v>1.4790000000000001</c:v>
                </c:pt>
                <c:pt idx="32">
                  <c:v>1.4887323943661972</c:v>
                </c:pt>
                <c:pt idx="33">
                  <c:v>1.5130647887323943</c:v>
                </c:pt>
                <c:pt idx="34">
                  <c:v>1.5238478873239438</c:v>
                </c:pt>
                <c:pt idx="35">
                  <c:v>1.534554929577465</c:v>
                </c:pt>
                <c:pt idx="36">
                  <c:v>1.5492957746478875</c:v>
                </c:pt>
                <c:pt idx="37">
                  <c:v>1.571974647887324</c:v>
                </c:pt>
                <c:pt idx="38">
                  <c:v>1.5800394366197184</c:v>
                </c:pt>
                <c:pt idx="39">
                  <c:v>1.5884605633802817</c:v>
                </c:pt>
                <c:pt idx="40">
                  <c:v>1.6135295774647886</c:v>
                </c:pt>
                <c:pt idx="41">
                  <c:v>1.6240732394366197</c:v>
                </c:pt>
                <c:pt idx="42">
                  <c:v>1.635</c:v>
                </c:pt>
                <c:pt idx="43">
                  <c:v>1.6469633802816903</c:v>
                </c:pt>
                <c:pt idx="44">
                  <c:v>1.6751788732394366</c:v>
                </c:pt>
                <c:pt idx="45">
                  <c:v>1.6858661971830986</c:v>
                </c:pt>
                <c:pt idx="46">
                  <c:v>1.6934732394366199</c:v>
                </c:pt>
                <c:pt idx="47">
                  <c:v>1.7042253521126762</c:v>
                </c:pt>
                <c:pt idx="48">
                  <c:v>1.7239436619718311</c:v>
                </c:pt>
                <c:pt idx="49">
                  <c:v>1.7317281690140847</c:v>
                </c:pt>
                <c:pt idx="50">
                  <c:v>1.7431169014084507</c:v>
                </c:pt>
                <c:pt idx="51">
                  <c:v>1.7528549295774649</c:v>
                </c:pt>
                <c:pt idx="52">
                  <c:v>1.781411267605634</c:v>
                </c:pt>
                <c:pt idx="53">
                  <c:v>1.7933577464788732</c:v>
                </c:pt>
                <c:pt idx="54">
                  <c:v>1.8029999999999999</c:v>
                </c:pt>
                <c:pt idx="55">
                  <c:v>1.8205070422535212</c:v>
                </c:pt>
                <c:pt idx="56">
                  <c:v>1.8450126760563381</c:v>
                </c:pt>
                <c:pt idx="57">
                  <c:v>1.8522633802816904</c:v>
                </c:pt>
                <c:pt idx="58">
                  <c:v>1.8648070422535212</c:v>
                </c:pt>
                <c:pt idx="59">
                  <c:v>1.8732394366197185</c:v>
                </c:pt>
                <c:pt idx="60">
                  <c:v>1.8929577464788736</c:v>
                </c:pt>
                <c:pt idx="61">
                  <c:v>1.9042619718309859</c:v>
                </c:pt>
                <c:pt idx="62">
                  <c:v>1.9134422535211266</c:v>
                </c:pt>
                <c:pt idx="63">
                  <c:v>1.925469014084507</c:v>
                </c:pt>
                <c:pt idx="64">
                  <c:v>1.9586197183098593</c:v>
                </c:pt>
                <c:pt idx="65">
                  <c:v>1.9679323943661973</c:v>
                </c:pt>
                <c:pt idx="66">
                  <c:v>1.9770000000000001</c:v>
                </c:pt>
                <c:pt idx="67">
                  <c:v>1.9906478873239439</c:v>
                </c:pt>
                <c:pt idx="68">
                  <c:v>2.0225661971830986</c:v>
                </c:pt>
                <c:pt idx="69">
                  <c:v>2.0317971830985915</c:v>
                </c:pt>
                <c:pt idx="70">
                  <c:v>2.0411070422535214</c:v>
                </c:pt>
                <c:pt idx="71">
                  <c:v>2.0563380281690145</c:v>
                </c:pt>
                <c:pt idx="72">
                  <c:v>2.0732394366197187</c:v>
                </c:pt>
                <c:pt idx="73">
                  <c:v>2.0831859154929577</c:v>
                </c:pt>
                <c:pt idx="74">
                  <c:v>2.0946394366197185</c:v>
                </c:pt>
                <c:pt idx="75">
                  <c:v>2.0960281690140845</c:v>
                </c:pt>
                <c:pt idx="76">
                  <c:v>2.1358281690140846</c:v>
                </c:pt>
                <c:pt idx="77">
                  <c:v>2.1477971830985916</c:v>
                </c:pt>
                <c:pt idx="78">
                  <c:v>2.16</c:v>
                </c:pt>
                <c:pt idx="79">
                  <c:v>2.1778028169014085</c:v>
                </c:pt>
                <c:pt idx="80">
                  <c:v>2.2001197183098591</c:v>
                </c:pt>
                <c:pt idx="81">
                  <c:v>2.2157098591549298</c:v>
                </c:pt>
                <c:pt idx="82">
                  <c:v>2.2273394366197183</c:v>
                </c:pt>
                <c:pt idx="83">
                  <c:v>2.23943661971831</c:v>
                </c:pt>
                <c:pt idx="84">
                  <c:v>2.2647887323943667</c:v>
                </c:pt>
                <c:pt idx="85">
                  <c:v>2.2685</c:v>
                </c:pt>
                <c:pt idx="86">
                  <c:v>2.2830845070422532</c:v>
                </c:pt>
                <c:pt idx="87">
                  <c:v>2.3015211267605635</c:v>
                </c:pt>
                <c:pt idx="88">
                  <c:v>2.3223633802816899</c:v>
                </c:pt>
                <c:pt idx="89">
                  <c:v>2.3382422535211269</c:v>
                </c:pt>
                <c:pt idx="90">
                  <c:v>2.3519999999999999</c:v>
                </c:pt>
                <c:pt idx="91">
                  <c:v>2.3649577464788738</c:v>
                </c:pt>
                <c:pt idx="92">
                  <c:v>2.3931126760563379</c:v>
                </c:pt>
                <c:pt idx="93">
                  <c:v>2.4083802816901412</c:v>
                </c:pt>
                <c:pt idx="94">
                  <c:v>2.4185380281690141</c:v>
                </c:pt>
                <c:pt idx="95">
                  <c:v>2.4366197183098595</c:v>
                </c:pt>
                <c:pt idx="96">
                  <c:v>2.4563380281690144</c:v>
                </c:pt>
                <c:pt idx="97">
                  <c:v>2.4665943661971834</c:v>
                </c:pt>
                <c:pt idx="98">
                  <c:v>2.4751535211267606</c:v>
                </c:pt>
                <c:pt idx="99">
                  <c:v>2.4864647887323947</c:v>
                </c:pt>
                <c:pt idx="100">
                  <c:v>2.5182253521126761</c:v>
                </c:pt>
                <c:pt idx="101">
                  <c:v>2.5339774647887325</c:v>
                </c:pt>
                <c:pt idx="102">
                  <c:v>2.5470000000000002</c:v>
                </c:pt>
                <c:pt idx="103">
                  <c:v>2.5521126760563386</c:v>
                </c:pt>
                <c:pt idx="104">
                  <c:v>2.5938253521126762</c:v>
                </c:pt>
                <c:pt idx="105">
                  <c:v>2.6054295774647893</c:v>
                </c:pt>
                <c:pt idx="106">
                  <c:v>2.6072535211267605</c:v>
                </c:pt>
                <c:pt idx="107">
                  <c:v>2.6478873239436624</c:v>
                </c:pt>
                <c:pt idx="108">
                  <c:v>2.664688732394366</c:v>
                </c:pt>
                <c:pt idx="109">
                  <c:v>2.678094366197183</c:v>
                </c:pt>
                <c:pt idx="110">
                  <c:v>2.6919577464788733</c:v>
                </c:pt>
                <c:pt idx="111">
                  <c:v>2.7234140845070427</c:v>
                </c:pt>
                <c:pt idx="112">
                  <c:v>2.7350028169014085</c:v>
                </c:pt>
                <c:pt idx="113">
                  <c:v>2.7480000000000002</c:v>
                </c:pt>
                <c:pt idx="114">
                  <c:v>2.794538028169014</c:v>
                </c:pt>
                <c:pt idx="115">
                  <c:v>2.8068577464788733</c:v>
                </c:pt>
                <c:pt idx="116">
                  <c:v>2.8307323943661973</c:v>
                </c:pt>
                <c:pt idx="117">
                  <c:v>2.8507042253521133</c:v>
                </c:pt>
                <c:pt idx="118">
                  <c:v>2.8691732394366198</c:v>
                </c:pt>
                <c:pt idx="119">
                  <c:v>2.8810352112676054</c:v>
                </c:pt>
                <c:pt idx="120">
                  <c:v>2.9286028169014084</c:v>
                </c:pt>
                <c:pt idx="121">
                  <c:v>2.9413183098591547</c:v>
                </c:pt>
                <c:pt idx="122">
                  <c:v>2.9550000000000001</c:v>
                </c:pt>
                <c:pt idx="123">
                  <c:v>3.0029704225352112</c:v>
                </c:pt>
                <c:pt idx="124">
                  <c:v>3.0170436619718313</c:v>
                </c:pt>
                <c:pt idx="125">
                  <c:v>3.0647887323943666</c:v>
                </c:pt>
                <c:pt idx="126">
                  <c:v>3.0800478873239441</c:v>
                </c:pt>
                <c:pt idx="127">
                  <c:v>3.091223943661972</c:v>
                </c:pt>
                <c:pt idx="128">
                  <c:v>3.1431183098591551</c:v>
                </c:pt>
                <c:pt idx="129">
                  <c:v>3.152923943661972</c:v>
                </c:pt>
                <c:pt idx="130">
                  <c:v>3.2191225352112673</c:v>
                </c:pt>
                <c:pt idx="131">
                  <c:v>3.231608450704226</c:v>
                </c:pt>
                <c:pt idx="132">
                  <c:v>3.2788732394366198</c:v>
                </c:pt>
                <c:pt idx="133">
                  <c:v>3.2909225352112679</c:v>
                </c:pt>
                <c:pt idx="134">
                  <c:v>3.3576338028169013</c:v>
                </c:pt>
                <c:pt idx="135">
                  <c:v>3.3698197183098593</c:v>
                </c:pt>
                <c:pt idx="136">
                  <c:v>3.435274647887324</c:v>
                </c:pt>
                <c:pt idx="137">
                  <c:v>3.4929577464788739</c:v>
                </c:pt>
                <c:pt idx="138">
                  <c:v>3.5081873239436621</c:v>
                </c:pt>
                <c:pt idx="139">
                  <c:v>3.5721492957746479</c:v>
                </c:pt>
                <c:pt idx="140">
                  <c:v>3.6514267605633801</c:v>
                </c:pt>
                <c:pt idx="141">
                  <c:v>3.71830985915493</c:v>
                </c:pt>
                <c:pt idx="142">
                  <c:v>3.7959915492957745</c:v>
                </c:pt>
                <c:pt idx="143">
                  <c:v>3.9436619718309864</c:v>
                </c:pt>
              </c:numCache>
            </c:numRef>
          </c:yVal>
          <c:smooth val="1"/>
        </c:ser>
        <c:ser>
          <c:idx val="3"/>
          <c:order val="3"/>
          <c:tx>
            <c:v>15 cm</c:v>
          </c:tx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FeldolgozSlip!$J$434:$J$577</c:f>
              <c:numCache>
                <c:formatCode>0.00000</c:formatCode>
                <c:ptCount val="144"/>
                <c:pt idx="0">
                  <c:v>140.5803892788833</c:v>
                </c:pt>
                <c:pt idx="1">
                  <c:v>147.97908710009702</c:v>
                </c:pt>
                <c:pt idx="2">
                  <c:v>151.61960871578069</c:v>
                </c:pt>
                <c:pt idx="3">
                  <c:v>155.48007326637392</c:v>
                </c:pt>
                <c:pt idx="4">
                  <c:v>159.31324696929153</c:v>
                </c:pt>
                <c:pt idx="5">
                  <c:v>163.08201826336057</c:v>
                </c:pt>
                <c:pt idx="6">
                  <c:v>163.66341767699427</c:v>
                </c:pt>
                <c:pt idx="7">
                  <c:v>167.13156761621889</c:v>
                </c:pt>
                <c:pt idx="8">
                  <c:v>171.41457897281384</c:v>
                </c:pt>
                <c:pt idx="9">
                  <c:v>172.43087984776491</c:v>
                </c:pt>
                <c:pt idx="10">
                  <c:v>176.31812981527</c:v>
                </c:pt>
                <c:pt idx="11">
                  <c:v>176.9611259104872</c:v>
                </c:pt>
                <c:pt idx="12">
                  <c:v>179.79873805701902</c:v>
                </c:pt>
                <c:pt idx="13">
                  <c:v>180.57877962865379</c:v>
                </c:pt>
                <c:pt idx="14">
                  <c:v>185.26991874495442</c:v>
                </c:pt>
                <c:pt idx="15">
                  <c:v>185.80215172524436</c:v>
                </c:pt>
                <c:pt idx="16">
                  <c:v>188.98223650461361</c:v>
                </c:pt>
                <c:pt idx="17">
                  <c:v>189.8886313281875</c:v>
                </c:pt>
                <c:pt idx="18">
                  <c:v>190.69251784911847</c:v>
                </c:pt>
                <c:pt idx="19">
                  <c:v>193.89168358237032</c:v>
                </c:pt>
                <c:pt idx="20">
                  <c:v>194.50198311991272</c:v>
                </c:pt>
                <c:pt idx="21">
                  <c:v>198.41894753313625</c:v>
                </c:pt>
                <c:pt idx="22">
                  <c:v>198.9417915160349</c:v>
                </c:pt>
                <c:pt idx="23">
                  <c:v>200.53547619260851</c:v>
                </c:pt>
                <c:pt idx="24">
                  <c:v>203.84122874775881</c:v>
                </c:pt>
                <c:pt idx="25">
                  <c:v>205.12370980797346</c:v>
                </c:pt>
                <c:pt idx="26">
                  <c:v>205.5566129482595</c:v>
                </c:pt>
                <c:pt idx="27">
                  <c:v>208.51441405707479</c:v>
                </c:pt>
                <c:pt idx="28">
                  <c:v>209.42695414584776</c:v>
                </c:pt>
                <c:pt idx="29">
                  <c:v>210.81851067789194</c:v>
                </c:pt>
                <c:pt idx="30">
                  <c:v>214.34039993526747</c:v>
                </c:pt>
                <c:pt idx="31">
                  <c:v>215.49855796030778</c:v>
                </c:pt>
                <c:pt idx="32">
                  <c:v>216.00069120331776</c:v>
                </c:pt>
                <c:pt idx="33">
                  <c:v>218.73931962990358</c:v>
                </c:pt>
                <c:pt idx="34">
                  <c:v>219.61673719008598</c:v>
                </c:pt>
                <c:pt idx="35">
                  <c:v>220.68370737618739</c:v>
                </c:pt>
                <c:pt idx="36">
                  <c:v>222.31372818542596</c:v>
                </c:pt>
                <c:pt idx="37">
                  <c:v>225.1125844453741</c:v>
                </c:pt>
                <c:pt idx="38">
                  <c:v>225.87697572631282</c:v>
                </c:pt>
                <c:pt idx="39">
                  <c:v>227.42941307367104</c:v>
                </c:pt>
                <c:pt idx="40">
                  <c:v>230.22496295776571</c:v>
                </c:pt>
                <c:pt idx="41">
                  <c:v>231.24864503144011</c:v>
                </c:pt>
                <c:pt idx="42">
                  <c:v>231.24864503144011</c:v>
                </c:pt>
                <c:pt idx="43">
                  <c:v>233.12620206007841</c:v>
                </c:pt>
                <c:pt idx="44">
                  <c:v>236.58011170369193</c:v>
                </c:pt>
                <c:pt idx="45">
                  <c:v>237.69134427076418</c:v>
                </c:pt>
                <c:pt idx="46">
                  <c:v>238.59169349525476</c:v>
                </c:pt>
                <c:pt idx="47">
                  <c:v>239.96160921354308</c:v>
                </c:pt>
                <c:pt idx="48">
                  <c:v>242.06145913796357</c:v>
                </c:pt>
                <c:pt idx="49">
                  <c:v>243.25212770525997</c:v>
                </c:pt>
                <c:pt idx="50">
                  <c:v>244.4605411417123</c:v>
                </c:pt>
                <c:pt idx="51">
                  <c:v>245.93468841898235</c:v>
                </c:pt>
                <c:pt idx="52">
                  <c:v>248.70800168690349</c:v>
                </c:pt>
                <c:pt idx="53">
                  <c:v>249.4807886399571</c:v>
                </c:pt>
                <c:pt idx="54">
                  <c:v>251.04822262671689</c:v>
                </c:pt>
                <c:pt idx="55">
                  <c:v>252.3772325625344</c:v>
                </c:pt>
                <c:pt idx="56">
                  <c:v>255.65499628245684</c:v>
                </c:pt>
                <c:pt idx="57">
                  <c:v>255.93394344266557</c:v>
                </c:pt>
                <c:pt idx="58">
                  <c:v>257.62701996477233</c:v>
                </c:pt>
                <c:pt idx="59">
                  <c:v>259.93762245501819</c:v>
                </c:pt>
                <c:pt idx="60">
                  <c:v>261.41371394887966</c:v>
                </c:pt>
                <c:pt idx="61">
                  <c:v>262.9152410248094</c:v>
                </c:pt>
                <c:pt idx="62">
                  <c:v>264.75169110682793</c:v>
                </c:pt>
                <c:pt idx="63">
                  <c:v>265.06152350203115</c:v>
                </c:pt>
                <c:pt idx="64">
                  <c:v>268.54307776478731</c:v>
                </c:pt>
                <c:pt idx="65">
                  <c:v>269.19095102908278</c:v>
                </c:pt>
                <c:pt idx="66">
                  <c:v>270.83137420142765</c:v>
                </c:pt>
                <c:pt idx="67">
                  <c:v>272.5021573172848</c:v>
                </c:pt>
                <c:pt idx="68">
                  <c:v>276.28948199776886</c:v>
                </c:pt>
                <c:pt idx="69">
                  <c:v>278.78344149874829</c:v>
                </c:pt>
                <c:pt idx="70">
                  <c:v>278.42302319485225</c:v>
                </c:pt>
                <c:pt idx="71">
                  <c:v>280.23923960361537</c:v>
                </c:pt>
                <c:pt idx="72">
                  <c:v>282.84271247461902</c:v>
                </c:pt>
                <c:pt idx="73">
                  <c:v>283.59999016853385</c:v>
                </c:pt>
                <c:pt idx="74">
                  <c:v>285.13297425610051</c:v>
                </c:pt>
                <c:pt idx="75">
                  <c:v>287.08462588160722</c:v>
                </c:pt>
                <c:pt idx="76">
                  <c:v>290.70094986690555</c:v>
                </c:pt>
                <c:pt idx="77">
                  <c:v>292.35267310234309</c:v>
                </c:pt>
                <c:pt idx="78">
                  <c:v>293.18916314696816</c:v>
                </c:pt>
                <c:pt idx="79">
                  <c:v>294.4574711433533</c:v>
                </c:pt>
                <c:pt idx="80">
                  <c:v>299.70044925131015</c:v>
                </c:pt>
                <c:pt idx="81">
                  <c:v>301.05554485445583</c:v>
                </c:pt>
                <c:pt idx="82">
                  <c:v>302.42918945456694</c:v>
                </c:pt>
                <c:pt idx="83">
                  <c:v>302.89126640769132</c:v>
                </c:pt>
                <c:pt idx="84">
                  <c:v>306.1862178478973</c:v>
                </c:pt>
                <c:pt idx="85">
                  <c:v>306.66575802872973</c:v>
                </c:pt>
                <c:pt idx="86">
                  <c:v>309.59109381151796</c:v>
                </c:pt>
                <c:pt idx="87">
                  <c:v>311.08550841912762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317.8208630818641</c:v>
                </c:pt>
                <c:pt idx="91">
                  <c:v>319.43828249996994</c:v>
                </c:pt>
                <c:pt idx="92">
                  <c:v>323.31040305678175</c:v>
                </c:pt>
                <c:pt idx="93">
                  <c:v>325.01354251307964</c:v>
                </c:pt>
                <c:pt idx="94">
                  <c:v>327.32683535398854</c:v>
                </c:pt>
                <c:pt idx="95">
                  <c:v>327.91291789197646</c:v>
                </c:pt>
                <c:pt idx="96">
                  <c:v>332.1055820775357</c:v>
                </c:pt>
                <c:pt idx="97">
                  <c:v>334.57480255910286</c:v>
                </c:pt>
                <c:pt idx="98">
                  <c:v>334.57480255910286</c:v>
                </c:pt>
                <c:pt idx="99">
                  <c:v>335.83024712973372</c:v>
                </c:pt>
                <c:pt idx="100">
                  <c:v>340.99716973523675</c:v>
                </c:pt>
                <c:pt idx="101">
                  <c:v>341.65994425704577</c:v>
                </c:pt>
                <c:pt idx="102">
                  <c:v>343.67169831173533</c:v>
                </c:pt>
                <c:pt idx="103">
                  <c:v>345.71941274767551</c:v>
                </c:pt>
                <c:pt idx="104">
                  <c:v>350.64343665913833</c:v>
                </c:pt>
                <c:pt idx="105">
                  <c:v>351.36418446315326</c:v>
                </c:pt>
                <c:pt idx="106">
                  <c:v>353.55339059327378</c:v>
                </c:pt>
                <c:pt idx="107">
                  <c:v>359.59747611403805</c:v>
                </c:pt>
                <c:pt idx="108">
                  <c:v>360.37498507822357</c:v>
                </c:pt>
                <c:pt idx="109">
                  <c:v>361.15755925730758</c:v>
                </c:pt>
                <c:pt idx="110">
                  <c:v>363.5362297053349</c:v>
                </c:pt>
                <c:pt idx="111">
                  <c:v>367.60731104690387</c:v>
                </c:pt>
                <c:pt idx="112">
                  <c:v>369.27447293799821</c:v>
                </c:pt>
                <c:pt idx="113">
                  <c:v>371.81829961187663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382.54602783800294</c:v>
                </c:pt>
                <c:pt idx="117">
                  <c:v>390.23616434076285</c:v>
                </c:pt>
                <c:pt idx="118">
                  <c:v>390.23616434076285</c:v>
                </c:pt>
                <c:pt idx="119">
                  <c:v>391.23039821797573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403.78642654362409</c:v>
                </c:pt>
                <c:pt idx="123">
                  <c:v>409.38706057120135</c:v>
                </c:pt>
                <c:pt idx="124">
                  <c:v>410.53541362798001</c:v>
                </c:pt>
                <c:pt idx="125">
                  <c:v>421.32504423474319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433.0127018922193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445.73029590632694</c:v>
                </c:pt>
                <c:pt idx="132">
                  <c:v>458.02861241434454</c:v>
                </c:pt>
                <c:pt idx="133">
                  <c:v>458.02861241434454</c:v>
                </c:pt>
                <c:pt idx="134">
                  <c:v>469.6682183138621</c:v>
                </c:pt>
                <c:pt idx="135">
                  <c:v>471.4045207910317</c:v>
                </c:pt>
                <c:pt idx="136">
                  <c:v>480.3844614152614</c:v>
                </c:pt>
                <c:pt idx="137">
                  <c:v>491.86937683796469</c:v>
                </c:pt>
                <c:pt idx="138">
                  <c:v>495.88470368046472</c:v>
                </c:pt>
                <c:pt idx="139">
                  <c:v>506.36968354183324</c:v>
                </c:pt>
                <c:pt idx="140">
                  <c:v>522.23296786709352</c:v>
                </c:pt>
                <c:pt idx="141">
                  <c:v>537.08615552957463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FeldolgozSlip!$N$434:$N$577</c:f>
              <c:numCache>
                <c:formatCode>0.00000</c:formatCode>
                <c:ptCount val="144"/>
                <c:pt idx="0">
                  <c:v>0.70000000000000007</c:v>
                </c:pt>
                <c:pt idx="1">
                  <c:v>0.73500845070422549</c:v>
                </c:pt>
                <c:pt idx="2">
                  <c:v>0.75492957746478884</c:v>
                </c:pt>
                <c:pt idx="3">
                  <c:v>0.77265352112676067</c:v>
                </c:pt>
                <c:pt idx="4">
                  <c:v>0.79285633802816913</c:v>
                </c:pt>
                <c:pt idx="5">
                  <c:v>0.81197323943661981</c:v>
                </c:pt>
                <c:pt idx="6">
                  <c:v>0.81549295774647901</c:v>
                </c:pt>
                <c:pt idx="7">
                  <c:v>0.83430140845070433</c:v>
                </c:pt>
                <c:pt idx="8">
                  <c:v>0.85499999999999998</c:v>
                </c:pt>
                <c:pt idx="9">
                  <c:v>0.85921126760563393</c:v>
                </c:pt>
                <c:pt idx="10">
                  <c:v>0.87901690140845079</c:v>
                </c:pt>
                <c:pt idx="11">
                  <c:v>0.88309859154929593</c:v>
                </c:pt>
                <c:pt idx="12">
                  <c:v>0.89873802816901405</c:v>
                </c:pt>
                <c:pt idx="13">
                  <c:v>0.90416901408450712</c:v>
                </c:pt>
                <c:pt idx="14">
                  <c:v>0.92700000000000005</c:v>
                </c:pt>
                <c:pt idx="15">
                  <c:v>0.93067042253521148</c:v>
                </c:pt>
                <c:pt idx="16">
                  <c:v>0.94583661971831001</c:v>
                </c:pt>
                <c:pt idx="17">
                  <c:v>0.95350985915492958</c:v>
                </c:pt>
                <c:pt idx="18">
                  <c:v>0.9577464788732396</c:v>
                </c:pt>
                <c:pt idx="19">
                  <c:v>0.97484084507042246</c:v>
                </c:pt>
                <c:pt idx="20">
                  <c:v>0.98020140845070425</c:v>
                </c:pt>
                <c:pt idx="21">
                  <c:v>0.99983661971830984</c:v>
                </c:pt>
                <c:pt idx="22">
                  <c:v>1.002</c:v>
                </c:pt>
                <c:pt idx="23">
                  <c:v>1.0072338028169017</c:v>
                </c:pt>
                <c:pt idx="24">
                  <c:v>1.024656338028169</c:v>
                </c:pt>
                <c:pt idx="25">
                  <c:v>1.0304859154929578</c:v>
                </c:pt>
                <c:pt idx="26">
                  <c:v>1.0366197183098593</c:v>
                </c:pt>
                <c:pt idx="27">
                  <c:v>1.0479830985915493</c:v>
                </c:pt>
                <c:pt idx="28">
                  <c:v>1.0545676056338027</c:v>
                </c:pt>
                <c:pt idx="29">
                  <c:v>1.0603436619718309</c:v>
                </c:pt>
                <c:pt idx="30">
                  <c:v>1.0791887323943663</c:v>
                </c:pt>
                <c:pt idx="31">
                  <c:v>1.0860000000000001</c:v>
                </c:pt>
                <c:pt idx="32">
                  <c:v>1.0906028169014086</c:v>
                </c:pt>
                <c:pt idx="33">
                  <c:v>1.103919718309859</c:v>
                </c:pt>
                <c:pt idx="34">
                  <c:v>1.1078549295774649</c:v>
                </c:pt>
                <c:pt idx="35">
                  <c:v>1.1149112676056339</c:v>
                </c:pt>
                <c:pt idx="36">
                  <c:v>1.119718309859155</c:v>
                </c:pt>
                <c:pt idx="37">
                  <c:v>1.1374450704225354</c:v>
                </c:pt>
                <c:pt idx="38">
                  <c:v>1.1415422535211266</c:v>
                </c:pt>
                <c:pt idx="39">
                  <c:v>1.1445957746478874</c:v>
                </c:pt>
                <c:pt idx="40">
                  <c:v>1.1565183098591549</c:v>
                </c:pt>
                <c:pt idx="41">
                  <c:v>1.1638309859154929</c:v>
                </c:pt>
                <c:pt idx="42">
                  <c:v>1.17</c:v>
                </c:pt>
                <c:pt idx="43">
                  <c:v>1.1773746478873242</c:v>
                </c:pt>
                <c:pt idx="44">
                  <c:v>1.1888366197183098</c:v>
                </c:pt>
                <c:pt idx="45">
                  <c:v>1.1954323943661973</c:v>
                </c:pt>
                <c:pt idx="46">
                  <c:v>1.2018197183098593</c:v>
                </c:pt>
                <c:pt idx="47">
                  <c:v>1.2084507042253523</c:v>
                </c:pt>
                <c:pt idx="48">
                  <c:v>1.2169014084507044</c:v>
                </c:pt>
                <c:pt idx="49">
                  <c:v>1.2269070422535213</c:v>
                </c:pt>
                <c:pt idx="50">
                  <c:v>1.2285169014084507</c:v>
                </c:pt>
                <c:pt idx="51">
                  <c:v>1.235012676056338</c:v>
                </c:pt>
                <c:pt idx="52">
                  <c:v>1.2497859154929576</c:v>
                </c:pt>
                <c:pt idx="53">
                  <c:v>1.2537633802816901</c:v>
                </c:pt>
                <c:pt idx="54">
                  <c:v>1.2629999999999999</c:v>
                </c:pt>
                <c:pt idx="55">
                  <c:v>1.2675492957746479</c:v>
                </c:pt>
                <c:pt idx="56">
                  <c:v>1.2814732394366197</c:v>
                </c:pt>
                <c:pt idx="57">
                  <c:v>1.2873887323943662</c:v>
                </c:pt>
                <c:pt idx="58">
                  <c:v>1.2936943661971834</c:v>
                </c:pt>
                <c:pt idx="59">
                  <c:v>1.3000000000000003</c:v>
                </c:pt>
                <c:pt idx="60">
                  <c:v>1.307042253521127</c:v>
                </c:pt>
                <c:pt idx="61">
                  <c:v>1.316369014084507</c:v>
                </c:pt>
                <c:pt idx="62">
                  <c:v>1.3227394366197183</c:v>
                </c:pt>
                <c:pt idx="63">
                  <c:v>1.3274845070422536</c:v>
                </c:pt>
                <c:pt idx="64">
                  <c:v>1.3430535211267607</c:v>
                </c:pt>
                <c:pt idx="65">
                  <c:v>1.3489859154929578</c:v>
                </c:pt>
                <c:pt idx="66">
                  <c:v>1.3560000000000001</c:v>
                </c:pt>
                <c:pt idx="67">
                  <c:v>1.3611267605633806</c:v>
                </c:pt>
                <c:pt idx="68">
                  <c:v>1.3741098591549294</c:v>
                </c:pt>
                <c:pt idx="69">
                  <c:v>1.3837239436619719</c:v>
                </c:pt>
                <c:pt idx="70">
                  <c:v>1.3905352112676057</c:v>
                </c:pt>
                <c:pt idx="71">
                  <c:v>1.3957746478873243</c:v>
                </c:pt>
                <c:pt idx="72">
                  <c:v>1.4084507042253522</c:v>
                </c:pt>
                <c:pt idx="73">
                  <c:v>1.4122211267605633</c:v>
                </c:pt>
                <c:pt idx="74">
                  <c:v>1.416961971830986</c:v>
                </c:pt>
                <c:pt idx="75">
                  <c:v>1.4240661971830986</c:v>
                </c:pt>
                <c:pt idx="76">
                  <c:v>1.4363211267605633</c:v>
                </c:pt>
                <c:pt idx="77">
                  <c:v>1.4494985915492957</c:v>
                </c:pt>
                <c:pt idx="78">
                  <c:v>1.452</c:v>
                </c:pt>
                <c:pt idx="79">
                  <c:v>1.4581070422535212</c:v>
                </c:pt>
                <c:pt idx="80">
                  <c:v>1.4744661971830983</c:v>
                </c:pt>
                <c:pt idx="81">
                  <c:v>1.4800591549295776</c:v>
                </c:pt>
                <c:pt idx="82">
                  <c:v>1.4873760563380283</c:v>
                </c:pt>
                <c:pt idx="83">
                  <c:v>1.4929577464788735</c:v>
                </c:pt>
                <c:pt idx="84">
                  <c:v>1.5098591549295777</c:v>
                </c:pt>
                <c:pt idx="85">
                  <c:v>1.5080732394366196</c:v>
                </c:pt>
                <c:pt idx="86">
                  <c:v>1.518432394366197</c:v>
                </c:pt>
                <c:pt idx="87">
                  <c:v>1.5227028169014085</c:v>
                </c:pt>
                <c:pt idx="88">
                  <c:v>1.5389154929577467</c:v>
                </c:pt>
                <c:pt idx="89">
                  <c:v>1.5447211267605634</c:v>
                </c:pt>
                <c:pt idx="90">
                  <c:v>1.554</c:v>
                </c:pt>
                <c:pt idx="91">
                  <c:v>1.5584901408450706</c:v>
                </c:pt>
                <c:pt idx="92">
                  <c:v>1.5748225352112675</c:v>
                </c:pt>
                <c:pt idx="93">
                  <c:v>1.5807732394366198</c:v>
                </c:pt>
                <c:pt idx="94">
                  <c:v>1.5891830985915494</c:v>
                </c:pt>
                <c:pt idx="95">
                  <c:v>1.5915492957746482</c:v>
                </c:pt>
                <c:pt idx="96">
                  <c:v>1.6112676056338029</c:v>
                </c:pt>
                <c:pt idx="97">
                  <c:v>1.6103154929577466</c:v>
                </c:pt>
                <c:pt idx="98">
                  <c:v>1.6199028169014085</c:v>
                </c:pt>
                <c:pt idx="99">
                  <c:v>1.6233943661971832</c:v>
                </c:pt>
                <c:pt idx="100">
                  <c:v>1.6415098591549295</c:v>
                </c:pt>
                <c:pt idx="101">
                  <c:v>1.6505239436619716</c:v>
                </c:pt>
                <c:pt idx="102">
                  <c:v>1.6559999999999999</c:v>
                </c:pt>
                <c:pt idx="103">
                  <c:v>1.6605746478873242</c:v>
                </c:pt>
                <c:pt idx="104">
                  <c:v>1.6751788732394366</c:v>
                </c:pt>
                <c:pt idx="105">
                  <c:v>1.6858661971830986</c:v>
                </c:pt>
                <c:pt idx="106">
                  <c:v>1.6909901408450705</c:v>
                </c:pt>
                <c:pt idx="107">
                  <c:v>1.7126760563380283</c:v>
                </c:pt>
                <c:pt idx="108">
                  <c:v>1.7125577464788733</c:v>
                </c:pt>
                <c:pt idx="109">
                  <c:v>1.7213732394366197</c:v>
                </c:pt>
                <c:pt idx="110">
                  <c:v>1.7281957746478873</c:v>
                </c:pt>
                <c:pt idx="111">
                  <c:v>1.7441042253521126</c:v>
                </c:pt>
                <c:pt idx="112">
                  <c:v>1.75103661971831</c:v>
                </c:pt>
                <c:pt idx="113">
                  <c:v>1.758</c:v>
                </c:pt>
                <c:pt idx="114">
                  <c:v>1.7832549295774647</c:v>
                </c:pt>
                <c:pt idx="115">
                  <c:v>1.7909591549295776</c:v>
                </c:pt>
                <c:pt idx="116">
                  <c:v>1.795280281690141</c:v>
                </c:pt>
                <c:pt idx="117">
                  <c:v>1.8140845070422538</c:v>
                </c:pt>
                <c:pt idx="118">
                  <c:v>1.8211901408450704</c:v>
                </c:pt>
                <c:pt idx="119">
                  <c:v>1.8264676056338027</c:v>
                </c:pt>
                <c:pt idx="120">
                  <c:v>1.8560253521126759</c:v>
                </c:pt>
                <c:pt idx="121">
                  <c:v>1.8568394366197183</c:v>
                </c:pt>
                <c:pt idx="122">
                  <c:v>1.8660000000000001</c:v>
                </c:pt>
                <c:pt idx="123">
                  <c:v>1.8913309859154928</c:v>
                </c:pt>
                <c:pt idx="124">
                  <c:v>1.8960521126760566</c:v>
                </c:pt>
                <c:pt idx="125">
                  <c:v>1.926760563380282</c:v>
                </c:pt>
                <c:pt idx="126">
                  <c:v>1.9298225352112677</c:v>
                </c:pt>
                <c:pt idx="127">
                  <c:v>1.9351859154929576</c:v>
                </c:pt>
                <c:pt idx="128">
                  <c:v>1.9586197183098593</c:v>
                </c:pt>
                <c:pt idx="129">
                  <c:v>1.9679323943661973</c:v>
                </c:pt>
                <c:pt idx="130">
                  <c:v>1.9994070422535211</c:v>
                </c:pt>
                <c:pt idx="131">
                  <c:v>2.0055239436619718</c:v>
                </c:pt>
                <c:pt idx="132">
                  <c:v>2.0281690140845074</c:v>
                </c:pt>
                <c:pt idx="133">
                  <c:v>2.038454929577465</c:v>
                </c:pt>
                <c:pt idx="134">
                  <c:v>2.0705408450704228</c:v>
                </c:pt>
                <c:pt idx="135">
                  <c:v>2.0737352112676057</c:v>
                </c:pt>
                <c:pt idx="136">
                  <c:v>2.1074830985915494</c:v>
                </c:pt>
                <c:pt idx="137">
                  <c:v>2.1408450704225355</c:v>
                </c:pt>
                <c:pt idx="138">
                  <c:v>2.1470873239436621</c:v>
                </c:pt>
                <c:pt idx="139">
                  <c:v>2.1824619718309859</c:v>
                </c:pt>
                <c:pt idx="140">
                  <c:v>2.2155591549295774</c:v>
                </c:pt>
                <c:pt idx="141">
                  <c:v>2.2535211267605639</c:v>
                </c:pt>
                <c:pt idx="142">
                  <c:v>2.2943830985915494</c:v>
                </c:pt>
                <c:pt idx="143">
                  <c:v>2.3661971830985919</c:v>
                </c:pt>
              </c:numCache>
            </c:numRef>
          </c:yVal>
          <c:smooth val="1"/>
        </c:ser>
        <c:ser>
          <c:idx val="4"/>
          <c:order val="4"/>
          <c:tx>
            <c:v>20 cm</c:v>
          </c:tx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FeldolgozSlip!$J$578:$J$721</c:f>
              <c:numCache>
                <c:formatCode>0.00000</c:formatCode>
                <c:ptCount val="144"/>
                <c:pt idx="0">
                  <c:v>153.4531872941642</c:v>
                </c:pt>
                <c:pt idx="1">
                  <c:v>162.86558549611408</c:v>
                </c:pt>
                <c:pt idx="2">
                  <c:v>168.15234778048887</c:v>
                </c:pt>
                <c:pt idx="3">
                  <c:v>172.94585624530799</c:v>
                </c:pt>
                <c:pt idx="4">
                  <c:v>178.74250135079063</c:v>
                </c:pt>
                <c:pt idx="5">
                  <c:v>183.39107665182539</c:v>
                </c:pt>
                <c:pt idx="6">
                  <c:v>184.84740982841319</c:v>
                </c:pt>
                <c:pt idx="7">
                  <c:v>189.20761790433022</c:v>
                </c:pt>
                <c:pt idx="8">
                  <c:v>194.13511328725488</c:v>
                </c:pt>
                <c:pt idx="9">
                  <c:v>194.62473604038072</c:v>
                </c:pt>
                <c:pt idx="10">
                  <c:v>200.40120401405059</c:v>
                </c:pt>
                <c:pt idx="11">
                  <c:v>200.93991789998509</c:v>
                </c:pt>
                <c:pt idx="12">
                  <c:v>205.70152421965804</c:v>
                </c:pt>
                <c:pt idx="13">
                  <c:v>206.43070596119259</c:v>
                </c:pt>
                <c:pt idx="14">
                  <c:v>212.39769762143661</c:v>
                </c:pt>
                <c:pt idx="15">
                  <c:v>214.17646843905965</c:v>
                </c:pt>
                <c:pt idx="16">
                  <c:v>218.04490733901989</c:v>
                </c:pt>
                <c:pt idx="17">
                  <c:v>218.91396182908494</c:v>
                </c:pt>
                <c:pt idx="18">
                  <c:v>220.32632461961586</c:v>
                </c:pt>
                <c:pt idx="19">
                  <c:v>224.92269610753669</c:v>
                </c:pt>
                <c:pt idx="20">
                  <c:v>225.87697572631282</c:v>
                </c:pt>
                <c:pt idx="21">
                  <c:v>230.6328020072213</c:v>
                </c:pt>
                <c:pt idx="22">
                  <c:v>231.66195839970911</c:v>
                </c:pt>
                <c:pt idx="23">
                  <c:v>232.91532349854955</c:v>
                </c:pt>
                <c:pt idx="24">
                  <c:v>237.91547571544322</c:v>
                </c:pt>
                <c:pt idx="25">
                  <c:v>238.59169349525476</c:v>
                </c:pt>
                <c:pt idx="26">
                  <c:v>240.65547555594475</c:v>
                </c:pt>
                <c:pt idx="27">
                  <c:v>243.49237677883698</c:v>
                </c:pt>
                <c:pt idx="28">
                  <c:v>245.19429128950355</c:v>
                </c:pt>
                <c:pt idx="29">
                  <c:v>246.43202904507208</c:v>
                </c:pt>
                <c:pt idx="30">
                  <c:v>251.57730271331383</c:v>
                </c:pt>
                <c:pt idx="31">
                  <c:v>251.84310025465729</c:v>
                </c:pt>
                <c:pt idx="32">
                  <c:v>253.72757517351846</c:v>
                </c:pt>
                <c:pt idx="33">
                  <c:v>257.91247935424116</c:v>
                </c:pt>
                <c:pt idx="34">
                  <c:v>259.35414781921531</c:v>
                </c:pt>
                <c:pt idx="35">
                  <c:v>260.52505285945307</c:v>
                </c:pt>
                <c:pt idx="36">
                  <c:v>261.41371394887966</c:v>
                </c:pt>
                <c:pt idx="37">
                  <c:v>265.37244621713762</c:v>
                </c:pt>
                <c:pt idx="38">
                  <c:v>267.57997934461031</c:v>
                </c:pt>
                <c:pt idx="39">
                  <c:v>269.19095102908278</c:v>
                </c:pt>
                <c:pt idx="40">
                  <c:v>272.5021573172848</c:v>
                </c:pt>
                <c:pt idx="41">
                  <c:v>273.86127875258302</c:v>
                </c:pt>
                <c:pt idx="42">
                  <c:v>276.99520340792446</c:v>
                </c:pt>
                <c:pt idx="43">
                  <c:v>277.3500981126146</c:v>
                </c:pt>
                <c:pt idx="44">
                  <c:v>280.97574347450819</c:v>
                </c:pt>
                <c:pt idx="45">
                  <c:v>283.59999016853385</c:v>
                </c:pt>
                <c:pt idx="46">
                  <c:v>283.59999016853385</c:v>
                </c:pt>
                <c:pt idx="47">
                  <c:v>285.52012036008034</c:v>
                </c:pt>
                <c:pt idx="48">
                  <c:v>287.87658497487354</c:v>
                </c:pt>
                <c:pt idx="49">
                  <c:v>289.48036665992436</c:v>
                </c:pt>
                <c:pt idx="50">
                  <c:v>292.35267310234309</c:v>
                </c:pt>
                <c:pt idx="51">
                  <c:v>291.93710406057107</c:v>
                </c:pt>
                <c:pt idx="52">
                  <c:v>297.04426289300227</c:v>
                </c:pt>
                <c:pt idx="53">
                  <c:v>298.80715233359842</c:v>
                </c:pt>
                <c:pt idx="54">
                  <c:v>301.05554485445583</c:v>
                </c:pt>
                <c:pt idx="55">
                  <c:v>301.51134457776362</c:v>
                </c:pt>
                <c:pt idx="56">
                  <c:v>306.66575802872973</c:v>
                </c:pt>
                <c:pt idx="57">
                  <c:v>309.09772123696632</c:v>
                </c:pt>
                <c:pt idx="58">
                  <c:v>310.58496825834726</c:v>
                </c:pt>
                <c:pt idx="59">
                  <c:v>311.08550841912762</c:v>
                </c:pt>
                <c:pt idx="60">
                  <c:v>313.62502409359001</c:v>
                </c:pt>
                <c:pt idx="61">
                  <c:v>315.70203370643452</c:v>
                </c:pt>
                <c:pt idx="62">
                  <c:v>318.89640207164035</c:v>
                </c:pt>
                <c:pt idx="63">
                  <c:v>318.35726998350668</c:v>
                </c:pt>
                <c:pt idx="64">
                  <c:v>323.31040305678175</c:v>
                </c:pt>
                <c:pt idx="65">
                  <c:v>323.87513781564792</c:v>
                </c:pt>
                <c:pt idx="66">
                  <c:v>328.50215990880213</c:v>
                </c:pt>
                <c:pt idx="67">
                  <c:v>329.09458989395876</c:v>
                </c:pt>
                <c:pt idx="68">
                  <c:v>333.95233727101419</c:v>
                </c:pt>
                <c:pt idx="69">
                  <c:v>332.71775878523545</c:v>
                </c:pt>
                <c:pt idx="70">
                  <c:v>335.20076157699543</c:v>
                </c:pt>
                <c:pt idx="71">
                  <c:v>339.03175181040518</c:v>
                </c:pt>
                <c:pt idx="72">
                  <c:v>341.65994425704577</c:v>
                </c:pt>
                <c:pt idx="73">
                  <c:v>342.99717028501766</c:v>
                </c:pt>
                <c:pt idx="74">
                  <c:v>347.10506725031166</c:v>
                </c:pt>
                <c:pt idx="75">
                  <c:v>346.41016151377551</c:v>
                </c:pt>
                <c:pt idx="76">
                  <c:v>352.08939510976518</c:v>
                </c:pt>
                <c:pt idx="77">
                  <c:v>352.08939510976518</c:v>
                </c:pt>
                <c:pt idx="78">
                  <c:v>356.53701640614628</c:v>
                </c:pt>
                <c:pt idx="79">
                  <c:v>358.05743701971642</c:v>
                </c:pt>
                <c:pt idx="80">
                  <c:v>361.15755925730758</c:v>
                </c:pt>
                <c:pt idx="81">
                  <c:v>365.96252735569993</c:v>
                </c:pt>
                <c:pt idx="82">
                  <c:v>365.14837167011069</c:v>
                </c:pt>
                <c:pt idx="83">
                  <c:v>368.43806309180599</c:v>
                </c:pt>
                <c:pt idx="84">
                  <c:v>371.81829961187663</c:v>
                </c:pt>
                <c:pt idx="85">
                  <c:v>375.29331252040078</c:v>
                </c:pt>
                <c:pt idx="86">
                  <c:v>375.29331252040078</c:v>
                </c:pt>
                <c:pt idx="87">
                  <c:v>377.0677588799258</c:v>
                </c:pt>
                <c:pt idx="88">
                  <c:v>383.48249442368518</c:v>
                </c:pt>
                <c:pt idx="89">
                  <c:v>388.27022657450976</c:v>
                </c:pt>
                <c:pt idx="90">
                  <c:v>389.24947208076145</c:v>
                </c:pt>
                <c:pt idx="91">
                  <c:v>389.24947208076145</c:v>
                </c:pt>
                <c:pt idx="92">
                  <c:v>391.23039821797573</c:v>
                </c:pt>
                <c:pt idx="93">
                  <c:v>395.28470752104738</c:v>
                </c:pt>
                <c:pt idx="94">
                  <c:v>399.46773096848057</c:v>
                </c:pt>
                <c:pt idx="95">
                  <c:v>401.60966445124944</c:v>
                </c:pt>
                <c:pt idx="96">
                  <c:v>403.78642654362409</c:v>
                </c:pt>
                <c:pt idx="97">
                  <c:v>409.38706057120135</c:v>
                </c:pt>
                <c:pt idx="98">
                  <c:v>405.9989714705751</c:v>
                </c:pt>
                <c:pt idx="99">
                  <c:v>410.53541362798001</c:v>
                </c:pt>
                <c:pt idx="100">
                  <c:v>411.69348479630912</c:v>
                </c:pt>
                <c:pt idx="101">
                  <c:v>417.63453479227837</c:v>
                </c:pt>
                <c:pt idx="102">
                  <c:v>422.57712736425833</c:v>
                </c:pt>
                <c:pt idx="103">
                  <c:v>423.84043998051231</c:v>
                </c:pt>
                <c:pt idx="104">
                  <c:v>429.00941686005132</c:v>
                </c:pt>
                <c:pt idx="105">
                  <c:v>433.0127018922193</c:v>
                </c:pt>
                <c:pt idx="106">
                  <c:v>434.37224276306932</c:v>
                </c:pt>
                <c:pt idx="107">
                  <c:v>442.80744277004766</c:v>
                </c:pt>
                <c:pt idx="108">
                  <c:v>444.26165831931928</c:v>
                </c:pt>
                <c:pt idx="109">
                  <c:v>445.73029590632694</c:v>
                </c:pt>
                <c:pt idx="110">
                  <c:v>447.21359549995793</c:v>
                </c:pt>
                <c:pt idx="111">
                  <c:v>448.71180269655787</c:v>
                </c:pt>
                <c:pt idx="112">
                  <c:v>458.02861241434454</c:v>
                </c:pt>
                <c:pt idx="113">
                  <c:v>458.02861241434454</c:v>
                </c:pt>
                <c:pt idx="114">
                  <c:v>466.25240412015683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476.73129462279621</c:v>
                </c:pt>
                <c:pt idx="118">
                  <c:v>482.24282217041213</c:v>
                </c:pt>
                <c:pt idx="119">
                  <c:v>482.24282217041213</c:v>
                </c:pt>
                <c:pt idx="120">
                  <c:v>486.02517675625086</c:v>
                </c:pt>
                <c:pt idx="121">
                  <c:v>497.92959773196918</c:v>
                </c:pt>
                <c:pt idx="122">
                  <c:v>500</c:v>
                </c:pt>
                <c:pt idx="123">
                  <c:v>502.09644525343379</c:v>
                </c:pt>
                <c:pt idx="124">
                  <c:v>512.98917604257701</c:v>
                </c:pt>
                <c:pt idx="125">
                  <c:v>522.23296786709352</c:v>
                </c:pt>
                <c:pt idx="126">
                  <c:v>522.23296786709352</c:v>
                </c:pt>
                <c:pt idx="127">
                  <c:v>524.62306258700175</c:v>
                </c:pt>
                <c:pt idx="128">
                  <c:v>534.52248382484879</c:v>
                </c:pt>
                <c:pt idx="129">
                  <c:v>539.68707222086584</c:v>
                </c:pt>
                <c:pt idx="130">
                  <c:v>559.01699437494744</c:v>
                </c:pt>
                <c:pt idx="131">
                  <c:v>553.28333517248814</c:v>
                </c:pt>
                <c:pt idx="132">
                  <c:v>571.04024072016068</c:v>
                </c:pt>
                <c:pt idx="133">
                  <c:v>571.04024072016068</c:v>
                </c:pt>
                <c:pt idx="134">
                  <c:v>580.58474978713764</c:v>
                </c:pt>
                <c:pt idx="135">
                  <c:v>590.62442321861829</c:v>
                </c:pt>
                <c:pt idx="136">
                  <c:v>601.20361204215169</c:v>
                </c:pt>
                <c:pt idx="137">
                  <c:v>616.23602251332079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674.19986246324208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FeldolgozSlip!$N$578:$N$721</c:f>
              <c:numCache>
                <c:formatCode>0.00000</c:formatCode>
                <c:ptCount val="144"/>
                <c:pt idx="0">
                  <c:v>0.50704225352112686</c:v>
                </c:pt>
                <c:pt idx="1">
                  <c:v>0.5257352112676057</c:v>
                </c:pt>
                <c:pt idx="2">
                  <c:v>0.53661971830985933</c:v>
                </c:pt>
                <c:pt idx="3">
                  <c:v>0.54661126760563383</c:v>
                </c:pt>
                <c:pt idx="4">
                  <c:v>0.55806197183098594</c:v>
                </c:pt>
                <c:pt idx="5">
                  <c:v>0.56862957746478882</c:v>
                </c:pt>
                <c:pt idx="6">
                  <c:v>0.57042253521126762</c:v>
                </c:pt>
                <c:pt idx="7">
                  <c:v>0.57949014084507044</c:v>
                </c:pt>
                <c:pt idx="8">
                  <c:v>0.59099999999999997</c:v>
                </c:pt>
                <c:pt idx="9">
                  <c:v>0.59379154929577482</c:v>
                </c:pt>
                <c:pt idx="10">
                  <c:v>0.60339295774647894</c:v>
                </c:pt>
                <c:pt idx="11">
                  <c:v>0.60704225352112684</c:v>
                </c:pt>
                <c:pt idx="12">
                  <c:v>0.61607042253521116</c:v>
                </c:pt>
                <c:pt idx="13">
                  <c:v>0.61853380281690151</c:v>
                </c:pt>
                <c:pt idx="14">
                  <c:v>0.63</c:v>
                </c:pt>
                <c:pt idx="15">
                  <c:v>0.63292394366197191</c:v>
                </c:pt>
                <c:pt idx="16">
                  <c:v>0.63931549295774648</c:v>
                </c:pt>
                <c:pt idx="17">
                  <c:v>0.64312253521126761</c:v>
                </c:pt>
                <c:pt idx="18">
                  <c:v>0.64647887323943665</c:v>
                </c:pt>
                <c:pt idx="19">
                  <c:v>0.65593380281690139</c:v>
                </c:pt>
                <c:pt idx="20">
                  <c:v>0.65757746478873247</c:v>
                </c:pt>
                <c:pt idx="21">
                  <c:v>0.66655774647887323</c:v>
                </c:pt>
                <c:pt idx="22">
                  <c:v>0.67200000000000004</c:v>
                </c:pt>
                <c:pt idx="23">
                  <c:v>0.67375774647887332</c:v>
                </c:pt>
                <c:pt idx="24">
                  <c:v>0.68310422535211279</c:v>
                </c:pt>
                <c:pt idx="25">
                  <c:v>0.68533521126760566</c:v>
                </c:pt>
                <c:pt idx="26">
                  <c:v>0.68873239436619726</c:v>
                </c:pt>
                <c:pt idx="27">
                  <c:v>0.69652535211267619</c:v>
                </c:pt>
                <c:pt idx="28">
                  <c:v>0.69942112676056334</c:v>
                </c:pt>
                <c:pt idx="29">
                  <c:v>0.70073098591549299</c:v>
                </c:pt>
                <c:pt idx="30">
                  <c:v>0.70887887323943666</c:v>
                </c:pt>
                <c:pt idx="31">
                  <c:v>0.71399999999999997</c:v>
                </c:pt>
                <c:pt idx="32">
                  <c:v>0.71629295774647894</c:v>
                </c:pt>
                <c:pt idx="33">
                  <c:v>0.72410957746478866</c:v>
                </c:pt>
                <c:pt idx="34">
                  <c:v>0.726892957746479</c:v>
                </c:pt>
                <c:pt idx="35">
                  <c:v>0.73003098591549298</c:v>
                </c:pt>
                <c:pt idx="36">
                  <c:v>0.73239436619718312</c:v>
                </c:pt>
                <c:pt idx="37">
                  <c:v>0.74125633802816904</c:v>
                </c:pt>
                <c:pt idx="38">
                  <c:v>0.74290845070422529</c:v>
                </c:pt>
                <c:pt idx="39">
                  <c:v>0.74593943661971829</c:v>
                </c:pt>
                <c:pt idx="40">
                  <c:v>0.75360225352112664</c:v>
                </c:pt>
                <c:pt idx="41">
                  <c:v>0.75649014084507049</c:v>
                </c:pt>
                <c:pt idx="42">
                  <c:v>0.75900000000000001</c:v>
                </c:pt>
                <c:pt idx="43">
                  <c:v>0.7622309859154931</c:v>
                </c:pt>
                <c:pt idx="44">
                  <c:v>0.76965591549295764</c:v>
                </c:pt>
                <c:pt idx="45">
                  <c:v>0.77068169014084509</c:v>
                </c:pt>
                <c:pt idx="46">
                  <c:v>0.7747267605633803</c:v>
                </c:pt>
                <c:pt idx="47">
                  <c:v>0.77887323943661979</c:v>
                </c:pt>
                <c:pt idx="48">
                  <c:v>0.78309859154929584</c:v>
                </c:pt>
                <c:pt idx="49">
                  <c:v>0.785987323943662</c:v>
                </c:pt>
                <c:pt idx="50">
                  <c:v>0.79001971830985918</c:v>
                </c:pt>
                <c:pt idx="51">
                  <c:v>0.7911478873239437</c:v>
                </c:pt>
                <c:pt idx="52">
                  <c:v>0.80023605633802819</c:v>
                </c:pt>
                <c:pt idx="53">
                  <c:v>0.80410140845070421</c:v>
                </c:pt>
                <c:pt idx="54">
                  <c:v>0.80700000000000005</c:v>
                </c:pt>
                <c:pt idx="55">
                  <c:v>0.80816901408450714</c:v>
                </c:pt>
                <c:pt idx="56">
                  <c:v>0.81829014084507035</c:v>
                </c:pt>
                <c:pt idx="57">
                  <c:v>0.81884929577464793</c:v>
                </c:pt>
                <c:pt idx="58">
                  <c:v>0.821905633802817</c:v>
                </c:pt>
                <c:pt idx="59">
                  <c:v>0.82535211267605646</c:v>
                </c:pt>
                <c:pt idx="60">
                  <c:v>0.83154929577464798</c:v>
                </c:pt>
                <c:pt idx="61">
                  <c:v>0.83710845070422535</c:v>
                </c:pt>
                <c:pt idx="62">
                  <c:v>0.83713098591549295</c:v>
                </c:pt>
                <c:pt idx="63">
                  <c:v>0.84046619718309867</c:v>
                </c:pt>
                <c:pt idx="64">
                  <c:v>0.84873521126760565</c:v>
                </c:pt>
                <c:pt idx="65">
                  <c:v>0.85171267605633805</c:v>
                </c:pt>
                <c:pt idx="66">
                  <c:v>0.85499999999999998</c:v>
                </c:pt>
                <c:pt idx="67">
                  <c:v>0.85750985915492961</c:v>
                </c:pt>
                <c:pt idx="68">
                  <c:v>0.86460845070422532</c:v>
                </c:pt>
                <c:pt idx="69">
                  <c:v>0.86701690140845078</c:v>
                </c:pt>
                <c:pt idx="70">
                  <c:v>0.87156760563380287</c:v>
                </c:pt>
                <c:pt idx="71">
                  <c:v>0.87464788732394383</c:v>
                </c:pt>
                <c:pt idx="72">
                  <c:v>0.88</c:v>
                </c:pt>
                <c:pt idx="73">
                  <c:v>0.88183943661971831</c:v>
                </c:pt>
                <c:pt idx="74">
                  <c:v>0.88786619718309856</c:v>
                </c:pt>
                <c:pt idx="75">
                  <c:v>0.88978450704225354</c:v>
                </c:pt>
                <c:pt idx="76">
                  <c:v>0.89816704225352118</c:v>
                </c:pt>
                <c:pt idx="77">
                  <c:v>0.89932394366197188</c:v>
                </c:pt>
                <c:pt idx="78">
                  <c:v>0.90300000000000002</c:v>
                </c:pt>
                <c:pt idx="79">
                  <c:v>0.9068507042253523</c:v>
                </c:pt>
                <c:pt idx="80">
                  <c:v>0.91864647887323936</c:v>
                </c:pt>
                <c:pt idx="81">
                  <c:v>0.91956338028169027</c:v>
                </c:pt>
                <c:pt idx="82">
                  <c:v>0.92122957746478884</c:v>
                </c:pt>
                <c:pt idx="83">
                  <c:v>0.92535211267605644</c:v>
                </c:pt>
                <c:pt idx="84">
                  <c:v>0.93070422535211283</c:v>
                </c:pt>
                <c:pt idx="85">
                  <c:v>0.93296056338028166</c:v>
                </c:pt>
                <c:pt idx="86">
                  <c:v>0.93497746478873234</c:v>
                </c:pt>
                <c:pt idx="87">
                  <c:v>0.93910281690140851</c:v>
                </c:pt>
                <c:pt idx="88">
                  <c:v>0.95132957746478886</c:v>
                </c:pt>
                <c:pt idx="89">
                  <c:v>0.952225352112676</c:v>
                </c:pt>
                <c:pt idx="90">
                  <c:v>0.95399999999999996</c:v>
                </c:pt>
                <c:pt idx="91">
                  <c:v>0.95789295774647898</c:v>
                </c:pt>
                <c:pt idx="92">
                  <c:v>0.96496478873239433</c:v>
                </c:pt>
                <c:pt idx="93">
                  <c:v>0.96773098591549311</c:v>
                </c:pt>
                <c:pt idx="94">
                  <c:v>0.97337464788732397</c:v>
                </c:pt>
                <c:pt idx="95">
                  <c:v>0.97605633802816916</c:v>
                </c:pt>
                <c:pt idx="96">
                  <c:v>0.98140845070422544</c:v>
                </c:pt>
                <c:pt idx="97">
                  <c:v>0.98408169014084512</c:v>
                </c:pt>
                <c:pt idx="98">
                  <c:v>0.98933661971830988</c:v>
                </c:pt>
                <c:pt idx="99">
                  <c:v>0.99047605633802815</c:v>
                </c:pt>
                <c:pt idx="100">
                  <c:v>0.99796338028169018</c:v>
                </c:pt>
                <c:pt idx="101">
                  <c:v>1.0051267605633802</c:v>
                </c:pt>
                <c:pt idx="102">
                  <c:v>1.008</c:v>
                </c:pt>
                <c:pt idx="103">
                  <c:v>1.0106366197183099</c:v>
                </c:pt>
                <c:pt idx="104">
                  <c:v>1.0190028169014083</c:v>
                </c:pt>
                <c:pt idx="105">
                  <c:v>1.0202774647887325</c:v>
                </c:pt>
                <c:pt idx="106">
                  <c:v>1.0255197183098592</c:v>
                </c:pt>
                <c:pt idx="107">
                  <c:v>1.0343661971830986</c:v>
                </c:pt>
                <c:pt idx="108">
                  <c:v>1.0352028169014085</c:v>
                </c:pt>
                <c:pt idx="109">
                  <c:v>1.0400718309859156</c:v>
                </c:pt>
                <c:pt idx="110">
                  <c:v>1.0439042253521127</c:v>
                </c:pt>
                <c:pt idx="111">
                  <c:v>1.0539239436619718</c:v>
                </c:pt>
                <c:pt idx="112">
                  <c:v>1.0580281690140847</c:v>
                </c:pt>
                <c:pt idx="113">
                  <c:v>1.0589999999999999</c:v>
                </c:pt>
                <c:pt idx="114">
                  <c:v>1.0730408450704223</c:v>
                </c:pt>
                <c:pt idx="115">
                  <c:v>1.0772028169014085</c:v>
                </c:pt>
                <c:pt idx="116">
                  <c:v>1.0776647887323942</c:v>
                </c:pt>
                <c:pt idx="117">
                  <c:v>1.0873239436619719</c:v>
                </c:pt>
                <c:pt idx="118">
                  <c:v>1.0927140845070422</c:v>
                </c:pt>
                <c:pt idx="119">
                  <c:v>1.094430985915493</c:v>
                </c:pt>
                <c:pt idx="120">
                  <c:v>1.1098845070422536</c:v>
                </c:pt>
                <c:pt idx="121">
                  <c:v>1.1109295774647887</c:v>
                </c:pt>
                <c:pt idx="122">
                  <c:v>1.113</c:v>
                </c:pt>
                <c:pt idx="123">
                  <c:v>1.1270788732394366</c:v>
                </c:pt>
                <c:pt idx="124">
                  <c:v>1.129749295774648</c:v>
                </c:pt>
                <c:pt idx="125">
                  <c:v>1.1380281690140845</c:v>
                </c:pt>
                <c:pt idx="126">
                  <c:v>1.1438352112676056</c:v>
                </c:pt>
                <c:pt idx="127">
                  <c:v>1.1487901408450703</c:v>
                </c:pt>
                <c:pt idx="128">
                  <c:v>1.1565183098591549</c:v>
                </c:pt>
                <c:pt idx="129">
                  <c:v>1.1638309859154929</c:v>
                </c:pt>
                <c:pt idx="130">
                  <c:v>1.1811169014084506</c:v>
                </c:pt>
                <c:pt idx="131">
                  <c:v>1.1822957746478873</c:v>
                </c:pt>
                <c:pt idx="132">
                  <c:v>1.1943661971830986</c:v>
                </c:pt>
                <c:pt idx="133">
                  <c:v>1.2013464788732393</c:v>
                </c:pt>
                <c:pt idx="134">
                  <c:v>1.2124788732394367</c:v>
                </c:pt>
                <c:pt idx="135">
                  <c:v>1.2167323943661972</c:v>
                </c:pt>
                <c:pt idx="136">
                  <c:v>1.2351549295774646</c:v>
                </c:pt>
                <c:pt idx="137">
                  <c:v>1.250704225352113</c:v>
                </c:pt>
                <c:pt idx="138">
                  <c:v>1.2524676056338029</c:v>
                </c:pt>
                <c:pt idx="139">
                  <c:v>1.2684394366197183</c:v>
                </c:pt>
                <c:pt idx="140">
                  <c:v>1.2891929577464787</c:v>
                </c:pt>
                <c:pt idx="141">
                  <c:v>1.307042253521127</c:v>
                </c:pt>
                <c:pt idx="142">
                  <c:v>1.3244</c:v>
                </c:pt>
                <c:pt idx="143">
                  <c:v>1.363380281690141</c:v>
                </c:pt>
              </c:numCache>
            </c:numRef>
          </c:yVal>
          <c:smooth val="1"/>
        </c:ser>
        <c:ser>
          <c:idx val="5"/>
          <c:order val="5"/>
          <c:tx>
            <c:v>30 cm</c:v>
          </c:tx>
          <c:spPr>
            <a:ln w="28575">
              <a:solidFill>
                <a:srgbClr val="C87904"/>
              </a:solidFill>
            </a:ln>
          </c:spPr>
          <c:marker>
            <c:symbol val="none"/>
          </c:marker>
          <c:xVal>
            <c:numRef>
              <c:f>FeldolgozSlip!$J$722:$J$865</c:f>
              <c:numCache>
                <c:formatCode>0.00000</c:formatCode>
                <c:ptCount val="144"/>
                <c:pt idx="0">
                  <c:v>163.15435449147449</c:v>
                </c:pt>
                <c:pt idx="1">
                  <c:v>174.34201093860167</c:v>
                </c:pt>
                <c:pt idx="2">
                  <c:v>180.28507580786211</c:v>
                </c:pt>
                <c:pt idx="3">
                  <c:v>185.80215172524436</c:v>
                </c:pt>
                <c:pt idx="4">
                  <c:v>192.45008972987526</c:v>
                </c:pt>
                <c:pt idx="5">
                  <c:v>198.15906667827815</c:v>
                </c:pt>
                <c:pt idx="6">
                  <c:v>200</c:v>
                </c:pt>
                <c:pt idx="7">
                  <c:v>205.26770681399</c:v>
                </c:pt>
                <c:pt idx="8">
                  <c:v>211.13153016829003</c:v>
                </c:pt>
                <c:pt idx="9">
                  <c:v>213.36241582243161</c:v>
                </c:pt>
                <c:pt idx="10">
                  <c:v>218.56509473596802</c:v>
                </c:pt>
                <c:pt idx="11">
                  <c:v>220.32632461961586</c:v>
                </c:pt>
                <c:pt idx="12">
                  <c:v>224.73328748774733</c:v>
                </c:pt>
                <c:pt idx="13">
                  <c:v>226.06929332243453</c:v>
                </c:pt>
                <c:pt idx="14">
                  <c:v>232.28610490594158</c:v>
                </c:pt>
                <c:pt idx="15">
                  <c:v>234.40361546924768</c:v>
                </c:pt>
                <c:pt idx="16">
                  <c:v>239.04572186687872</c:v>
                </c:pt>
                <c:pt idx="17">
                  <c:v>240.42351841717249</c:v>
                </c:pt>
                <c:pt idx="18">
                  <c:v>242.53562503633296</c:v>
                </c:pt>
                <c:pt idx="19">
                  <c:v>247.18372991362565</c:v>
                </c:pt>
                <c:pt idx="20">
                  <c:v>247.43582965269675</c:v>
                </c:pt>
                <c:pt idx="21">
                  <c:v>254.00025400038098</c:v>
                </c:pt>
                <c:pt idx="22">
                  <c:v>255.65499628245684</c:v>
                </c:pt>
                <c:pt idx="23">
                  <c:v>255.93394344266557</c:v>
                </c:pt>
                <c:pt idx="24">
                  <c:v>262.61286571944515</c:v>
                </c:pt>
                <c:pt idx="25">
                  <c:v>264.13527189768718</c:v>
                </c:pt>
                <c:pt idx="26">
                  <c:v>266.62716927080959</c:v>
                </c:pt>
                <c:pt idx="27">
                  <c:v>270.83137420142765</c:v>
                </c:pt>
                <c:pt idx="28">
                  <c:v>271.83014110978121</c:v>
                </c:pt>
                <c:pt idx="29">
                  <c:v>272.16552697590868</c:v>
                </c:pt>
                <c:pt idx="30">
                  <c:v>279.14526311954126</c:v>
                </c:pt>
                <c:pt idx="31">
                  <c:v>280.97574347450819</c:v>
                </c:pt>
                <c:pt idx="32">
                  <c:v>282.84271247461902</c:v>
                </c:pt>
                <c:pt idx="33">
                  <c:v>286.69108954049796</c:v>
                </c:pt>
                <c:pt idx="34">
                  <c:v>288.27503026587692</c:v>
                </c:pt>
                <c:pt idx="35">
                  <c:v>289.8855178262242</c:v>
                </c:pt>
                <c:pt idx="36">
                  <c:v>291.93710406057107</c:v>
                </c:pt>
                <c:pt idx="37">
                  <c:v>296.60839433408285</c:v>
                </c:pt>
                <c:pt idx="38">
                  <c:v>297.92179586210904</c:v>
                </c:pt>
                <c:pt idx="39">
                  <c:v>299.25280083228989</c:v>
                </c:pt>
                <c:pt idx="40">
                  <c:v>304.2903097250923</c:v>
                </c:pt>
                <c:pt idx="41">
                  <c:v>306.1862178478973</c:v>
                </c:pt>
                <c:pt idx="42">
                  <c:v>309.09772123696632</c:v>
                </c:pt>
                <c:pt idx="43">
                  <c:v>310.58496825834726</c:v>
                </c:pt>
                <c:pt idx="44">
                  <c:v>314.65838776377632</c:v>
                </c:pt>
                <c:pt idx="45">
                  <c:v>316.75613357997526</c:v>
                </c:pt>
                <c:pt idx="46">
                  <c:v>316.75613357997526</c:v>
                </c:pt>
                <c:pt idx="47">
                  <c:v>319.98293469854531</c:v>
                </c:pt>
                <c:pt idx="48">
                  <c:v>323.87513781564792</c:v>
                </c:pt>
                <c:pt idx="49">
                  <c:v>325.01354251307964</c:v>
                </c:pt>
                <c:pt idx="50">
                  <c:v>324.44284226152507</c:v>
                </c:pt>
                <c:pt idx="51">
                  <c:v>329.09458989395876</c:v>
                </c:pt>
                <c:pt idx="52">
                  <c:v>334.57480255910286</c:v>
                </c:pt>
                <c:pt idx="53">
                  <c:v>336.46329245522656</c:v>
                </c:pt>
                <c:pt idx="54">
                  <c:v>335.20076157699543</c:v>
                </c:pt>
                <c:pt idx="55">
                  <c:v>339.68311024337874</c:v>
                </c:pt>
                <c:pt idx="56">
                  <c:v>344.35022157509093</c:v>
                </c:pt>
                <c:pt idx="57">
                  <c:v>347.10506725031166</c:v>
                </c:pt>
                <c:pt idx="58">
                  <c:v>347.10506725031166</c:v>
                </c:pt>
                <c:pt idx="59">
                  <c:v>350.64343665913833</c:v>
                </c:pt>
                <c:pt idx="60">
                  <c:v>354.29226995843595</c:v>
                </c:pt>
                <c:pt idx="61">
                  <c:v>356.53701640614628</c:v>
                </c:pt>
                <c:pt idx="62">
                  <c:v>355.78403348241005</c:v>
                </c:pt>
                <c:pt idx="63">
                  <c:v>359.59747611403805</c:v>
                </c:pt>
                <c:pt idx="64">
                  <c:v>365.14837167011069</c:v>
                </c:pt>
                <c:pt idx="65">
                  <c:v>368.43806309180599</c:v>
                </c:pt>
                <c:pt idx="66">
                  <c:v>370.11660509880261</c:v>
                </c:pt>
                <c:pt idx="67">
                  <c:v>372.67799624996496</c:v>
                </c:pt>
                <c:pt idx="68">
                  <c:v>378.86761521204119</c:v>
                </c:pt>
                <c:pt idx="69">
                  <c:v>377.0677588799258</c:v>
                </c:pt>
                <c:pt idx="70">
                  <c:v>381.61638848608828</c:v>
                </c:pt>
                <c:pt idx="71">
                  <c:v>382.54602783800294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392.23227027636807</c:v>
                </c:pt>
                <c:pt idx="75">
                  <c:v>392.23227027636807</c:v>
                </c:pt>
                <c:pt idx="76">
                  <c:v>401.60966445124944</c:v>
                </c:pt>
                <c:pt idx="77">
                  <c:v>405.9989714705751</c:v>
                </c:pt>
                <c:pt idx="78">
                  <c:v>407.11897076111694</c:v>
                </c:pt>
                <c:pt idx="79">
                  <c:v>408.24829046386299</c:v>
                </c:pt>
                <c:pt idx="80">
                  <c:v>412.86141192238517</c:v>
                </c:pt>
                <c:pt idx="81">
                  <c:v>415.22739926869986</c:v>
                </c:pt>
                <c:pt idx="82">
                  <c:v>418.85390829169552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426.40143271122088</c:v>
                </c:pt>
                <c:pt idx="86">
                  <c:v>426.40143271122088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433.0127018922193</c:v>
                </c:pt>
                <c:pt idx="90">
                  <c:v>444.26165831931928</c:v>
                </c:pt>
                <c:pt idx="91">
                  <c:v>445.73029590632694</c:v>
                </c:pt>
                <c:pt idx="92">
                  <c:v>453.29841391162461</c:v>
                </c:pt>
                <c:pt idx="93">
                  <c:v>456.43546458763848</c:v>
                </c:pt>
                <c:pt idx="94">
                  <c:v>458.02861241434454</c:v>
                </c:pt>
                <c:pt idx="95">
                  <c:v>459.63855977692168</c:v>
                </c:pt>
                <c:pt idx="96">
                  <c:v>462.91004988627571</c:v>
                </c:pt>
                <c:pt idx="97">
                  <c:v>464.57220981188317</c:v>
                </c:pt>
                <c:pt idx="98">
                  <c:v>467.95096130874765</c:v>
                </c:pt>
                <c:pt idx="99">
                  <c:v>473.16022340738385</c:v>
                </c:pt>
                <c:pt idx="100">
                  <c:v>478.54742041702224</c:v>
                </c:pt>
                <c:pt idx="101">
                  <c:v>484.12291827592713</c:v>
                </c:pt>
                <c:pt idx="102">
                  <c:v>486.02517675625086</c:v>
                </c:pt>
                <c:pt idx="103">
                  <c:v>487.9500364742666</c:v>
                </c:pt>
                <c:pt idx="104">
                  <c:v>491.86937683796469</c:v>
                </c:pt>
                <c:pt idx="105">
                  <c:v>500</c:v>
                </c:pt>
                <c:pt idx="106">
                  <c:v>500</c:v>
                </c:pt>
                <c:pt idx="107">
                  <c:v>506.36968354183324</c:v>
                </c:pt>
                <c:pt idx="108">
                  <c:v>508.54762771560775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531.99517659893149</c:v>
                </c:pt>
                <c:pt idx="112">
                  <c:v>527.04627669472984</c:v>
                </c:pt>
                <c:pt idx="113">
                  <c:v>531.99517659893149</c:v>
                </c:pt>
                <c:pt idx="114">
                  <c:v>545.0043146345696</c:v>
                </c:pt>
                <c:pt idx="115">
                  <c:v>539.68707222086584</c:v>
                </c:pt>
                <c:pt idx="116">
                  <c:v>545.0043146345696</c:v>
                </c:pt>
                <c:pt idx="117">
                  <c:v>553.28333517248814</c:v>
                </c:pt>
                <c:pt idx="118">
                  <c:v>559.01699437494744</c:v>
                </c:pt>
                <c:pt idx="119">
                  <c:v>559.01699437494744</c:v>
                </c:pt>
                <c:pt idx="120">
                  <c:v>567.96183424706476</c:v>
                </c:pt>
                <c:pt idx="121">
                  <c:v>577.35026918962569</c:v>
                </c:pt>
                <c:pt idx="122">
                  <c:v>580.58474978713764</c:v>
                </c:pt>
                <c:pt idx="123">
                  <c:v>583.87420812114215</c:v>
                </c:pt>
                <c:pt idx="124">
                  <c:v>594.08852578600454</c:v>
                </c:pt>
                <c:pt idx="125">
                  <c:v>604.85837890913388</c:v>
                </c:pt>
                <c:pt idx="126">
                  <c:v>604.85837890913388</c:v>
                </c:pt>
                <c:pt idx="127">
                  <c:v>608.5806194501846</c:v>
                </c:pt>
                <c:pt idx="128">
                  <c:v>636.71453996701337</c:v>
                </c:pt>
                <c:pt idx="129">
                  <c:v>632.45553203367592</c:v>
                </c:pt>
                <c:pt idx="130">
                  <c:v>636.71453996701337</c:v>
                </c:pt>
                <c:pt idx="131">
                  <c:v>645.49722436790285</c:v>
                </c:pt>
                <c:pt idx="132">
                  <c:v>669.14960511820573</c:v>
                </c:pt>
                <c:pt idx="133">
                  <c:v>674.19986246324208</c:v>
                </c:pt>
                <c:pt idx="134">
                  <c:v>701.28687331827666</c:v>
                </c:pt>
                <c:pt idx="135">
                  <c:v>684.65319688145757</c:v>
                </c:pt>
                <c:pt idx="136">
                  <c:v>695.60834364025243</c:v>
                </c:pt>
                <c:pt idx="137">
                  <c:v>725.47625011001162</c:v>
                </c:pt>
                <c:pt idx="138">
                  <c:v>725.47625011001162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FeldolgozSlip!$N$722:$N$865</c:f>
              <c:numCache>
                <c:formatCode>0.00000</c:formatCode>
                <c:ptCount val="144"/>
                <c:pt idx="0">
                  <c:v>0.31690140845070425</c:v>
                </c:pt>
                <c:pt idx="1">
                  <c:v>0.32667042253521134</c:v>
                </c:pt>
                <c:pt idx="2">
                  <c:v>0.33239436619718316</c:v>
                </c:pt>
                <c:pt idx="3">
                  <c:v>0.33700845070422536</c:v>
                </c:pt>
                <c:pt idx="4">
                  <c:v>0.34368450704225356</c:v>
                </c:pt>
                <c:pt idx="5">
                  <c:v>0.35011690140845075</c:v>
                </c:pt>
                <c:pt idx="6">
                  <c:v>0.35070422535211271</c:v>
                </c:pt>
                <c:pt idx="7">
                  <c:v>0.3555028169014085</c:v>
                </c:pt>
                <c:pt idx="8">
                  <c:v>0.36</c:v>
                </c:pt>
                <c:pt idx="9">
                  <c:v>0.36240000000000006</c:v>
                </c:pt>
                <c:pt idx="10">
                  <c:v>0.36749859154929582</c:v>
                </c:pt>
                <c:pt idx="11">
                  <c:v>0.36901408450704232</c:v>
                </c:pt>
                <c:pt idx="12">
                  <c:v>0.37326619718309856</c:v>
                </c:pt>
                <c:pt idx="13">
                  <c:v>0.37399718309859159</c:v>
                </c:pt>
                <c:pt idx="14">
                  <c:v>0.38100000000000001</c:v>
                </c:pt>
                <c:pt idx="15">
                  <c:v>0.38111549295774655</c:v>
                </c:pt>
                <c:pt idx="16">
                  <c:v>0.38665450704225357</c:v>
                </c:pt>
                <c:pt idx="17">
                  <c:v>0.38736338028169015</c:v>
                </c:pt>
                <c:pt idx="18">
                  <c:v>0.38873239436619722</c:v>
                </c:pt>
                <c:pt idx="19">
                  <c:v>0.39500985915492959</c:v>
                </c:pt>
                <c:pt idx="20">
                  <c:v>0.3945464788732394</c:v>
                </c:pt>
                <c:pt idx="21">
                  <c:v>0.39993464788732391</c:v>
                </c:pt>
                <c:pt idx="22">
                  <c:v>0.40200000000000002</c:v>
                </c:pt>
                <c:pt idx="23">
                  <c:v>0.40323380281690147</c:v>
                </c:pt>
                <c:pt idx="24">
                  <c:v>0.40767309859154932</c:v>
                </c:pt>
                <c:pt idx="25">
                  <c:v>0.40971126760563381</c:v>
                </c:pt>
                <c:pt idx="26">
                  <c:v>0.40985915492957747</c:v>
                </c:pt>
                <c:pt idx="27">
                  <c:v>0.41408112676056336</c:v>
                </c:pt>
                <c:pt idx="28">
                  <c:v>0.41675352112676056</c:v>
                </c:pt>
                <c:pt idx="29">
                  <c:v>0.41715070422535216</c:v>
                </c:pt>
                <c:pt idx="30">
                  <c:v>0.4221532394366197</c:v>
                </c:pt>
                <c:pt idx="31">
                  <c:v>0.42299999999999999</c:v>
                </c:pt>
                <c:pt idx="32">
                  <c:v>0.42535211267605638</c:v>
                </c:pt>
                <c:pt idx="33">
                  <c:v>0.42844436619718307</c:v>
                </c:pt>
                <c:pt idx="34">
                  <c:v>0.43000535211267615</c:v>
                </c:pt>
                <c:pt idx="35">
                  <c:v>0.43205915492957747</c:v>
                </c:pt>
                <c:pt idx="36">
                  <c:v>0.43239436619718313</c:v>
                </c:pt>
                <c:pt idx="37">
                  <c:v>0.43644661971830984</c:v>
                </c:pt>
                <c:pt idx="38">
                  <c:v>0.43849718309859154</c:v>
                </c:pt>
                <c:pt idx="39">
                  <c:v>0.43975492957746481</c:v>
                </c:pt>
                <c:pt idx="40">
                  <c:v>0.44302112676056343</c:v>
                </c:pt>
                <c:pt idx="41">
                  <c:v>0.44490084507042249</c:v>
                </c:pt>
                <c:pt idx="42">
                  <c:v>0.44700000000000001</c:v>
                </c:pt>
                <c:pt idx="43">
                  <c:v>0.4474704225352113</c:v>
                </c:pt>
                <c:pt idx="44">
                  <c:v>0.4516035211267605</c:v>
                </c:pt>
                <c:pt idx="45">
                  <c:v>0.4510239436619719</c:v>
                </c:pt>
                <c:pt idx="46">
                  <c:v>0.45440704225352113</c:v>
                </c:pt>
                <c:pt idx="47">
                  <c:v>0.45633802816901414</c:v>
                </c:pt>
                <c:pt idx="48">
                  <c:v>0.45859154929577473</c:v>
                </c:pt>
                <c:pt idx="49">
                  <c:v>0.46009014084507044</c:v>
                </c:pt>
                <c:pt idx="50">
                  <c:v>0.46024084507042251</c:v>
                </c:pt>
                <c:pt idx="51">
                  <c:v>0.46235915492957746</c:v>
                </c:pt>
                <c:pt idx="52">
                  <c:v>0.4663380281690141</c:v>
                </c:pt>
                <c:pt idx="53">
                  <c:v>0.4681774647887324</c:v>
                </c:pt>
                <c:pt idx="54">
                  <c:v>0.47099999999999997</c:v>
                </c:pt>
                <c:pt idx="55">
                  <c:v>0.47129014084507048</c:v>
                </c:pt>
                <c:pt idx="56">
                  <c:v>0.47553464788732391</c:v>
                </c:pt>
                <c:pt idx="57">
                  <c:v>0.47729718309859159</c:v>
                </c:pt>
                <c:pt idx="58">
                  <c:v>0.47923802816901406</c:v>
                </c:pt>
                <c:pt idx="59">
                  <c:v>0.48028169014084515</c:v>
                </c:pt>
                <c:pt idx="60">
                  <c:v>0.48225352112676056</c:v>
                </c:pt>
                <c:pt idx="61">
                  <c:v>0.48373366197183099</c:v>
                </c:pt>
                <c:pt idx="62">
                  <c:v>0.48560845070422531</c:v>
                </c:pt>
                <c:pt idx="63">
                  <c:v>0.4870183098591549</c:v>
                </c:pt>
                <c:pt idx="64">
                  <c:v>0.49058760563380283</c:v>
                </c:pt>
                <c:pt idx="65">
                  <c:v>0.49251211267605632</c:v>
                </c:pt>
                <c:pt idx="66">
                  <c:v>0.495</c:v>
                </c:pt>
                <c:pt idx="67">
                  <c:v>0.49510985915492967</c:v>
                </c:pt>
                <c:pt idx="68">
                  <c:v>0.49946577464788733</c:v>
                </c:pt>
                <c:pt idx="69">
                  <c:v>0.49919154929577469</c:v>
                </c:pt>
                <c:pt idx="70">
                  <c:v>0.50158591549295772</c:v>
                </c:pt>
                <c:pt idx="71">
                  <c:v>0.50422535211267616</c:v>
                </c:pt>
                <c:pt idx="72">
                  <c:v>0.50704225352112686</c:v>
                </c:pt>
                <c:pt idx="73">
                  <c:v>0.5086552112676056</c:v>
                </c:pt>
                <c:pt idx="74">
                  <c:v>0.51097605633802812</c:v>
                </c:pt>
                <c:pt idx="75">
                  <c:v>0.51167746478873244</c:v>
                </c:pt>
                <c:pt idx="76">
                  <c:v>0.51576985915492957</c:v>
                </c:pt>
                <c:pt idx="77">
                  <c:v>0.51737577464788731</c:v>
                </c:pt>
                <c:pt idx="78">
                  <c:v>0.51900000000000002</c:v>
                </c:pt>
                <c:pt idx="79">
                  <c:v>0.52063098591549306</c:v>
                </c:pt>
                <c:pt idx="80">
                  <c:v>0.52494084507042249</c:v>
                </c:pt>
                <c:pt idx="81">
                  <c:v>0.52546478873239444</c:v>
                </c:pt>
                <c:pt idx="82">
                  <c:v>0.52890000000000004</c:v>
                </c:pt>
                <c:pt idx="83">
                  <c:v>0.52957746478873247</c:v>
                </c:pt>
                <c:pt idx="84">
                  <c:v>0.53183098591549305</c:v>
                </c:pt>
                <c:pt idx="85">
                  <c:v>0.53357676056338033</c:v>
                </c:pt>
                <c:pt idx="86">
                  <c:v>0.53634366197183103</c:v>
                </c:pt>
                <c:pt idx="87">
                  <c:v>0.53633661971830981</c:v>
                </c:pt>
                <c:pt idx="88">
                  <c:v>0.54095211267605636</c:v>
                </c:pt>
                <c:pt idx="89">
                  <c:v>0.54488450704225355</c:v>
                </c:pt>
                <c:pt idx="90">
                  <c:v>0.54300000000000004</c:v>
                </c:pt>
                <c:pt idx="91">
                  <c:v>0.54615211267605646</c:v>
                </c:pt>
                <c:pt idx="92">
                  <c:v>0.55041591549295765</c:v>
                </c:pt>
                <c:pt idx="93">
                  <c:v>0.55173802816901418</c:v>
                </c:pt>
                <c:pt idx="94">
                  <c:v>0.55373098591549297</c:v>
                </c:pt>
                <c:pt idx="95">
                  <c:v>0.55492957746478877</c:v>
                </c:pt>
                <c:pt idx="96">
                  <c:v>0.55774647887323947</c:v>
                </c:pt>
                <c:pt idx="97">
                  <c:v>0.559137323943662</c:v>
                </c:pt>
                <c:pt idx="98">
                  <c:v>0.56171126760563383</c:v>
                </c:pt>
                <c:pt idx="99">
                  <c:v>0.56305070422535219</c:v>
                </c:pt>
                <c:pt idx="100">
                  <c:v>0.56706704225352111</c:v>
                </c:pt>
                <c:pt idx="101">
                  <c:v>0.56604507042253516</c:v>
                </c:pt>
                <c:pt idx="102">
                  <c:v>0.56999999999999995</c:v>
                </c:pt>
                <c:pt idx="103">
                  <c:v>0.57167323943661985</c:v>
                </c:pt>
                <c:pt idx="104">
                  <c:v>0.57589098591549293</c:v>
                </c:pt>
                <c:pt idx="105">
                  <c:v>0.57801126760563382</c:v>
                </c:pt>
                <c:pt idx="106">
                  <c:v>0.57856197183098601</c:v>
                </c:pt>
                <c:pt idx="107">
                  <c:v>0.583661971830986</c:v>
                </c:pt>
                <c:pt idx="108">
                  <c:v>0.58533690140845063</c:v>
                </c:pt>
                <c:pt idx="109">
                  <c:v>0.58707887323943664</c:v>
                </c:pt>
                <c:pt idx="110">
                  <c:v>0.58770985915492968</c:v>
                </c:pt>
                <c:pt idx="111">
                  <c:v>0.59318197183098598</c:v>
                </c:pt>
                <c:pt idx="112">
                  <c:v>0.59249577464788739</c:v>
                </c:pt>
                <c:pt idx="113">
                  <c:v>0.59699999999999998</c:v>
                </c:pt>
                <c:pt idx="114">
                  <c:v>0.60290999999999983</c:v>
                </c:pt>
                <c:pt idx="115">
                  <c:v>0.60428450704225367</c:v>
                </c:pt>
                <c:pt idx="116">
                  <c:v>0.60587605633802821</c:v>
                </c:pt>
                <c:pt idx="117">
                  <c:v>0.61070422535211277</c:v>
                </c:pt>
                <c:pt idx="118">
                  <c:v>0.61217549295774654</c:v>
                </c:pt>
                <c:pt idx="119">
                  <c:v>0.61244647887323933</c:v>
                </c:pt>
                <c:pt idx="120">
                  <c:v>0.62022957746478879</c:v>
                </c:pt>
                <c:pt idx="121">
                  <c:v>0.62423661971830979</c:v>
                </c:pt>
                <c:pt idx="122">
                  <c:v>0.624</c:v>
                </c:pt>
                <c:pt idx="123">
                  <c:v>0.6291570422535212</c:v>
                </c:pt>
                <c:pt idx="124">
                  <c:v>0.6305577464788733</c:v>
                </c:pt>
                <c:pt idx="125">
                  <c:v>0.63774647887323943</c:v>
                </c:pt>
                <c:pt idx="126">
                  <c:v>0.63901408450704233</c:v>
                </c:pt>
                <c:pt idx="127">
                  <c:v>0.64143802816901407</c:v>
                </c:pt>
                <c:pt idx="128">
                  <c:v>0.64727718309859161</c:v>
                </c:pt>
                <c:pt idx="129">
                  <c:v>0.65068732394366202</c:v>
                </c:pt>
                <c:pt idx="130">
                  <c:v>0.65694802816901399</c:v>
                </c:pt>
                <c:pt idx="131">
                  <c:v>0.65683098591549294</c:v>
                </c:pt>
                <c:pt idx="132">
                  <c:v>0.66478873239436631</c:v>
                </c:pt>
                <c:pt idx="133">
                  <c:v>0.66457464788732401</c:v>
                </c:pt>
                <c:pt idx="134">
                  <c:v>0.67432478873239432</c:v>
                </c:pt>
                <c:pt idx="135">
                  <c:v>0.67713802816901403</c:v>
                </c:pt>
                <c:pt idx="136">
                  <c:v>0.68396704225352101</c:v>
                </c:pt>
                <c:pt idx="137">
                  <c:v>0.69183098591549297</c:v>
                </c:pt>
                <c:pt idx="138">
                  <c:v>0.69652535211267619</c:v>
                </c:pt>
                <c:pt idx="139">
                  <c:v>0.7023050704225352</c:v>
                </c:pt>
                <c:pt idx="140">
                  <c:v>0.71098605633802803</c:v>
                </c:pt>
                <c:pt idx="141">
                  <c:v>0.72000000000000008</c:v>
                </c:pt>
                <c:pt idx="142">
                  <c:v>0.72935267605633813</c:v>
                </c:pt>
                <c:pt idx="143">
                  <c:v>0.74704225352112685</c:v>
                </c:pt>
              </c:numCache>
            </c:numRef>
          </c:yVal>
          <c:smooth val="1"/>
        </c:ser>
        <c:ser>
          <c:idx val="6"/>
          <c:order val="6"/>
          <c:tx>
            <c:v>50 cm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FeldolgozSlip!$J$866:$J$1009</c:f>
              <c:numCache>
                <c:formatCode>0.00000</c:formatCode>
                <c:ptCount val="144"/>
                <c:pt idx="0">
                  <c:v>166.43566632465155</c:v>
                </c:pt>
                <c:pt idx="1">
                  <c:v>177.05355794912774</c:v>
                </c:pt>
                <c:pt idx="2">
                  <c:v>183.28836531548421</c:v>
                </c:pt>
                <c:pt idx="3">
                  <c:v>188.42228790639831</c:v>
                </c:pt>
                <c:pt idx="4">
                  <c:v>195.24200602039147</c:v>
                </c:pt>
                <c:pt idx="5">
                  <c:v>200.67001862719536</c:v>
                </c:pt>
                <c:pt idx="6">
                  <c:v>201.89321327181204</c:v>
                </c:pt>
                <c:pt idx="7">
                  <c:v>207.61369963434993</c:v>
                </c:pt>
                <c:pt idx="8">
                  <c:v>213.52448376514872</c:v>
                </c:pt>
                <c:pt idx="9">
                  <c:v>214.83446221182984</c:v>
                </c:pt>
                <c:pt idx="10">
                  <c:v>220.68370737618739</c:v>
                </c:pt>
                <c:pt idx="11">
                  <c:v>222.31372818542596</c:v>
                </c:pt>
                <c:pt idx="12">
                  <c:v>226.6492069558123</c:v>
                </c:pt>
                <c:pt idx="13">
                  <c:v>228.4160962880643</c:v>
                </c:pt>
                <c:pt idx="14">
                  <c:v>235.05024736113424</c:v>
                </c:pt>
                <c:pt idx="15">
                  <c:v>236.13996227743115</c:v>
                </c:pt>
                <c:pt idx="16">
                  <c:v>241.35539601273891</c:v>
                </c:pt>
                <c:pt idx="17">
                  <c:v>243.01258837812543</c:v>
                </c:pt>
                <c:pt idx="18">
                  <c:v>244.70439211619819</c:v>
                </c:pt>
                <c:pt idx="19">
                  <c:v>250</c:v>
                </c:pt>
                <c:pt idx="20">
                  <c:v>251.31234497501731</c:v>
                </c:pt>
                <c:pt idx="21">
                  <c:v>256.49458802128851</c:v>
                </c:pt>
                <c:pt idx="22">
                  <c:v>258.1988897471611</c:v>
                </c:pt>
                <c:pt idx="23">
                  <c:v>258.77458475338284</c:v>
                </c:pt>
                <c:pt idx="24">
                  <c:v>265.37244621713762</c:v>
                </c:pt>
                <c:pt idx="25">
                  <c:v>267.57997934461031</c:v>
                </c:pt>
                <c:pt idx="26">
                  <c:v>268.8664289689325</c:v>
                </c:pt>
                <c:pt idx="27">
                  <c:v>273.17918235407654</c:v>
                </c:pt>
                <c:pt idx="28">
                  <c:v>274.20424855354088</c:v>
                </c:pt>
                <c:pt idx="29">
                  <c:v>276.28948199776886</c:v>
                </c:pt>
                <c:pt idx="30">
                  <c:v>281.71808490950554</c:v>
                </c:pt>
                <c:pt idx="31">
                  <c:v>283.98091712353238</c:v>
                </c:pt>
                <c:pt idx="32">
                  <c:v>284.36338317849987</c:v>
                </c:pt>
                <c:pt idx="33">
                  <c:v>290.70094986690555</c:v>
                </c:pt>
                <c:pt idx="34">
                  <c:v>292.35267310234309</c:v>
                </c:pt>
                <c:pt idx="35">
                  <c:v>293.61010975735172</c:v>
                </c:pt>
                <c:pt idx="36">
                  <c:v>297.04426289300227</c:v>
                </c:pt>
                <c:pt idx="37">
                  <c:v>301.05554485445583</c:v>
                </c:pt>
                <c:pt idx="38">
                  <c:v>301.51134457776362</c:v>
                </c:pt>
                <c:pt idx="39">
                  <c:v>302.42918945456694</c:v>
                </c:pt>
                <c:pt idx="40">
                  <c:v>308.60669992418383</c:v>
                </c:pt>
                <c:pt idx="41">
                  <c:v>310.08683647302115</c:v>
                </c:pt>
                <c:pt idx="42">
                  <c:v>312.09389196617963</c:v>
                </c:pt>
                <c:pt idx="43">
                  <c:v>317.28715848517623</c:v>
                </c:pt>
                <c:pt idx="44">
                  <c:v>318.89640207164035</c:v>
                </c:pt>
                <c:pt idx="45">
                  <c:v>321.08064953396774</c:v>
                </c:pt>
                <c:pt idx="46">
                  <c:v>325.01354251307964</c:v>
                </c:pt>
                <c:pt idx="47">
                  <c:v>327.32683535398854</c:v>
                </c:pt>
                <c:pt idx="48">
                  <c:v>327.32683535398854</c:v>
                </c:pt>
                <c:pt idx="49">
                  <c:v>329.69023669789345</c:v>
                </c:pt>
                <c:pt idx="50">
                  <c:v>332.1055820775357</c:v>
                </c:pt>
                <c:pt idx="51">
                  <c:v>331.49677206589791</c:v>
                </c:pt>
                <c:pt idx="52">
                  <c:v>339.68311024337874</c:v>
                </c:pt>
                <c:pt idx="53">
                  <c:v>340.99716973523675</c:v>
                </c:pt>
                <c:pt idx="54">
                  <c:v>342.99717028501766</c:v>
                </c:pt>
                <c:pt idx="55">
                  <c:v>345.71941274767551</c:v>
                </c:pt>
                <c:pt idx="56">
                  <c:v>349.92710611188261</c:v>
                </c:pt>
                <c:pt idx="57">
                  <c:v>352.08939510976518</c:v>
                </c:pt>
                <c:pt idx="58">
                  <c:v>355.03580124836316</c:v>
                </c:pt>
                <c:pt idx="59">
                  <c:v>354.29226995843595</c:v>
                </c:pt>
                <c:pt idx="60">
                  <c:v>361.15755925730758</c:v>
                </c:pt>
                <c:pt idx="61">
                  <c:v>361.94525388824627</c:v>
                </c:pt>
                <c:pt idx="62">
                  <c:v>364.33962566794514</c:v>
                </c:pt>
                <c:pt idx="63">
                  <c:v>364.33962566794514</c:v>
                </c:pt>
                <c:pt idx="64">
                  <c:v>371.81829961187663</c:v>
                </c:pt>
                <c:pt idx="65">
                  <c:v>374.41543222448843</c:v>
                </c:pt>
                <c:pt idx="66">
                  <c:v>377.0677588799258</c:v>
                </c:pt>
                <c:pt idx="67">
                  <c:v>376.17739693163935</c:v>
                </c:pt>
                <c:pt idx="68">
                  <c:v>384.42587221924475</c:v>
                </c:pt>
                <c:pt idx="69">
                  <c:v>387.29833462074168</c:v>
                </c:pt>
                <c:pt idx="70">
                  <c:v>390.23616434076285</c:v>
                </c:pt>
                <c:pt idx="71">
                  <c:v>390.23616434076285</c:v>
                </c:pt>
                <c:pt idx="72">
                  <c:v>395.28470752104738</c:v>
                </c:pt>
                <c:pt idx="73">
                  <c:v>398.40953644479794</c:v>
                </c:pt>
                <c:pt idx="74">
                  <c:v>400.53440237591457</c:v>
                </c:pt>
                <c:pt idx="75">
                  <c:v>401.60966445124944</c:v>
                </c:pt>
                <c:pt idx="76">
                  <c:v>409.38706057120135</c:v>
                </c:pt>
                <c:pt idx="77">
                  <c:v>411.69348479630912</c:v>
                </c:pt>
                <c:pt idx="78">
                  <c:v>414.03933560541259</c:v>
                </c:pt>
                <c:pt idx="79">
                  <c:v>415.22739926869986</c:v>
                </c:pt>
                <c:pt idx="80">
                  <c:v>422.57712736425833</c:v>
                </c:pt>
                <c:pt idx="81">
                  <c:v>425.11515094885181</c:v>
                </c:pt>
                <c:pt idx="82">
                  <c:v>429.00941686005132</c:v>
                </c:pt>
                <c:pt idx="83">
                  <c:v>431.66584730171564</c:v>
                </c:pt>
                <c:pt idx="84">
                  <c:v>434.37224276306932</c:v>
                </c:pt>
                <c:pt idx="85">
                  <c:v>437.13018947193603</c:v>
                </c:pt>
                <c:pt idx="86">
                  <c:v>437.13018947193603</c:v>
                </c:pt>
                <c:pt idx="87">
                  <c:v>439.94134506405987</c:v>
                </c:pt>
                <c:pt idx="88">
                  <c:v>450.22516889074819</c:v>
                </c:pt>
                <c:pt idx="89">
                  <c:v>451.75395145262564</c:v>
                </c:pt>
                <c:pt idx="90">
                  <c:v>454.85882614734209</c:v>
                </c:pt>
                <c:pt idx="91">
                  <c:v>454.85882614734209</c:v>
                </c:pt>
                <c:pt idx="92">
                  <c:v>466.25240412015683</c:v>
                </c:pt>
                <c:pt idx="93">
                  <c:v>464.57220981188317</c:v>
                </c:pt>
                <c:pt idx="94">
                  <c:v>464.57220981188317</c:v>
                </c:pt>
                <c:pt idx="95">
                  <c:v>469.6682183138621</c:v>
                </c:pt>
                <c:pt idx="96">
                  <c:v>476.73129462279621</c:v>
                </c:pt>
                <c:pt idx="97">
                  <c:v>478.54742041702224</c:v>
                </c:pt>
                <c:pt idx="98">
                  <c:v>484.12291827592713</c:v>
                </c:pt>
                <c:pt idx="99">
                  <c:v>486.02517675625086</c:v>
                </c:pt>
                <c:pt idx="100">
                  <c:v>493.86479832479478</c:v>
                </c:pt>
                <c:pt idx="101">
                  <c:v>495.88470368046472</c:v>
                </c:pt>
                <c:pt idx="102">
                  <c:v>500</c:v>
                </c:pt>
                <c:pt idx="103">
                  <c:v>500</c:v>
                </c:pt>
                <c:pt idx="104">
                  <c:v>506.36968354183324</c:v>
                </c:pt>
                <c:pt idx="105">
                  <c:v>512.98917604257701</c:v>
                </c:pt>
                <c:pt idx="106">
                  <c:v>510.75391845524916</c:v>
                </c:pt>
                <c:pt idx="107">
                  <c:v>522.23296786709352</c:v>
                </c:pt>
                <c:pt idx="108">
                  <c:v>527.04627669472984</c:v>
                </c:pt>
                <c:pt idx="109">
                  <c:v>527.04627669472984</c:v>
                </c:pt>
                <c:pt idx="110">
                  <c:v>534.52248382484879</c:v>
                </c:pt>
                <c:pt idx="111">
                  <c:v>542.32614454664042</c:v>
                </c:pt>
                <c:pt idx="112">
                  <c:v>539.68707222086584</c:v>
                </c:pt>
                <c:pt idx="113">
                  <c:v>550.48188256318031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571.04024072016068</c:v>
                </c:pt>
                <c:pt idx="117">
                  <c:v>577.35026918962569</c:v>
                </c:pt>
                <c:pt idx="118">
                  <c:v>580.58474978713764</c:v>
                </c:pt>
                <c:pt idx="119">
                  <c:v>583.87420812114215</c:v>
                </c:pt>
                <c:pt idx="120">
                  <c:v>594.08852578600454</c:v>
                </c:pt>
                <c:pt idx="121">
                  <c:v>601.20361204215169</c:v>
                </c:pt>
                <c:pt idx="122">
                  <c:v>604.85837890913388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616.23602251332079</c:v>
                </c:pt>
                <c:pt idx="127">
                  <c:v>636.71453996701337</c:v>
                </c:pt>
                <c:pt idx="128">
                  <c:v>659.38047339578691</c:v>
                </c:pt>
                <c:pt idx="129">
                  <c:v>659.38047339578691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679.36622048675747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866.02540378443859</c:v>
                </c:pt>
                <c:pt idx="143">
                  <c:v>939.3364366277242</c:v>
                </c:pt>
              </c:numCache>
            </c:numRef>
          </c:xVal>
          <c:yVal>
            <c:numRef>
              <c:f>FeldolgozSlip!$N$866:$N$1009</c:f>
              <c:numCache>
                <c:formatCode>0.00000</c:formatCode>
                <c:ptCount val="144"/>
                <c:pt idx="0">
                  <c:v>0.1367605633802817</c:v>
                </c:pt>
                <c:pt idx="1">
                  <c:v>0.14036619718309862</c:v>
                </c:pt>
                <c:pt idx="2">
                  <c:v>0.14225352112676057</c:v>
                </c:pt>
                <c:pt idx="3">
                  <c:v>0.14446154929577465</c:v>
                </c:pt>
                <c:pt idx="4">
                  <c:v>0.14666140845070424</c:v>
                </c:pt>
                <c:pt idx="5">
                  <c:v>0.14873760563380284</c:v>
                </c:pt>
                <c:pt idx="6">
                  <c:v>0.14929577464788732</c:v>
                </c:pt>
                <c:pt idx="7">
                  <c:v>0.15103732394366198</c:v>
                </c:pt>
                <c:pt idx="8">
                  <c:v>0.153</c:v>
                </c:pt>
                <c:pt idx="9">
                  <c:v>0.15363718309859156</c:v>
                </c:pt>
                <c:pt idx="10">
                  <c:v>0.15569028169014087</c:v>
                </c:pt>
                <c:pt idx="11">
                  <c:v>0.15633802816901413</c:v>
                </c:pt>
                <c:pt idx="12">
                  <c:v>0.15764154929577462</c:v>
                </c:pt>
                <c:pt idx="13">
                  <c:v>0.15822957746478875</c:v>
                </c:pt>
                <c:pt idx="14">
                  <c:v>0.1605</c:v>
                </c:pt>
                <c:pt idx="15">
                  <c:v>0.16095323943661974</c:v>
                </c:pt>
                <c:pt idx="16">
                  <c:v>0.16245619718309862</c:v>
                </c:pt>
                <c:pt idx="17">
                  <c:v>0.16313957746478874</c:v>
                </c:pt>
                <c:pt idx="18">
                  <c:v>0.16338028169014088</c:v>
                </c:pt>
                <c:pt idx="19">
                  <c:v>0.1652518309859155</c:v>
                </c:pt>
                <c:pt idx="20">
                  <c:v>0.16583281690140847</c:v>
                </c:pt>
                <c:pt idx="21">
                  <c:v>0.16769746478873238</c:v>
                </c:pt>
                <c:pt idx="22">
                  <c:v>0.16800000000000001</c:v>
                </c:pt>
                <c:pt idx="23">
                  <c:v>0.16860957746478875</c:v>
                </c:pt>
                <c:pt idx="24">
                  <c:v>0.17033816901408452</c:v>
                </c:pt>
                <c:pt idx="25">
                  <c:v>0.17083718309859156</c:v>
                </c:pt>
                <c:pt idx="26">
                  <c:v>0.17183098591549298</c:v>
                </c:pt>
                <c:pt idx="27">
                  <c:v>0.17253380281690142</c:v>
                </c:pt>
                <c:pt idx="28">
                  <c:v>0.17322450704225351</c:v>
                </c:pt>
                <c:pt idx="29">
                  <c:v>0.17384704225352113</c:v>
                </c:pt>
                <c:pt idx="30">
                  <c:v>0.17563267605633803</c:v>
                </c:pt>
                <c:pt idx="31">
                  <c:v>0.17610000000000001</c:v>
                </c:pt>
                <c:pt idx="32">
                  <c:v>0.17694647887323944</c:v>
                </c:pt>
                <c:pt idx="33">
                  <c:v>0.1783254929577465</c:v>
                </c:pt>
                <c:pt idx="34">
                  <c:v>0.17865802816901408</c:v>
                </c:pt>
                <c:pt idx="35">
                  <c:v>0.17903140845070423</c:v>
                </c:pt>
                <c:pt idx="36">
                  <c:v>0.18028169014084508</c:v>
                </c:pt>
                <c:pt idx="37">
                  <c:v>0.18084098591549297</c:v>
                </c:pt>
                <c:pt idx="38">
                  <c:v>0.18155957746478874</c:v>
                </c:pt>
                <c:pt idx="39">
                  <c:v>0.18206676056338028</c:v>
                </c:pt>
                <c:pt idx="40">
                  <c:v>0.18373718309859155</c:v>
                </c:pt>
                <c:pt idx="41">
                  <c:v>0.18409690140845067</c:v>
                </c:pt>
                <c:pt idx="42">
                  <c:v>0.1845</c:v>
                </c:pt>
                <c:pt idx="43">
                  <c:v>0.18545352112676058</c:v>
                </c:pt>
                <c:pt idx="44">
                  <c:v>0.18681718309859155</c:v>
                </c:pt>
                <c:pt idx="45">
                  <c:v>0.18697788732394369</c:v>
                </c:pt>
                <c:pt idx="46">
                  <c:v>0.18772225352112676</c:v>
                </c:pt>
                <c:pt idx="47">
                  <c:v>0.18873239436619721</c:v>
                </c:pt>
                <c:pt idx="48">
                  <c:v>0.18929577464788735</c:v>
                </c:pt>
                <c:pt idx="49">
                  <c:v>0.18978718309859155</c:v>
                </c:pt>
                <c:pt idx="50">
                  <c:v>0.19025704225352114</c:v>
                </c:pt>
                <c:pt idx="51">
                  <c:v>0.19069746478873237</c:v>
                </c:pt>
                <c:pt idx="52">
                  <c:v>0.19213126760563382</c:v>
                </c:pt>
                <c:pt idx="53">
                  <c:v>0.19256112676056339</c:v>
                </c:pt>
                <c:pt idx="54">
                  <c:v>0.19320000000000004</c:v>
                </c:pt>
                <c:pt idx="55">
                  <c:v>0.1939605633802817</c:v>
                </c:pt>
                <c:pt idx="56">
                  <c:v>0.19530887323943663</c:v>
                </c:pt>
                <c:pt idx="57">
                  <c:v>0.19573563380281694</c:v>
                </c:pt>
                <c:pt idx="58">
                  <c:v>0.19641309859154929</c:v>
                </c:pt>
                <c:pt idx="59">
                  <c:v>0.19718309859154931</c:v>
                </c:pt>
                <c:pt idx="60">
                  <c:v>0.1983098591549296</c:v>
                </c:pt>
                <c:pt idx="61">
                  <c:v>0.19873338028169016</c:v>
                </c:pt>
                <c:pt idx="62">
                  <c:v>0.19895450704225351</c:v>
                </c:pt>
                <c:pt idx="63">
                  <c:v>0.19953366197183098</c:v>
                </c:pt>
                <c:pt idx="64">
                  <c:v>0.20145802816901412</c:v>
                </c:pt>
                <c:pt idx="65">
                  <c:v>0.20155436619718312</c:v>
                </c:pt>
                <c:pt idx="66">
                  <c:v>0.20220000000000002</c:v>
                </c:pt>
                <c:pt idx="67">
                  <c:v>0.20246760563380287</c:v>
                </c:pt>
                <c:pt idx="68">
                  <c:v>0.20457253521126759</c:v>
                </c:pt>
                <c:pt idx="69">
                  <c:v>0.20493126760563382</c:v>
                </c:pt>
                <c:pt idx="70">
                  <c:v>0.20535225352112679</c:v>
                </c:pt>
                <c:pt idx="71">
                  <c:v>0.20563380281690144</c:v>
                </c:pt>
                <c:pt idx="72">
                  <c:v>0.20732394366197182</c:v>
                </c:pt>
                <c:pt idx="73">
                  <c:v>0.20767957746478874</c:v>
                </c:pt>
                <c:pt idx="74">
                  <c:v>0.20801436619718308</c:v>
                </c:pt>
                <c:pt idx="75">
                  <c:v>0.20960281690140845</c:v>
                </c:pt>
                <c:pt idx="76">
                  <c:v>0.21078478873239437</c:v>
                </c:pt>
                <c:pt idx="77">
                  <c:v>0.21107661971830985</c:v>
                </c:pt>
                <c:pt idx="78">
                  <c:v>0.21149999999999999</c:v>
                </c:pt>
                <c:pt idx="79">
                  <c:v>0.21267605633802819</c:v>
                </c:pt>
                <c:pt idx="80">
                  <c:v>0.2138361971830986</c:v>
                </c:pt>
                <c:pt idx="81">
                  <c:v>0.2141269014084507</c:v>
                </c:pt>
                <c:pt idx="82">
                  <c:v>0.21478802816901407</c:v>
                </c:pt>
                <c:pt idx="83">
                  <c:v>0.21549295774647889</c:v>
                </c:pt>
                <c:pt idx="84">
                  <c:v>0.21633802816901412</c:v>
                </c:pt>
                <c:pt idx="85">
                  <c:v>0.21726478873239438</c:v>
                </c:pt>
                <c:pt idx="86">
                  <c:v>0.21743661971830985</c:v>
                </c:pt>
                <c:pt idx="87">
                  <c:v>0.21782253521126763</c:v>
                </c:pt>
                <c:pt idx="88">
                  <c:v>0.22011154929577467</c:v>
                </c:pt>
                <c:pt idx="89">
                  <c:v>0.22059887323943661</c:v>
                </c:pt>
                <c:pt idx="90">
                  <c:v>0.2208</c:v>
                </c:pt>
                <c:pt idx="91">
                  <c:v>0.22118309859154933</c:v>
                </c:pt>
                <c:pt idx="92">
                  <c:v>0.22309985915492955</c:v>
                </c:pt>
                <c:pt idx="93">
                  <c:v>0.22376042253521128</c:v>
                </c:pt>
                <c:pt idx="94">
                  <c:v>0.22422380281690141</c:v>
                </c:pt>
                <c:pt idx="95">
                  <c:v>0.22535211267605637</c:v>
                </c:pt>
                <c:pt idx="96">
                  <c:v>0.22535211267605637</c:v>
                </c:pt>
                <c:pt idx="97">
                  <c:v>0.22621098591549296</c:v>
                </c:pt>
                <c:pt idx="98">
                  <c:v>0.2272212676056338</c:v>
                </c:pt>
                <c:pt idx="99">
                  <c:v>0.22809718309859153</c:v>
                </c:pt>
                <c:pt idx="100">
                  <c:v>0.22943830985915495</c:v>
                </c:pt>
                <c:pt idx="101">
                  <c:v>0.23012112676056337</c:v>
                </c:pt>
                <c:pt idx="102">
                  <c:v>0.23039999999999999</c:v>
                </c:pt>
                <c:pt idx="103">
                  <c:v>0.23139154929577468</c:v>
                </c:pt>
                <c:pt idx="104">
                  <c:v>0.23236352112676056</c:v>
                </c:pt>
                <c:pt idx="105">
                  <c:v>0.23339394366197183</c:v>
                </c:pt>
                <c:pt idx="106">
                  <c:v>0.23390788732394369</c:v>
                </c:pt>
                <c:pt idx="107">
                  <c:v>0.23549295774647888</c:v>
                </c:pt>
                <c:pt idx="108">
                  <c:v>0.23643521126760564</c:v>
                </c:pt>
                <c:pt idx="109">
                  <c:v>0.23664352112676054</c:v>
                </c:pt>
                <c:pt idx="110">
                  <c:v>0.23837183098591549</c:v>
                </c:pt>
                <c:pt idx="111">
                  <c:v>0.23876507042253522</c:v>
                </c:pt>
                <c:pt idx="112">
                  <c:v>0.23964338028169013</c:v>
                </c:pt>
                <c:pt idx="113">
                  <c:v>0.24030000000000001</c:v>
                </c:pt>
                <c:pt idx="114">
                  <c:v>0.24239915492957742</c:v>
                </c:pt>
                <c:pt idx="115">
                  <c:v>0.24302746478873241</c:v>
                </c:pt>
                <c:pt idx="116">
                  <c:v>0.24384028169014085</c:v>
                </c:pt>
                <c:pt idx="117">
                  <c:v>0.24563380281690145</c:v>
                </c:pt>
                <c:pt idx="118">
                  <c:v>0.24602042253521128</c:v>
                </c:pt>
                <c:pt idx="119">
                  <c:v>0.24679056338028169</c:v>
                </c:pt>
                <c:pt idx="120">
                  <c:v>0.24902450704225351</c:v>
                </c:pt>
                <c:pt idx="121">
                  <c:v>0.24969464788732396</c:v>
                </c:pt>
                <c:pt idx="122">
                  <c:v>0.25020000000000003</c:v>
                </c:pt>
                <c:pt idx="123">
                  <c:v>0.25243478873239439</c:v>
                </c:pt>
                <c:pt idx="124">
                  <c:v>0.25309887323943664</c:v>
                </c:pt>
                <c:pt idx="125">
                  <c:v>0.25577464788732396</c:v>
                </c:pt>
                <c:pt idx="126">
                  <c:v>0.25624464788732393</c:v>
                </c:pt>
                <c:pt idx="127">
                  <c:v>0.25657521126760563</c:v>
                </c:pt>
                <c:pt idx="128">
                  <c:v>0.25928394366197183</c:v>
                </c:pt>
                <c:pt idx="129">
                  <c:v>0.25974591549295772</c:v>
                </c:pt>
                <c:pt idx="130">
                  <c:v>0.26247042253521125</c:v>
                </c:pt>
                <c:pt idx="131">
                  <c:v>0.26317028169014089</c:v>
                </c:pt>
                <c:pt idx="132">
                  <c:v>0.26591549295774652</c:v>
                </c:pt>
                <c:pt idx="133">
                  <c:v>0.26582985915492957</c:v>
                </c:pt>
                <c:pt idx="134">
                  <c:v>0.26861070422535216</c:v>
                </c:pt>
                <c:pt idx="135">
                  <c:v>0.26979718309859158</c:v>
                </c:pt>
                <c:pt idx="136">
                  <c:v>0.2725060563380281</c:v>
                </c:pt>
                <c:pt idx="137">
                  <c:v>0.27492957746478874</c:v>
                </c:pt>
                <c:pt idx="138">
                  <c:v>0.27605408450704227</c:v>
                </c:pt>
                <c:pt idx="139">
                  <c:v>0.27887014084507039</c:v>
                </c:pt>
                <c:pt idx="140">
                  <c:v>0.28254169014084507</c:v>
                </c:pt>
                <c:pt idx="141">
                  <c:v>0.28507042253521131</c:v>
                </c:pt>
                <c:pt idx="142">
                  <c:v>0.28912957746478873</c:v>
                </c:pt>
                <c:pt idx="143">
                  <c:v>0.29521126760563382</c:v>
                </c:pt>
              </c:numCache>
            </c:numRef>
          </c:yVal>
          <c:smooth val="1"/>
        </c:ser>
        <c:axId val="142832000"/>
        <c:axId val="142833920"/>
      </c:scatterChart>
      <c:valAx>
        <c:axId val="14283200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 sz="1200" i="1"/>
                  <a:t>L (mm) </a:t>
                </a:r>
              </a:p>
            </c:rich>
          </c:tx>
          <c:layout/>
        </c:title>
        <c:numFmt formatCode="0" sourceLinked="0"/>
        <c:tickLblPos val="low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2833920"/>
        <c:crosses val="autoZero"/>
        <c:crossBetween val="midCat"/>
      </c:valAx>
      <c:valAx>
        <c:axId val="142833920"/>
        <c:scaling>
          <c:logBase val="10"/>
          <c:orientation val="minMax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u-HU" sz="1200" i="1"/>
                  <a:t>F</a:t>
                </a:r>
                <a:r>
                  <a:rPr lang="hu-HU" sz="1200" i="1" baseline="-25000"/>
                  <a:t>s</a:t>
                </a:r>
              </a:p>
            </c:rich>
          </c:tx>
          <c:layout/>
        </c:title>
        <c:numFmt formatCode="#,##0.0" sourceLinked="0"/>
        <c:tickLblPos val="nextTo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2832000"/>
        <c:crosses val="autoZero"/>
        <c:crossBetween val="midCat"/>
        <c:majorUnit val="0.2"/>
        <c:minorUnit val="0.1"/>
      </c:valAx>
      <c:spPr>
        <a:ln>
          <a:solidFill>
            <a:prstClr val="black">
              <a:lumMod val="95000"/>
              <a:lumOff val="5000"/>
            </a:prstClr>
          </a:solidFill>
        </a:ln>
      </c:spPr>
    </c:plotArea>
    <c:legend>
      <c:legendPos val="r"/>
      <c:layout>
        <c:manualLayout>
          <c:xMode val="edge"/>
          <c:yMode val="edge"/>
          <c:x val="0.60572878935246488"/>
          <c:y val="9.0566122891092088E-2"/>
          <c:w val="0.29942142203445155"/>
          <c:h val="0.26739883531368386"/>
        </c:manualLayout>
      </c:layout>
      <c:spPr>
        <a:solidFill>
          <a:schemeClr val="bg1"/>
        </a:solidFill>
        <a:ln w="12700">
          <a:solidFill>
            <a:prstClr val="black">
              <a:lumMod val="95000"/>
              <a:lumOff val="5000"/>
            </a:prstClr>
          </a:solidFill>
        </a:ln>
      </c:spPr>
      <c:txPr>
        <a:bodyPr/>
        <a:lstStyle/>
        <a:p>
          <a:pPr>
            <a:defRPr sz="1100"/>
          </a:pPr>
          <a:endParaRPr lang="hu-HU"/>
        </a:p>
      </c:tx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FeldolgozSlip!$F$2:$F$1009</c:f>
              <c:numCache>
                <c:formatCode>General</c:formatCode>
                <c:ptCount val="1008"/>
                <c:pt idx="0">
                  <c:v>2.113</c:v>
                </c:pt>
                <c:pt idx="1">
                  <c:v>2.0640000000000001</c:v>
                </c:pt>
                <c:pt idx="2">
                  <c:v>2.0270000000000001</c:v>
                </c:pt>
                <c:pt idx="3">
                  <c:v>1.99</c:v>
                </c:pt>
                <c:pt idx="4">
                  <c:v>1.958</c:v>
                </c:pt>
                <c:pt idx="5">
                  <c:v>1.94</c:v>
                </c:pt>
                <c:pt idx="6">
                  <c:v>1.94</c:v>
                </c:pt>
                <c:pt idx="7">
                  <c:v>1.9039999999999999</c:v>
                </c:pt>
                <c:pt idx="8">
                  <c:v>1.891</c:v>
                </c:pt>
                <c:pt idx="9">
                  <c:v>1.8759999999999999</c:v>
                </c:pt>
                <c:pt idx="10">
                  <c:v>1.849</c:v>
                </c:pt>
                <c:pt idx="11">
                  <c:v>1.8440000000000001</c:v>
                </c:pt>
                <c:pt idx="12">
                  <c:v>1.821</c:v>
                </c:pt>
                <c:pt idx="13">
                  <c:v>1.8180000000000001</c:v>
                </c:pt>
                <c:pt idx="14">
                  <c:v>1.7949999999999999</c:v>
                </c:pt>
                <c:pt idx="15">
                  <c:v>1.7969999999999999</c:v>
                </c:pt>
                <c:pt idx="16">
                  <c:v>1.77</c:v>
                </c:pt>
                <c:pt idx="17">
                  <c:v>1.768</c:v>
                </c:pt>
                <c:pt idx="18">
                  <c:v>1.758</c:v>
                </c:pt>
                <c:pt idx="19">
                  <c:v>1.742</c:v>
                </c:pt>
                <c:pt idx="20">
                  <c:v>1.7350000000000001</c:v>
                </c:pt>
                <c:pt idx="21">
                  <c:v>1.7010000000000001</c:v>
                </c:pt>
                <c:pt idx="22">
                  <c:v>1.7090000000000001</c:v>
                </c:pt>
                <c:pt idx="23">
                  <c:v>1.698</c:v>
                </c:pt>
                <c:pt idx="24">
                  <c:v>1.6859999999999999</c:v>
                </c:pt>
                <c:pt idx="25">
                  <c:v>1.679</c:v>
                </c:pt>
                <c:pt idx="26">
                  <c:v>1.665</c:v>
                </c:pt>
                <c:pt idx="27">
                  <c:v>1.651</c:v>
                </c:pt>
                <c:pt idx="28">
                  <c:v>1.647</c:v>
                </c:pt>
                <c:pt idx="29">
                  <c:v>1.641</c:v>
                </c:pt>
                <c:pt idx="30">
                  <c:v>1.6180000000000001</c:v>
                </c:pt>
                <c:pt idx="31">
                  <c:v>1.607</c:v>
                </c:pt>
                <c:pt idx="32">
                  <c:v>1.6060000000000001</c:v>
                </c:pt>
                <c:pt idx="33">
                  <c:v>1.5820000000000001</c:v>
                </c:pt>
                <c:pt idx="34">
                  <c:v>1.5840000000000001</c:v>
                </c:pt>
                <c:pt idx="35">
                  <c:v>1.575</c:v>
                </c:pt>
                <c:pt idx="36">
                  <c:v>1.5660000000000001</c:v>
                </c:pt>
                <c:pt idx="37">
                  <c:v>1.548</c:v>
                </c:pt>
                <c:pt idx="38">
                  <c:v>1.5409999999999999</c:v>
                </c:pt>
                <c:pt idx="39">
                  <c:v>1.5369999999999999</c:v>
                </c:pt>
                <c:pt idx="40">
                  <c:v>1.514</c:v>
                </c:pt>
                <c:pt idx="41">
                  <c:v>1.52</c:v>
                </c:pt>
                <c:pt idx="42">
                  <c:v>1.506</c:v>
                </c:pt>
                <c:pt idx="43">
                  <c:v>1.5049999999999999</c:v>
                </c:pt>
                <c:pt idx="44">
                  <c:v>1.48</c:v>
                </c:pt>
                <c:pt idx="45">
                  <c:v>1.476</c:v>
                </c:pt>
                <c:pt idx="46">
                  <c:v>1.468</c:v>
                </c:pt>
                <c:pt idx="47">
                  <c:v>1.4650000000000001</c:v>
                </c:pt>
                <c:pt idx="48">
                  <c:v>1.4450000000000001</c:v>
                </c:pt>
                <c:pt idx="49">
                  <c:v>1.446</c:v>
                </c:pt>
                <c:pt idx="50">
                  <c:v>1.4390000000000001</c:v>
                </c:pt>
                <c:pt idx="51">
                  <c:v>1.4339999999999999</c:v>
                </c:pt>
                <c:pt idx="52">
                  <c:v>1.413</c:v>
                </c:pt>
                <c:pt idx="53">
                  <c:v>1.409</c:v>
                </c:pt>
                <c:pt idx="54">
                  <c:v>1.4019999999999999</c:v>
                </c:pt>
                <c:pt idx="55">
                  <c:v>1.395</c:v>
                </c:pt>
                <c:pt idx="56">
                  <c:v>1.381</c:v>
                </c:pt>
                <c:pt idx="57">
                  <c:v>1.371</c:v>
                </c:pt>
                <c:pt idx="58">
                  <c:v>1.361</c:v>
                </c:pt>
                <c:pt idx="59">
                  <c:v>1.357</c:v>
                </c:pt>
                <c:pt idx="60">
                  <c:v>1.347</c:v>
                </c:pt>
                <c:pt idx="61">
                  <c:v>1.335</c:v>
                </c:pt>
                <c:pt idx="62">
                  <c:v>1.3280000000000001</c:v>
                </c:pt>
                <c:pt idx="63">
                  <c:v>1.323</c:v>
                </c:pt>
                <c:pt idx="64">
                  <c:v>1.3069999999999999</c:v>
                </c:pt>
                <c:pt idx="65">
                  <c:v>1.2989999999999999</c:v>
                </c:pt>
                <c:pt idx="66">
                  <c:v>1.2929999999999999</c:v>
                </c:pt>
                <c:pt idx="67">
                  <c:v>1.294</c:v>
                </c:pt>
                <c:pt idx="68">
                  <c:v>1.2649999999999999</c:v>
                </c:pt>
                <c:pt idx="69">
                  <c:v>1.2569999999999999</c:v>
                </c:pt>
                <c:pt idx="70">
                  <c:v>1.2509999999999999</c:v>
                </c:pt>
                <c:pt idx="71">
                  <c:v>1.248</c:v>
                </c:pt>
                <c:pt idx="72">
                  <c:v>1.238</c:v>
                </c:pt>
                <c:pt idx="73">
                  <c:v>1.2230000000000001</c:v>
                </c:pt>
                <c:pt idx="74">
                  <c:v>1.222</c:v>
                </c:pt>
                <c:pt idx="75">
                  <c:v>1.2130000000000001</c:v>
                </c:pt>
                <c:pt idx="76">
                  <c:v>1.1950000000000001</c:v>
                </c:pt>
                <c:pt idx="77">
                  <c:v>1.1870000000000001</c:v>
                </c:pt>
                <c:pt idx="78">
                  <c:v>1.18</c:v>
                </c:pt>
                <c:pt idx="79">
                  <c:v>1.1719999999999999</c:v>
                </c:pt>
                <c:pt idx="80">
                  <c:v>1.151</c:v>
                </c:pt>
                <c:pt idx="81">
                  <c:v>1.1519999999999999</c:v>
                </c:pt>
                <c:pt idx="82">
                  <c:v>1.1419999999999999</c:v>
                </c:pt>
                <c:pt idx="83">
                  <c:v>1.139</c:v>
                </c:pt>
                <c:pt idx="84">
                  <c:v>1.125</c:v>
                </c:pt>
                <c:pt idx="85">
                  <c:v>1.1180000000000001</c:v>
                </c:pt>
                <c:pt idx="86">
                  <c:v>1.113</c:v>
                </c:pt>
                <c:pt idx="87">
                  <c:v>1.0980000000000001</c:v>
                </c:pt>
                <c:pt idx="88">
                  <c:v>1.0820000000000001</c:v>
                </c:pt>
                <c:pt idx="89">
                  <c:v>1.079</c:v>
                </c:pt>
                <c:pt idx="90">
                  <c:v>1.071</c:v>
                </c:pt>
                <c:pt idx="91">
                  <c:v>1.0629999999999999</c:v>
                </c:pt>
                <c:pt idx="92">
                  <c:v>1.0489999999999999</c:v>
                </c:pt>
                <c:pt idx="93">
                  <c:v>1.0409999999999999</c:v>
                </c:pt>
                <c:pt idx="94">
                  <c:v>1.0409999999999999</c:v>
                </c:pt>
                <c:pt idx="95">
                  <c:v>1.032</c:v>
                </c:pt>
                <c:pt idx="96">
                  <c:v>1.0169999999999999</c:v>
                </c:pt>
                <c:pt idx="97">
                  <c:v>1.01</c:v>
                </c:pt>
                <c:pt idx="98">
                  <c:v>1.0009999999999999</c:v>
                </c:pt>
                <c:pt idx="99">
                  <c:v>0.997</c:v>
                </c:pt>
                <c:pt idx="100">
                  <c:v>0.98</c:v>
                </c:pt>
                <c:pt idx="101">
                  <c:v>0.97199999999999998</c:v>
                </c:pt>
                <c:pt idx="102">
                  <c:v>0.96899999999999997</c:v>
                </c:pt>
                <c:pt idx="103">
                  <c:v>0.95799999999999996</c:v>
                </c:pt>
                <c:pt idx="104">
                  <c:v>0.94099999999999995</c:v>
                </c:pt>
                <c:pt idx="105">
                  <c:v>0.93600000000000005</c:v>
                </c:pt>
                <c:pt idx="106">
                  <c:v>0.92600000000000005</c:v>
                </c:pt>
                <c:pt idx="107">
                  <c:v>0.91300000000000003</c:v>
                </c:pt>
                <c:pt idx="108">
                  <c:v>0.90500000000000003</c:v>
                </c:pt>
                <c:pt idx="109">
                  <c:v>0.9</c:v>
                </c:pt>
                <c:pt idx="110">
                  <c:v>0.89200000000000002</c:v>
                </c:pt>
                <c:pt idx="111">
                  <c:v>0.876</c:v>
                </c:pt>
                <c:pt idx="112">
                  <c:v>0.86899999999999999</c:v>
                </c:pt>
                <c:pt idx="113">
                  <c:v>0.86399999999999999</c:v>
                </c:pt>
                <c:pt idx="114">
                  <c:v>0.83899999999999997</c:v>
                </c:pt>
                <c:pt idx="115">
                  <c:v>0.83399999999999996</c:v>
                </c:pt>
                <c:pt idx="116">
                  <c:v>0.83099999999999996</c:v>
                </c:pt>
                <c:pt idx="117">
                  <c:v>0.81200000000000006</c:v>
                </c:pt>
                <c:pt idx="118">
                  <c:v>0.80600000000000005</c:v>
                </c:pt>
                <c:pt idx="119">
                  <c:v>0.80300000000000005</c:v>
                </c:pt>
                <c:pt idx="120">
                  <c:v>0.78</c:v>
                </c:pt>
                <c:pt idx="121">
                  <c:v>0.76800000000000002</c:v>
                </c:pt>
                <c:pt idx="122">
                  <c:v>0.76700000000000002</c:v>
                </c:pt>
                <c:pt idx="123">
                  <c:v>0.745</c:v>
                </c:pt>
                <c:pt idx="124">
                  <c:v>0.73599999999999999</c:v>
                </c:pt>
                <c:pt idx="125">
                  <c:v>0.72</c:v>
                </c:pt>
                <c:pt idx="126">
                  <c:v>0.71399999999999997</c:v>
                </c:pt>
                <c:pt idx="127">
                  <c:v>0.71099999999999997</c:v>
                </c:pt>
                <c:pt idx="128">
                  <c:v>0.68799999999999994</c:v>
                </c:pt>
                <c:pt idx="129">
                  <c:v>0.68</c:v>
                </c:pt>
                <c:pt idx="130">
                  <c:v>0.65700000000000003</c:v>
                </c:pt>
                <c:pt idx="131">
                  <c:v>0.65600000000000003</c:v>
                </c:pt>
                <c:pt idx="132">
                  <c:v>0.63500000000000001</c:v>
                </c:pt>
                <c:pt idx="133">
                  <c:v>0.627</c:v>
                </c:pt>
                <c:pt idx="134">
                  <c:v>0.60499999999999998</c:v>
                </c:pt>
                <c:pt idx="135">
                  <c:v>0.60199999999999998</c:v>
                </c:pt>
                <c:pt idx="136">
                  <c:v>0.57399999999999995</c:v>
                </c:pt>
                <c:pt idx="137">
                  <c:v>0.55600000000000005</c:v>
                </c:pt>
                <c:pt idx="138">
                  <c:v>0.55200000000000005</c:v>
                </c:pt>
                <c:pt idx="139">
                  <c:v>0.53500000000000003</c:v>
                </c:pt>
                <c:pt idx="140">
                  <c:v>0.503</c:v>
                </c:pt>
                <c:pt idx="141">
                  <c:v>0.48399999999999999</c:v>
                </c:pt>
                <c:pt idx="142">
                  <c:v>0.45900000000000002</c:v>
                </c:pt>
                <c:pt idx="143">
                  <c:v>0.41899999999999998</c:v>
                </c:pt>
                <c:pt idx="144">
                  <c:v>2.016</c:v>
                </c:pt>
                <c:pt idx="145">
                  <c:v>1.907</c:v>
                </c:pt>
                <c:pt idx="146">
                  <c:v>1.8660000000000001</c:v>
                </c:pt>
                <c:pt idx="147">
                  <c:v>1.819</c:v>
                </c:pt>
                <c:pt idx="148">
                  <c:v>1.7669999999999999</c:v>
                </c:pt>
                <c:pt idx="149">
                  <c:v>1.7250000000000001</c:v>
                </c:pt>
                <c:pt idx="150">
                  <c:v>1.726</c:v>
                </c:pt>
                <c:pt idx="151">
                  <c:v>1.6850000000000001</c:v>
                </c:pt>
                <c:pt idx="152">
                  <c:v>1.657</c:v>
                </c:pt>
                <c:pt idx="153">
                  <c:v>1.641</c:v>
                </c:pt>
                <c:pt idx="154">
                  <c:v>1.6020000000000001</c:v>
                </c:pt>
                <c:pt idx="155">
                  <c:v>1.591</c:v>
                </c:pt>
                <c:pt idx="156">
                  <c:v>1.571</c:v>
                </c:pt>
                <c:pt idx="157">
                  <c:v>1.5549999999999999</c:v>
                </c:pt>
                <c:pt idx="158">
                  <c:v>1.52</c:v>
                </c:pt>
                <c:pt idx="159">
                  <c:v>1.508</c:v>
                </c:pt>
                <c:pt idx="160">
                  <c:v>1.482</c:v>
                </c:pt>
                <c:pt idx="161">
                  <c:v>1.468</c:v>
                </c:pt>
                <c:pt idx="162">
                  <c:v>1.47</c:v>
                </c:pt>
                <c:pt idx="163">
                  <c:v>1.4390000000000001</c:v>
                </c:pt>
                <c:pt idx="164">
                  <c:v>1.43</c:v>
                </c:pt>
                <c:pt idx="165">
                  <c:v>1.3939999999999999</c:v>
                </c:pt>
                <c:pt idx="166">
                  <c:v>1.401</c:v>
                </c:pt>
                <c:pt idx="167">
                  <c:v>1.3879999999999999</c:v>
                </c:pt>
                <c:pt idx="168">
                  <c:v>1.359</c:v>
                </c:pt>
                <c:pt idx="169">
                  <c:v>1.347</c:v>
                </c:pt>
                <c:pt idx="170">
                  <c:v>1.34</c:v>
                </c:pt>
                <c:pt idx="171">
                  <c:v>1.33</c:v>
                </c:pt>
                <c:pt idx="172">
                  <c:v>1.3129999999999999</c:v>
                </c:pt>
                <c:pt idx="173">
                  <c:v>1.306</c:v>
                </c:pt>
                <c:pt idx="174">
                  <c:v>1.2789999999999999</c:v>
                </c:pt>
                <c:pt idx="175">
                  <c:v>1.2689999999999999</c:v>
                </c:pt>
                <c:pt idx="176">
                  <c:v>1.262</c:v>
                </c:pt>
                <c:pt idx="177">
                  <c:v>1.244</c:v>
                </c:pt>
                <c:pt idx="178">
                  <c:v>1.2350000000000001</c:v>
                </c:pt>
                <c:pt idx="179">
                  <c:v>1.2310000000000001</c:v>
                </c:pt>
                <c:pt idx="180">
                  <c:v>1.2210000000000001</c:v>
                </c:pt>
                <c:pt idx="181">
                  <c:v>1.2010000000000001</c:v>
                </c:pt>
                <c:pt idx="182">
                  <c:v>1.1910000000000001</c:v>
                </c:pt>
                <c:pt idx="183">
                  <c:v>1.1839999999999999</c:v>
                </c:pt>
                <c:pt idx="184">
                  <c:v>1.1639999999999999</c:v>
                </c:pt>
                <c:pt idx="185">
                  <c:v>1.155</c:v>
                </c:pt>
                <c:pt idx="186">
                  <c:v>1.1519999999999999</c:v>
                </c:pt>
                <c:pt idx="187">
                  <c:v>1.1439999999999999</c:v>
                </c:pt>
                <c:pt idx="188">
                  <c:v>1.125</c:v>
                </c:pt>
                <c:pt idx="189">
                  <c:v>1.1180000000000001</c:v>
                </c:pt>
                <c:pt idx="190">
                  <c:v>1.1100000000000001</c:v>
                </c:pt>
                <c:pt idx="191">
                  <c:v>1.1000000000000001</c:v>
                </c:pt>
                <c:pt idx="192">
                  <c:v>1.089</c:v>
                </c:pt>
                <c:pt idx="193">
                  <c:v>1.0860000000000001</c:v>
                </c:pt>
                <c:pt idx="194">
                  <c:v>1.077</c:v>
                </c:pt>
                <c:pt idx="195">
                  <c:v>1.07</c:v>
                </c:pt>
                <c:pt idx="196">
                  <c:v>1.0509999999999999</c:v>
                </c:pt>
                <c:pt idx="197">
                  <c:v>1.0409999999999999</c:v>
                </c:pt>
                <c:pt idx="198">
                  <c:v>1.0369999999999999</c:v>
                </c:pt>
                <c:pt idx="199">
                  <c:v>1.0289999999999999</c:v>
                </c:pt>
                <c:pt idx="200">
                  <c:v>1.0089999999999999</c:v>
                </c:pt>
                <c:pt idx="201">
                  <c:v>1.0069999999999999</c:v>
                </c:pt>
                <c:pt idx="202">
                  <c:v>0.996</c:v>
                </c:pt>
                <c:pt idx="203">
                  <c:v>0.98799999999999999</c:v>
                </c:pt>
                <c:pt idx="204">
                  <c:v>0.97599999999999998</c:v>
                </c:pt>
                <c:pt idx="205">
                  <c:v>0.96699999999999997</c:v>
                </c:pt>
                <c:pt idx="206">
                  <c:v>0.96299999999999997</c:v>
                </c:pt>
                <c:pt idx="207">
                  <c:v>0.95599999999999996</c:v>
                </c:pt>
                <c:pt idx="208">
                  <c:v>0.93300000000000005</c:v>
                </c:pt>
                <c:pt idx="209">
                  <c:v>0.93100000000000005</c:v>
                </c:pt>
                <c:pt idx="210">
                  <c:v>0.92500000000000004</c:v>
                </c:pt>
                <c:pt idx="211">
                  <c:v>0.91900000000000004</c:v>
                </c:pt>
                <c:pt idx="212">
                  <c:v>0.89500000000000002</c:v>
                </c:pt>
                <c:pt idx="213">
                  <c:v>0.89400000000000002</c:v>
                </c:pt>
                <c:pt idx="214">
                  <c:v>0.88900000000000001</c:v>
                </c:pt>
                <c:pt idx="215">
                  <c:v>0.876</c:v>
                </c:pt>
                <c:pt idx="216">
                  <c:v>0.871</c:v>
                </c:pt>
                <c:pt idx="217">
                  <c:v>0.86399999999999999</c:v>
                </c:pt>
                <c:pt idx="218">
                  <c:v>0.85599999999999998</c:v>
                </c:pt>
                <c:pt idx="219">
                  <c:v>0.85</c:v>
                </c:pt>
                <c:pt idx="220">
                  <c:v>0.83699999999999997</c:v>
                </c:pt>
                <c:pt idx="221">
                  <c:v>0.82699999999999996</c:v>
                </c:pt>
                <c:pt idx="222">
                  <c:v>0.82199999999999995</c:v>
                </c:pt>
                <c:pt idx="223">
                  <c:v>0.81100000000000005</c:v>
                </c:pt>
                <c:pt idx="224">
                  <c:v>0.8</c:v>
                </c:pt>
                <c:pt idx="225">
                  <c:v>0.79500000000000004</c:v>
                </c:pt>
                <c:pt idx="226">
                  <c:v>0.78800000000000003</c:v>
                </c:pt>
                <c:pt idx="227">
                  <c:v>0.77800000000000002</c:v>
                </c:pt>
                <c:pt idx="228">
                  <c:v>0.76600000000000001</c:v>
                </c:pt>
                <c:pt idx="229">
                  <c:v>0.76500000000000001</c:v>
                </c:pt>
                <c:pt idx="230">
                  <c:v>0.76</c:v>
                </c:pt>
                <c:pt idx="231">
                  <c:v>0.753</c:v>
                </c:pt>
                <c:pt idx="232">
                  <c:v>0.74199999999999999</c:v>
                </c:pt>
                <c:pt idx="233">
                  <c:v>0.73199999999999998</c:v>
                </c:pt>
                <c:pt idx="234">
                  <c:v>0.72799999999999998</c:v>
                </c:pt>
                <c:pt idx="235">
                  <c:v>0.72199999999999998</c:v>
                </c:pt>
                <c:pt idx="236">
                  <c:v>0.70599999999999996</c:v>
                </c:pt>
                <c:pt idx="237">
                  <c:v>0.69899999999999995</c:v>
                </c:pt>
                <c:pt idx="238">
                  <c:v>0.69399999999999995</c:v>
                </c:pt>
                <c:pt idx="239">
                  <c:v>0.68600000000000005</c:v>
                </c:pt>
                <c:pt idx="240">
                  <c:v>0.68400000000000005</c:v>
                </c:pt>
                <c:pt idx="241">
                  <c:v>0.67400000000000004</c:v>
                </c:pt>
                <c:pt idx="242">
                  <c:v>0.66900000000000004</c:v>
                </c:pt>
                <c:pt idx="243">
                  <c:v>0.66700000000000004</c:v>
                </c:pt>
                <c:pt idx="244">
                  <c:v>0.64700000000000002</c:v>
                </c:pt>
                <c:pt idx="245">
                  <c:v>0.64200000000000002</c:v>
                </c:pt>
                <c:pt idx="246">
                  <c:v>0.63800000000000001</c:v>
                </c:pt>
                <c:pt idx="247">
                  <c:v>0.63100000000000001</c:v>
                </c:pt>
                <c:pt idx="248">
                  <c:v>0.62</c:v>
                </c:pt>
                <c:pt idx="249">
                  <c:v>0.61299999999999999</c:v>
                </c:pt>
                <c:pt idx="250">
                  <c:v>0.60399999999999998</c:v>
                </c:pt>
                <c:pt idx="251">
                  <c:v>0.59399999999999997</c:v>
                </c:pt>
                <c:pt idx="252">
                  <c:v>0.59099999999999997</c:v>
                </c:pt>
                <c:pt idx="253">
                  <c:v>0.58599999999999997</c:v>
                </c:pt>
                <c:pt idx="254">
                  <c:v>0.58199999999999996</c:v>
                </c:pt>
                <c:pt idx="255">
                  <c:v>0.56599999999999995</c:v>
                </c:pt>
                <c:pt idx="256">
                  <c:v>0.56299999999999994</c:v>
                </c:pt>
                <c:pt idx="257">
                  <c:v>0.56399999999999995</c:v>
                </c:pt>
                <c:pt idx="258">
                  <c:v>0.54200000000000004</c:v>
                </c:pt>
                <c:pt idx="259">
                  <c:v>0.53600000000000003</c:v>
                </c:pt>
                <c:pt idx="260">
                  <c:v>0.52800000000000002</c:v>
                </c:pt>
                <c:pt idx="261">
                  <c:v>0.52100000000000002</c:v>
                </c:pt>
                <c:pt idx="262">
                  <c:v>0.51400000000000001</c:v>
                </c:pt>
                <c:pt idx="263">
                  <c:v>0.51300000000000001</c:v>
                </c:pt>
                <c:pt idx="264">
                  <c:v>0.496</c:v>
                </c:pt>
                <c:pt idx="265">
                  <c:v>0.49099999999999999</c:v>
                </c:pt>
                <c:pt idx="266">
                  <c:v>0.48799999999999999</c:v>
                </c:pt>
                <c:pt idx="267">
                  <c:v>0.47</c:v>
                </c:pt>
                <c:pt idx="268">
                  <c:v>0.46400000000000002</c:v>
                </c:pt>
                <c:pt idx="269">
                  <c:v>0.45300000000000001</c:v>
                </c:pt>
                <c:pt idx="270">
                  <c:v>0.44800000000000001</c:v>
                </c:pt>
                <c:pt idx="271">
                  <c:v>0.441</c:v>
                </c:pt>
                <c:pt idx="272">
                  <c:v>0.43099999999999999</c:v>
                </c:pt>
                <c:pt idx="273">
                  <c:v>0.42599999999999999</c:v>
                </c:pt>
                <c:pt idx="274">
                  <c:v>0.40899999999999997</c:v>
                </c:pt>
                <c:pt idx="275">
                  <c:v>0.41</c:v>
                </c:pt>
                <c:pt idx="276">
                  <c:v>0.39100000000000001</c:v>
                </c:pt>
                <c:pt idx="277">
                  <c:v>0.38900000000000001</c:v>
                </c:pt>
                <c:pt idx="278">
                  <c:v>0.372</c:v>
                </c:pt>
                <c:pt idx="279">
                  <c:v>0.371</c:v>
                </c:pt>
                <c:pt idx="280">
                  <c:v>0.35299999999999998</c:v>
                </c:pt>
                <c:pt idx="281">
                  <c:v>0.33900000000000002</c:v>
                </c:pt>
                <c:pt idx="282">
                  <c:v>0.33200000000000002</c:v>
                </c:pt>
                <c:pt idx="283">
                  <c:v>0.32300000000000001</c:v>
                </c:pt>
                <c:pt idx="284">
                  <c:v>0.30199999999999999</c:v>
                </c:pt>
                <c:pt idx="285">
                  <c:v>0.29299999999999998</c:v>
                </c:pt>
                <c:pt idx="286">
                  <c:v>0.27800000000000002</c:v>
                </c:pt>
                <c:pt idx="287">
                  <c:v>0.253</c:v>
                </c:pt>
                <c:pt idx="288">
                  <c:v>1.788</c:v>
                </c:pt>
                <c:pt idx="289">
                  <c:v>1.6659999999999999</c:v>
                </c:pt>
                <c:pt idx="290">
                  <c:v>1.601</c:v>
                </c:pt>
                <c:pt idx="291">
                  <c:v>1.544</c:v>
                </c:pt>
                <c:pt idx="292">
                  <c:v>1.48</c:v>
                </c:pt>
                <c:pt idx="293">
                  <c:v>1.4410000000000001</c:v>
                </c:pt>
                <c:pt idx="294">
                  <c:v>1.425</c:v>
                </c:pt>
                <c:pt idx="295">
                  <c:v>1.3740000000000001</c:v>
                </c:pt>
                <c:pt idx="296">
                  <c:v>1.34</c:v>
                </c:pt>
                <c:pt idx="297">
                  <c:v>1.3240000000000001</c:v>
                </c:pt>
                <c:pt idx="298">
                  <c:v>1.2829999999999999</c:v>
                </c:pt>
                <c:pt idx="299">
                  <c:v>1.27</c:v>
                </c:pt>
                <c:pt idx="300">
                  <c:v>1.236</c:v>
                </c:pt>
                <c:pt idx="301">
                  <c:v>1.2290000000000001</c:v>
                </c:pt>
                <c:pt idx="302">
                  <c:v>1.181</c:v>
                </c:pt>
                <c:pt idx="303">
                  <c:v>1.1759999999999999</c:v>
                </c:pt>
                <c:pt idx="304">
                  <c:v>1.1439999999999999</c:v>
                </c:pt>
                <c:pt idx="305">
                  <c:v>1.139</c:v>
                </c:pt>
                <c:pt idx="306">
                  <c:v>1.123</c:v>
                </c:pt>
                <c:pt idx="307">
                  <c:v>1.093</c:v>
                </c:pt>
                <c:pt idx="308">
                  <c:v>1.087</c:v>
                </c:pt>
                <c:pt idx="309">
                  <c:v>1.0569999999999999</c:v>
                </c:pt>
                <c:pt idx="310">
                  <c:v>1.0509999999999999</c:v>
                </c:pt>
                <c:pt idx="311">
                  <c:v>1.0409999999999999</c:v>
                </c:pt>
                <c:pt idx="312">
                  <c:v>1.006</c:v>
                </c:pt>
                <c:pt idx="313">
                  <c:v>1.0029999999999999</c:v>
                </c:pt>
                <c:pt idx="314">
                  <c:v>0.996</c:v>
                </c:pt>
                <c:pt idx="315">
                  <c:v>0.97599999999999998</c:v>
                </c:pt>
                <c:pt idx="316">
                  <c:v>0.96699999999999997</c:v>
                </c:pt>
                <c:pt idx="317">
                  <c:v>0.95599999999999996</c:v>
                </c:pt>
                <c:pt idx="318">
                  <c:v>0.93799999999999994</c:v>
                </c:pt>
                <c:pt idx="319">
                  <c:v>0.92300000000000004</c:v>
                </c:pt>
                <c:pt idx="320">
                  <c:v>0.91500000000000004</c:v>
                </c:pt>
                <c:pt idx="321">
                  <c:v>0.9</c:v>
                </c:pt>
                <c:pt idx="322">
                  <c:v>0.89500000000000002</c:v>
                </c:pt>
                <c:pt idx="323">
                  <c:v>0.88400000000000001</c:v>
                </c:pt>
                <c:pt idx="324">
                  <c:v>0.878</c:v>
                </c:pt>
                <c:pt idx="325">
                  <c:v>0.85499999999999998</c:v>
                </c:pt>
                <c:pt idx="326">
                  <c:v>0.85699999999999998</c:v>
                </c:pt>
                <c:pt idx="327">
                  <c:v>0.84699999999999998</c:v>
                </c:pt>
                <c:pt idx="328">
                  <c:v>0.82699999999999996</c:v>
                </c:pt>
                <c:pt idx="329">
                  <c:v>0.82499999999999996</c:v>
                </c:pt>
                <c:pt idx="330">
                  <c:v>0.81299999999999994</c:v>
                </c:pt>
                <c:pt idx="331">
                  <c:v>0.80500000000000005</c:v>
                </c:pt>
                <c:pt idx="332">
                  <c:v>0.78900000000000003</c:v>
                </c:pt>
                <c:pt idx="333">
                  <c:v>0.78300000000000003</c:v>
                </c:pt>
                <c:pt idx="334">
                  <c:v>0.77700000000000002</c:v>
                </c:pt>
                <c:pt idx="335">
                  <c:v>0.77</c:v>
                </c:pt>
                <c:pt idx="336">
                  <c:v>0.76100000000000001</c:v>
                </c:pt>
                <c:pt idx="337">
                  <c:v>0.75700000000000001</c:v>
                </c:pt>
                <c:pt idx="338">
                  <c:v>0.747</c:v>
                </c:pt>
                <c:pt idx="339">
                  <c:v>0.74</c:v>
                </c:pt>
                <c:pt idx="340">
                  <c:v>0.72399999999999998</c:v>
                </c:pt>
                <c:pt idx="341">
                  <c:v>0.71699999999999997</c:v>
                </c:pt>
                <c:pt idx="342">
                  <c:v>0.71399999999999997</c:v>
                </c:pt>
                <c:pt idx="343">
                  <c:v>0.70699999999999996</c:v>
                </c:pt>
                <c:pt idx="344">
                  <c:v>0.68899999999999995</c:v>
                </c:pt>
                <c:pt idx="345">
                  <c:v>0.68200000000000005</c:v>
                </c:pt>
                <c:pt idx="346">
                  <c:v>0.67800000000000005</c:v>
                </c:pt>
                <c:pt idx="347">
                  <c:v>0.67400000000000004</c:v>
                </c:pt>
                <c:pt idx="348">
                  <c:v>0.66300000000000003</c:v>
                </c:pt>
                <c:pt idx="349">
                  <c:v>0.66100000000000003</c:v>
                </c:pt>
                <c:pt idx="350">
                  <c:v>0.65</c:v>
                </c:pt>
                <c:pt idx="351">
                  <c:v>0.64700000000000002</c:v>
                </c:pt>
                <c:pt idx="352">
                  <c:v>0.63400000000000001</c:v>
                </c:pt>
                <c:pt idx="353">
                  <c:v>0.625</c:v>
                </c:pt>
                <c:pt idx="354">
                  <c:v>0.621</c:v>
                </c:pt>
                <c:pt idx="355">
                  <c:v>0.61499999999999999</c:v>
                </c:pt>
                <c:pt idx="356">
                  <c:v>0.59699999999999998</c:v>
                </c:pt>
                <c:pt idx="357">
                  <c:v>0.59199999999999997</c:v>
                </c:pt>
                <c:pt idx="358">
                  <c:v>0.59199999999999997</c:v>
                </c:pt>
                <c:pt idx="359">
                  <c:v>0.58499999999999996</c:v>
                </c:pt>
                <c:pt idx="360">
                  <c:v>0.58099999999999996</c:v>
                </c:pt>
                <c:pt idx="361">
                  <c:v>0.56999999999999995</c:v>
                </c:pt>
                <c:pt idx="362">
                  <c:v>0.56499999999999995</c:v>
                </c:pt>
                <c:pt idx="363">
                  <c:v>0.56399999999999995</c:v>
                </c:pt>
                <c:pt idx="364">
                  <c:v>0.54600000000000004</c:v>
                </c:pt>
                <c:pt idx="365">
                  <c:v>0.54500000000000004</c:v>
                </c:pt>
                <c:pt idx="366">
                  <c:v>0.53800000000000003</c:v>
                </c:pt>
                <c:pt idx="367">
                  <c:v>0.53300000000000003</c:v>
                </c:pt>
                <c:pt idx="368">
                  <c:v>0.52300000000000002</c:v>
                </c:pt>
                <c:pt idx="369">
                  <c:v>0.51800000000000002</c:v>
                </c:pt>
                <c:pt idx="370">
                  <c:v>0.51100000000000001</c:v>
                </c:pt>
                <c:pt idx="371">
                  <c:v>0.51300000000000001</c:v>
                </c:pt>
                <c:pt idx="372">
                  <c:v>0.505</c:v>
                </c:pt>
                <c:pt idx="373">
                  <c:v>0.496</c:v>
                </c:pt>
                <c:pt idx="374">
                  <c:v>0.49099999999999999</c:v>
                </c:pt>
                <c:pt idx="375">
                  <c:v>0.48799999999999999</c:v>
                </c:pt>
                <c:pt idx="376">
                  <c:v>0.47899999999999998</c:v>
                </c:pt>
                <c:pt idx="377">
                  <c:v>0.47199999999999998</c:v>
                </c:pt>
                <c:pt idx="378">
                  <c:v>0.46700000000000003</c:v>
                </c:pt>
                <c:pt idx="379">
                  <c:v>0.46300000000000002</c:v>
                </c:pt>
                <c:pt idx="380">
                  <c:v>0.45</c:v>
                </c:pt>
                <c:pt idx="381">
                  <c:v>0.44700000000000001</c:v>
                </c:pt>
                <c:pt idx="382">
                  <c:v>0.443</c:v>
                </c:pt>
                <c:pt idx="383">
                  <c:v>0.436</c:v>
                </c:pt>
                <c:pt idx="384">
                  <c:v>0.432</c:v>
                </c:pt>
                <c:pt idx="385">
                  <c:v>0.42899999999999999</c:v>
                </c:pt>
                <c:pt idx="386">
                  <c:v>0.42499999999999999</c:v>
                </c:pt>
                <c:pt idx="387">
                  <c:v>0.42099999999999999</c:v>
                </c:pt>
                <c:pt idx="388">
                  <c:v>0.41099999999999998</c:v>
                </c:pt>
                <c:pt idx="389">
                  <c:v>0.40600000000000003</c:v>
                </c:pt>
                <c:pt idx="390">
                  <c:v>0.40400000000000003</c:v>
                </c:pt>
                <c:pt idx="391">
                  <c:v>0.39800000000000002</c:v>
                </c:pt>
                <c:pt idx="392">
                  <c:v>0.38700000000000001</c:v>
                </c:pt>
                <c:pt idx="393">
                  <c:v>0.38700000000000001</c:v>
                </c:pt>
                <c:pt idx="394">
                  <c:v>0.38400000000000001</c:v>
                </c:pt>
                <c:pt idx="395">
                  <c:v>0.374</c:v>
                </c:pt>
                <c:pt idx="396">
                  <c:v>0.37</c:v>
                </c:pt>
                <c:pt idx="397">
                  <c:v>0.36699999999999999</c:v>
                </c:pt>
                <c:pt idx="398">
                  <c:v>0.35899999999999999</c:v>
                </c:pt>
                <c:pt idx="399">
                  <c:v>0.35299999999999998</c:v>
                </c:pt>
                <c:pt idx="400">
                  <c:v>0.35099999999999998</c:v>
                </c:pt>
                <c:pt idx="401">
                  <c:v>0.34699999999999998</c:v>
                </c:pt>
                <c:pt idx="402">
                  <c:v>0.33700000000000002</c:v>
                </c:pt>
                <c:pt idx="403">
                  <c:v>0.33400000000000002</c:v>
                </c:pt>
                <c:pt idx="404">
                  <c:v>0.33</c:v>
                </c:pt>
                <c:pt idx="405">
                  <c:v>0.32200000000000001</c:v>
                </c:pt>
                <c:pt idx="406">
                  <c:v>0.31900000000000001</c:v>
                </c:pt>
                <c:pt idx="407">
                  <c:v>0.316</c:v>
                </c:pt>
                <c:pt idx="408">
                  <c:v>0.30499999999999999</c:v>
                </c:pt>
                <c:pt idx="409">
                  <c:v>0.30099999999999999</c:v>
                </c:pt>
                <c:pt idx="410">
                  <c:v>0.3</c:v>
                </c:pt>
                <c:pt idx="411">
                  <c:v>0.29099999999999998</c:v>
                </c:pt>
                <c:pt idx="412">
                  <c:v>0.28599999999999998</c:v>
                </c:pt>
                <c:pt idx="413">
                  <c:v>0.27600000000000002</c:v>
                </c:pt>
                <c:pt idx="414">
                  <c:v>0.27400000000000002</c:v>
                </c:pt>
                <c:pt idx="415">
                  <c:v>0.27100000000000002</c:v>
                </c:pt>
                <c:pt idx="416">
                  <c:v>0.26300000000000001</c:v>
                </c:pt>
                <c:pt idx="417">
                  <c:v>0.26</c:v>
                </c:pt>
                <c:pt idx="418">
                  <c:v>0.249</c:v>
                </c:pt>
                <c:pt idx="419">
                  <c:v>0.246</c:v>
                </c:pt>
                <c:pt idx="420">
                  <c:v>0.23499999999999999</c:v>
                </c:pt>
                <c:pt idx="421">
                  <c:v>0.23599999999999999</c:v>
                </c:pt>
                <c:pt idx="422">
                  <c:v>0.22600000000000001</c:v>
                </c:pt>
                <c:pt idx="423">
                  <c:v>0.223</c:v>
                </c:pt>
                <c:pt idx="424">
                  <c:v>0.21299999999999999</c:v>
                </c:pt>
                <c:pt idx="425">
                  <c:v>0.20399999999999999</c:v>
                </c:pt>
                <c:pt idx="426">
                  <c:v>0.20200000000000001</c:v>
                </c:pt>
                <c:pt idx="427">
                  <c:v>0.193</c:v>
                </c:pt>
                <c:pt idx="428">
                  <c:v>0.182</c:v>
                </c:pt>
                <c:pt idx="429">
                  <c:v>0.17499999999999999</c:v>
                </c:pt>
                <c:pt idx="430">
                  <c:v>0.16500000000000001</c:v>
                </c:pt>
                <c:pt idx="431">
                  <c:v>0.14899999999999999</c:v>
                </c:pt>
                <c:pt idx="432">
                  <c:v>1.518</c:v>
                </c:pt>
                <c:pt idx="433">
                  <c:v>1.37</c:v>
                </c:pt>
                <c:pt idx="434">
                  <c:v>1.3049999999999999</c:v>
                </c:pt>
                <c:pt idx="435">
                  <c:v>1.2410000000000001</c:v>
                </c:pt>
                <c:pt idx="436">
                  <c:v>1.1819999999999999</c:v>
                </c:pt>
                <c:pt idx="437">
                  <c:v>1.1279999999999999</c:v>
                </c:pt>
                <c:pt idx="438">
                  <c:v>1.1200000000000001</c:v>
                </c:pt>
                <c:pt idx="439">
                  <c:v>1.0740000000000001</c:v>
                </c:pt>
                <c:pt idx="440">
                  <c:v>1.0209999999999999</c:v>
                </c:pt>
                <c:pt idx="441">
                  <c:v>1.0089999999999999</c:v>
                </c:pt>
                <c:pt idx="442">
                  <c:v>0.96499999999999997</c:v>
                </c:pt>
                <c:pt idx="443">
                  <c:v>0.95799999999999996</c:v>
                </c:pt>
                <c:pt idx="444">
                  <c:v>0.92800000000000005</c:v>
                </c:pt>
                <c:pt idx="445">
                  <c:v>0.92</c:v>
                </c:pt>
                <c:pt idx="446">
                  <c:v>0.874</c:v>
                </c:pt>
                <c:pt idx="447">
                  <c:v>0.86899999999999999</c:v>
                </c:pt>
                <c:pt idx="448">
                  <c:v>0.84</c:v>
                </c:pt>
                <c:pt idx="449">
                  <c:v>0.83199999999999996</c:v>
                </c:pt>
                <c:pt idx="450">
                  <c:v>0.82499999999999996</c:v>
                </c:pt>
                <c:pt idx="451">
                  <c:v>0.79800000000000004</c:v>
                </c:pt>
                <c:pt idx="452">
                  <c:v>0.79300000000000004</c:v>
                </c:pt>
                <c:pt idx="453">
                  <c:v>0.76200000000000001</c:v>
                </c:pt>
                <c:pt idx="454">
                  <c:v>0.75800000000000001</c:v>
                </c:pt>
                <c:pt idx="455">
                  <c:v>0.746</c:v>
                </c:pt>
                <c:pt idx="456">
                  <c:v>0.72199999999999998</c:v>
                </c:pt>
                <c:pt idx="457">
                  <c:v>0.71299999999999997</c:v>
                </c:pt>
                <c:pt idx="458">
                  <c:v>0.71</c:v>
                </c:pt>
                <c:pt idx="459">
                  <c:v>0.69</c:v>
                </c:pt>
                <c:pt idx="460">
                  <c:v>0.68400000000000005</c:v>
                </c:pt>
                <c:pt idx="461">
                  <c:v>0.67500000000000004</c:v>
                </c:pt>
                <c:pt idx="462">
                  <c:v>0.65300000000000002</c:v>
                </c:pt>
                <c:pt idx="463">
                  <c:v>0.64600000000000002</c:v>
                </c:pt>
                <c:pt idx="464">
                  <c:v>0.64300000000000002</c:v>
                </c:pt>
                <c:pt idx="465">
                  <c:v>0.627</c:v>
                </c:pt>
                <c:pt idx="466">
                  <c:v>0.622</c:v>
                </c:pt>
                <c:pt idx="467">
                  <c:v>0.61599999999999999</c:v>
                </c:pt>
                <c:pt idx="468">
                  <c:v>0.60699999999999998</c:v>
                </c:pt>
                <c:pt idx="469">
                  <c:v>0.59199999999999997</c:v>
                </c:pt>
                <c:pt idx="470">
                  <c:v>0.58799999999999997</c:v>
                </c:pt>
                <c:pt idx="471">
                  <c:v>0.57999999999999996</c:v>
                </c:pt>
                <c:pt idx="472">
                  <c:v>0.56599999999999995</c:v>
                </c:pt>
                <c:pt idx="473">
                  <c:v>0.56100000000000005</c:v>
                </c:pt>
                <c:pt idx="474">
                  <c:v>0.56100000000000005</c:v>
                </c:pt>
                <c:pt idx="475">
                  <c:v>0.55200000000000005</c:v>
                </c:pt>
                <c:pt idx="476">
                  <c:v>0.53600000000000003</c:v>
                </c:pt>
                <c:pt idx="477">
                  <c:v>0.53100000000000003</c:v>
                </c:pt>
                <c:pt idx="478">
                  <c:v>0.52700000000000002</c:v>
                </c:pt>
                <c:pt idx="479">
                  <c:v>0.52100000000000002</c:v>
                </c:pt>
                <c:pt idx="480">
                  <c:v>0.51200000000000001</c:v>
                </c:pt>
                <c:pt idx="481">
                  <c:v>0.50700000000000001</c:v>
                </c:pt>
                <c:pt idx="482">
                  <c:v>0.502</c:v>
                </c:pt>
                <c:pt idx="483">
                  <c:v>0.496</c:v>
                </c:pt>
                <c:pt idx="484">
                  <c:v>0.48499999999999999</c:v>
                </c:pt>
                <c:pt idx="485">
                  <c:v>0.48199999999999998</c:v>
                </c:pt>
                <c:pt idx="486">
                  <c:v>0.47599999999999998</c:v>
                </c:pt>
                <c:pt idx="487">
                  <c:v>0.47099999999999997</c:v>
                </c:pt>
                <c:pt idx="488">
                  <c:v>0.45900000000000002</c:v>
                </c:pt>
                <c:pt idx="489">
                  <c:v>0.45800000000000002</c:v>
                </c:pt>
                <c:pt idx="490">
                  <c:v>0.45200000000000001</c:v>
                </c:pt>
                <c:pt idx="491">
                  <c:v>0.44400000000000001</c:v>
                </c:pt>
                <c:pt idx="492">
                  <c:v>0.439</c:v>
                </c:pt>
                <c:pt idx="493">
                  <c:v>0.434</c:v>
                </c:pt>
                <c:pt idx="494">
                  <c:v>0.42799999999999999</c:v>
                </c:pt>
                <c:pt idx="495">
                  <c:v>0.42699999999999999</c:v>
                </c:pt>
                <c:pt idx="496">
                  <c:v>0.41599999999999998</c:v>
                </c:pt>
                <c:pt idx="497">
                  <c:v>0.41399999999999998</c:v>
                </c:pt>
                <c:pt idx="498">
                  <c:v>0.40899999999999997</c:v>
                </c:pt>
                <c:pt idx="499">
                  <c:v>0.40400000000000003</c:v>
                </c:pt>
                <c:pt idx="500">
                  <c:v>0.39300000000000002</c:v>
                </c:pt>
                <c:pt idx="501">
                  <c:v>0.38600000000000001</c:v>
                </c:pt>
                <c:pt idx="502">
                  <c:v>0.38700000000000001</c:v>
                </c:pt>
                <c:pt idx="503">
                  <c:v>0.38200000000000001</c:v>
                </c:pt>
                <c:pt idx="504">
                  <c:v>0.375</c:v>
                </c:pt>
                <c:pt idx="505">
                  <c:v>0.373</c:v>
                </c:pt>
                <c:pt idx="506">
                  <c:v>0.36899999999999999</c:v>
                </c:pt>
                <c:pt idx="507">
                  <c:v>0.36399999999999999</c:v>
                </c:pt>
                <c:pt idx="508">
                  <c:v>0.35499999999999998</c:v>
                </c:pt>
                <c:pt idx="509">
                  <c:v>0.35099999999999998</c:v>
                </c:pt>
                <c:pt idx="510">
                  <c:v>0.34899999999999998</c:v>
                </c:pt>
                <c:pt idx="511">
                  <c:v>0.34599999999999997</c:v>
                </c:pt>
                <c:pt idx="512">
                  <c:v>0.33400000000000002</c:v>
                </c:pt>
                <c:pt idx="513">
                  <c:v>0.33100000000000002</c:v>
                </c:pt>
                <c:pt idx="514">
                  <c:v>0.32800000000000001</c:v>
                </c:pt>
                <c:pt idx="515">
                  <c:v>0.32700000000000001</c:v>
                </c:pt>
                <c:pt idx="516">
                  <c:v>0.32</c:v>
                </c:pt>
                <c:pt idx="517">
                  <c:v>0.31900000000000001</c:v>
                </c:pt>
                <c:pt idx="518">
                  <c:v>0.313</c:v>
                </c:pt>
                <c:pt idx="519">
                  <c:v>0.31</c:v>
                </c:pt>
                <c:pt idx="520">
                  <c:v>0.30299999999999999</c:v>
                </c:pt>
                <c:pt idx="521">
                  <c:v>0.29899999999999999</c:v>
                </c:pt>
                <c:pt idx="522">
                  <c:v>0.29699999999999999</c:v>
                </c:pt>
                <c:pt idx="523">
                  <c:v>0.29399999999999998</c:v>
                </c:pt>
                <c:pt idx="524">
                  <c:v>0.28699999999999998</c:v>
                </c:pt>
                <c:pt idx="525">
                  <c:v>0.28399999999999997</c:v>
                </c:pt>
                <c:pt idx="526">
                  <c:v>0.28000000000000003</c:v>
                </c:pt>
                <c:pt idx="527">
                  <c:v>0.27900000000000003</c:v>
                </c:pt>
                <c:pt idx="528">
                  <c:v>0.27200000000000002</c:v>
                </c:pt>
                <c:pt idx="529">
                  <c:v>0.26800000000000002</c:v>
                </c:pt>
                <c:pt idx="530">
                  <c:v>0.26800000000000002</c:v>
                </c:pt>
                <c:pt idx="531">
                  <c:v>0.26600000000000001</c:v>
                </c:pt>
                <c:pt idx="532">
                  <c:v>0.25800000000000001</c:v>
                </c:pt>
                <c:pt idx="533">
                  <c:v>0.25700000000000001</c:v>
                </c:pt>
                <c:pt idx="534">
                  <c:v>0.254</c:v>
                </c:pt>
                <c:pt idx="535">
                  <c:v>0.251</c:v>
                </c:pt>
                <c:pt idx="536">
                  <c:v>0.24399999999999999</c:v>
                </c:pt>
                <c:pt idx="537">
                  <c:v>0.24299999999999999</c:v>
                </c:pt>
                <c:pt idx="538">
                  <c:v>0.24</c:v>
                </c:pt>
                <c:pt idx="539">
                  <c:v>0.23200000000000001</c:v>
                </c:pt>
                <c:pt idx="540">
                  <c:v>0.23100000000000001</c:v>
                </c:pt>
                <c:pt idx="541">
                  <c:v>0.23</c:v>
                </c:pt>
                <c:pt idx="542">
                  <c:v>0.22700000000000001</c:v>
                </c:pt>
                <c:pt idx="543">
                  <c:v>0.222</c:v>
                </c:pt>
                <c:pt idx="544">
                  <c:v>0.22</c:v>
                </c:pt>
                <c:pt idx="545">
                  <c:v>0.217</c:v>
                </c:pt>
                <c:pt idx="546">
                  <c:v>0.20899999999999999</c:v>
                </c:pt>
                <c:pt idx="547">
                  <c:v>0.20599999999999999</c:v>
                </c:pt>
                <c:pt idx="548">
                  <c:v>0.20499999999999999</c:v>
                </c:pt>
                <c:pt idx="549">
                  <c:v>0.19700000000000001</c:v>
                </c:pt>
                <c:pt idx="550">
                  <c:v>0.19700000000000001</c:v>
                </c:pt>
                <c:pt idx="551">
                  <c:v>0.19600000000000001</c:v>
                </c:pt>
                <c:pt idx="552">
                  <c:v>0.188</c:v>
                </c:pt>
                <c:pt idx="553">
                  <c:v>0.186</c:v>
                </c:pt>
                <c:pt idx="554">
                  <c:v>0.184</c:v>
                </c:pt>
                <c:pt idx="555">
                  <c:v>0.17899999999999999</c:v>
                </c:pt>
                <c:pt idx="556">
                  <c:v>0.17799999999999999</c:v>
                </c:pt>
                <c:pt idx="557">
                  <c:v>0.16900000000000001</c:v>
                </c:pt>
                <c:pt idx="558">
                  <c:v>0.16800000000000001</c:v>
                </c:pt>
                <c:pt idx="559">
                  <c:v>0.16700000000000001</c:v>
                </c:pt>
                <c:pt idx="560">
                  <c:v>0.16</c:v>
                </c:pt>
                <c:pt idx="561">
                  <c:v>0.159</c:v>
                </c:pt>
                <c:pt idx="562">
                  <c:v>0.152</c:v>
                </c:pt>
                <c:pt idx="563">
                  <c:v>0.151</c:v>
                </c:pt>
                <c:pt idx="564">
                  <c:v>0.14299999999999999</c:v>
                </c:pt>
                <c:pt idx="565">
                  <c:v>0.14299999999999999</c:v>
                </c:pt>
                <c:pt idx="566">
                  <c:v>0.13600000000000001</c:v>
                </c:pt>
                <c:pt idx="567">
                  <c:v>0.13500000000000001</c:v>
                </c:pt>
                <c:pt idx="568">
                  <c:v>0.13</c:v>
                </c:pt>
                <c:pt idx="569">
                  <c:v>0.124</c:v>
                </c:pt>
                <c:pt idx="570">
                  <c:v>0.122</c:v>
                </c:pt>
                <c:pt idx="571">
                  <c:v>0.11700000000000001</c:v>
                </c:pt>
                <c:pt idx="572">
                  <c:v>0.11</c:v>
                </c:pt>
                <c:pt idx="573">
                  <c:v>0.104</c:v>
                </c:pt>
                <c:pt idx="574">
                  <c:v>9.9000000000000005E-2</c:v>
                </c:pt>
                <c:pt idx="575">
                  <c:v>8.8999999999999996E-2</c:v>
                </c:pt>
                <c:pt idx="576">
                  <c:v>1.274</c:v>
                </c:pt>
                <c:pt idx="577">
                  <c:v>1.131</c:v>
                </c:pt>
                <c:pt idx="578">
                  <c:v>1.0609999999999999</c:v>
                </c:pt>
                <c:pt idx="579">
                  <c:v>1.0029999999999999</c:v>
                </c:pt>
                <c:pt idx="580">
                  <c:v>0.93899999999999995</c:v>
                </c:pt>
                <c:pt idx="581">
                  <c:v>0.89200000000000002</c:v>
                </c:pt>
                <c:pt idx="582">
                  <c:v>0.878</c:v>
                </c:pt>
                <c:pt idx="583">
                  <c:v>0.83799999999999997</c:v>
                </c:pt>
                <c:pt idx="584">
                  <c:v>0.79600000000000004</c:v>
                </c:pt>
                <c:pt idx="585">
                  <c:v>0.79200000000000004</c:v>
                </c:pt>
                <c:pt idx="586">
                  <c:v>0.747</c:v>
                </c:pt>
                <c:pt idx="587">
                  <c:v>0.74299999999999999</c:v>
                </c:pt>
                <c:pt idx="588">
                  <c:v>0.70899999999999996</c:v>
                </c:pt>
                <c:pt idx="589">
                  <c:v>0.70399999999999996</c:v>
                </c:pt>
                <c:pt idx="590">
                  <c:v>0.66500000000000004</c:v>
                </c:pt>
                <c:pt idx="591">
                  <c:v>0.65400000000000003</c:v>
                </c:pt>
                <c:pt idx="592">
                  <c:v>0.63100000000000001</c:v>
                </c:pt>
                <c:pt idx="593">
                  <c:v>0.626</c:v>
                </c:pt>
                <c:pt idx="594">
                  <c:v>0.61799999999999999</c:v>
                </c:pt>
                <c:pt idx="595">
                  <c:v>0.59299999999999997</c:v>
                </c:pt>
                <c:pt idx="596">
                  <c:v>0.58799999999999997</c:v>
                </c:pt>
                <c:pt idx="597">
                  <c:v>0.56399999999999995</c:v>
                </c:pt>
                <c:pt idx="598">
                  <c:v>0.55900000000000005</c:v>
                </c:pt>
                <c:pt idx="599">
                  <c:v>0.55300000000000005</c:v>
                </c:pt>
                <c:pt idx="600">
                  <c:v>0.53</c:v>
                </c:pt>
                <c:pt idx="601">
                  <c:v>0.52700000000000002</c:v>
                </c:pt>
                <c:pt idx="602">
                  <c:v>0.51800000000000002</c:v>
                </c:pt>
                <c:pt idx="603">
                  <c:v>0.50600000000000001</c:v>
                </c:pt>
                <c:pt idx="604">
                  <c:v>0.499</c:v>
                </c:pt>
                <c:pt idx="605">
                  <c:v>0.49399999999999999</c:v>
                </c:pt>
                <c:pt idx="606">
                  <c:v>0.47399999999999998</c:v>
                </c:pt>
                <c:pt idx="607">
                  <c:v>0.47299999999999998</c:v>
                </c:pt>
                <c:pt idx="608">
                  <c:v>0.46600000000000003</c:v>
                </c:pt>
                <c:pt idx="609">
                  <c:v>0.45100000000000001</c:v>
                </c:pt>
                <c:pt idx="610">
                  <c:v>0.44600000000000001</c:v>
                </c:pt>
                <c:pt idx="611">
                  <c:v>0.442</c:v>
                </c:pt>
                <c:pt idx="612">
                  <c:v>0.439</c:v>
                </c:pt>
                <c:pt idx="613">
                  <c:v>0.42599999999999999</c:v>
                </c:pt>
                <c:pt idx="614">
                  <c:v>0.41899999999999998</c:v>
                </c:pt>
                <c:pt idx="615">
                  <c:v>0.41399999999999998</c:v>
                </c:pt>
                <c:pt idx="616">
                  <c:v>0.40400000000000003</c:v>
                </c:pt>
                <c:pt idx="617">
                  <c:v>0.4</c:v>
                </c:pt>
                <c:pt idx="618">
                  <c:v>0.39100000000000001</c:v>
                </c:pt>
                <c:pt idx="619">
                  <c:v>0.39</c:v>
                </c:pt>
                <c:pt idx="620">
                  <c:v>0.38</c:v>
                </c:pt>
                <c:pt idx="621">
                  <c:v>0.373</c:v>
                </c:pt>
                <c:pt idx="622">
                  <c:v>0.373</c:v>
                </c:pt>
                <c:pt idx="623">
                  <c:v>0.36799999999999999</c:v>
                </c:pt>
                <c:pt idx="624">
                  <c:v>0.36199999999999999</c:v>
                </c:pt>
                <c:pt idx="625">
                  <c:v>0.35799999999999998</c:v>
                </c:pt>
                <c:pt idx="626">
                  <c:v>0.35099999999999998</c:v>
                </c:pt>
                <c:pt idx="627">
                  <c:v>0.35199999999999998</c:v>
                </c:pt>
                <c:pt idx="628">
                  <c:v>0.34</c:v>
                </c:pt>
                <c:pt idx="629">
                  <c:v>0.33600000000000002</c:v>
                </c:pt>
                <c:pt idx="630">
                  <c:v>0.33100000000000002</c:v>
                </c:pt>
                <c:pt idx="631">
                  <c:v>0.33</c:v>
                </c:pt>
                <c:pt idx="632">
                  <c:v>0.31900000000000001</c:v>
                </c:pt>
                <c:pt idx="633">
                  <c:v>0.314</c:v>
                </c:pt>
                <c:pt idx="634">
                  <c:v>0.311</c:v>
                </c:pt>
                <c:pt idx="635">
                  <c:v>0.31</c:v>
                </c:pt>
                <c:pt idx="636">
                  <c:v>0.30499999999999999</c:v>
                </c:pt>
                <c:pt idx="637">
                  <c:v>0.30099999999999999</c:v>
                </c:pt>
                <c:pt idx="638">
                  <c:v>0.29499999999999998</c:v>
                </c:pt>
                <c:pt idx="639">
                  <c:v>0.29599999999999999</c:v>
                </c:pt>
                <c:pt idx="640">
                  <c:v>0.28699999999999998</c:v>
                </c:pt>
                <c:pt idx="641">
                  <c:v>0.28599999999999998</c:v>
                </c:pt>
                <c:pt idx="642">
                  <c:v>0.27800000000000002</c:v>
                </c:pt>
                <c:pt idx="643">
                  <c:v>0.27700000000000002</c:v>
                </c:pt>
                <c:pt idx="644">
                  <c:v>0.26900000000000002</c:v>
                </c:pt>
                <c:pt idx="645">
                  <c:v>0.27100000000000002</c:v>
                </c:pt>
                <c:pt idx="646">
                  <c:v>0.26700000000000002</c:v>
                </c:pt>
                <c:pt idx="647">
                  <c:v>0.26100000000000001</c:v>
                </c:pt>
                <c:pt idx="648">
                  <c:v>0.25700000000000001</c:v>
                </c:pt>
                <c:pt idx="649">
                  <c:v>0.255</c:v>
                </c:pt>
                <c:pt idx="650">
                  <c:v>0.249</c:v>
                </c:pt>
                <c:pt idx="651">
                  <c:v>0.25</c:v>
                </c:pt>
                <c:pt idx="652">
                  <c:v>0.24199999999999999</c:v>
                </c:pt>
                <c:pt idx="653">
                  <c:v>0.24199999999999999</c:v>
                </c:pt>
                <c:pt idx="654">
                  <c:v>0.23599999999999999</c:v>
                </c:pt>
                <c:pt idx="655">
                  <c:v>0.23400000000000001</c:v>
                </c:pt>
                <c:pt idx="656">
                  <c:v>0.23</c:v>
                </c:pt>
                <c:pt idx="657">
                  <c:v>0.224</c:v>
                </c:pt>
                <c:pt idx="658">
                  <c:v>0.22500000000000001</c:v>
                </c:pt>
                <c:pt idx="659">
                  <c:v>0.221</c:v>
                </c:pt>
                <c:pt idx="660">
                  <c:v>0.217</c:v>
                </c:pt>
                <c:pt idx="661">
                  <c:v>0.21299999999999999</c:v>
                </c:pt>
                <c:pt idx="662">
                  <c:v>0.21299999999999999</c:v>
                </c:pt>
                <c:pt idx="663">
                  <c:v>0.21099999999999999</c:v>
                </c:pt>
                <c:pt idx="664">
                  <c:v>0.20399999999999999</c:v>
                </c:pt>
                <c:pt idx="665">
                  <c:v>0.19900000000000001</c:v>
                </c:pt>
                <c:pt idx="666">
                  <c:v>0.19800000000000001</c:v>
                </c:pt>
                <c:pt idx="667">
                  <c:v>0.19800000000000001</c:v>
                </c:pt>
                <c:pt idx="668">
                  <c:v>0.19600000000000001</c:v>
                </c:pt>
                <c:pt idx="669">
                  <c:v>0.192</c:v>
                </c:pt>
                <c:pt idx="670">
                  <c:v>0.188</c:v>
                </c:pt>
                <c:pt idx="671">
                  <c:v>0.186</c:v>
                </c:pt>
                <c:pt idx="672">
                  <c:v>0.184</c:v>
                </c:pt>
                <c:pt idx="673">
                  <c:v>0.17899999999999999</c:v>
                </c:pt>
                <c:pt idx="674">
                  <c:v>0.182</c:v>
                </c:pt>
                <c:pt idx="675">
                  <c:v>0.17799999999999999</c:v>
                </c:pt>
                <c:pt idx="676">
                  <c:v>0.17699999999999999</c:v>
                </c:pt>
                <c:pt idx="677">
                  <c:v>0.17199999999999999</c:v>
                </c:pt>
                <c:pt idx="678">
                  <c:v>0.16800000000000001</c:v>
                </c:pt>
                <c:pt idx="679">
                  <c:v>0.16700000000000001</c:v>
                </c:pt>
                <c:pt idx="680">
                  <c:v>0.16300000000000001</c:v>
                </c:pt>
                <c:pt idx="681">
                  <c:v>0.16</c:v>
                </c:pt>
                <c:pt idx="682">
                  <c:v>0.159</c:v>
                </c:pt>
                <c:pt idx="683">
                  <c:v>0.153</c:v>
                </c:pt>
                <c:pt idx="684">
                  <c:v>0.152</c:v>
                </c:pt>
                <c:pt idx="685">
                  <c:v>0.151</c:v>
                </c:pt>
                <c:pt idx="686">
                  <c:v>0.15</c:v>
                </c:pt>
                <c:pt idx="687">
                  <c:v>0.14899999999999999</c:v>
                </c:pt>
                <c:pt idx="688">
                  <c:v>0.14299999999999999</c:v>
                </c:pt>
                <c:pt idx="689">
                  <c:v>0.14299999999999999</c:v>
                </c:pt>
                <c:pt idx="690">
                  <c:v>0.13800000000000001</c:v>
                </c:pt>
                <c:pt idx="691">
                  <c:v>0.13500000000000001</c:v>
                </c:pt>
                <c:pt idx="692">
                  <c:v>0.13500000000000001</c:v>
                </c:pt>
                <c:pt idx="693">
                  <c:v>0.13200000000000001</c:v>
                </c:pt>
                <c:pt idx="694">
                  <c:v>0.129</c:v>
                </c:pt>
                <c:pt idx="695">
                  <c:v>0.129</c:v>
                </c:pt>
                <c:pt idx="696">
                  <c:v>0.127</c:v>
                </c:pt>
                <c:pt idx="697">
                  <c:v>0.121</c:v>
                </c:pt>
                <c:pt idx="698">
                  <c:v>0.12</c:v>
                </c:pt>
                <c:pt idx="699">
                  <c:v>0.11899999999999999</c:v>
                </c:pt>
                <c:pt idx="700">
                  <c:v>0.114</c:v>
                </c:pt>
                <c:pt idx="701">
                  <c:v>0.11</c:v>
                </c:pt>
                <c:pt idx="702">
                  <c:v>0.11</c:v>
                </c:pt>
                <c:pt idx="703">
                  <c:v>0.109</c:v>
                </c:pt>
                <c:pt idx="704">
                  <c:v>0.105</c:v>
                </c:pt>
                <c:pt idx="705">
                  <c:v>0.10299999999999999</c:v>
                </c:pt>
                <c:pt idx="706">
                  <c:v>9.6000000000000002E-2</c:v>
                </c:pt>
                <c:pt idx="707">
                  <c:v>9.8000000000000004E-2</c:v>
                </c:pt>
                <c:pt idx="708">
                  <c:v>9.1999999999999998E-2</c:v>
                </c:pt>
                <c:pt idx="709">
                  <c:v>9.1999999999999998E-2</c:v>
                </c:pt>
                <c:pt idx="710">
                  <c:v>8.8999999999999996E-2</c:v>
                </c:pt>
                <c:pt idx="711">
                  <c:v>8.5999999999999993E-2</c:v>
                </c:pt>
                <c:pt idx="712">
                  <c:v>8.3000000000000004E-2</c:v>
                </c:pt>
                <c:pt idx="713">
                  <c:v>7.9000000000000001E-2</c:v>
                </c:pt>
                <c:pt idx="714">
                  <c:v>7.8E-2</c:v>
                </c:pt>
                <c:pt idx="715">
                  <c:v>7.5999999999999998E-2</c:v>
                </c:pt>
                <c:pt idx="716">
                  <c:v>7.0000000000000007E-2</c:v>
                </c:pt>
                <c:pt idx="717">
                  <c:v>6.6000000000000003E-2</c:v>
                </c:pt>
                <c:pt idx="718">
                  <c:v>6.3E-2</c:v>
                </c:pt>
                <c:pt idx="719">
                  <c:v>5.8000000000000003E-2</c:v>
                </c:pt>
                <c:pt idx="720">
                  <c:v>1.127</c:v>
                </c:pt>
                <c:pt idx="721">
                  <c:v>0.98699999999999999</c:v>
                </c:pt>
                <c:pt idx="722">
                  <c:v>0.92300000000000004</c:v>
                </c:pt>
                <c:pt idx="723">
                  <c:v>0.86899999999999999</c:v>
                </c:pt>
                <c:pt idx="724">
                  <c:v>0.81</c:v>
                </c:pt>
                <c:pt idx="725">
                  <c:v>0.76400000000000001</c:v>
                </c:pt>
                <c:pt idx="726">
                  <c:v>0.75</c:v>
                </c:pt>
                <c:pt idx="727">
                  <c:v>0.71199999999999997</c:v>
                </c:pt>
                <c:pt idx="728">
                  <c:v>0.67300000000000004</c:v>
                </c:pt>
                <c:pt idx="729">
                  <c:v>0.65900000000000003</c:v>
                </c:pt>
                <c:pt idx="730">
                  <c:v>0.628</c:v>
                </c:pt>
                <c:pt idx="731">
                  <c:v>0.61799999999999999</c:v>
                </c:pt>
                <c:pt idx="732">
                  <c:v>0.59399999999999997</c:v>
                </c:pt>
                <c:pt idx="733">
                  <c:v>0.58699999999999997</c:v>
                </c:pt>
                <c:pt idx="734">
                  <c:v>0.55600000000000005</c:v>
                </c:pt>
                <c:pt idx="735">
                  <c:v>0.54600000000000004</c:v>
                </c:pt>
                <c:pt idx="736">
                  <c:v>0.52500000000000002</c:v>
                </c:pt>
                <c:pt idx="737">
                  <c:v>0.51900000000000002</c:v>
                </c:pt>
                <c:pt idx="738">
                  <c:v>0.51</c:v>
                </c:pt>
                <c:pt idx="739">
                  <c:v>0.49099999999999999</c:v>
                </c:pt>
                <c:pt idx="740">
                  <c:v>0.49</c:v>
                </c:pt>
                <c:pt idx="741">
                  <c:v>0.46500000000000002</c:v>
                </c:pt>
                <c:pt idx="742">
                  <c:v>0.45900000000000002</c:v>
                </c:pt>
                <c:pt idx="743">
                  <c:v>0.45800000000000002</c:v>
                </c:pt>
                <c:pt idx="744">
                  <c:v>0.435</c:v>
                </c:pt>
                <c:pt idx="745">
                  <c:v>0.43</c:v>
                </c:pt>
                <c:pt idx="746">
                  <c:v>0.42199999999999999</c:v>
                </c:pt>
                <c:pt idx="747">
                  <c:v>0.40899999999999997</c:v>
                </c:pt>
                <c:pt idx="748">
                  <c:v>0.40600000000000003</c:v>
                </c:pt>
                <c:pt idx="749">
                  <c:v>0.40500000000000003</c:v>
                </c:pt>
                <c:pt idx="750">
                  <c:v>0.38500000000000001</c:v>
                </c:pt>
                <c:pt idx="751">
                  <c:v>0.38</c:v>
                </c:pt>
                <c:pt idx="752">
                  <c:v>0.375</c:v>
                </c:pt>
                <c:pt idx="753">
                  <c:v>0.36499999999999999</c:v>
                </c:pt>
                <c:pt idx="754">
                  <c:v>0.36099999999999999</c:v>
                </c:pt>
                <c:pt idx="755">
                  <c:v>0.35699999999999998</c:v>
                </c:pt>
                <c:pt idx="756">
                  <c:v>0.35199999999999998</c:v>
                </c:pt>
                <c:pt idx="757">
                  <c:v>0.34100000000000003</c:v>
                </c:pt>
                <c:pt idx="758">
                  <c:v>0.33800000000000002</c:v>
                </c:pt>
                <c:pt idx="759">
                  <c:v>0.33500000000000002</c:v>
                </c:pt>
                <c:pt idx="760">
                  <c:v>0.32400000000000001</c:v>
                </c:pt>
                <c:pt idx="761">
                  <c:v>0.32</c:v>
                </c:pt>
                <c:pt idx="762">
                  <c:v>0.314</c:v>
                </c:pt>
                <c:pt idx="763">
                  <c:v>0.311</c:v>
                </c:pt>
                <c:pt idx="764">
                  <c:v>0.30299999999999999</c:v>
                </c:pt>
                <c:pt idx="765">
                  <c:v>0.29899999999999999</c:v>
                </c:pt>
                <c:pt idx="766">
                  <c:v>0.29899999999999999</c:v>
                </c:pt>
                <c:pt idx="767">
                  <c:v>0.29299999999999998</c:v>
                </c:pt>
                <c:pt idx="768">
                  <c:v>0.28599999999999998</c:v>
                </c:pt>
                <c:pt idx="769">
                  <c:v>0.28399999999999997</c:v>
                </c:pt>
                <c:pt idx="770">
                  <c:v>0.28499999999999998</c:v>
                </c:pt>
                <c:pt idx="771">
                  <c:v>0.27700000000000002</c:v>
                </c:pt>
                <c:pt idx="772">
                  <c:v>0.26800000000000002</c:v>
                </c:pt>
                <c:pt idx="773">
                  <c:v>0.26500000000000001</c:v>
                </c:pt>
                <c:pt idx="774">
                  <c:v>0.26700000000000002</c:v>
                </c:pt>
                <c:pt idx="775">
                  <c:v>0.26</c:v>
                </c:pt>
                <c:pt idx="776">
                  <c:v>0.253</c:v>
                </c:pt>
                <c:pt idx="777">
                  <c:v>0.249</c:v>
                </c:pt>
                <c:pt idx="778">
                  <c:v>0.249</c:v>
                </c:pt>
                <c:pt idx="779">
                  <c:v>0.24399999999999999</c:v>
                </c:pt>
                <c:pt idx="780">
                  <c:v>0.23899999999999999</c:v>
                </c:pt>
                <c:pt idx="781">
                  <c:v>0.23599999999999999</c:v>
                </c:pt>
                <c:pt idx="782">
                  <c:v>0.23699999999999999</c:v>
                </c:pt>
                <c:pt idx="783">
                  <c:v>0.23200000000000001</c:v>
                </c:pt>
                <c:pt idx="784">
                  <c:v>0.22500000000000001</c:v>
                </c:pt>
                <c:pt idx="785">
                  <c:v>0.221</c:v>
                </c:pt>
                <c:pt idx="786">
                  <c:v>0.219</c:v>
                </c:pt>
                <c:pt idx="787">
                  <c:v>0.216</c:v>
                </c:pt>
                <c:pt idx="788">
                  <c:v>0.20899999999999999</c:v>
                </c:pt>
                <c:pt idx="789">
                  <c:v>0.21099999999999999</c:v>
                </c:pt>
                <c:pt idx="790">
                  <c:v>0.20599999999999999</c:v>
                </c:pt>
                <c:pt idx="791">
                  <c:v>0.20499999999999999</c:v>
                </c:pt>
                <c:pt idx="792">
                  <c:v>0.19900000000000001</c:v>
                </c:pt>
                <c:pt idx="793">
                  <c:v>0.19700000000000001</c:v>
                </c:pt>
                <c:pt idx="794">
                  <c:v>0.19500000000000001</c:v>
                </c:pt>
                <c:pt idx="795">
                  <c:v>0.19500000000000001</c:v>
                </c:pt>
                <c:pt idx="796">
                  <c:v>0.186</c:v>
                </c:pt>
                <c:pt idx="797">
                  <c:v>0.182</c:v>
                </c:pt>
                <c:pt idx="798">
                  <c:v>0.18099999999999999</c:v>
                </c:pt>
                <c:pt idx="799">
                  <c:v>0.18</c:v>
                </c:pt>
                <c:pt idx="800">
                  <c:v>0.17599999999999999</c:v>
                </c:pt>
                <c:pt idx="801">
                  <c:v>0.17399999999999999</c:v>
                </c:pt>
                <c:pt idx="802">
                  <c:v>0.17100000000000001</c:v>
                </c:pt>
                <c:pt idx="803">
                  <c:v>0.16900000000000001</c:v>
                </c:pt>
                <c:pt idx="804">
                  <c:v>0.16600000000000001</c:v>
                </c:pt>
                <c:pt idx="805">
                  <c:v>0.16500000000000001</c:v>
                </c:pt>
                <c:pt idx="806">
                  <c:v>0.16500000000000001</c:v>
                </c:pt>
                <c:pt idx="807">
                  <c:v>0.161</c:v>
                </c:pt>
                <c:pt idx="808">
                  <c:v>0.156</c:v>
                </c:pt>
                <c:pt idx="809">
                  <c:v>0.16</c:v>
                </c:pt>
                <c:pt idx="810">
                  <c:v>0.152</c:v>
                </c:pt>
                <c:pt idx="811">
                  <c:v>0.151</c:v>
                </c:pt>
                <c:pt idx="812">
                  <c:v>0.14599999999999999</c:v>
                </c:pt>
                <c:pt idx="813">
                  <c:v>0.14399999999999999</c:v>
                </c:pt>
                <c:pt idx="814">
                  <c:v>0.14299999999999999</c:v>
                </c:pt>
                <c:pt idx="815">
                  <c:v>0.14199999999999999</c:v>
                </c:pt>
                <c:pt idx="816">
                  <c:v>0.14000000000000001</c:v>
                </c:pt>
                <c:pt idx="817">
                  <c:v>0.13900000000000001</c:v>
                </c:pt>
                <c:pt idx="818">
                  <c:v>0.13700000000000001</c:v>
                </c:pt>
                <c:pt idx="819">
                  <c:v>0.13400000000000001</c:v>
                </c:pt>
                <c:pt idx="820">
                  <c:v>0.13100000000000001</c:v>
                </c:pt>
                <c:pt idx="821">
                  <c:v>0.128</c:v>
                </c:pt>
                <c:pt idx="822">
                  <c:v>0.127</c:v>
                </c:pt>
                <c:pt idx="823">
                  <c:v>0.126</c:v>
                </c:pt>
                <c:pt idx="824">
                  <c:v>0.124</c:v>
                </c:pt>
                <c:pt idx="825">
                  <c:v>0.12</c:v>
                </c:pt>
                <c:pt idx="826">
                  <c:v>0.12</c:v>
                </c:pt>
                <c:pt idx="827">
                  <c:v>0.11700000000000001</c:v>
                </c:pt>
                <c:pt idx="828">
                  <c:v>0.11600000000000001</c:v>
                </c:pt>
                <c:pt idx="829">
                  <c:v>0.11600000000000001</c:v>
                </c:pt>
                <c:pt idx="830">
                  <c:v>0.113</c:v>
                </c:pt>
                <c:pt idx="831">
                  <c:v>0.106</c:v>
                </c:pt>
                <c:pt idx="832">
                  <c:v>0.108</c:v>
                </c:pt>
                <c:pt idx="833">
                  <c:v>0.106</c:v>
                </c:pt>
                <c:pt idx="834">
                  <c:v>0.10100000000000001</c:v>
                </c:pt>
                <c:pt idx="835">
                  <c:v>0.10299999999999999</c:v>
                </c:pt>
                <c:pt idx="836">
                  <c:v>0.10100000000000001</c:v>
                </c:pt>
                <c:pt idx="837">
                  <c:v>9.8000000000000004E-2</c:v>
                </c:pt>
                <c:pt idx="838">
                  <c:v>9.6000000000000002E-2</c:v>
                </c:pt>
                <c:pt idx="839">
                  <c:v>9.6000000000000002E-2</c:v>
                </c:pt>
                <c:pt idx="840">
                  <c:v>9.2999999999999999E-2</c:v>
                </c:pt>
                <c:pt idx="841">
                  <c:v>0.09</c:v>
                </c:pt>
                <c:pt idx="842">
                  <c:v>8.8999999999999996E-2</c:v>
                </c:pt>
                <c:pt idx="843">
                  <c:v>8.7999999999999995E-2</c:v>
                </c:pt>
                <c:pt idx="844">
                  <c:v>8.5000000000000006E-2</c:v>
                </c:pt>
                <c:pt idx="845">
                  <c:v>8.2000000000000003E-2</c:v>
                </c:pt>
                <c:pt idx="846">
                  <c:v>8.2000000000000003E-2</c:v>
                </c:pt>
                <c:pt idx="847">
                  <c:v>8.1000000000000003E-2</c:v>
                </c:pt>
                <c:pt idx="848">
                  <c:v>7.3999999999999996E-2</c:v>
                </c:pt>
                <c:pt idx="849">
                  <c:v>7.4999999999999997E-2</c:v>
                </c:pt>
                <c:pt idx="850">
                  <c:v>7.3999999999999996E-2</c:v>
                </c:pt>
                <c:pt idx="851">
                  <c:v>7.1999999999999995E-2</c:v>
                </c:pt>
                <c:pt idx="852">
                  <c:v>6.7000000000000004E-2</c:v>
                </c:pt>
                <c:pt idx="853">
                  <c:v>6.6000000000000003E-2</c:v>
                </c:pt>
                <c:pt idx="854">
                  <c:v>6.0999999999999999E-2</c:v>
                </c:pt>
                <c:pt idx="855">
                  <c:v>6.4000000000000001E-2</c:v>
                </c:pt>
                <c:pt idx="856">
                  <c:v>6.2E-2</c:v>
                </c:pt>
                <c:pt idx="857">
                  <c:v>5.7000000000000002E-2</c:v>
                </c:pt>
                <c:pt idx="858">
                  <c:v>5.7000000000000002E-2</c:v>
                </c:pt>
                <c:pt idx="859">
                  <c:v>5.3999999999999999E-2</c:v>
                </c:pt>
                <c:pt idx="860">
                  <c:v>5.1999999999999998E-2</c:v>
                </c:pt>
                <c:pt idx="861">
                  <c:v>4.7E-2</c:v>
                </c:pt>
                <c:pt idx="862">
                  <c:v>4.4999999999999998E-2</c:v>
                </c:pt>
                <c:pt idx="863">
                  <c:v>4.1000000000000002E-2</c:v>
                </c:pt>
                <c:pt idx="864">
                  <c:v>1.083</c:v>
                </c:pt>
                <c:pt idx="865">
                  <c:v>0.95699999999999996</c:v>
                </c:pt>
                <c:pt idx="866">
                  <c:v>0.89300000000000002</c:v>
                </c:pt>
                <c:pt idx="867">
                  <c:v>0.84499999999999997</c:v>
                </c:pt>
                <c:pt idx="868">
                  <c:v>0.78700000000000003</c:v>
                </c:pt>
                <c:pt idx="869">
                  <c:v>0.745</c:v>
                </c:pt>
                <c:pt idx="870">
                  <c:v>0.73599999999999999</c:v>
                </c:pt>
                <c:pt idx="871">
                  <c:v>0.69599999999999995</c:v>
                </c:pt>
                <c:pt idx="872">
                  <c:v>0.65800000000000003</c:v>
                </c:pt>
                <c:pt idx="873">
                  <c:v>0.65</c:v>
                </c:pt>
                <c:pt idx="874">
                  <c:v>0.61599999999999999</c:v>
                </c:pt>
                <c:pt idx="875">
                  <c:v>0.60699999999999998</c:v>
                </c:pt>
                <c:pt idx="876">
                  <c:v>0.58399999999999996</c:v>
                </c:pt>
                <c:pt idx="877">
                  <c:v>0.57499999999999996</c:v>
                </c:pt>
                <c:pt idx="878">
                  <c:v>0.54300000000000004</c:v>
                </c:pt>
                <c:pt idx="879">
                  <c:v>0.53800000000000003</c:v>
                </c:pt>
                <c:pt idx="880">
                  <c:v>0.51500000000000001</c:v>
                </c:pt>
                <c:pt idx="881">
                  <c:v>0.50800000000000001</c:v>
                </c:pt>
                <c:pt idx="882">
                  <c:v>0.501</c:v>
                </c:pt>
                <c:pt idx="883">
                  <c:v>0.48</c:v>
                </c:pt>
                <c:pt idx="884">
                  <c:v>0.47499999999999998</c:v>
                </c:pt>
                <c:pt idx="885">
                  <c:v>0.45600000000000002</c:v>
                </c:pt>
                <c:pt idx="886">
                  <c:v>0.45</c:v>
                </c:pt>
                <c:pt idx="887">
                  <c:v>0.44800000000000001</c:v>
                </c:pt>
                <c:pt idx="888">
                  <c:v>0.42599999999999999</c:v>
                </c:pt>
                <c:pt idx="889">
                  <c:v>0.41899999999999998</c:v>
                </c:pt>
                <c:pt idx="890">
                  <c:v>0.41499999999999998</c:v>
                </c:pt>
                <c:pt idx="891">
                  <c:v>0.40200000000000002</c:v>
                </c:pt>
                <c:pt idx="892">
                  <c:v>0.39900000000000002</c:v>
                </c:pt>
                <c:pt idx="893">
                  <c:v>0.39300000000000002</c:v>
                </c:pt>
                <c:pt idx="894">
                  <c:v>0.378</c:v>
                </c:pt>
                <c:pt idx="895">
                  <c:v>0.372</c:v>
                </c:pt>
                <c:pt idx="896">
                  <c:v>0.371</c:v>
                </c:pt>
                <c:pt idx="897">
                  <c:v>0.35499999999999998</c:v>
                </c:pt>
                <c:pt idx="898">
                  <c:v>0.35099999999999998</c:v>
                </c:pt>
                <c:pt idx="899">
                  <c:v>0.34799999999999998</c:v>
                </c:pt>
                <c:pt idx="900">
                  <c:v>0.34</c:v>
                </c:pt>
                <c:pt idx="901">
                  <c:v>0.33100000000000002</c:v>
                </c:pt>
                <c:pt idx="902">
                  <c:v>0.33</c:v>
                </c:pt>
                <c:pt idx="903">
                  <c:v>0.32800000000000001</c:v>
                </c:pt>
                <c:pt idx="904">
                  <c:v>0.315</c:v>
                </c:pt>
                <c:pt idx="905">
                  <c:v>0.312</c:v>
                </c:pt>
                <c:pt idx="906">
                  <c:v>0.308</c:v>
                </c:pt>
                <c:pt idx="907">
                  <c:v>0.29799999999999999</c:v>
                </c:pt>
                <c:pt idx="908">
                  <c:v>0.29499999999999998</c:v>
                </c:pt>
                <c:pt idx="909">
                  <c:v>0.29099999999999998</c:v>
                </c:pt>
                <c:pt idx="910">
                  <c:v>0.28399999999999997</c:v>
                </c:pt>
                <c:pt idx="911">
                  <c:v>0.28000000000000003</c:v>
                </c:pt>
                <c:pt idx="912">
                  <c:v>0.28000000000000003</c:v>
                </c:pt>
                <c:pt idx="913">
                  <c:v>0.27600000000000002</c:v>
                </c:pt>
                <c:pt idx="914">
                  <c:v>0.27200000000000002</c:v>
                </c:pt>
                <c:pt idx="915">
                  <c:v>0.27300000000000002</c:v>
                </c:pt>
                <c:pt idx="916">
                  <c:v>0.26</c:v>
                </c:pt>
                <c:pt idx="917">
                  <c:v>0.25800000000000001</c:v>
                </c:pt>
                <c:pt idx="918">
                  <c:v>0.255</c:v>
                </c:pt>
                <c:pt idx="919">
                  <c:v>0.251</c:v>
                </c:pt>
                <c:pt idx="920">
                  <c:v>0.245</c:v>
                </c:pt>
                <c:pt idx="921">
                  <c:v>0.24199999999999999</c:v>
                </c:pt>
                <c:pt idx="922">
                  <c:v>0.23799999999999999</c:v>
                </c:pt>
                <c:pt idx="923">
                  <c:v>0.23899999999999999</c:v>
                </c:pt>
                <c:pt idx="924">
                  <c:v>0.23</c:v>
                </c:pt>
                <c:pt idx="925">
                  <c:v>0.22900000000000001</c:v>
                </c:pt>
                <c:pt idx="926">
                  <c:v>0.22600000000000001</c:v>
                </c:pt>
                <c:pt idx="927">
                  <c:v>0.22600000000000001</c:v>
                </c:pt>
                <c:pt idx="928">
                  <c:v>0.217</c:v>
                </c:pt>
                <c:pt idx="929">
                  <c:v>0.214</c:v>
                </c:pt>
                <c:pt idx="930">
                  <c:v>0.21099999999999999</c:v>
                </c:pt>
                <c:pt idx="931">
                  <c:v>0.21199999999999999</c:v>
                </c:pt>
                <c:pt idx="932">
                  <c:v>0.20300000000000001</c:v>
                </c:pt>
                <c:pt idx="933">
                  <c:v>0.2</c:v>
                </c:pt>
                <c:pt idx="934">
                  <c:v>0.19700000000000001</c:v>
                </c:pt>
                <c:pt idx="935">
                  <c:v>0.19700000000000001</c:v>
                </c:pt>
                <c:pt idx="936">
                  <c:v>0.192</c:v>
                </c:pt>
                <c:pt idx="937">
                  <c:v>0.189</c:v>
                </c:pt>
                <c:pt idx="938">
                  <c:v>0.187</c:v>
                </c:pt>
                <c:pt idx="939">
                  <c:v>0.186</c:v>
                </c:pt>
                <c:pt idx="940">
                  <c:v>0.17899999999999999</c:v>
                </c:pt>
                <c:pt idx="941">
                  <c:v>0.17699999999999999</c:v>
                </c:pt>
                <c:pt idx="942">
                  <c:v>0.17499999999999999</c:v>
                </c:pt>
                <c:pt idx="943">
                  <c:v>0.17399999999999999</c:v>
                </c:pt>
                <c:pt idx="944">
                  <c:v>0.16800000000000001</c:v>
                </c:pt>
                <c:pt idx="945">
                  <c:v>0.16600000000000001</c:v>
                </c:pt>
                <c:pt idx="946">
                  <c:v>0.16300000000000001</c:v>
                </c:pt>
                <c:pt idx="947">
                  <c:v>0.161</c:v>
                </c:pt>
                <c:pt idx="948">
                  <c:v>0.159</c:v>
                </c:pt>
                <c:pt idx="949">
                  <c:v>0.157</c:v>
                </c:pt>
                <c:pt idx="950">
                  <c:v>0.157</c:v>
                </c:pt>
                <c:pt idx="951">
                  <c:v>0.155</c:v>
                </c:pt>
                <c:pt idx="952">
                  <c:v>0.14799999999999999</c:v>
                </c:pt>
                <c:pt idx="953">
                  <c:v>0.14699999999999999</c:v>
                </c:pt>
                <c:pt idx="954">
                  <c:v>0.14499999999999999</c:v>
                </c:pt>
                <c:pt idx="955">
                  <c:v>0.14499999999999999</c:v>
                </c:pt>
                <c:pt idx="956">
                  <c:v>0.13800000000000001</c:v>
                </c:pt>
                <c:pt idx="957">
                  <c:v>0.13900000000000001</c:v>
                </c:pt>
                <c:pt idx="958">
                  <c:v>0.13900000000000001</c:v>
                </c:pt>
                <c:pt idx="959">
                  <c:v>0.13600000000000001</c:v>
                </c:pt>
                <c:pt idx="960">
                  <c:v>0.13200000000000001</c:v>
                </c:pt>
                <c:pt idx="961">
                  <c:v>0.13100000000000001</c:v>
                </c:pt>
                <c:pt idx="962">
                  <c:v>0.128</c:v>
                </c:pt>
                <c:pt idx="963">
                  <c:v>0.127</c:v>
                </c:pt>
                <c:pt idx="964">
                  <c:v>0.123</c:v>
                </c:pt>
                <c:pt idx="965">
                  <c:v>0.122</c:v>
                </c:pt>
                <c:pt idx="966">
                  <c:v>0.12</c:v>
                </c:pt>
                <c:pt idx="967">
                  <c:v>0.12</c:v>
                </c:pt>
                <c:pt idx="968">
                  <c:v>0.11700000000000001</c:v>
                </c:pt>
                <c:pt idx="969">
                  <c:v>0.114</c:v>
                </c:pt>
                <c:pt idx="970">
                  <c:v>0.115</c:v>
                </c:pt>
                <c:pt idx="971">
                  <c:v>0.11</c:v>
                </c:pt>
                <c:pt idx="972">
                  <c:v>0.108</c:v>
                </c:pt>
                <c:pt idx="973">
                  <c:v>0.108</c:v>
                </c:pt>
                <c:pt idx="974">
                  <c:v>0.105</c:v>
                </c:pt>
                <c:pt idx="975">
                  <c:v>0.10199999999999999</c:v>
                </c:pt>
                <c:pt idx="976">
                  <c:v>0.10299999999999999</c:v>
                </c:pt>
                <c:pt idx="977">
                  <c:v>9.9000000000000005E-2</c:v>
                </c:pt>
                <c:pt idx="978">
                  <c:v>9.6000000000000002E-2</c:v>
                </c:pt>
                <c:pt idx="979">
                  <c:v>9.4E-2</c:v>
                </c:pt>
                <c:pt idx="980">
                  <c:v>9.1999999999999998E-2</c:v>
                </c:pt>
                <c:pt idx="981">
                  <c:v>0.09</c:v>
                </c:pt>
                <c:pt idx="982">
                  <c:v>8.8999999999999996E-2</c:v>
                </c:pt>
                <c:pt idx="983">
                  <c:v>8.7999999999999995E-2</c:v>
                </c:pt>
                <c:pt idx="984">
                  <c:v>8.5000000000000006E-2</c:v>
                </c:pt>
                <c:pt idx="985">
                  <c:v>8.3000000000000004E-2</c:v>
                </c:pt>
                <c:pt idx="986">
                  <c:v>8.2000000000000003E-2</c:v>
                </c:pt>
                <c:pt idx="987">
                  <c:v>0.08</c:v>
                </c:pt>
                <c:pt idx="988">
                  <c:v>7.6999999999999999E-2</c:v>
                </c:pt>
                <c:pt idx="989">
                  <c:v>7.4999999999999997E-2</c:v>
                </c:pt>
                <c:pt idx="990">
                  <c:v>7.9000000000000001E-2</c:v>
                </c:pt>
                <c:pt idx="991">
                  <c:v>7.3999999999999996E-2</c:v>
                </c:pt>
                <c:pt idx="992">
                  <c:v>6.9000000000000006E-2</c:v>
                </c:pt>
                <c:pt idx="993">
                  <c:v>6.9000000000000006E-2</c:v>
                </c:pt>
                <c:pt idx="994">
                  <c:v>6.9000000000000006E-2</c:v>
                </c:pt>
                <c:pt idx="995">
                  <c:v>6.7000000000000004E-2</c:v>
                </c:pt>
                <c:pt idx="996">
                  <c:v>6.3E-2</c:v>
                </c:pt>
                <c:pt idx="997">
                  <c:v>6.5000000000000002E-2</c:v>
                </c:pt>
                <c:pt idx="998">
                  <c:v>5.6000000000000001E-2</c:v>
                </c:pt>
                <c:pt idx="999">
                  <c:v>5.7000000000000002E-2</c:v>
                </c:pt>
                <c:pt idx="1000">
                  <c:v>5.7000000000000002E-2</c:v>
                </c:pt>
                <c:pt idx="1001">
                  <c:v>5.2999999999999999E-2</c:v>
                </c:pt>
                <c:pt idx="1002">
                  <c:v>5.3999999999999999E-2</c:v>
                </c:pt>
                <c:pt idx="1003">
                  <c:v>4.5999999999999999E-2</c:v>
                </c:pt>
                <c:pt idx="1004">
                  <c:v>4.2999999999999997E-2</c:v>
                </c:pt>
                <c:pt idx="1005">
                  <c:v>4.1000000000000002E-2</c:v>
                </c:pt>
                <c:pt idx="1006">
                  <c:v>0.04</c:v>
                </c:pt>
                <c:pt idx="1007">
                  <c:v>3.4000000000000002E-2</c:v>
                </c:pt>
              </c:numCache>
            </c:numRef>
          </c:xVal>
          <c:yVal>
            <c:numRef>
              <c:f>FeldolgozSlip!$L$2:$L$1009</c:f>
              <c:numCache>
                <c:formatCode>0.00000</c:formatCode>
                <c:ptCount val="1008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1.5109612215991508</c:v>
                </c:pt>
                <c:pt idx="145">
                  <c:v>1.3831028058104022</c:v>
                </c:pt>
                <c:pt idx="146">
                  <c:v>1.3714887207051596</c:v>
                </c:pt>
                <c:pt idx="147">
                  <c:v>1.3086007982149597</c:v>
                </c:pt>
                <c:pt idx="148">
                  <c:v>1.2725360559439856</c:v>
                </c:pt>
                <c:pt idx="149">
                  <c:v>1.2332324447477649</c:v>
                </c:pt>
                <c:pt idx="150">
                  <c:v>1.2345767235181164</c:v>
                </c:pt>
                <c:pt idx="151">
                  <c:v>1.2123496988253382</c:v>
                </c:pt>
                <c:pt idx="152">
                  <c:v>1.1683915020867599</c:v>
                </c:pt>
                <c:pt idx="153">
                  <c:v>1.1815009882143088</c:v>
                </c:pt>
                <c:pt idx="154">
                  <c:v>1.1525607555952211</c:v>
                </c:pt>
                <c:pt idx="155">
                  <c:v>1.133200216165221</c:v>
                </c:pt>
                <c:pt idx="156">
                  <c:v>1.0984372732072307</c:v>
                </c:pt>
                <c:pt idx="157">
                  <c:v>1.106723933416798</c:v>
                </c:pt>
                <c:pt idx="158">
                  <c:v>1.0651026936460075</c:v>
                </c:pt>
                <c:pt idx="159">
                  <c:v>1.0712675297673113</c:v>
                </c:pt>
                <c:pt idx="160">
                  <c:v>1.0287669494219629</c:v>
                </c:pt>
                <c:pt idx="161">
                  <c:v>1.0331491837335236</c:v>
                </c:pt>
                <c:pt idx="162">
                  <c:v>1.0352188488680838</c:v>
                </c:pt>
                <c:pt idx="163">
                  <c:v>1.0083257607704794</c:v>
                </c:pt>
                <c:pt idx="164">
                  <c:v>1.0120543677416647</c:v>
                </c:pt>
                <c:pt idx="165">
                  <c:v>0.96080194233935889</c:v>
                </c:pt>
                <c:pt idx="166">
                  <c:v>0.96810141448081632</c:v>
                </c:pt>
                <c:pt idx="167">
                  <c:v>0.97163799716271593</c:v>
                </c:pt>
                <c:pt idx="168">
                  <c:v>0.95267712570124208</c:v>
                </c:pt>
                <c:pt idx="169">
                  <c:v>0.93691017501390328</c:v>
                </c:pt>
                <c:pt idx="170">
                  <c:v>0.93302332369531749</c:v>
                </c:pt>
                <c:pt idx="171">
                  <c:v>0.93848709690591781</c:v>
                </c:pt>
                <c:pt idx="172">
                  <c:v>0.91726352434655145</c:v>
                </c:pt>
                <c:pt idx="173">
                  <c:v>0.90923526615949724</c:v>
                </c:pt>
                <c:pt idx="174">
                  <c:v>0.89780527813404121</c:v>
                </c:pt>
                <c:pt idx="175">
                  <c:v>0.88004429024177255</c:v>
                </c:pt>
                <c:pt idx="176">
                  <c:v>0.87283183407993326</c:v>
                </c:pt>
                <c:pt idx="177">
                  <c:v>0.87272885718927606</c:v>
                </c:pt>
                <c:pt idx="178">
                  <c:v>0.85092265085934771</c:v>
                </c:pt>
                <c:pt idx="179">
                  <c:v>0.85044640393397464</c:v>
                </c:pt>
                <c:pt idx="180">
                  <c:v>0.83875385460733365</c:v>
                </c:pt>
                <c:pt idx="181">
                  <c:v>0.81882189495702418</c:v>
                </c:pt>
                <c:pt idx="182">
                  <c:v>0.82415015081398757</c:v>
                </c:pt>
                <c:pt idx="183">
                  <c:v>0.81382344732830592</c:v>
                </c:pt>
                <c:pt idx="184">
                  <c:v>0.81043253839691576</c:v>
                </c:pt>
                <c:pt idx="185">
                  <c:v>0.78549642284240939</c:v>
                </c:pt>
                <c:pt idx="186">
                  <c:v>0.79146308431767209</c:v>
                </c:pt>
                <c:pt idx="187">
                  <c:v>0.77732809576049622</c:v>
                </c:pt>
                <c:pt idx="188">
                  <c:v>0.76772541886009849</c:v>
                </c:pt>
                <c:pt idx="189">
                  <c:v>0.75719207420303869</c:v>
                </c:pt>
                <c:pt idx="190">
                  <c:v>0.75737995428958282</c:v>
                </c:pt>
                <c:pt idx="191">
                  <c:v>0.74371872501229908</c:v>
                </c:pt>
                <c:pt idx="192">
                  <c:v>0.75122652396488276</c:v>
                </c:pt>
                <c:pt idx="193">
                  <c:v>0.74353719450816047</c:v>
                </c:pt>
                <c:pt idx="194">
                  <c:v>0.73505788917314974</c:v>
                </c:pt>
                <c:pt idx="195">
                  <c:v>0.72392375110220075</c:v>
                </c:pt>
                <c:pt idx="196">
                  <c:v>0.7181093438871563</c:v>
                </c:pt>
                <c:pt idx="197">
                  <c:v>0.70408274714295205</c:v>
                </c:pt>
                <c:pt idx="198">
                  <c:v>0.70247375920612265</c:v>
                </c:pt>
                <c:pt idx="199">
                  <c:v>0.69086901595604866</c:v>
                </c:pt>
                <c:pt idx="200">
                  <c:v>0.68173268957604538</c:v>
                </c:pt>
                <c:pt idx="201">
                  <c:v>0.68155923476270552</c:v>
                </c:pt>
                <c:pt idx="202">
                  <c:v>0.66620661215881438</c:v>
                </c:pt>
                <c:pt idx="203">
                  <c:v>0.6630279206539893</c:v>
                </c:pt>
                <c:pt idx="204">
                  <c:v>0.64587861475518582</c:v>
                </c:pt>
                <c:pt idx="205">
                  <c:v>0.65298902389438718</c:v>
                </c:pt>
                <c:pt idx="206">
                  <c:v>0.64844277889183821</c:v>
                </c:pt>
                <c:pt idx="207">
                  <c:v>0.63849229045586664</c:v>
                </c:pt>
                <c:pt idx="208">
                  <c:v>0.62193711541168506</c:v>
                </c:pt>
                <c:pt idx="209">
                  <c:v>0.62724971770466276</c:v>
                </c:pt>
                <c:pt idx="210">
                  <c:v>0.61613433642298765</c:v>
                </c:pt>
                <c:pt idx="211">
                  <c:v>0.61353272121379143</c:v>
                </c:pt>
                <c:pt idx="212">
                  <c:v>0.60357336390141625</c:v>
                </c:pt>
                <c:pt idx="213">
                  <c:v>0.59731735650882911</c:v>
                </c:pt>
                <c:pt idx="214">
                  <c:v>0.58549297125721855</c:v>
                </c:pt>
                <c:pt idx="215">
                  <c:v>0.58424291714396526</c:v>
                </c:pt>
                <c:pt idx="216">
                  <c:v>0.58467632342516951</c:v>
                </c:pt>
                <c:pt idx="217">
                  <c:v>0.57720179972773811</c:v>
                </c:pt>
                <c:pt idx="218">
                  <c:v>0.56780513800305266</c:v>
                </c:pt>
                <c:pt idx="219">
                  <c:v>0.56234892764858768</c:v>
                </c:pt>
                <c:pt idx="220">
                  <c:v>0.54795264647945552</c:v>
                </c:pt>
                <c:pt idx="221">
                  <c:v>0.54808506700411197</c:v>
                </c:pt>
                <c:pt idx="222">
                  <c:v>0.53757211309332731</c:v>
                </c:pt>
                <c:pt idx="223">
                  <c:v>0.53576703420191174</c:v>
                </c:pt>
                <c:pt idx="224">
                  <c:v>0.52937772087037271</c:v>
                </c:pt>
                <c:pt idx="225">
                  <c:v>0.5183998942008754</c:v>
                </c:pt>
                <c:pt idx="226">
                  <c:v>0.51744620867394064</c:v>
                </c:pt>
                <c:pt idx="227">
                  <c:v>0.51431807929446638</c:v>
                </c:pt>
                <c:pt idx="228">
                  <c:v>0.50140600330366147</c:v>
                </c:pt>
                <c:pt idx="229">
                  <c:v>0.50173561656678256</c:v>
                </c:pt>
                <c:pt idx="230">
                  <c:v>0.49245325904865145</c:v>
                </c:pt>
                <c:pt idx="231">
                  <c:v>0.49474298293443691</c:v>
                </c:pt>
                <c:pt idx="232">
                  <c:v>0.48475330366584962</c:v>
                </c:pt>
                <c:pt idx="233">
                  <c:v>0.47440619287017333</c:v>
                </c:pt>
                <c:pt idx="234">
                  <c:v>0.47428325155152345</c:v>
                </c:pt>
                <c:pt idx="235">
                  <c:v>0.47392043556925117</c:v>
                </c:pt>
                <c:pt idx="236">
                  <c:v>0.45759443725100474</c:v>
                </c:pt>
                <c:pt idx="237">
                  <c:v>0.45218011870276831</c:v>
                </c:pt>
                <c:pt idx="238">
                  <c:v>0.45243731015370869</c:v>
                </c:pt>
                <c:pt idx="239">
                  <c:v>0.44484475965316184</c:v>
                </c:pt>
                <c:pt idx="240">
                  <c:v>0.4413484154425133</c:v>
                </c:pt>
                <c:pt idx="241">
                  <c:v>0.43312535545777658</c:v>
                </c:pt>
                <c:pt idx="242">
                  <c:v>0.43253982205781594</c:v>
                </c:pt>
                <c:pt idx="243">
                  <c:v>0.43480684066918696</c:v>
                </c:pt>
                <c:pt idx="244">
                  <c:v>0.42053462464073266</c:v>
                </c:pt>
                <c:pt idx="245">
                  <c:v>0.41088150312836547</c:v>
                </c:pt>
                <c:pt idx="246">
                  <c:v>0.41219949524975158</c:v>
                </c:pt>
                <c:pt idx="247">
                  <c:v>0.40674958308698939</c:v>
                </c:pt>
                <c:pt idx="248">
                  <c:v>0.39421793412423456</c:v>
                </c:pt>
                <c:pt idx="249">
                  <c:v>0.3928683826343764</c:v>
                </c:pt>
                <c:pt idx="250">
                  <c:v>0.39011964105697744</c:v>
                </c:pt>
                <c:pt idx="251">
                  <c:v>0.38055659936341985</c:v>
                </c:pt>
                <c:pt idx="252">
                  <c:v>0.37574453979406391</c:v>
                </c:pt>
                <c:pt idx="253">
                  <c:v>0.37434339590796678</c:v>
                </c:pt>
                <c:pt idx="254">
                  <c:v>0.3715354194305549</c:v>
                </c:pt>
                <c:pt idx="255">
                  <c:v>0.36045894449100724</c:v>
                </c:pt>
                <c:pt idx="256">
                  <c:v>0.35621455013907743</c:v>
                </c:pt>
                <c:pt idx="257">
                  <c:v>0.36047968042595691</c:v>
                </c:pt>
                <c:pt idx="258">
                  <c:v>0.34213439764263526</c:v>
                </c:pt>
                <c:pt idx="259">
                  <c:v>0.34151861003436051</c:v>
                </c:pt>
                <c:pt idx="260">
                  <c:v>0.33477568610189729</c:v>
                </c:pt>
                <c:pt idx="261">
                  <c:v>0.32640419528822956</c:v>
                </c:pt>
                <c:pt idx="262">
                  <c:v>0.32312695578924933</c:v>
                </c:pt>
                <c:pt idx="263">
                  <c:v>0.32563708609875552</c:v>
                </c:pt>
                <c:pt idx="264">
                  <c:v>0.31036492195575444</c:v>
                </c:pt>
                <c:pt idx="265">
                  <c:v>0.30949843074754257</c:v>
                </c:pt>
                <c:pt idx="266">
                  <c:v>0.30697722531440952</c:v>
                </c:pt>
                <c:pt idx="267">
                  <c:v>0.2925079296171112</c:v>
                </c:pt>
                <c:pt idx="268">
                  <c:v>0.29242574446954184</c:v>
                </c:pt>
                <c:pt idx="269">
                  <c:v>0.2804281116008947</c:v>
                </c:pt>
                <c:pt idx="270">
                  <c:v>0.27904379476516772</c:v>
                </c:pt>
                <c:pt idx="271">
                  <c:v>0.27436099136108749</c:v>
                </c:pt>
                <c:pt idx="272">
                  <c:v>0.26630098579746014</c:v>
                </c:pt>
                <c:pt idx="273">
                  <c:v>0.26585494297497153</c:v>
                </c:pt>
                <c:pt idx="274">
                  <c:v>0.25365063609115301</c:v>
                </c:pt>
                <c:pt idx="275">
                  <c:v>0.25251757556073207</c:v>
                </c:pt>
                <c:pt idx="276">
                  <c:v>0.24049093945816646</c:v>
                </c:pt>
                <c:pt idx="277">
                  <c:v>0.24034359059350241</c:v>
                </c:pt>
                <c:pt idx="278">
                  <c:v>0.22816088457087697</c:v>
                </c:pt>
                <c:pt idx="279">
                  <c:v>0.22648139582366425</c:v>
                </c:pt>
                <c:pt idx="280">
                  <c:v>0.21690222205810458</c:v>
                </c:pt>
                <c:pt idx="281">
                  <c:v>0.2059971137440012</c:v>
                </c:pt>
                <c:pt idx="282">
                  <c:v>0.20126227336001171</c:v>
                </c:pt>
                <c:pt idx="283">
                  <c:v>0.1959540869834431</c:v>
                </c:pt>
                <c:pt idx="284">
                  <c:v>0.18163374068507038</c:v>
                </c:pt>
                <c:pt idx="285">
                  <c:v>0.17656882075442032</c:v>
                </c:pt>
                <c:pt idx="286">
                  <c:v>0.16502568170847032</c:v>
                </c:pt>
                <c:pt idx="287">
                  <c:v>0.14861457107883033</c:v>
                </c:pt>
                <c:pt idx="288">
                  <c:v>1.2974020761536154</c:v>
                </c:pt>
                <c:pt idx="289">
                  <c:v>1.2119588957943701</c:v>
                </c:pt>
                <c:pt idx="290">
                  <c:v>1.152200973861593</c:v>
                </c:pt>
                <c:pt idx="291">
                  <c:v>1.088957215339603</c:v>
                </c:pt>
                <c:pt idx="292">
                  <c:v>1.0509947503054238</c:v>
                </c:pt>
                <c:pt idx="293">
                  <c:v>1.0144365586088537</c:v>
                </c:pt>
                <c:pt idx="294">
                  <c:v>1.017905453861409</c:v>
                </c:pt>
                <c:pt idx="295">
                  <c:v>0.95792029752297425</c:v>
                </c:pt>
                <c:pt idx="296">
                  <c:v>0.94200863684677894</c:v>
                </c:pt>
                <c:pt idx="297">
                  <c:v>0.92109781762133647</c:v>
                </c:pt>
                <c:pt idx="298">
                  <c:v>0.89920809973667237</c:v>
                </c:pt>
                <c:pt idx="299">
                  <c:v>0.88039096911684722</c:v>
                </c:pt>
                <c:pt idx="300">
                  <c:v>0.86991812893191212</c:v>
                </c:pt>
                <c:pt idx="301">
                  <c:v>0.84885311560829524</c:v>
                </c:pt>
                <c:pt idx="302">
                  <c:v>0.81197543787970927</c:v>
                </c:pt>
                <c:pt idx="303">
                  <c:v>0.80482412236230572</c:v>
                </c:pt>
                <c:pt idx="304">
                  <c:v>0.76996323008145617</c:v>
                </c:pt>
                <c:pt idx="305">
                  <c:v>0.78003678118943587</c:v>
                </c:pt>
                <c:pt idx="306">
                  <c:v>0.77115552214818339</c:v>
                </c:pt>
                <c:pt idx="307">
                  <c:v>0.73231731146359469</c:v>
                </c:pt>
                <c:pt idx="308">
                  <c:v>0.74662053346910806</c:v>
                </c:pt>
                <c:pt idx="309">
                  <c:v>0.70792836200174591</c:v>
                </c:pt>
                <c:pt idx="310">
                  <c:v>0.71361714960010536</c:v>
                </c:pt>
                <c:pt idx="311">
                  <c:v>0.70286925184217941</c:v>
                </c:pt>
                <c:pt idx="312">
                  <c:v>0.67914882434955737</c:v>
                </c:pt>
                <c:pt idx="313">
                  <c:v>0.67807272927811257</c:v>
                </c:pt>
                <c:pt idx="314">
                  <c:v>0.67395320067228903</c:v>
                </c:pt>
                <c:pt idx="315">
                  <c:v>0.64934177086647349</c:v>
                </c:pt>
                <c:pt idx="316">
                  <c:v>0.6502805475509339</c:v>
                </c:pt>
                <c:pt idx="317">
                  <c:v>0.64510244837086217</c:v>
                </c:pt>
                <c:pt idx="318">
                  <c:v>0.63318033093567283</c:v>
                </c:pt>
                <c:pt idx="319">
                  <c:v>0.61294202481704552</c:v>
                </c:pt>
                <c:pt idx="320">
                  <c:v>0.61123799374894949</c:v>
                </c:pt>
                <c:pt idx="321">
                  <c:v>0.59385495965603374</c:v>
                </c:pt>
                <c:pt idx="322">
                  <c:v>0.59267682750445205</c:v>
                </c:pt>
                <c:pt idx="323">
                  <c:v>0.58384415646221288</c:v>
                </c:pt>
                <c:pt idx="324">
                  <c:v>0.58009975589839768</c:v>
                </c:pt>
                <c:pt idx="325">
                  <c:v>0.56133790611073375</c:v>
                </c:pt>
                <c:pt idx="326">
                  <c:v>0.56651411763209891</c:v>
                </c:pt>
                <c:pt idx="327">
                  <c:v>0.5613556700095671</c:v>
                </c:pt>
                <c:pt idx="328">
                  <c:v>0.54079851854373329</c:v>
                </c:pt>
                <c:pt idx="329">
                  <c:v>0.53741504501276049</c:v>
                </c:pt>
                <c:pt idx="330">
                  <c:v>0.53366158179918799</c:v>
                </c:pt>
                <c:pt idx="331">
                  <c:v>0.52648017547023374</c:v>
                </c:pt>
                <c:pt idx="332">
                  <c:v>0.51849727140647983</c:v>
                </c:pt>
                <c:pt idx="333">
                  <c:v>0.50693937568730152</c:v>
                </c:pt>
                <c:pt idx="334">
                  <c:v>0.51205618800185804</c:v>
                </c:pt>
                <c:pt idx="335">
                  <c:v>0.49919797403830735</c:v>
                </c:pt>
                <c:pt idx="336">
                  <c:v>0.49146655746623968</c:v>
                </c:pt>
                <c:pt idx="337">
                  <c:v>0.49964990447361268</c:v>
                </c:pt>
                <c:pt idx="338">
                  <c:v>0.48638382728669483</c:v>
                </c:pt>
                <c:pt idx="339">
                  <c:v>0.47699153186518678</c:v>
                </c:pt>
                <c:pt idx="340">
                  <c:v>0.4768134415051194</c:v>
                </c:pt>
                <c:pt idx="341">
                  <c:v>0.46305367612851212</c:v>
                </c:pt>
                <c:pt idx="342">
                  <c:v>0.46017973712980331</c:v>
                </c:pt>
                <c:pt idx="343">
                  <c:v>0.45476034003819249</c:v>
                </c:pt>
                <c:pt idx="344">
                  <c:v>0.44779086934509021</c:v>
                </c:pt>
                <c:pt idx="345">
                  <c:v>0.440702696859051</c:v>
                </c:pt>
                <c:pt idx="346">
                  <c:v>0.43440869265680992</c:v>
                </c:pt>
                <c:pt idx="347">
                  <c:v>0.43168640078848169</c:v>
                </c:pt>
                <c:pt idx="348">
                  <c:v>0.41826103712465146</c:v>
                </c:pt>
                <c:pt idx="349">
                  <c:v>0.42343152554155788</c:v>
                </c:pt>
                <c:pt idx="350">
                  <c:v>0.41565417724561421</c:v>
                </c:pt>
                <c:pt idx="351">
                  <c:v>0.41247840577788336</c:v>
                </c:pt>
                <c:pt idx="352">
                  <c:v>0.40183388472456588</c:v>
                </c:pt>
                <c:pt idx="353">
                  <c:v>0.39887258123563596</c:v>
                </c:pt>
                <c:pt idx="354">
                  <c:v>0.39453572372370499</c:v>
                </c:pt>
                <c:pt idx="355">
                  <c:v>0.39115241546898755</c:v>
                </c:pt>
                <c:pt idx="356">
                  <c:v>0.38229025746362438</c:v>
                </c:pt>
                <c:pt idx="357">
                  <c:v>0.37991539149537046</c:v>
                </c:pt>
                <c:pt idx="358">
                  <c:v>0.37297981639707767</c:v>
                </c:pt>
                <c:pt idx="359">
                  <c:v>0.3723002416685211</c:v>
                </c:pt>
                <c:pt idx="360">
                  <c:v>0.3714069503029524</c:v>
                </c:pt>
                <c:pt idx="361">
                  <c:v>0.35894205030285659</c:v>
                </c:pt>
                <c:pt idx="362">
                  <c:v>0.35609385599851695</c:v>
                </c:pt>
                <c:pt idx="363">
                  <c:v>0.35427423991784179</c:v>
                </c:pt>
                <c:pt idx="364">
                  <c:v>0.34635486341386118</c:v>
                </c:pt>
                <c:pt idx="365">
                  <c:v>0.34307995743090069</c:v>
                </c:pt>
                <c:pt idx="366">
                  <c:v>0.33499250956927662</c:v>
                </c:pt>
                <c:pt idx="367">
                  <c:v>0.33562585227561209</c:v>
                </c:pt>
                <c:pt idx="368">
                  <c:v>0.32979155748583339</c:v>
                </c:pt>
                <c:pt idx="369">
                  <c:v>0.32158853455989411</c:v>
                </c:pt>
                <c:pt idx="370">
                  <c:v>0.3200347143329732</c:v>
                </c:pt>
                <c:pt idx="371">
                  <c:v>0.3232159925218131</c:v>
                </c:pt>
                <c:pt idx="372">
                  <c:v>0.31459156523918314</c:v>
                </c:pt>
                <c:pt idx="373">
                  <c:v>0.3119520153066645</c:v>
                </c:pt>
                <c:pt idx="374">
                  <c:v>0.30318213624249074</c:v>
                </c:pt>
                <c:pt idx="375">
                  <c:v>0.30382874095221046</c:v>
                </c:pt>
                <c:pt idx="376">
                  <c:v>0.29546855247786724</c:v>
                </c:pt>
                <c:pt idx="377">
                  <c:v>0.292183491879903</c:v>
                </c:pt>
                <c:pt idx="378">
                  <c:v>0.28746623866084164</c:v>
                </c:pt>
                <c:pt idx="379">
                  <c:v>0.28866033700645882</c:v>
                </c:pt>
                <c:pt idx="380">
                  <c:v>0.2776503561920865</c:v>
                </c:pt>
                <c:pt idx="381">
                  <c:v>0.27320776623002585</c:v>
                </c:pt>
                <c:pt idx="382">
                  <c:v>0.2744824533173863</c:v>
                </c:pt>
                <c:pt idx="383">
                  <c:v>0.26866787136131365</c:v>
                </c:pt>
                <c:pt idx="384">
                  <c:v>0.26784404502224463</c:v>
                </c:pt>
                <c:pt idx="385">
                  <c:v>0.26092635667286324</c:v>
                </c:pt>
                <c:pt idx="386">
                  <c:v>0.26052324353561007</c:v>
                </c:pt>
                <c:pt idx="387">
                  <c:v>0.25990359771106308</c:v>
                </c:pt>
                <c:pt idx="388">
                  <c:v>0.25138062007161521</c:v>
                </c:pt>
                <c:pt idx="389">
                  <c:v>0.2476132373219038</c:v>
                </c:pt>
                <c:pt idx="390">
                  <c:v>0.2463659949175131</c:v>
                </c:pt>
                <c:pt idx="391">
                  <c:v>0.24247615703263167</c:v>
                </c:pt>
                <c:pt idx="392">
                  <c:v>0.23442887689583636</c:v>
                </c:pt>
                <c:pt idx="393">
                  <c:v>0.23365004341777715</c:v>
                </c:pt>
                <c:pt idx="394">
                  <c:v>0.23460460246998394</c:v>
                </c:pt>
                <c:pt idx="395">
                  <c:v>0.2264764764469599</c:v>
                </c:pt>
                <c:pt idx="396">
                  <c:v>0.22175905462570783</c:v>
                </c:pt>
                <c:pt idx="397">
                  <c:v>0.22252677323991762</c:v>
                </c:pt>
                <c:pt idx="398">
                  <c:v>0.21753760910893874</c:v>
                </c:pt>
                <c:pt idx="399">
                  <c:v>0.21110031076848448</c:v>
                </c:pt>
                <c:pt idx="400">
                  <c:v>0.21005640866790007</c:v>
                </c:pt>
                <c:pt idx="401">
                  <c:v>0.21007292864652727</c:v>
                </c:pt>
                <c:pt idx="402">
                  <c:v>0.20001036796605884</c:v>
                </c:pt>
                <c:pt idx="403">
                  <c:v>0.20056520334667566</c:v>
                </c:pt>
                <c:pt idx="404">
                  <c:v>0.1970591756058116</c:v>
                </c:pt>
                <c:pt idx="405">
                  <c:v>0.18939879420088995</c:v>
                </c:pt>
                <c:pt idx="406">
                  <c:v>0.19007007003662532</c:v>
                </c:pt>
                <c:pt idx="407">
                  <c:v>0.18906864643527777</c:v>
                </c:pt>
                <c:pt idx="408">
                  <c:v>0.17921487171548908</c:v>
                </c:pt>
                <c:pt idx="409">
                  <c:v>0.1792721735238359</c:v>
                </c:pt>
                <c:pt idx="410">
                  <c:v>0.17760268218320877</c:v>
                </c:pt>
                <c:pt idx="411">
                  <c:v>0.17019083306335234</c:v>
                </c:pt>
                <c:pt idx="412">
                  <c:v>0.16992753721275963</c:v>
                </c:pt>
                <c:pt idx="413">
                  <c:v>0.15995846963341678</c:v>
                </c:pt>
                <c:pt idx="414">
                  <c:v>0.16160600058388092</c:v>
                </c:pt>
                <c:pt idx="415">
                  <c:v>0.15902433956537942</c:v>
                </c:pt>
                <c:pt idx="416">
                  <c:v>0.15255043113955763</c:v>
                </c:pt>
                <c:pt idx="417">
                  <c:v>0.15253968235029686</c:v>
                </c:pt>
                <c:pt idx="418">
                  <c:v>0.14506111716361283</c:v>
                </c:pt>
                <c:pt idx="419">
                  <c:v>0.14281851676026622</c:v>
                </c:pt>
                <c:pt idx="420">
                  <c:v>0.13546192728329573</c:v>
                </c:pt>
                <c:pt idx="421">
                  <c:v>0.13711828413627156</c:v>
                </c:pt>
                <c:pt idx="422">
                  <c:v>0.12962871735928519</c:v>
                </c:pt>
                <c:pt idx="423">
                  <c:v>0.12829250768458306</c:v>
                </c:pt>
                <c:pt idx="424">
                  <c:v>0.12246510281892842</c:v>
                </c:pt>
                <c:pt idx="425">
                  <c:v>0.11603301283448143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0.10254773006519427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8.2154467384167582E-2</c:v>
                </c:pt>
                <c:pt idx="432">
                  <c:v>1.1183120929116288</c:v>
                </c:pt>
                <c:pt idx="433">
                  <c:v>0.98912956991996825</c:v>
                </c:pt>
                <c:pt idx="434">
                  <c:v>0.93355791452632209</c:v>
                </c:pt>
                <c:pt idx="435">
                  <c:v>0.87167589618989816</c:v>
                </c:pt>
                <c:pt idx="436">
                  <c:v>0.81231913120213961</c:v>
                </c:pt>
                <c:pt idx="437">
                  <c:v>0.76455991258614164</c:v>
                </c:pt>
                <c:pt idx="438">
                  <c:v>0.77350340677283669</c:v>
                </c:pt>
                <c:pt idx="439">
                  <c:v>0.7259243433157998</c:v>
                </c:pt>
                <c:pt idx="440">
                  <c:v>0.69576838244637451</c:v>
                </c:pt>
                <c:pt idx="441">
                  <c:v>0.68173268957604538</c:v>
                </c:pt>
                <c:pt idx="442">
                  <c:v>0.64222861647772611</c:v>
                </c:pt>
                <c:pt idx="443">
                  <c:v>0.6371992075303583</c:v>
                </c:pt>
                <c:pt idx="444">
                  <c:v>0.60302195073764242</c:v>
                </c:pt>
                <c:pt idx="445">
                  <c:v>0.61758902095517532</c:v>
                </c:pt>
                <c:pt idx="446">
                  <c:v>0.56754072320831961</c:v>
                </c:pt>
                <c:pt idx="447">
                  <c:v>0.57046658963858921</c:v>
                </c:pt>
                <c:pt idx="448">
                  <c:v>0.54503247702135194</c:v>
                </c:pt>
                <c:pt idx="449">
                  <c:v>0.53969017179528278</c:v>
                </c:pt>
                <c:pt idx="450">
                  <c:v>0.53758561686369544</c:v>
                </c:pt>
                <c:pt idx="451">
                  <c:v>0.52144609483126636</c:v>
                </c:pt>
                <c:pt idx="452">
                  <c:v>0.51016626616812377</c:v>
                </c:pt>
                <c:pt idx="453">
                  <c:v>0.49178935983763816</c:v>
                </c:pt>
                <c:pt idx="454">
                  <c:v>0.48482891181396842</c:v>
                </c:pt>
                <c:pt idx="455">
                  <c:v>0.47767784703530247</c:v>
                </c:pt>
                <c:pt idx="456">
                  <c:v>0.45631463712105574</c:v>
                </c:pt>
                <c:pt idx="457">
                  <c:v>0.46176022757923907</c:v>
                </c:pt>
                <c:pt idx="458">
                  <c:v>0.45277038906382383</c:v>
                </c:pt>
                <c:pt idx="459">
                  <c:v>0.44197998644634517</c:v>
                </c:pt>
                <c:pt idx="460">
                  <c:v>0.43177076654434721</c:v>
                </c:pt>
                <c:pt idx="461">
                  <c:v>0.43046364378575031</c:v>
                </c:pt>
                <c:pt idx="462">
                  <c:v>0.41509474604060792</c:v>
                </c:pt>
                <c:pt idx="463">
                  <c:v>0.40813452490664387</c:v>
                </c:pt>
                <c:pt idx="464">
                  <c:v>0.40758730515791719</c:v>
                </c:pt>
                <c:pt idx="465">
                  <c:v>0.3965362457806153</c:v>
                </c:pt>
                <c:pt idx="466">
                  <c:v>0.38428829167565992</c:v>
                </c:pt>
                <c:pt idx="467">
                  <c:v>0.38837508697366024</c:v>
                </c:pt>
                <c:pt idx="468">
                  <c:v>0.37748042851769942</c:v>
                </c:pt>
                <c:pt idx="469">
                  <c:v>0.37726638711755023</c:v>
                </c:pt>
                <c:pt idx="470">
                  <c:v>0.36941357894107424</c:v>
                </c:pt>
                <c:pt idx="471">
                  <c:v>0.36498503222844492</c:v>
                </c:pt>
                <c:pt idx="472">
                  <c:v>0.35320643894467657</c:v>
                </c:pt>
                <c:pt idx="473">
                  <c:v>0.35192419338446695</c:v>
                </c:pt>
                <c:pt idx="474">
                  <c:v>0.34882973604855233</c:v>
                </c:pt>
                <c:pt idx="475">
                  <c:v>0.33997426926963142</c:v>
                </c:pt>
                <c:pt idx="476">
                  <c:v>0.32479098085259173</c:v>
                </c:pt>
                <c:pt idx="477">
                  <c:v>0.33207621706987933</c:v>
                </c:pt>
                <c:pt idx="478">
                  <c:v>0.32682413431347485</c:v>
                </c:pt>
                <c:pt idx="479">
                  <c:v>0.31809046716903883</c:v>
                </c:pt>
                <c:pt idx="480">
                  <c:v>0.31353942219715364</c:v>
                </c:pt>
                <c:pt idx="481">
                  <c:v>0.30977610685816437</c:v>
                </c:pt>
                <c:pt idx="482">
                  <c:v>0.309353620902236</c:v>
                </c:pt>
                <c:pt idx="483">
                  <c:v>0.30331117372948729</c:v>
                </c:pt>
                <c:pt idx="484">
                  <c:v>0.29269232830364367</c:v>
                </c:pt>
                <c:pt idx="485">
                  <c:v>0.29830458398677923</c:v>
                </c:pt>
                <c:pt idx="486">
                  <c:v>0.29056854073019783</c:v>
                </c:pt>
                <c:pt idx="487">
                  <c:v>0.28319578517235894</c:v>
                </c:pt>
                <c:pt idx="488">
                  <c:v>0.28295769796478809</c:v>
                </c:pt>
                <c:pt idx="489">
                  <c:v>0.27578640950268041</c:v>
                </c:pt>
                <c:pt idx="490">
                  <c:v>0.27144888694864949</c:v>
                </c:pt>
                <c:pt idx="491">
                  <c:v>0.26828516204894098</c:v>
                </c:pt>
                <c:pt idx="492">
                  <c:v>0.26299600198465223</c:v>
                </c:pt>
                <c:pt idx="493">
                  <c:v>0.25732891426374654</c:v>
                </c:pt>
                <c:pt idx="494">
                  <c:v>0.25652681362754037</c:v>
                </c:pt>
                <c:pt idx="495">
                  <c:v>0.25393629506301041</c:v>
                </c:pt>
                <c:pt idx="496">
                  <c:v>0.24692966955164411</c:v>
                </c:pt>
                <c:pt idx="497">
                  <c:v>0.24971865850717131</c:v>
                </c:pt>
                <c:pt idx="498">
                  <c:v>0.24444298989466226</c:v>
                </c:pt>
                <c:pt idx="499">
                  <c:v>0.24063655317524535</c:v>
                </c:pt>
                <c:pt idx="500">
                  <c:v>0.23671007401199856</c:v>
                </c:pt>
                <c:pt idx="501">
                  <c:v>0.23008110306961038</c:v>
                </c:pt>
                <c:pt idx="502">
                  <c:v>0.22679630881085569</c:v>
                </c:pt>
                <c:pt idx="503">
                  <c:v>0.22702878232149434</c:v>
                </c:pt>
                <c:pt idx="504">
                  <c:v>0.22378906288526124</c:v>
                </c:pt>
                <c:pt idx="505">
                  <c:v>0.21925372034853249</c:v>
                </c:pt>
                <c:pt idx="506">
                  <c:v>0.21583143738394922</c:v>
                </c:pt>
                <c:pt idx="507">
                  <c:v>0.21391097620694005</c:v>
                </c:pt>
                <c:pt idx="508">
                  <c:v>0.20945966703085359</c:v>
                </c:pt>
                <c:pt idx="509">
                  <c:v>0.20649613055488486</c:v>
                </c:pt>
                <c:pt idx="510">
                  <c:v>0.20354023512871752</c:v>
                </c:pt>
                <c:pt idx="511">
                  <c:v>0.2028108168101381</c:v>
                </c:pt>
                <c:pt idx="512">
                  <c:v>0.19626014216372931</c:v>
                </c:pt>
                <c:pt idx="513">
                  <c:v>0.19202743054257765</c:v>
                </c:pt>
                <c:pt idx="514">
                  <c:v>0.1910118325512023</c:v>
                </c:pt>
                <c:pt idx="515">
                  <c:v>0.19136475949441137</c:v>
                </c:pt>
                <c:pt idx="516">
                  <c:v>0.18413547478785838</c:v>
                </c:pt>
                <c:pt idx="517">
                  <c:v>0.18455464389716966</c:v>
                </c:pt>
                <c:pt idx="518">
                  <c:v>0.18155001737200754</c:v>
                </c:pt>
                <c:pt idx="519">
                  <c:v>0.18067787453465312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0.17029893597357382</c:v>
                </c:pt>
                <c:pt idx="523">
                  <c:v>0.17045490648209768</c:v>
                </c:pt>
                <c:pt idx="524">
                  <c:v>0.16338318620266429</c:v>
                </c:pt>
                <c:pt idx="525">
                  <c:v>0.1622601486310426</c:v>
                </c:pt>
                <c:pt idx="526">
                  <c:v>0.16098092484223989</c:v>
                </c:pt>
                <c:pt idx="527">
                  <c:v>0.15937062398722335</c:v>
                </c:pt>
                <c:pt idx="528">
                  <c:v>0.15686894551235672</c:v>
                </c:pt>
                <c:pt idx="529">
                  <c:v>0.15328076912482463</c:v>
                </c:pt>
                <c:pt idx="530">
                  <c:v>0.1524382109858721</c:v>
                </c:pt>
                <c:pt idx="531">
                  <c:v>0.15254633021001698</c:v>
                </c:pt>
                <c:pt idx="532">
                  <c:v>0.14753225029180436</c:v>
                </c:pt>
                <c:pt idx="533">
                  <c:v>0.14419958733524282</c:v>
                </c:pt>
                <c:pt idx="534">
                  <c:v>0.14423883739772192</c:v>
                </c:pt>
                <c:pt idx="535">
                  <c:v>0.14238093703019489</c:v>
                </c:pt>
                <c:pt idx="536">
                  <c:v>0.13827887615785095</c:v>
                </c:pt>
                <c:pt idx="537">
                  <c:v>0.13626720078551061</c:v>
                </c:pt>
                <c:pt idx="538">
                  <c:v>0.13579143137457167</c:v>
                </c:pt>
                <c:pt idx="539">
                  <c:v>0.12940851062829806</c:v>
                </c:pt>
                <c:pt idx="540">
                  <c:v>0.12900896760416319</c:v>
                </c:pt>
                <c:pt idx="541">
                  <c:v>0.12860934113221714</c:v>
                </c:pt>
                <c:pt idx="542">
                  <c:v>0.12705204532876369</c:v>
                </c:pt>
                <c:pt idx="543">
                  <c:v>0.12428827247896937</c:v>
                </c:pt>
                <c:pt idx="544">
                  <c:v>0.12261143169341247</c:v>
                </c:pt>
                <c:pt idx="545">
                  <c:v>0.12124769331537301</c:v>
                </c:pt>
                <c:pt idx="546">
                  <c:v>0.11538591535542045</c:v>
                </c:pt>
                <c:pt idx="547">
                  <c:v>0.11455479350138091</c:v>
                </c:pt>
                <c:pt idx="548">
                  <c:v>0.11336945399859051</c:v>
                </c:pt>
                <c:pt idx="549">
                  <c:v>0.10752345508849603</c:v>
                </c:pt>
                <c:pt idx="550">
                  <c:v>0.1080235641819309</c:v>
                </c:pt>
                <c:pt idx="551">
                  <c:v>0.10849730112915736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0.10096152214913594</c:v>
                </c:pt>
                <c:pt idx="555">
                  <c:v>9.6614092373289454E-2</c:v>
                </c:pt>
                <c:pt idx="556">
                  <c:v>9.6977683704444234E-2</c:v>
                </c:pt>
                <c:pt idx="557">
                  <c:v>9.0582676512867014E-2</c:v>
                </c:pt>
                <c:pt idx="558">
                  <c:v>9.1443211342422559E-2</c:v>
                </c:pt>
                <c:pt idx="559">
                  <c:v>9.0556708939752151E-2</c:v>
                </c:pt>
                <c:pt idx="560">
                  <c:v>8.6535211267605633E-2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8.0758025209450385E-2</c:v>
                </c:pt>
                <c:pt idx="564">
                  <c:v>7.6127784676336699E-2</c:v>
                </c:pt>
                <c:pt idx="565">
                  <c:v>7.6695902472428759E-2</c:v>
                </c:pt>
                <c:pt idx="566">
                  <c:v>7.2302004983389859E-2</c:v>
                </c:pt>
                <c:pt idx="567">
                  <c:v>7.1759699506887473E-2</c:v>
                </c:pt>
                <c:pt idx="568">
                  <c:v>6.8860951120129146E-2</c:v>
                </c:pt>
                <c:pt idx="569">
                  <c:v>6.5070827387314401E-2</c:v>
                </c:pt>
                <c:pt idx="570">
                  <c:v>6.3844266233481189E-2</c:v>
                </c:pt>
                <c:pt idx="571">
                  <c:v>6.1280414396877619E-2</c:v>
                </c:pt>
                <c:pt idx="572">
                  <c:v>5.6886084041150517E-2</c:v>
                </c:pt>
                <c:pt idx="573">
                  <c:v>5.4505404495539492E-2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0.91851700168409145</c:v>
                </c:pt>
                <c:pt idx="577">
                  <c:v>0.76557593949632463</c:v>
                </c:pt>
                <c:pt idx="578">
                  <c:v>0.72151757064685773</c:v>
                </c:pt>
                <c:pt idx="579">
                  <c:v>0.65826217246858187</c:v>
                </c:pt>
                <c:pt idx="580">
                  <c:v>0.61089212300959295</c:v>
                </c:pt>
                <c:pt idx="581">
                  <c:v>0.59120971283218005</c:v>
                </c:pt>
                <c:pt idx="582">
                  <c:v>0.57071492668265011</c:v>
                </c:pt>
                <c:pt idx="583">
                  <c:v>0.53435512979930966</c:v>
                </c:pt>
                <c:pt idx="584">
                  <c:v>0.50264130756496816</c:v>
                </c:pt>
                <c:pt idx="585">
                  <c:v>0.51107008391072772</c:v>
                </c:pt>
                <c:pt idx="586">
                  <c:v>0.46414759224611302</c:v>
                </c:pt>
                <c:pt idx="587">
                  <c:v>0.47137458755194717</c:v>
                </c:pt>
                <c:pt idx="588">
                  <c:v>0.44802389407869181</c:v>
                </c:pt>
                <c:pt idx="589">
                  <c:v>0.43803772363012528</c:v>
                </c:pt>
                <c:pt idx="590">
                  <c:v>0.41889142337102525</c:v>
                </c:pt>
                <c:pt idx="591">
                  <c:v>0.40012431062987647</c:v>
                </c:pt>
                <c:pt idx="592">
                  <c:v>0.39779910326355938</c:v>
                </c:pt>
                <c:pt idx="593">
                  <c:v>0.38552196512734077</c:v>
                </c:pt>
                <c:pt idx="594">
                  <c:v>0.37374995488806206</c:v>
                </c:pt>
                <c:pt idx="595">
                  <c:v>0.3596046569740502</c:v>
                </c:pt>
                <c:pt idx="596">
                  <c:v>0.35942942815888312</c:v>
                </c:pt>
                <c:pt idx="597">
                  <c:v>0.32907639058185945</c:v>
                </c:pt>
                <c:pt idx="598">
                  <c:v>0.33828534270829547</c:v>
                </c:pt>
                <c:pt idx="599">
                  <c:v>0.3319030387870614</c:v>
                </c:pt>
                <c:pt idx="600">
                  <c:v>0.30596968886778969</c:v>
                </c:pt>
                <c:pt idx="601">
                  <c:v>0.31191891795435089</c:v>
                </c:pt>
                <c:pt idx="602">
                  <c:v>0.30834294347547142</c:v>
                </c:pt>
                <c:pt idx="603">
                  <c:v>0.28943280146369155</c:v>
                </c:pt>
                <c:pt idx="604">
                  <c:v>0.29502950024178309</c:v>
                </c:pt>
                <c:pt idx="605">
                  <c:v>0.28642016869895287</c:v>
                </c:pt>
                <c:pt idx="606">
                  <c:v>0.2732788725017064</c:v>
                </c:pt>
                <c:pt idx="607">
                  <c:v>0.27759697696498409</c:v>
                </c:pt>
                <c:pt idx="608">
                  <c:v>0.27262945176410386</c:v>
                </c:pt>
                <c:pt idx="609">
                  <c:v>0.25223111196816245</c:v>
                </c:pt>
                <c:pt idx="610">
                  <c:v>0.25567839963393657</c:v>
                </c:pt>
                <c:pt idx="611">
                  <c:v>0.25157447383487885</c:v>
                </c:pt>
                <c:pt idx="612">
                  <c:v>0.24968237374981964</c:v>
                </c:pt>
                <c:pt idx="613">
                  <c:v>0.24383314886654833</c:v>
                </c:pt>
                <c:pt idx="614">
                  <c:v>0.23598669116880494</c:v>
                </c:pt>
                <c:pt idx="615">
                  <c:v>0.23827993285942348</c:v>
                </c:pt>
                <c:pt idx="616">
                  <c:v>0.23872673926115615</c:v>
                </c:pt>
                <c:pt idx="617">
                  <c:v>0.23112835029812834</c:v>
                </c:pt>
                <c:pt idx="618">
                  <c:v>0.22448169560426182</c:v>
                </c:pt>
                <c:pt idx="619">
                  <c:v>0.21852606454489545</c:v>
                </c:pt>
                <c:pt idx="620">
                  <c:v>0.21589919465797447</c:v>
                </c:pt>
                <c:pt idx="621">
                  <c:v>0.20675224405315848</c:v>
                </c:pt>
                <c:pt idx="622">
                  <c:v>0.20843439988495188</c:v>
                </c:pt>
                <c:pt idx="623">
                  <c:v>0.2041466711097146</c:v>
                </c:pt>
                <c:pt idx="624">
                  <c:v>0.20714578844620285</c:v>
                </c:pt>
                <c:pt idx="625">
                  <c:v>0.19783313963899521</c:v>
                </c:pt>
                <c:pt idx="626">
                  <c:v>0.19544443391239999</c:v>
                </c:pt>
                <c:pt idx="627">
                  <c:v>0.19483131023876732</c:v>
                </c:pt>
                <c:pt idx="628">
                  <c:v>0.19060551358298694</c:v>
                </c:pt>
                <c:pt idx="629">
                  <c:v>0.188682714441778</c:v>
                </c:pt>
                <c:pt idx="630">
                  <c:v>0.18381620508051694</c:v>
                </c:pt>
                <c:pt idx="631">
                  <c:v>0.17951084025989256</c:v>
                </c:pt>
                <c:pt idx="632">
                  <c:v>0.17691790001176952</c:v>
                </c:pt>
                <c:pt idx="633">
                  <c:v>0.17398252670188324</c:v>
                </c:pt>
                <c:pt idx="634">
                  <c:v>0.17112467431767323</c:v>
                </c:pt>
                <c:pt idx="635">
                  <c:v>0.16896727155555522</c:v>
                </c:pt>
                <c:pt idx="636">
                  <c:v>0.16763366376319572</c:v>
                </c:pt>
                <c:pt idx="637">
                  <c:v>0.16429848240192163</c:v>
                </c:pt>
                <c:pt idx="638">
                  <c:v>0.16170073244490835</c:v>
                </c:pt>
                <c:pt idx="639">
                  <c:v>0.15911379084021782</c:v>
                </c:pt>
                <c:pt idx="640">
                  <c:v>0.15848705623846299</c:v>
                </c:pt>
                <c:pt idx="641">
                  <c:v>0.15566647912516393</c:v>
                </c:pt>
                <c:pt idx="642">
                  <c:v>0.15043741144544157</c:v>
                </c:pt>
                <c:pt idx="643">
                  <c:v>0.14865109363289328</c:v>
                </c:pt>
                <c:pt idx="644">
                  <c:v>0.14181360684108735</c:v>
                </c:pt>
                <c:pt idx="645">
                  <c:v>0.14364329688610503</c:v>
                </c:pt>
                <c:pt idx="646">
                  <c:v>0.14076790608172302</c:v>
                </c:pt>
                <c:pt idx="647">
                  <c:v>0.14045645994206338</c:v>
                </c:pt>
                <c:pt idx="648">
                  <c:v>0.1411531171802729</c:v>
                </c:pt>
                <c:pt idx="649">
                  <c:v>0.13718889337243012</c:v>
                </c:pt>
                <c:pt idx="650">
                  <c:v>0.13162953224105609</c:v>
                </c:pt>
                <c:pt idx="651">
                  <c:v>0.13220657276995304</c:v>
                </c:pt>
                <c:pt idx="652">
                  <c:v>0.12810324964055134</c:v>
                </c:pt>
                <c:pt idx="653">
                  <c:v>0.12859595444686112</c:v>
                </c:pt>
                <c:pt idx="654">
                  <c:v>0.1245589913111928</c:v>
                </c:pt>
                <c:pt idx="655">
                  <c:v>0.12427232224983002</c:v>
                </c:pt>
                <c:pt idx="656">
                  <c:v>0.12098404406228645</c:v>
                </c:pt>
                <c:pt idx="657">
                  <c:v>0.11720318809110276</c:v>
                </c:pt>
                <c:pt idx="658">
                  <c:v>0.11687065606030742</c:v>
                </c:pt>
                <c:pt idx="659">
                  <c:v>0.11679825892129653</c:v>
                </c:pt>
                <c:pt idx="660">
                  <c:v>0.115240712838469</c:v>
                </c:pt>
                <c:pt idx="661">
                  <c:v>0.11059127473245056</c:v>
                </c:pt>
                <c:pt idx="662">
                  <c:v>0.10908898991372343</c:v>
                </c:pt>
                <c:pt idx="663">
                  <c:v>0.10972579265376635</c:v>
                </c:pt>
                <c:pt idx="664">
                  <c:v>0.10517612274470539</c:v>
                </c:pt>
                <c:pt idx="665">
                  <c:v>0.10326486418751402</c:v>
                </c:pt>
                <c:pt idx="666">
                  <c:v>0.10294936942086601</c:v>
                </c:pt>
                <c:pt idx="667">
                  <c:v>0.1030329322207206</c:v>
                </c:pt>
                <c:pt idx="668">
                  <c:v>9.9656780296411202E-2</c:v>
                </c:pt>
                <c:pt idx="669">
                  <c:v>9.8305484624651787E-2</c:v>
                </c:pt>
                <c:pt idx="670">
                  <c:v>9.6733244190611883E-2</c:v>
                </c:pt>
                <c:pt idx="671">
                  <c:v>9.5569401729053274E-2</c:v>
                </c:pt>
                <c:pt idx="672">
                  <c:v>9.5725485761082363E-2</c:v>
                </c:pt>
                <c:pt idx="673">
                  <c:v>9.1105394123935229E-2</c:v>
                </c:pt>
                <c:pt idx="674">
                  <c:v>9.2292957058674824E-2</c:v>
                </c:pt>
                <c:pt idx="675">
                  <c:v>9.1273114074771053E-2</c:v>
                </c:pt>
                <c:pt idx="676">
                  <c:v>8.8593478395275468E-2</c:v>
                </c:pt>
                <c:pt idx="677">
                  <c:v>8.6398593832706927E-2</c:v>
                </c:pt>
                <c:pt idx="678">
                  <c:v>8.5901198533790898E-2</c:v>
                </c:pt>
                <c:pt idx="679">
                  <c:v>8.441727104553165E-2</c:v>
                </c:pt>
                <c:pt idx="680">
                  <c:v>8.2591429546657893E-2</c:v>
                </c:pt>
                <c:pt idx="681">
                  <c:v>8.0525821596244135E-2</c:v>
                </c:pt>
                <c:pt idx="682">
                  <c:v>8.0872842067106238E-2</c:v>
                </c:pt>
                <c:pt idx="683">
                  <c:v>7.6687857025707795E-2</c:v>
                </c:pt>
                <c:pt idx="684">
                  <c:v>7.6534452745717463E-2</c:v>
                </c:pt>
                <c:pt idx="685">
                  <c:v>7.6184980408433314E-2</c:v>
                </c:pt>
                <c:pt idx="686">
                  <c:v>7.5156484339549245E-2</c:v>
                </c:pt>
                <c:pt idx="687">
                  <c:v>7.2730866713630715E-2</c:v>
                </c:pt>
                <c:pt idx="688">
                  <c:v>7.1582842307600189E-2</c:v>
                </c:pt>
                <c:pt idx="689">
                  <c:v>7.1582842307600189E-2</c:v>
                </c:pt>
                <c:pt idx="690">
                  <c:v>6.6971675478559409E-2</c:v>
                </c:pt>
                <c:pt idx="691">
                  <c:v>6.706771915451408E-2</c:v>
                </c:pt>
                <c:pt idx="692">
                  <c:v>6.6699720695504366E-2</c:v>
                </c:pt>
                <c:pt idx="693">
                  <c:v>6.4544388393830462E-2</c:v>
                </c:pt>
                <c:pt idx="694">
                  <c:v>6.3671816098734887E-2</c:v>
                </c:pt>
                <c:pt idx="695">
                  <c:v>6.3739265056466612E-2</c:v>
                </c:pt>
                <c:pt idx="696">
                  <c:v>6.1391666582381751E-2</c:v>
                </c:pt>
                <c:pt idx="697">
                  <c:v>5.9575529552693303E-2</c:v>
                </c:pt>
                <c:pt idx="698">
                  <c:v>5.8548196312187405E-2</c:v>
                </c:pt>
                <c:pt idx="699">
                  <c:v>5.7008096576079248E-2</c:v>
                </c:pt>
                <c:pt idx="700">
                  <c:v>5.5924408414010529E-2</c:v>
                </c:pt>
                <c:pt idx="701">
                  <c:v>5.3149042023848667E-2</c:v>
                </c:pt>
                <c:pt idx="702">
                  <c:v>5.3065996645686397E-2</c:v>
                </c:pt>
                <c:pt idx="703">
                  <c:v>5.2493568712133599E-2</c:v>
                </c:pt>
                <c:pt idx="704">
                  <c:v>5.0628885080519617E-2</c:v>
                </c:pt>
                <c:pt idx="705">
                  <c:v>4.9903308212993956E-2</c:v>
                </c:pt>
                <c:pt idx="706">
                  <c:v>4.6781274897288463E-2</c:v>
                </c:pt>
                <c:pt idx="707">
                  <c:v>4.6638989051826597E-2</c:v>
                </c:pt>
                <c:pt idx="708">
                  <c:v>4.3745715237795989E-2</c:v>
                </c:pt>
                <c:pt idx="709">
                  <c:v>4.4087478638091267E-2</c:v>
                </c:pt>
                <c:pt idx="710">
                  <c:v>4.1681978645225035E-2</c:v>
                </c:pt>
                <c:pt idx="711">
                  <c:v>4.0753164097559559E-2</c:v>
                </c:pt>
                <c:pt idx="712">
                  <c:v>3.9440913247163582E-2</c:v>
                </c:pt>
                <c:pt idx="713">
                  <c:v>3.6736956426285126E-2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3.0828558188796314E-2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0.7642209367713928</c:v>
                </c:pt>
                <c:pt idx="721">
                  <c:v>0.6529907188667684</c:v>
                </c:pt>
                <c:pt idx="722">
                  <c:v>0.58323310014479079</c:v>
                </c:pt>
                <c:pt idx="723">
                  <c:v>0.55436094533209879</c:v>
                </c:pt>
                <c:pt idx="724">
                  <c:v>0.50433802816901407</c:v>
                </c:pt>
                <c:pt idx="725">
                  <c:v>0.4650768670021993</c:v>
                </c:pt>
                <c:pt idx="726">
                  <c:v>0.45212218263300263</c:v>
                </c:pt>
                <c:pt idx="727">
                  <c:v>0.41373975841879718</c:v>
                </c:pt>
                <c:pt idx="728">
                  <c:v>0.38514824980269824</c:v>
                </c:pt>
                <c:pt idx="729">
                  <c:v>0.38142609400181199</c:v>
                </c:pt>
                <c:pt idx="730">
                  <c:v>0.35156156395091953</c:v>
                </c:pt>
                <c:pt idx="731">
                  <c:v>0.34801312455146477</c:v>
                </c:pt>
                <c:pt idx="732">
                  <c:v>0.33771503493204091</c:v>
                </c:pt>
                <c:pt idx="733">
                  <c:v>0.33332123968745359</c:v>
                </c:pt>
                <c:pt idx="734">
                  <c:v>0.31338475502425256</c:v>
                </c:pt>
                <c:pt idx="735">
                  <c:v>0.29825002127304717</c:v>
                </c:pt>
                <c:pt idx="736">
                  <c:v>0.29481674131527807</c:v>
                </c:pt>
                <c:pt idx="737">
                  <c:v>0.27581017817807646</c:v>
                </c:pt>
                <c:pt idx="738">
                  <c:v>0.27716341944892436</c:v>
                </c:pt>
                <c:pt idx="739">
                  <c:v>0.26177531670937276</c:v>
                </c:pt>
                <c:pt idx="740">
                  <c:v>0.26431298904538342</c:v>
                </c:pt>
                <c:pt idx="741">
                  <c:v>0.25611608820630716</c:v>
                </c:pt>
                <c:pt idx="742">
                  <c:v>0.23579808163732341</c:v>
                </c:pt>
                <c:pt idx="743">
                  <c:v>0.24295469408569459</c:v>
                </c:pt>
                <c:pt idx="744">
                  <c:v>0.23099567710966187</c:v>
                </c:pt>
                <c:pt idx="745">
                  <c:v>0.22198827880704367</c:v>
                </c:pt>
                <c:pt idx="746">
                  <c:v>0.21698573300510279</c:v>
                </c:pt>
                <c:pt idx="747">
                  <c:v>0.22018284382912587</c:v>
                </c:pt>
                <c:pt idx="748">
                  <c:v>0.21067865971879768</c:v>
                </c:pt>
                <c:pt idx="749">
                  <c:v>0.20994099925932991</c:v>
                </c:pt>
                <c:pt idx="750">
                  <c:v>0.18833961661787063</c:v>
                </c:pt>
                <c:pt idx="751">
                  <c:v>0.19263070236507748</c:v>
                </c:pt>
                <c:pt idx="752">
                  <c:v>0.19120586599377923</c:v>
                </c:pt>
                <c:pt idx="753">
                  <c:v>0.18909305122996203</c:v>
                </c:pt>
                <c:pt idx="754">
                  <c:v>0.17774870749117966</c:v>
                </c:pt>
                <c:pt idx="755">
                  <c:v>0.1797159542495694</c:v>
                </c:pt>
                <c:pt idx="756">
                  <c:v>0.17566757480544593</c:v>
                </c:pt>
                <c:pt idx="757">
                  <c:v>0.16361623714869028</c:v>
                </c:pt>
                <c:pt idx="758">
                  <c:v>0.16653422453271674</c:v>
                </c:pt>
                <c:pt idx="759">
                  <c:v>0.16390950281133954</c:v>
                </c:pt>
                <c:pt idx="760">
                  <c:v>0.1603408391071291</c:v>
                </c:pt>
                <c:pt idx="761">
                  <c:v>0.15750665228007579</c:v>
                </c:pt>
                <c:pt idx="762">
                  <c:v>0.15223471086414783</c:v>
                </c:pt>
                <c:pt idx="763">
                  <c:v>0.15010936343655548</c:v>
                </c:pt>
                <c:pt idx="764">
                  <c:v>0.14137804256495121</c:v>
                </c:pt>
                <c:pt idx="765">
                  <c:v>0.14239280915502481</c:v>
                </c:pt>
                <c:pt idx="766">
                  <c:v>0.14294047380562105</c:v>
                </c:pt>
                <c:pt idx="767">
                  <c:v>0.14095687859113196</c:v>
                </c:pt>
                <c:pt idx="768">
                  <c:v>0.13390664870981847</c:v>
                </c:pt>
                <c:pt idx="769">
                  <c:v>0.13910872117422854</c:v>
                </c:pt>
                <c:pt idx="770">
                  <c:v>0.13467488374236677</c:v>
                </c:pt>
                <c:pt idx="771">
                  <c:v>0.13033327269763426</c:v>
                </c:pt>
                <c:pt idx="772">
                  <c:v>0.13296215554316182</c:v>
                </c:pt>
                <c:pt idx="773">
                  <c:v>0.12735001664219289</c:v>
                </c:pt>
                <c:pt idx="774">
                  <c:v>0.12757091488656147</c:v>
                </c:pt>
                <c:pt idx="775">
                  <c:v>0.12052518111628392</c:v>
                </c:pt>
                <c:pt idx="776">
                  <c:v>0.12254404886415415</c:v>
                </c:pt>
                <c:pt idx="777">
                  <c:v>0.1161988277021188</c:v>
                </c:pt>
                <c:pt idx="778">
                  <c:v>0.11551163033398799</c:v>
                </c:pt>
                <c:pt idx="779">
                  <c:v>0.11279994191051884</c:v>
                </c:pt>
                <c:pt idx="780">
                  <c:v>0.11414763436543245</c:v>
                </c:pt>
                <c:pt idx="781">
                  <c:v>0.10752944171786565</c:v>
                </c:pt>
                <c:pt idx="782">
                  <c:v>0.10958547368993692</c:v>
                </c:pt>
                <c:pt idx="783">
                  <c:v>0.10613186332982506</c:v>
                </c:pt>
                <c:pt idx="784">
                  <c:v>9.9055007270626411E-2</c:v>
                </c:pt>
                <c:pt idx="785">
                  <c:v>0.10034821439194284</c:v>
                </c:pt>
                <c:pt idx="786">
                  <c:v>0.10077194318969318</c:v>
                </c:pt>
                <c:pt idx="787">
                  <c:v>9.914837366290985E-2</c:v>
                </c:pt>
                <c:pt idx="788">
                  <c:v>9.523916822987083E-2</c:v>
                </c:pt>
                <c:pt idx="789">
                  <c:v>9.6728922035448098E-2</c:v>
                </c:pt>
                <c:pt idx="790">
                  <c:v>9.2734832834451206E-2</c:v>
                </c:pt>
                <c:pt idx="791">
                  <c:v>9.2849582824845622E-2</c:v>
                </c:pt>
                <c:pt idx="792">
                  <c:v>9.3156189002040757E-2</c:v>
                </c:pt>
                <c:pt idx="793">
                  <c:v>9.0436394396138139E-2</c:v>
                </c:pt>
                <c:pt idx="794">
                  <c:v>8.7958256890939612E-2</c:v>
                </c:pt>
                <c:pt idx="795">
                  <c:v>8.7571262674574712E-2</c:v>
                </c:pt>
                <c:pt idx="796">
                  <c:v>8.4230659151029993E-2</c:v>
                </c:pt>
                <c:pt idx="797">
                  <c:v>8.054269632203799E-2</c:v>
                </c:pt>
                <c:pt idx="798">
                  <c:v>8.0108067026776086E-2</c:v>
                </c:pt>
                <c:pt idx="799">
                  <c:v>8.0311395542088992E-2</c:v>
                </c:pt>
                <c:pt idx="800">
                  <c:v>7.7339394250043103E-2</c:v>
                </c:pt>
                <c:pt idx="801">
                  <c:v>7.6350366408928907E-2</c:v>
                </c:pt>
                <c:pt idx="802">
                  <c:v>7.5792853983324263E-2</c:v>
                </c:pt>
                <c:pt idx="803">
                  <c:v>7.5039512702136435E-2</c:v>
                </c:pt>
                <c:pt idx="804">
                  <c:v>7.4268482089631702E-2</c:v>
                </c:pt>
                <c:pt idx="805">
                  <c:v>7.3739315722830309E-2</c:v>
                </c:pt>
                <c:pt idx="806">
                  <c:v>7.1603418301893151E-2</c:v>
                </c:pt>
                <c:pt idx="807">
                  <c:v>7.0529235223600356E-2</c:v>
                </c:pt>
                <c:pt idx="808">
                  <c:v>6.8980388439670581E-2</c:v>
                </c:pt>
                <c:pt idx="809">
                  <c:v>6.8907668231611888E-2</c:v>
                </c:pt>
                <c:pt idx="810">
                  <c:v>6.5600959496329256E-2</c:v>
                </c:pt>
                <c:pt idx="811">
                  <c:v>6.6333474321135899E-2</c:v>
                </c:pt>
                <c:pt idx="812">
                  <c:v>6.3814796156094131E-2</c:v>
                </c:pt>
                <c:pt idx="813">
                  <c:v>6.2331016565497277E-2</c:v>
                </c:pt>
                <c:pt idx="814">
                  <c:v>6.2208898672081105E-2</c:v>
                </c:pt>
                <c:pt idx="815">
                  <c:v>6.1330520903516254E-2</c:v>
                </c:pt>
                <c:pt idx="816">
                  <c:v>6.1716852670731376E-2</c:v>
                </c:pt>
                <c:pt idx="817">
                  <c:v>5.8205360368668892E-2</c:v>
                </c:pt>
                <c:pt idx="818">
                  <c:v>5.8943581910898941E-2</c:v>
                </c:pt>
                <c:pt idx="819">
                  <c:v>5.7538461473180313E-2</c:v>
                </c:pt>
                <c:pt idx="820">
                  <c:v>5.5191483153176839E-2</c:v>
                </c:pt>
                <c:pt idx="821">
                  <c:v>5.4466276770248401E-2</c:v>
                </c:pt>
                <c:pt idx="822">
                  <c:v>5.4610028994793079E-2</c:v>
                </c:pt>
                <c:pt idx="823">
                  <c:v>5.3328043115264137E-2</c:v>
                </c:pt>
                <c:pt idx="824">
                  <c:v>5.1183760566850978E-2</c:v>
                </c:pt>
                <c:pt idx="825">
                  <c:v>5.1001984343061017E-2</c:v>
                </c:pt>
                <c:pt idx="826">
                  <c:v>5.0936930791603038E-2</c:v>
                </c:pt>
                <c:pt idx="827">
                  <c:v>4.9675248567699531E-2</c:v>
                </c:pt>
                <c:pt idx="828">
                  <c:v>4.7756901983943834E-2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4.3817795657733166E-2</c:v>
                </c:pt>
                <c:pt idx="832">
                  <c:v>4.4434956777883908E-2</c:v>
                </c:pt>
                <c:pt idx="833">
                  <c:v>4.4571869350447643E-2</c:v>
                </c:pt>
                <c:pt idx="834">
                  <c:v>4.2015906109963481E-2</c:v>
                </c:pt>
                <c:pt idx="835">
                  <c:v>4.26709447038644E-2</c:v>
                </c:pt>
                <c:pt idx="836">
                  <c:v>4.1777179370702321E-2</c:v>
                </c:pt>
                <c:pt idx="837">
                  <c:v>4.0446585463432813E-2</c:v>
                </c:pt>
                <c:pt idx="838">
                  <c:v>3.9100767078330656E-2</c:v>
                </c:pt>
                <c:pt idx="839">
                  <c:v>3.9798995061872268E-2</c:v>
                </c:pt>
                <c:pt idx="840">
                  <c:v>3.787409596625E-2</c:v>
                </c:pt>
                <c:pt idx="841">
                  <c:v>3.71830985915493E-2</c:v>
                </c:pt>
                <c:pt idx="842">
                  <c:v>3.6602454365878619E-2</c:v>
                </c:pt>
                <c:pt idx="843">
                  <c:v>3.5653461271295581E-2</c:v>
                </c:pt>
                <c:pt idx="844">
                  <c:v>3.4985711369071804E-2</c:v>
                </c:pt>
                <c:pt idx="845">
                  <c:v>3.3269328192101301E-2</c:v>
                </c:pt>
                <c:pt idx="846">
                  <c:v>3.2910822500376066E-2</c:v>
                </c:pt>
                <c:pt idx="847">
                  <c:v>3.2424480797219442E-2</c:v>
                </c:pt>
                <c:pt idx="848">
                  <c:v>3.0242518464493461E-2</c:v>
                </c:pt>
                <c:pt idx="849">
                  <c:v>3.0549032784795181E-2</c:v>
                </c:pt>
                <c:pt idx="850">
                  <c:v>2.9425153100588228E-2</c:v>
                </c:pt>
                <c:pt idx="851">
                  <c:v>2.8554483092955062E-2</c:v>
                </c:pt>
                <c:pt idx="852">
                  <c:v>2.7221109104620011E-2</c:v>
                </c:pt>
                <c:pt idx="853">
                  <c:v>2.6486507739670071E-2</c:v>
                </c:pt>
                <c:pt idx="854">
                  <c:v>2.448946107267843E-2</c:v>
                </c:pt>
                <c:pt idx="855">
                  <c:v>2.5337811611990769E-2</c:v>
                </c:pt>
                <c:pt idx="856">
                  <c:v>2.4408817240000446E-2</c:v>
                </c:pt>
                <c:pt idx="857">
                  <c:v>2.2596873384795924E-2</c:v>
                </c:pt>
                <c:pt idx="858">
                  <c:v>2.2118632678239398E-2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0.65143840955231025</c:v>
                </c:pt>
                <c:pt idx="865">
                  <c:v>0.55113451724599871</c:v>
                </c:pt>
                <c:pt idx="866">
                  <c:v>0.48541855738759143</c:v>
                </c:pt>
                <c:pt idx="867">
                  <c:v>0.46033868696964597</c:v>
                </c:pt>
                <c:pt idx="868">
                  <c:v>0.41427175753859885</c:v>
                </c:pt>
                <c:pt idx="869">
                  <c:v>0.37821200473059308</c:v>
                </c:pt>
                <c:pt idx="870">
                  <c:v>0.35830599775480582</c:v>
                </c:pt>
                <c:pt idx="871">
                  <c:v>0.33114751942477305</c:v>
                </c:pt>
                <c:pt idx="872">
                  <c:v>0.30466553676128821</c:v>
                </c:pt>
                <c:pt idx="873">
                  <c:v>0.30866208693955516</c:v>
                </c:pt>
                <c:pt idx="874">
                  <c:v>0.2748840748409398</c:v>
                </c:pt>
                <c:pt idx="875">
                  <c:v>0.27389277604074935</c:v>
                </c:pt>
                <c:pt idx="876">
                  <c:v>0.26310448190293684</c:v>
                </c:pt>
                <c:pt idx="877">
                  <c:v>0.25072142782773266</c:v>
                </c:pt>
                <c:pt idx="878">
                  <c:v>0.24087732270543602</c:v>
                </c:pt>
                <c:pt idx="879">
                  <c:v>0.22920540128424191</c:v>
                </c:pt>
                <c:pt idx="880">
                  <c:v>0.22461189506114748</c:v>
                </c:pt>
                <c:pt idx="881">
                  <c:v>0.21085538972989551</c:v>
                </c:pt>
                <c:pt idx="882">
                  <c:v>0.20603023077738142</c:v>
                </c:pt>
                <c:pt idx="883">
                  <c:v>0.19411979755063022</c:v>
                </c:pt>
                <c:pt idx="884">
                  <c:v>0.19742036647751129</c:v>
                </c:pt>
                <c:pt idx="885">
                  <c:v>0.19021907623813106</c:v>
                </c:pt>
                <c:pt idx="886">
                  <c:v>0.17510616837885676</c:v>
                </c:pt>
                <c:pt idx="887">
                  <c:v>0.17534508725108514</c:v>
                </c:pt>
                <c:pt idx="888">
                  <c:v>0.16763528984575199</c:v>
                </c:pt>
                <c:pt idx="889">
                  <c:v>0.16013382615026048</c:v>
                </c:pt>
                <c:pt idx="890">
                  <c:v>0.16372281950079504</c:v>
                </c:pt>
                <c:pt idx="891">
                  <c:v>0.1587567322355917</c:v>
                </c:pt>
                <c:pt idx="892">
                  <c:v>0.15389283937677828</c:v>
                </c:pt>
                <c:pt idx="893">
                  <c:v>0.15206424681639497</c:v>
                </c:pt>
                <c:pt idx="894">
                  <c:v>0.14355352622358422</c:v>
                </c:pt>
                <c:pt idx="895">
                  <c:v>0.14294416864681447</c:v>
                </c:pt>
                <c:pt idx="896">
                  <c:v>0.13710893928988155</c:v>
                </c:pt>
                <c:pt idx="897">
                  <c:v>0.13053932240170718</c:v>
                </c:pt>
                <c:pt idx="898">
                  <c:v>0.12371966442728015</c:v>
                </c:pt>
                <c:pt idx="899">
                  <c:v>0.12592244107617265</c:v>
                </c:pt>
                <c:pt idx="900">
                  <c:v>0.12242261443074266</c:v>
                </c:pt>
                <c:pt idx="901">
                  <c:v>0.12089949068481491</c:v>
                </c:pt>
                <c:pt idx="902">
                  <c:v>0.11967389350659506</c:v>
                </c:pt>
                <c:pt idx="903">
                  <c:v>0.11644264867235454</c:v>
                </c:pt>
                <c:pt idx="904">
                  <c:v>0.10539879962743498</c:v>
                </c:pt>
                <c:pt idx="905">
                  <c:v>0.10692368338991029</c:v>
                </c:pt>
                <c:pt idx="906">
                  <c:v>0.10769515985999621</c:v>
                </c:pt>
                <c:pt idx="907">
                  <c:v>0.10579574891269693</c:v>
                </c:pt>
                <c:pt idx="908">
                  <c:v>0.10145394987712501</c:v>
                </c:pt>
                <c:pt idx="909">
                  <c:v>9.8332481325492452E-2</c:v>
                </c:pt>
                <c:pt idx="910">
                  <c:v>9.6742276116369971E-2</c:v>
                </c:pt>
                <c:pt idx="911">
                  <c:v>9.5396103610216235E-2</c:v>
                </c:pt>
                <c:pt idx="912">
                  <c:v>9.9370941260641901E-2</c:v>
                </c:pt>
                <c:pt idx="913">
                  <c:v>9.1423631903967656E-2</c:v>
                </c:pt>
                <c:pt idx="914">
                  <c:v>9.1085194168465181E-2</c:v>
                </c:pt>
                <c:pt idx="915">
                  <c:v>9.2822411656879059E-2</c:v>
                </c:pt>
                <c:pt idx="916">
                  <c:v>8.3339843192430443E-2</c:v>
                </c:pt>
                <c:pt idx="917">
                  <c:v>8.5975690687292897E-2</c:v>
                </c:pt>
                <c:pt idx="918">
                  <c:v>8.4336398045539995E-2</c:v>
                </c:pt>
                <c:pt idx="919">
                  <c:v>8.2292418230667685E-2</c:v>
                </c:pt>
                <c:pt idx="920">
                  <c:v>7.7522805419099797E-2</c:v>
                </c:pt>
                <c:pt idx="921">
                  <c:v>8.1142322789147292E-2</c:v>
                </c:pt>
                <c:pt idx="922">
                  <c:v>7.6163003264150902E-2</c:v>
                </c:pt>
                <c:pt idx="923">
                  <c:v>7.7852970998836493E-2</c:v>
                </c:pt>
                <c:pt idx="924">
                  <c:v>7.8384451376334971E-2</c:v>
                </c:pt>
                <c:pt idx="925">
                  <c:v>7.4768979882460021E-2</c:v>
                </c:pt>
                <c:pt idx="926">
                  <c:v>7.2492092627919821E-2</c:v>
                </c:pt>
                <c:pt idx="927">
                  <c:v>7.2373057993062817E-2</c:v>
                </c:pt>
                <c:pt idx="928">
                  <c:v>7.2958568704921414E-2</c:v>
                </c:pt>
                <c:pt idx="929">
                  <c:v>6.7326955623066995E-2</c:v>
                </c:pt>
                <c:pt idx="930">
                  <c:v>6.6767109680829523E-2</c:v>
                </c:pt>
                <c:pt idx="931">
                  <c:v>6.6406339040105067E-2</c:v>
                </c:pt>
                <c:pt idx="932">
                  <c:v>6.4530223940019879E-2</c:v>
                </c:pt>
                <c:pt idx="933">
                  <c:v>6.1700079153797008E-2</c:v>
                </c:pt>
                <c:pt idx="934">
                  <c:v>6.0457632628570374E-2</c:v>
                </c:pt>
                <c:pt idx="935">
                  <c:v>6.1013309399053563E-2</c:v>
                </c:pt>
                <c:pt idx="936">
                  <c:v>6.1002064119761605E-2</c:v>
                </c:pt>
                <c:pt idx="937">
                  <c:v>5.9054061106537242E-2</c:v>
                </c:pt>
                <c:pt idx="938">
                  <c:v>5.8199385123562139E-2</c:v>
                </c:pt>
                <c:pt idx="939">
                  <c:v>5.7017676963774154E-2</c:v>
                </c:pt>
                <c:pt idx="940">
                  <c:v>5.5086982493542234E-2</c:v>
                </c:pt>
                <c:pt idx="941">
                  <c:v>5.4989055555688227E-2</c:v>
                </c:pt>
                <c:pt idx="942">
                  <c:v>5.1954099926247437E-2</c:v>
                </c:pt>
                <c:pt idx="943">
                  <c:v>5.2641018700547423E-2</c:v>
                </c:pt>
                <c:pt idx="944">
                  <c:v>5.1699795413855637E-2</c:v>
                </c:pt>
                <c:pt idx="945">
                  <c:v>5.0447478562256697E-2</c:v>
                </c:pt>
                <c:pt idx="946">
                  <c:v>4.8523728497424465E-2</c:v>
                </c:pt>
                <c:pt idx="947">
                  <c:v>4.8827932077877154E-2</c:v>
                </c:pt>
                <c:pt idx="948">
                  <c:v>4.6726530972105829E-2</c:v>
                </c:pt>
                <c:pt idx="949">
                  <c:v>4.6034871080351814E-2</c:v>
                </c:pt>
                <c:pt idx="950">
                  <c:v>4.6034871080351807E-2</c:v>
                </c:pt>
                <c:pt idx="951">
                  <c:v>4.6135032050548079E-2</c:v>
                </c:pt>
                <c:pt idx="952">
                  <c:v>4.4792255843140782E-2</c:v>
                </c:pt>
                <c:pt idx="953">
                  <c:v>4.3344654597685821E-2</c:v>
                </c:pt>
                <c:pt idx="954">
                  <c:v>4.2333687123675433E-2</c:v>
                </c:pt>
                <c:pt idx="955">
                  <c:v>4.247670633693109E-2</c:v>
                </c:pt>
                <c:pt idx="956">
                  <c:v>4.0462053934962973E-2</c:v>
                </c:pt>
                <c:pt idx="957">
                  <c:v>4.0328333086230898E-2</c:v>
                </c:pt>
                <c:pt idx="958">
                  <c:v>3.9488159480267751E-2</c:v>
                </c:pt>
                <c:pt idx="959">
                  <c:v>3.9244383292389134E-2</c:v>
                </c:pt>
                <c:pt idx="960">
                  <c:v>3.8776667445905903E-2</c:v>
                </c:pt>
                <c:pt idx="961">
                  <c:v>3.7020888124914178E-2</c:v>
                </c:pt>
                <c:pt idx="962">
                  <c:v>3.6549738358982481E-2</c:v>
                </c:pt>
                <c:pt idx="963">
                  <c:v>3.6741306272232106E-2</c:v>
                </c:pt>
                <c:pt idx="964">
                  <c:v>3.5653134193179711E-2</c:v>
                </c:pt>
                <c:pt idx="965">
                  <c:v>3.4983159579989695E-2</c:v>
                </c:pt>
                <c:pt idx="966">
                  <c:v>3.4348275169816617E-2</c:v>
                </c:pt>
                <c:pt idx="967">
                  <c:v>3.3827846758152723E-2</c:v>
                </c:pt>
                <c:pt idx="968">
                  <c:v>3.3145381371896071E-2</c:v>
                </c:pt>
                <c:pt idx="969">
                  <c:v>3.1449553938037667E-2</c:v>
                </c:pt>
                <c:pt idx="970">
                  <c:v>3.2096660201832258E-2</c:v>
                </c:pt>
                <c:pt idx="971">
                  <c:v>3.1308107567173352E-2</c:v>
                </c:pt>
                <c:pt idx="972">
                  <c:v>3.0281600174557916E-2</c:v>
                </c:pt>
                <c:pt idx="973">
                  <c:v>2.9623304518589268E-2</c:v>
                </c:pt>
                <c:pt idx="974">
                  <c:v>2.9208972161838237E-2</c:v>
                </c:pt>
                <c:pt idx="975">
                  <c:v>2.7509180501528292E-2</c:v>
                </c:pt>
                <c:pt idx="976">
                  <c:v>2.796513890196763E-2</c:v>
                </c:pt>
                <c:pt idx="977">
                  <c:v>2.7653100898232728E-2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2.5442386466426492E-2</c:v>
                </c:pt>
                <c:pt idx="981">
                  <c:v>2.4225352112676058E-2</c:v>
                </c:pt>
                <c:pt idx="982">
                  <c:v>2.4202439213356474E-2</c:v>
                </c:pt>
                <c:pt idx="983">
                  <c:v>2.4066086358124517E-2</c:v>
                </c:pt>
                <c:pt idx="984">
                  <c:v>2.2192292657689783E-2</c:v>
                </c:pt>
                <c:pt idx="985">
                  <c:v>2.2723159895485189E-2</c:v>
                </c:pt>
                <c:pt idx="986">
                  <c:v>2.222735288696423E-2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2.0268665614502138E-2</c:v>
                </c:pt>
                <c:pt idx="991">
                  <c:v>1.9412427392749176E-2</c:v>
                </c:pt>
                <c:pt idx="992">
                  <c:v>1.8153181586687103E-2</c:v>
                </c:pt>
                <c:pt idx="993">
                  <c:v>1.8202510884477011E-2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1.6805219241981854E-2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1.0015649452269173E-2</c:v>
                </c:pt>
                <c:pt idx="1007">
                  <c:v>8.541424598931752E-3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plus"/>
            <c:size val="3"/>
          </c:marker>
          <c:xVal>
            <c:numRef>
              <c:f>FeldolgozSlip!$F$2:$F$1009</c:f>
              <c:numCache>
                <c:formatCode>General</c:formatCode>
                <c:ptCount val="1008"/>
                <c:pt idx="0">
                  <c:v>2.113</c:v>
                </c:pt>
                <c:pt idx="1">
                  <c:v>2.0640000000000001</c:v>
                </c:pt>
                <c:pt idx="2">
                  <c:v>2.0270000000000001</c:v>
                </c:pt>
                <c:pt idx="3">
                  <c:v>1.99</c:v>
                </c:pt>
                <c:pt idx="4">
                  <c:v>1.958</c:v>
                </c:pt>
                <c:pt idx="5">
                  <c:v>1.94</c:v>
                </c:pt>
                <c:pt idx="6">
                  <c:v>1.94</c:v>
                </c:pt>
                <c:pt idx="7">
                  <c:v>1.9039999999999999</c:v>
                </c:pt>
                <c:pt idx="8">
                  <c:v>1.891</c:v>
                </c:pt>
                <c:pt idx="9">
                  <c:v>1.8759999999999999</c:v>
                </c:pt>
                <c:pt idx="10">
                  <c:v>1.849</c:v>
                </c:pt>
                <c:pt idx="11">
                  <c:v>1.8440000000000001</c:v>
                </c:pt>
                <c:pt idx="12">
                  <c:v>1.821</c:v>
                </c:pt>
                <c:pt idx="13">
                  <c:v>1.8180000000000001</c:v>
                </c:pt>
                <c:pt idx="14">
                  <c:v>1.7949999999999999</c:v>
                </c:pt>
                <c:pt idx="15">
                  <c:v>1.7969999999999999</c:v>
                </c:pt>
                <c:pt idx="16">
                  <c:v>1.77</c:v>
                </c:pt>
                <c:pt idx="17">
                  <c:v>1.768</c:v>
                </c:pt>
                <c:pt idx="18">
                  <c:v>1.758</c:v>
                </c:pt>
                <c:pt idx="19">
                  <c:v>1.742</c:v>
                </c:pt>
                <c:pt idx="20">
                  <c:v>1.7350000000000001</c:v>
                </c:pt>
                <c:pt idx="21">
                  <c:v>1.7010000000000001</c:v>
                </c:pt>
                <c:pt idx="22">
                  <c:v>1.7090000000000001</c:v>
                </c:pt>
                <c:pt idx="23">
                  <c:v>1.698</c:v>
                </c:pt>
                <c:pt idx="24">
                  <c:v>1.6859999999999999</c:v>
                </c:pt>
                <c:pt idx="25">
                  <c:v>1.679</c:v>
                </c:pt>
                <c:pt idx="26">
                  <c:v>1.665</c:v>
                </c:pt>
                <c:pt idx="27">
                  <c:v>1.651</c:v>
                </c:pt>
                <c:pt idx="28">
                  <c:v>1.647</c:v>
                </c:pt>
                <c:pt idx="29">
                  <c:v>1.641</c:v>
                </c:pt>
                <c:pt idx="30">
                  <c:v>1.6180000000000001</c:v>
                </c:pt>
                <c:pt idx="31">
                  <c:v>1.607</c:v>
                </c:pt>
                <c:pt idx="32">
                  <c:v>1.6060000000000001</c:v>
                </c:pt>
                <c:pt idx="33">
                  <c:v>1.5820000000000001</c:v>
                </c:pt>
                <c:pt idx="34">
                  <c:v>1.5840000000000001</c:v>
                </c:pt>
                <c:pt idx="35">
                  <c:v>1.575</c:v>
                </c:pt>
                <c:pt idx="36">
                  <c:v>1.5660000000000001</c:v>
                </c:pt>
                <c:pt idx="37">
                  <c:v>1.548</c:v>
                </c:pt>
                <c:pt idx="38">
                  <c:v>1.5409999999999999</c:v>
                </c:pt>
                <c:pt idx="39">
                  <c:v>1.5369999999999999</c:v>
                </c:pt>
                <c:pt idx="40">
                  <c:v>1.514</c:v>
                </c:pt>
                <c:pt idx="41">
                  <c:v>1.52</c:v>
                </c:pt>
                <c:pt idx="42">
                  <c:v>1.506</c:v>
                </c:pt>
                <c:pt idx="43">
                  <c:v>1.5049999999999999</c:v>
                </c:pt>
                <c:pt idx="44">
                  <c:v>1.48</c:v>
                </c:pt>
                <c:pt idx="45">
                  <c:v>1.476</c:v>
                </c:pt>
                <c:pt idx="46">
                  <c:v>1.468</c:v>
                </c:pt>
                <c:pt idx="47">
                  <c:v>1.4650000000000001</c:v>
                </c:pt>
                <c:pt idx="48">
                  <c:v>1.4450000000000001</c:v>
                </c:pt>
                <c:pt idx="49">
                  <c:v>1.446</c:v>
                </c:pt>
                <c:pt idx="50">
                  <c:v>1.4390000000000001</c:v>
                </c:pt>
                <c:pt idx="51">
                  <c:v>1.4339999999999999</c:v>
                </c:pt>
                <c:pt idx="52">
                  <c:v>1.413</c:v>
                </c:pt>
                <c:pt idx="53">
                  <c:v>1.409</c:v>
                </c:pt>
                <c:pt idx="54">
                  <c:v>1.4019999999999999</c:v>
                </c:pt>
                <c:pt idx="55">
                  <c:v>1.395</c:v>
                </c:pt>
                <c:pt idx="56">
                  <c:v>1.381</c:v>
                </c:pt>
                <c:pt idx="57">
                  <c:v>1.371</c:v>
                </c:pt>
                <c:pt idx="58">
                  <c:v>1.361</c:v>
                </c:pt>
                <c:pt idx="59">
                  <c:v>1.357</c:v>
                </c:pt>
                <c:pt idx="60">
                  <c:v>1.347</c:v>
                </c:pt>
                <c:pt idx="61">
                  <c:v>1.335</c:v>
                </c:pt>
                <c:pt idx="62">
                  <c:v>1.3280000000000001</c:v>
                </c:pt>
                <c:pt idx="63">
                  <c:v>1.323</c:v>
                </c:pt>
                <c:pt idx="64">
                  <c:v>1.3069999999999999</c:v>
                </c:pt>
                <c:pt idx="65">
                  <c:v>1.2989999999999999</c:v>
                </c:pt>
                <c:pt idx="66">
                  <c:v>1.2929999999999999</c:v>
                </c:pt>
                <c:pt idx="67">
                  <c:v>1.294</c:v>
                </c:pt>
                <c:pt idx="68">
                  <c:v>1.2649999999999999</c:v>
                </c:pt>
                <c:pt idx="69">
                  <c:v>1.2569999999999999</c:v>
                </c:pt>
                <c:pt idx="70">
                  <c:v>1.2509999999999999</c:v>
                </c:pt>
                <c:pt idx="71">
                  <c:v>1.248</c:v>
                </c:pt>
                <c:pt idx="72">
                  <c:v>1.238</c:v>
                </c:pt>
                <c:pt idx="73">
                  <c:v>1.2230000000000001</c:v>
                </c:pt>
                <c:pt idx="74">
                  <c:v>1.222</c:v>
                </c:pt>
                <c:pt idx="75">
                  <c:v>1.2130000000000001</c:v>
                </c:pt>
                <c:pt idx="76">
                  <c:v>1.1950000000000001</c:v>
                </c:pt>
                <c:pt idx="77">
                  <c:v>1.1870000000000001</c:v>
                </c:pt>
                <c:pt idx="78">
                  <c:v>1.18</c:v>
                </c:pt>
                <c:pt idx="79">
                  <c:v>1.1719999999999999</c:v>
                </c:pt>
                <c:pt idx="80">
                  <c:v>1.151</c:v>
                </c:pt>
                <c:pt idx="81">
                  <c:v>1.1519999999999999</c:v>
                </c:pt>
                <c:pt idx="82">
                  <c:v>1.1419999999999999</c:v>
                </c:pt>
                <c:pt idx="83">
                  <c:v>1.139</c:v>
                </c:pt>
                <c:pt idx="84">
                  <c:v>1.125</c:v>
                </c:pt>
                <c:pt idx="85">
                  <c:v>1.1180000000000001</c:v>
                </c:pt>
                <c:pt idx="86">
                  <c:v>1.113</c:v>
                </c:pt>
                <c:pt idx="87">
                  <c:v>1.0980000000000001</c:v>
                </c:pt>
                <c:pt idx="88">
                  <c:v>1.0820000000000001</c:v>
                </c:pt>
                <c:pt idx="89">
                  <c:v>1.079</c:v>
                </c:pt>
                <c:pt idx="90">
                  <c:v>1.071</c:v>
                </c:pt>
                <c:pt idx="91">
                  <c:v>1.0629999999999999</c:v>
                </c:pt>
                <c:pt idx="92">
                  <c:v>1.0489999999999999</c:v>
                </c:pt>
                <c:pt idx="93">
                  <c:v>1.0409999999999999</c:v>
                </c:pt>
                <c:pt idx="94">
                  <c:v>1.0409999999999999</c:v>
                </c:pt>
                <c:pt idx="95">
                  <c:v>1.032</c:v>
                </c:pt>
                <c:pt idx="96">
                  <c:v>1.0169999999999999</c:v>
                </c:pt>
                <c:pt idx="97">
                  <c:v>1.01</c:v>
                </c:pt>
                <c:pt idx="98">
                  <c:v>1.0009999999999999</c:v>
                </c:pt>
                <c:pt idx="99">
                  <c:v>0.997</c:v>
                </c:pt>
                <c:pt idx="100">
                  <c:v>0.98</c:v>
                </c:pt>
                <c:pt idx="101">
                  <c:v>0.97199999999999998</c:v>
                </c:pt>
                <c:pt idx="102">
                  <c:v>0.96899999999999997</c:v>
                </c:pt>
                <c:pt idx="103">
                  <c:v>0.95799999999999996</c:v>
                </c:pt>
                <c:pt idx="104">
                  <c:v>0.94099999999999995</c:v>
                </c:pt>
                <c:pt idx="105">
                  <c:v>0.93600000000000005</c:v>
                </c:pt>
                <c:pt idx="106">
                  <c:v>0.92600000000000005</c:v>
                </c:pt>
                <c:pt idx="107">
                  <c:v>0.91300000000000003</c:v>
                </c:pt>
                <c:pt idx="108">
                  <c:v>0.90500000000000003</c:v>
                </c:pt>
                <c:pt idx="109">
                  <c:v>0.9</c:v>
                </c:pt>
                <c:pt idx="110">
                  <c:v>0.89200000000000002</c:v>
                </c:pt>
                <c:pt idx="111">
                  <c:v>0.876</c:v>
                </c:pt>
                <c:pt idx="112">
                  <c:v>0.86899999999999999</c:v>
                </c:pt>
                <c:pt idx="113">
                  <c:v>0.86399999999999999</c:v>
                </c:pt>
                <c:pt idx="114">
                  <c:v>0.83899999999999997</c:v>
                </c:pt>
                <c:pt idx="115">
                  <c:v>0.83399999999999996</c:v>
                </c:pt>
                <c:pt idx="116">
                  <c:v>0.83099999999999996</c:v>
                </c:pt>
                <c:pt idx="117">
                  <c:v>0.81200000000000006</c:v>
                </c:pt>
                <c:pt idx="118">
                  <c:v>0.80600000000000005</c:v>
                </c:pt>
                <c:pt idx="119">
                  <c:v>0.80300000000000005</c:v>
                </c:pt>
                <c:pt idx="120">
                  <c:v>0.78</c:v>
                </c:pt>
                <c:pt idx="121">
                  <c:v>0.76800000000000002</c:v>
                </c:pt>
                <c:pt idx="122">
                  <c:v>0.76700000000000002</c:v>
                </c:pt>
                <c:pt idx="123">
                  <c:v>0.745</c:v>
                </c:pt>
                <c:pt idx="124">
                  <c:v>0.73599999999999999</c:v>
                </c:pt>
                <c:pt idx="125">
                  <c:v>0.72</c:v>
                </c:pt>
                <c:pt idx="126">
                  <c:v>0.71399999999999997</c:v>
                </c:pt>
                <c:pt idx="127">
                  <c:v>0.71099999999999997</c:v>
                </c:pt>
                <c:pt idx="128">
                  <c:v>0.68799999999999994</c:v>
                </c:pt>
                <c:pt idx="129">
                  <c:v>0.68</c:v>
                </c:pt>
                <c:pt idx="130">
                  <c:v>0.65700000000000003</c:v>
                </c:pt>
                <c:pt idx="131">
                  <c:v>0.65600000000000003</c:v>
                </c:pt>
                <c:pt idx="132">
                  <c:v>0.63500000000000001</c:v>
                </c:pt>
                <c:pt idx="133">
                  <c:v>0.627</c:v>
                </c:pt>
                <c:pt idx="134">
                  <c:v>0.60499999999999998</c:v>
                </c:pt>
                <c:pt idx="135">
                  <c:v>0.60199999999999998</c:v>
                </c:pt>
                <c:pt idx="136">
                  <c:v>0.57399999999999995</c:v>
                </c:pt>
                <c:pt idx="137">
                  <c:v>0.55600000000000005</c:v>
                </c:pt>
                <c:pt idx="138">
                  <c:v>0.55200000000000005</c:v>
                </c:pt>
                <c:pt idx="139">
                  <c:v>0.53500000000000003</c:v>
                </c:pt>
                <c:pt idx="140">
                  <c:v>0.503</c:v>
                </c:pt>
                <c:pt idx="141">
                  <c:v>0.48399999999999999</c:v>
                </c:pt>
                <c:pt idx="142">
                  <c:v>0.45900000000000002</c:v>
                </c:pt>
                <c:pt idx="143">
                  <c:v>0.41899999999999998</c:v>
                </c:pt>
                <c:pt idx="144">
                  <c:v>2.016</c:v>
                </c:pt>
                <c:pt idx="145">
                  <c:v>1.907</c:v>
                </c:pt>
                <c:pt idx="146">
                  <c:v>1.8660000000000001</c:v>
                </c:pt>
                <c:pt idx="147">
                  <c:v>1.819</c:v>
                </c:pt>
                <c:pt idx="148">
                  <c:v>1.7669999999999999</c:v>
                </c:pt>
                <c:pt idx="149">
                  <c:v>1.7250000000000001</c:v>
                </c:pt>
                <c:pt idx="150">
                  <c:v>1.726</c:v>
                </c:pt>
                <c:pt idx="151">
                  <c:v>1.6850000000000001</c:v>
                </c:pt>
                <c:pt idx="152">
                  <c:v>1.657</c:v>
                </c:pt>
                <c:pt idx="153">
                  <c:v>1.641</c:v>
                </c:pt>
                <c:pt idx="154">
                  <c:v>1.6020000000000001</c:v>
                </c:pt>
                <c:pt idx="155">
                  <c:v>1.591</c:v>
                </c:pt>
                <c:pt idx="156">
                  <c:v>1.571</c:v>
                </c:pt>
                <c:pt idx="157">
                  <c:v>1.5549999999999999</c:v>
                </c:pt>
                <c:pt idx="158">
                  <c:v>1.52</c:v>
                </c:pt>
                <c:pt idx="159">
                  <c:v>1.508</c:v>
                </c:pt>
                <c:pt idx="160">
                  <c:v>1.482</c:v>
                </c:pt>
                <c:pt idx="161">
                  <c:v>1.468</c:v>
                </c:pt>
                <c:pt idx="162">
                  <c:v>1.47</c:v>
                </c:pt>
                <c:pt idx="163">
                  <c:v>1.4390000000000001</c:v>
                </c:pt>
                <c:pt idx="164">
                  <c:v>1.43</c:v>
                </c:pt>
                <c:pt idx="165">
                  <c:v>1.3939999999999999</c:v>
                </c:pt>
                <c:pt idx="166">
                  <c:v>1.401</c:v>
                </c:pt>
                <c:pt idx="167">
                  <c:v>1.3879999999999999</c:v>
                </c:pt>
                <c:pt idx="168">
                  <c:v>1.359</c:v>
                </c:pt>
                <c:pt idx="169">
                  <c:v>1.347</c:v>
                </c:pt>
                <c:pt idx="170">
                  <c:v>1.34</c:v>
                </c:pt>
                <c:pt idx="171">
                  <c:v>1.33</c:v>
                </c:pt>
                <c:pt idx="172">
                  <c:v>1.3129999999999999</c:v>
                </c:pt>
                <c:pt idx="173">
                  <c:v>1.306</c:v>
                </c:pt>
                <c:pt idx="174">
                  <c:v>1.2789999999999999</c:v>
                </c:pt>
                <c:pt idx="175">
                  <c:v>1.2689999999999999</c:v>
                </c:pt>
                <c:pt idx="176">
                  <c:v>1.262</c:v>
                </c:pt>
                <c:pt idx="177">
                  <c:v>1.244</c:v>
                </c:pt>
                <c:pt idx="178">
                  <c:v>1.2350000000000001</c:v>
                </c:pt>
                <c:pt idx="179">
                  <c:v>1.2310000000000001</c:v>
                </c:pt>
                <c:pt idx="180">
                  <c:v>1.2210000000000001</c:v>
                </c:pt>
                <c:pt idx="181">
                  <c:v>1.2010000000000001</c:v>
                </c:pt>
                <c:pt idx="182">
                  <c:v>1.1910000000000001</c:v>
                </c:pt>
                <c:pt idx="183">
                  <c:v>1.1839999999999999</c:v>
                </c:pt>
                <c:pt idx="184">
                  <c:v>1.1639999999999999</c:v>
                </c:pt>
                <c:pt idx="185">
                  <c:v>1.155</c:v>
                </c:pt>
                <c:pt idx="186">
                  <c:v>1.1519999999999999</c:v>
                </c:pt>
                <c:pt idx="187">
                  <c:v>1.1439999999999999</c:v>
                </c:pt>
                <c:pt idx="188">
                  <c:v>1.125</c:v>
                </c:pt>
                <c:pt idx="189">
                  <c:v>1.1180000000000001</c:v>
                </c:pt>
                <c:pt idx="190">
                  <c:v>1.1100000000000001</c:v>
                </c:pt>
                <c:pt idx="191">
                  <c:v>1.1000000000000001</c:v>
                </c:pt>
                <c:pt idx="192">
                  <c:v>1.089</c:v>
                </c:pt>
                <c:pt idx="193">
                  <c:v>1.0860000000000001</c:v>
                </c:pt>
                <c:pt idx="194">
                  <c:v>1.077</c:v>
                </c:pt>
                <c:pt idx="195">
                  <c:v>1.07</c:v>
                </c:pt>
                <c:pt idx="196">
                  <c:v>1.0509999999999999</c:v>
                </c:pt>
                <c:pt idx="197">
                  <c:v>1.0409999999999999</c:v>
                </c:pt>
                <c:pt idx="198">
                  <c:v>1.0369999999999999</c:v>
                </c:pt>
                <c:pt idx="199">
                  <c:v>1.0289999999999999</c:v>
                </c:pt>
                <c:pt idx="200">
                  <c:v>1.0089999999999999</c:v>
                </c:pt>
                <c:pt idx="201">
                  <c:v>1.0069999999999999</c:v>
                </c:pt>
                <c:pt idx="202">
                  <c:v>0.996</c:v>
                </c:pt>
                <c:pt idx="203">
                  <c:v>0.98799999999999999</c:v>
                </c:pt>
                <c:pt idx="204">
                  <c:v>0.97599999999999998</c:v>
                </c:pt>
                <c:pt idx="205">
                  <c:v>0.96699999999999997</c:v>
                </c:pt>
                <c:pt idx="206">
                  <c:v>0.96299999999999997</c:v>
                </c:pt>
                <c:pt idx="207">
                  <c:v>0.95599999999999996</c:v>
                </c:pt>
                <c:pt idx="208">
                  <c:v>0.93300000000000005</c:v>
                </c:pt>
                <c:pt idx="209">
                  <c:v>0.93100000000000005</c:v>
                </c:pt>
                <c:pt idx="210">
                  <c:v>0.92500000000000004</c:v>
                </c:pt>
                <c:pt idx="211">
                  <c:v>0.91900000000000004</c:v>
                </c:pt>
                <c:pt idx="212">
                  <c:v>0.89500000000000002</c:v>
                </c:pt>
                <c:pt idx="213">
                  <c:v>0.89400000000000002</c:v>
                </c:pt>
                <c:pt idx="214">
                  <c:v>0.88900000000000001</c:v>
                </c:pt>
                <c:pt idx="215">
                  <c:v>0.876</c:v>
                </c:pt>
                <c:pt idx="216">
                  <c:v>0.871</c:v>
                </c:pt>
                <c:pt idx="217">
                  <c:v>0.86399999999999999</c:v>
                </c:pt>
                <c:pt idx="218">
                  <c:v>0.85599999999999998</c:v>
                </c:pt>
                <c:pt idx="219">
                  <c:v>0.85</c:v>
                </c:pt>
                <c:pt idx="220">
                  <c:v>0.83699999999999997</c:v>
                </c:pt>
                <c:pt idx="221">
                  <c:v>0.82699999999999996</c:v>
                </c:pt>
                <c:pt idx="222">
                  <c:v>0.82199999999999995</c:v>
                </c:pt>
                <c:pt idx="223">
                  <c:v>0.81100000000000005</c:v>
                </c:pt>
                <c:pt idx="224">
                  <c:v>0.8</c:v>
                </c:pt>
                <c:pt idx="225">
                  <c:v>0.79500000000000004</c:v>
                </c:pt>
                <c:pt idx="226">
                  <c:v>0.78800000000000003</c:v>
                </c:pt>
                <c:pt idx="227">
                  <c:v>0.77800000000000002</c:v>
                </c:pt>
                <c:pt idx="228">
                  <c:v>0.76600000000000001</c:v>
                </c:pt>
                <c:pt idx="229">
                  <c:v>0.76500000000000001</c:v>
                </c:pt>
                <c:pt idx="230">
                  <c:v>0.76</c:v>
                </c:pt>
                <c:pt idx="231">
                  <c:v>0.753</c:v>
                </c:pt>
                <c:pt idx="232">
                  <c:v>0.74199999999999999</c:v>
                </c:pt>
                <c:pt idx="233">
                  <c:v>0.73199999999999998</c:v>
                </c:pt>
                <c:pt idx="234">
                  <c:v>0.72799999999999998</c:v>
                </c:pt>
                <c:pt idx="235">
                  <c:v>0.72199999999999998</c:v>
                </c:pt>
                <c:pt idx="236">
                  <c:v>0.70599999999999996</c:v>
                </c:pt>
                <c:pt idx="237">
                  <c:v>0.69899999999999995</c:v>
                </c:pt>
                <c:pt idx="238">
                  <c:v>0.69399999999999995</c:v>
                </c:pt>
                <c:pt idx="239">
                  <c:v>0.68600000000000005</c:v>
                </c:pt>
                <c:pt idx="240">
                  <c:v>0.68400000000000005</c:v>
                </c:pt>
                <c:pt idx="241">
                  <c:v>0.67400000000000004</c:v>
                </c:pt>
                <c:pt idx="242">
                  <c:v>0.66900000000000004</c:v>
                </c:pt>
                <c:pt idx="243">
                  <c:v>0.66700000000000004</c:v>
                </c:pt>
                <c:pt idx="244">
                  <c:v>0.64700000000000002</c:v>
                </c:pt>
                <c:pt idx="245">
                  <c:v>0.64200000000000002</c:v>
                </c:pt>
                <c:pt idx="246">
                  <c:v>0.63800000000000001</c:v>
                </c:pt>
                <c:pt idx="247">
                  <c:v>0.63100000000000001</c:v>
                </c:pt>
                <c:pt idx="248">
                  <c:v>0.62</c:v>
                </c:pt>
                <c:pt idx="249">
                  <c:v>0.61299999999999999</c:v>
                </c:pt>
                <c:pt idx="250">
                  <c:v>0.60399999999999998</c:v>
                </c:pt>
                <c:pt idx="251">
                  <c:v>0.59399999999999997</c:v>
                </c:pt>
                <c:pt idx="252">
                  <c:v>0.59099999999999997</c:v>
                </c:pt>
                <c:pt idx="253">
                  <c:v>0.58599999999999997</c:v>
                </c:pt>
                <c:pt idx="254">
                  <c:v>0.58199999999999996</c:v>
                </c:pt>
                <c:pt idx="255">
                  <c:v>0.56599999999999995</c:v>
                </c:pt>
                <c:pt idx="256">
                  <c:v>0.56299999999999994</c:v>
                </c:pt>
                <c:pt idx="257">
                  <c:v>0.56399999999999995</c:v>
                </c:pt>
                <c:pt idx="258">
                  <c:v>0.54200000000000004</c:v>
                </c:pt>
                <c:pt idx="259">
                  <c:v>0.53600000000000003</c:v>
                </c:pt>
                <c:pt idx="260">
                  <c:v>0.52800000000000002</c:v>
                </c:pt>
                <c:pt idx="261">
                  <c:v>0.52100000000000002</c:v>
                </c:pt>
                <c:pt idx="262">
                  <c:v>0.51400000000000001</c:v>
                </c:pt>
                <c:pt idx="263">
                  <c:v>0.51300000000000001</c:v>
                </c:pt>
                <c:pt idx="264">
                  <c:v>0.496</c:v>
                </c:pt>
                <c:pt idx="265">
                  <c:v>0.49099999999999999</c:v>
                </c:pt>
                <c:pt idx="266">
                  <c:v>0.48799999999999999</c:v>
                </c:pt>
                <c:pt idx="267">
                  <c:v>0.47</c:v>
                </c:pt>
                <c:pt idx="268">
                  <c:v>0.46400000000000002</c:v>
                </c:pt>
                <c:pt idx="269">
                  <c:v>0.45300000000000001</c:v>
                </c:pt>
                <c:pt idx="270">
                  <c:v>0.44800000000000001</c:v>
                </c:pt>
                <c:pt idx="271">
                  <c:v>0.441</c:v>
                </c:pt>
                <c:pt idx="272">
                  <c:v>0.43099999999999999</c:v>
                </c:pt>
                <c:pt idx="273">
                  <c:v>0.42599999999999999</c:v>
                </c:pt>
                <c:pt idx="274">
                  <c:v>0.40899999999999997</c:v>
                </c:pt>
                <c:pt idx="275">
                  <c:v>0.41</c:v>
                </c:pt>
                <c:pt idx="276">
                  <c:v>0.39100000000000001</c:v>
                </c:pt>
                <c:pt idx="277">
                  <c:v>0.38900000000000001</c:v>
                </c:pt>
                <c:pt idx="278">
                  <c:v>0.372</c:v>
                </c:pt>
                <c:pt idx="279">
                  <c:v>0.371</c:v>
                </c:pt>
                <c:pt idx="280">
                  <c:v>0.35299999999999998</c:v>
                </c:pt>
                <c:pt idx="281">
                  <c:v>0.33900000000000002</c:v>
                </c:pt>
                <c:pt idx="282">
                  <c:v>0.33200000000000002</c:v>
                </c:pt>
                <c:pt idx="283">
                  <c:v>0.32300000000000001</c:v>
                </c:pt>
                <c:pt idx="284">
                  <c:v>0.30199999999999999</c:v>
                </c:pt>
                <c:pt idx="285">
                  <c:v>0.29299999999999998</c:v>
                </c:pt>
                <c:pt idx="286">
                  <c:v>0.27800000000000002</c:v>
                </c:pt>
                <c:pt idx="287">
                  <c:v>0.253</c:v>
                </c:pt>
                <c:pt idx="288">
                  <c:v>1.788</c:v>
                </c:pt>
                <c:pt idx="289">
                  <c:v>1.6659999999999999</c:v>
                </c:pt>
                <c:pt idx="290">
                  <c:v>1.601</c:v>
                </c:pt>
                <c:pt idx="291">
                  <c:v>1.544</c:v>
                </c:pt>
                <c:pt idx="292">
                  <c:v>1.48</c:v>
                </c:pt>
                <c:pt idx="293">
                  <c:v>1.4410000000000001</c:v>
                </c:pt>
                <c:pt idx="294">
                  <c:v>1.425</c:v>
                </c:pt>
                <c:pt idx="295">
                  <c:v>1.3740000000000001</c:v>
                </c:pt>
                <c:pt idx="296">
                  <c:v>1.34</c:v>
                </c:pt>
                <c:pt idx="297">
                  <c:v>1.3240000000000001</c:v>
                </c:pt>
                <c:pt idx="298">
                  <c:v>1.2829999999999999</c:v>
                </c:pt>
                <c:pt idx="299">
                  <c:v>1.27</c:v>
                </c:pt>
                <c:pt idx="300">
                  <c:v>1.236</c:v>
                </c:pt>
                <c:pt idx="301">
                  <c:v>1.2290000000000001</c:v>
                </c:pt>
                <c:pt idx="302">
                  <c:v>1.181</c:v>
                </c:pt>
                <c:pt idx="303">
                  <c:v>1.1759999999999999</c:v>
                </c:pt>
                <c:pt idx="304">
                  <c:v>1.1439999999999999</c:v>
                </c:pt>
                <c:pt idx="305">
                  <c:v>1.139</c:v>
                </c:pt>
                <c:pt idx="306">
                  <c:v>1.123</c:v>
                </c:pt>
                <c:pt idx="307">
                  <c:v>1.093</c:v>
                </c:pt>
                <c:pt idx="308">
                  <c:v>1.087</c:v>
                </c:pt>
                <c:pt idx="309">
                  <c:v>1.0569999999999999</c:v>
                </c:pt>
                <c:pt idx="310">
                  <c:v>1.0509999999999999</c:v>
                </c:pt>
                <c:pt idx="311">
                  <c:v>1.0409999999999999</c:v>
                </c:pt>
                <c:pt idx="312">
                  <c:v>1.006</c:v>
                </c:pt>
                <c:pt idx="313">
                  <c:v>1.0029999999999999</c:v>
                </c:pt>
                <c:pt idx="314">
                  <c:v>0.996</c:v>
                </c:pt>
                <c:pt idx="315">
                  <c:v>0.97599999999999998</c:v>
                </c:pt>
                <c:pt idx="316">
                  <c:v>0.96699999999999997</c:v>
                </c:pt>
                <c:pt idx="317">
                  <c:v>0.95599999999999996</c:v>
                </c:pt>
                <c:pt idx="318">
                  <c:v>0.93799999999999994</c:v>
                </c:pt>
                <c:pt idx="319">
                  <c:v>0.92300000000000004</c:v>
                </c:pt>
                <c:pt idx="320">
                  <c:v>0.91500000000000004</c:v>
                </c:pt>
                <c:pt idx="321">
                  <c:v>0.9</c:v>
                </c:pt>
                <c:pt idx="322">
                  <c:v>0.89500000000000002</c:v>
                </c:pt>
                <c:pt idx="323">
                  <c:v>0.88400000000000001</c:v>
                </c:pt>
                <c:pt idx="324">
                  <c:v>0.878</c:v>
                </c:pt>
                <c:pt idx="325">
                  <c:v>0.85499999999999998</c:v>
                </c:pt>
                <c:pt idx="326">
                  <c:v>0.85699999999999998</c:v>
                </c:pt>
                <c:pt idx="327">
                  <c:v>0.84699999999999998</c:v>
                </c:pt>
                <c:pt idx="328">
                  <c:v>0.82699999999999996</c:v>
                </c:pt>
                <c:pt idx="329">
                  <c:v>0.82499999999999996</c:v>
                </c:pt>
                <c:pt idx="330">
                  <c:v>0.81299999999999994</c:v>
                </c:pt>
                <c:pt idx="331">
                  <c:v>0.80500000000000005</c:v>
                </c:pt>
                <c:pt idx="332">
                  <c:v>0.78900000000000003</c:v>
                </c:pt>
                <c:pt idx="333">
                  <c:v>0.78300000000000003</c:v>
                </c:pt>
                <c:pt idx="334">
                  <c:v>0.77700000000000002</c:v>
                </c:pt>
                <c:pt idx="335">
                  <c:v>0.77</c:v>
                </c:pt>
                <c:pt idx="336">
                  <c:v>0.76100000000000001</c:v>
                </c:pt>
                <c:pt idx="337">
                  <c:v>0.75700000000000001</c:v>
                </c:pt>
                <c:pt idx="338">
                  <c:v>0.747</c:v>
                </c:pt>
                <c:pt idx="339">
                  <c:v>0.74</c:v>
                </c:pt>
                <c:pt idx="340">
                  <c:v>0.72399999999999998</c:v>
                </c:pt>
                <c:pt idx="341">
                  <c:v>0.71699999999999997</c:v>
                </c:pt>
                <c:pt idx="342">
                  <c:v>0.71399999999999997</c:v>
                </c:pt>
                <c:pt idx="343">
                  <c:v>0.70699999999999996</c:v>
                </c:pt>
                <c:pt idx="344">
                  <c:v>0.68899999999999995</c:v>
                </c:pt>
                <c:pt idx="345">
                  <c:v>0.68200000000000005</c:v>
                </c:pt>
                <c:pt idx="346">
                  <c:v>0.67800000000000005</c:v>
                </c:pt>
                <c:pt idx="347">
                  <c:v>0.67400000000000004</c:v>
                </c:pt>
                <c:pt idx="348">
                  <c:v>0.66300000000000003</c:v>
                </c:pt>
                <c:pt idx="349">
                  <c:v>0.66100000000000003</c:v>
                </c:pt>
                <c:pt idx="350">
                  <c:v>0.65</c:v>
                </c:pt>
                <c:pt idx="351">
                  <c:v>0.64700000000000002</c:v>
                </c:pt>
                <c:pt idx="352">
                  <c:v>0.63400000000000001</c:v>
                </c:pt>
                <c:pt idx="353">
                  <c:v>0.625</c:v>
                </c:pt>
                <c:pt idx="354">
                  <c:v>0.621</c:v>
                </c:pt>
                <c:pt idx="355">
                  <c:v>0.61499999999999999</c:v>
                </c:pt>
                <c:pt idx="356">
                  <c:v>0.59699999999999998</c:v>
                </c:pt>
                <c:pt idx="357">
                  <c:v>0.59199999999999997</c:v>
                </c:pt>
                <c:pt idx="358">
                  <c:v>0.59199999999999997</c:v>
                </c:pt>
                <c:pt idx="359">
                  <c:v>0.58499999999999996</c:v>
                </c:pt>
                <c:pt idx="360">
                  <c:v>0.58099999999999996</c:v>
                </c:pt>
                <c:pt idx="361">
                  <c:v>0.56999999999999995</c:v>
                </c:pt>
                <c:pt idx="362">
                  <c:v>0.56499999999999995</c:v>
                </c:pt>
                <c:pt idx="363">
                  <c:v>0.56399999999999995</c:v>
                </c:pt>
                <c:pt idx="364">
                  <c:v>0.54600000000000004</c:v>
                </c:pt>
                <c:pt idx="365">
                  <c:v>0.54500000000000004</c:v>
                </c:pt>
                <c:pt idx="366">
                  <c:v>0.53800000000000003</c:v>
                </c:pt>
                <c:pt idx="367">
                  <c:v>0.53300000000000003</c:v>
                </c:pt>
                <c:pt idx="368">
                  <c:v>0.52300000000000002</c:v>
                </c:pt>
                <c:pt idx="369">
                  <c:v>0.51800000000000002</c:v>
                </c:pt>
                <c:pt idx="370">
                  <c:v>0.51100000000000001</c:v>
                </c:pt>
                <c:pt idx="371">
                  <c:v>0.51300000000000001</c:v>
                </c:pt>
                <c:pt idx="372">
                  <c:v>0.505</c:v>
                </c:pt>
                <c:pt idx="373">
                  <c:v>0.496</c:v>
                </c:pt>
                <c:pt idx="374">
                  <c:v>0.49099999999999999</c:v>
                </c:pt>
                <c:pt idx="375">
                  <c:v>0.48799999999999999</c:v>
                </c:pt>
                <c:pt idx="376">
                  <c:v>0.47899999999999998</c:v>
                </c:pt>
                <c:pt idx="377">
                  <c:v>0.47199999999999998</c:v>
                </c:pt>
                <c:pt idx="378">
                  <c:v>0.46700000000000003</c:v>
                </c:pt>
                <c:pt idx="379">
                  <c:v>0.46300000000000002</c:v>
                </c:pt>
                <c:pt idx="380">
                  <c:v>0.45</c:v>
                </c:pt>
                <c:pt idx="381">
                  <c:v>0.44700000000000001</c:v>
                </c:pt>
                <c:pt idx="382">
                  <c:v>0.443</c:v>
                </c:pt>
                <c:pt idx="383">
                  <c:v>0.436</c:v>
                </c:pt>
                <c:pt idx="384">
                  <c:v>0.432</c:v>
                </c:pt>
                <c:pt idx="385">
                  <c:v>0.42899999999999999</c:v>
                </c:pt>
                <c:pt idx="386">
                  <c:v>0.42499999999999999</c:v>
                </c:pt>
                <c:pt idx="387">
                  <c:v>0.42099999999999999</c:v>
                </c:pt>
                <c:pt idx="388">
                  <c:v>0.41099999999999998</c:v>
                </c:pt>
                <c:pt idx="389">
                  <c:v>0.40600000000000003</c:v>
                </c:pt>
                <c:pt idx="390">
                  <c:v>0.40400000000000003</c:v>
                </c:pt>
                <c:pt idx="391">
                  <c:v>0.39800000000000002</c:v>
                </c:pt>
                <c:pt idx="392">
                  <c:v>0.38700000000000001</c:v>
                </c:pt>
                <c:pt idx="393">
                  <c:v>0.38700000000000001</c:v>
                </c:pt>
                <c:pt idx="394">
                  <c:v>0.38400000000000001</c:v>
                </c:pt>
                <c:pt idx="395">
                  <c:v>0.374</c:v>
                </c:pt>
                <c:pt idx="396">
                  <c:v>0.37</c:v>
                </c:pt>
                <c:pt idx="397">
                  <c:v>0.36699999999999999</c:v>
                </c:pt>
                <c:pt idx="398">
                  <c:v>0.35899999999999999</c:v>
                </c:pt>
                <c:pt idx="399">
                  <c:v>0.35299999999999998</c:v>
                </c:pt>
                <c:pt idx="400">
                  <c:v>0.35099999999999998</c:v>
                </c:pt>
                <c:pt idx="401">
                  <c:v>0.34699999999999998</c:v>
                </c:pt>
                <c:pt idx="402">
                  <c:v>0.33700000000000002</c:v>
                </c:pt>
                <c:pt idx="403">
                  <c:v>0.33400000000000002</c:v>
                </c:pt>
                <c:pt idx="404">
                  <c:v>0.33</c:v>
                </c:pt>
                <c:pt idx="405">
                  <c:v>0.32200000000000001</c:v>
                </c:pt>
                <c:pt idx="406">
                  <c:v>0.31900000000000001</c:v>
                </c:pt>
                <c:pt idx="407">
                  <c:v>0.316</c:v>
                </c:pt>
                <c:pt idx="408">
                  <c:v>0.30499999999999999</c:v>
                </c:pt>
                <c:pt idx="409">
                  <c:v>0.30099999999999999</c:v>
                </c:pt>
                <c:pt idx="410">
                  <c:v>0.3</c:v>
                </c:pt>
                <c:pt idx="411">
                  <c:v>0.29099999999999998</c:v>
                </c:pt>
                <c:pt idx="412">
                  <c:v>0.28599999999999998</c:v>
                </c:pt>
                <c:pt idx="413">
                  <c:v>0.27600000000000002</c:v>
                </c:pt>
                <c:pt idx="414">
                  <c:v>0.27400000000000002</c:v>
                </c:pt>
                <c:pt idx="415">
                  <c:v>0.27100000000000002</c:v>
                </c:pt>
                <c:pt idx="416">
                  <c:v>0.26300000000000001</c:v>
                </c:pt>
                <c:pt idx="417">
                  <c:v>0.26</c:v>
                </c:pt>
                <c:pt idx="418">
                  <c:v>0.249</c:v>
                </c:pt>
                <c:pt idx="419">
                  <c:v>0.246</c:v>
                </c:pt>
                <c:pt idx="420">
                  <c:v>0.23499999999999999</c:v>
                </c:pt>
                <c:pt idx="421">
                  <c:v>0.23599999999999999</c:v>
                </c:pt>
                <c:pt idx="422">
                  <c:v>0.22600000000000001</c:v>
                </c:pt>
                <c:pt idx="423">
                  <c:v>0.223</c:v>
                </c:pt>
                <c:pt idx="424">
                  <c:v>0.21299999999999999</c:v>
                </c:pt>
                <c:pt idx="425">
                  <c:v>0.20399999999999999</c:v>
                </c:pt>
                <c:pt idx="426">
                  <c:v>0.20200000000000001</c:v>
                </c:pt>
                <c:pt idx="427">
                  <c:v>0.193</c:v>
                </c:pt>
                <c:pt idx="428">
                  <c:v>0.182</c:v>
                </c:pt>
                <c:pt idx="429">
                  <c:v>0.17499999999999999</c:v>
                </c:pt>
                <c:pt idx="430">
                  <c:v>0.16500000000000001</c:v>
                </c:pt>
                <c:pt idx="431">
                  <c:v>0.14899999999999999</c:v>
                </c:pt>
                <c:pt idx="432">
                  <c:v>1.518</c:v>
                </c:pt>
                <c:pt idx="433">
                  <c:v>1.37</c:v>
                </c:pt>
                <c:pt idx="434">
                  <c:v>1.3049999999999999</c:v>
                </c:pt>
                <c:pt idx="435">
                  <c:v>1.2410000000000001</c:v>
                </c:pt>
                <c:pt idx="436">
                  <c:v>1.1819999999999999</c:v>
                </c:pt>
                <c:pt idx="437">
                  <c:v>1.1279999999999999</c:v>
                </c:pt>
                <c:pt idx="438">
                  <c:v>1.1200000000000001</c:v>
                </c:pt>
                <c:pt idx="439">
                  <c:v>1.0740000000000001</c:v>
                </c:pt>
                <c:pt idx="440">
                  <c:v>1.0209999999999999</c:v>
                </c:pt>
                <c:pt idx="441">
                  <c:v>1.0089999999999999</c:v>
                </c:pt>
                <c:pt idx="442">
                  <c:v>0.96499999999999997</c:v>
                </c:pt>
                <c:pt idx="443">
                  <c:v>0.95799999999999996</c:v>
                </c:pt>
                <c:pt idx="444">
                  <c:v>0.92800000000000005</c:v>
                </c:pt>
                <c:pt idx="445">
                  <c:v>0.92</c:v>
                </c:pt>
                <c:pt idx="446">
                  <c:v>0.874</c:v>
                </c:pt>
                <c:pt idx="447">
                  <c:v>0.86899999999999999</c:v>
                </c:pt>
                <c:pt idx="448">
                  <c:v>0.84</c:v>
                </c:pt>
                <c:pt idx="449">
                  <c:v>0.83199999999999996</c:v>
                </c:pt>
                <c:pt idx="450">
                  <c:v>0.82499999999999996</c:v>
                </c:pt>
                <c:pt idx="451">
                  <c:v>0.79800000000000004</c:v>
                </c:pt>
                <c:pt idx="452">
                  <c:v>0.79300000000000004</c:v>
                </c:pt>
                <c:pt idx="453">
                  <c:v>0.76200000000000001</c:v>
                </c:pt>
                <c:pt idx="454">
                  <c:v>0.75800000000000001</c:v>
                </c:pt>
                <c:pt idx="455">
                  <c:v>0.746</c:v>
                </c:pt>
                <c:pt idx="456">
                  <c:v>0.72199999999999998</c:v>
                </c:pt>
                <c:pt idx="457">
                  <c:v>0.71299999999999997</c:v>
                </c:pt>
                <c:pt idx="458">
                  <c:v>0.71</c:v>
                </c:pt>
                <c:pt idx="459">
                  <c:v>0.69</c:v>
                </c:pt>
                <c:pt idx="460">
                  <c:v>0.68400000000000005</c:v>
                </c:pt>
                <c:pt idx="461">
                  <c:v>0.67500000000000004</c:v>
                </c:pt>
                <c:pt idx="462">
                  <c:v>0.65300000000000002</c:v>
                </c:pt>
                <c:pt idx="463">
                  <c:v>0.64600000000000002</c:v>
                </c:pt>
                <c:pt idx="464">
                  <c:v>0.64300000000000002</c:v>
                </c:pt>
                <c:pt idx="465">
                  <c:v>0.627</c:v>
                </c:pt>
                <c:pt idx="466">
                  <c:v>0.622</c:v>
                </c:pt>
                <c:pt idx="467">
                  <c:v>0.61599999999999999</c:v>
                </c:pt>
                <c:pt idx="468">
                  <c:v>0.60699999999999998</c:v>
                </c:pt>
                <c:pt idx="469">
                  <c:v>0.59199999999999997</c:v>
                </c:pt>
                <c:pt idx="470">
                  <c:v>0.58799999999999997</c:v>
                </c:pt>
                <c:pt idx="471">
                  <c:v>0.57999999999999996</c:v>
                </c:pt>
                <c:pt idx="472">
                  <c:v>0.56599999999999995</c:v>
                </c:pt>
                <c:pt idx="473">
                  <c:v>0.56100000000000005</c:v>
                </c:pt>
                <c:pt idx="474">
                  <c:v>0.56100000000000005</c:v>
                </c:pt>
                <c:pt idx="475">
                  <c:v>0.55200000000000005</c:v>
                </c:pt>
                <c:pt idx="476">
                  <c:v>0.53600000000000003</c:v>
                </c:pt>
                <c:pt idx="477">
                  <c:v>0.53100000000000003</c:v>
                </c:pt>
                <c:pt idx="478">
                  <c:v>0.52700000000000002</c:v>
                </c:pt>
                <c:pt idx="479">
                  <c:v>0.52100000000000002</c:v>
                </c:pt>
                <c:pt idx="480">
                  <c:v>0.51200000000000001</c:v>
                </c:pt>
                <c:pt idx="481">
                  <c:v>0.50700000000000001</c:v>
                </c:pt>
                <c:pt idx="482">
                  <c:v>0.502</c:v>
                </c:pt>
                <c:pt idx="483">
                  <c:v>0.496</c:v>
                </c:pt>
                <c:pt idx="484">
                  <c:v>0.48499999999999999</c:v>
                </c:pt>
                <c:pt idx="485">
                  <c:v>0.48199999999999998</c:v>
                </c:pt>
                <c:pt idx="486">
                  <c:v>0.47599999999999998</c:v>
                </c:pt>
                <c:pt idx="487">
                  <c:v>0.47099999999999997</c:v>
                </c:pt>
                <c:pt idx="488">
                  <c:v>0.45900000000000002</c:v>
                </c:pt>
                <c:pt idx="489">
                  <c:v>0.45800000000000002</c:v>
                </c:pt>
                <c:pt idx="490">
                  <c:v>0.45200000000000001</c:v>
                </c:pt>
                <c:pt idx="491">
                  <c:v>0.44400000000000001</c:v>
                </c:pt>
                <c:pt idx="492">
                  <c:v>0.439</c:v>
                </c:pt>
                <c:pt idx="493">
                  <c:v>0.434</c:v>
                </c:pt>
                <c:pt idx="494">
                  <c:v>0.42799999999999999</c:v>
                </c:pt>
                <c:pt idx="495">
                  <c:v>0.42699999999999999</c:v>
                </c:pt>
                <c:pt idx="496">
                  <c:v>0.41599999999999998</c:v>
                </c:pt>
                <c:pt idx="497">
                  <c:v>0.41399999999999998</c:v>
                </c:pt>
                <c:pt idx="498">
                  <c:v>0.40899999999999997</c:v>
                </c:pt>
                <c:pt idx="499">
                  <c:v>0.40400000000000003</c:v>
                </c:pt>
                <c:pt idx="500">
                  <c:v>0.39300000000000002</c:v>
                </c:pt>
                <c:pt idx="501">
                  <c:v>0.38600000000000001</c:v>
                </c:pt>
                <c:pt idx="502">
                  <c:v>0.38700000000000001</c:v>
                </c:pt>
                <c:pt idx="503">
                  <c:v>0.38200000000000001</c:v>
                </c:pt>
                <c:pt idx="504">
                  <c:v>0.375</c:v>
                </c:pt>
                <c:pt idx="505">
                  <c:v>0.373</c:v>
                </c:pt>
                <c:pt idx="506">
                  <c:v>0.36899999999999999</c:v>
                </c:pt>
                <c:pt idx="507">
                  <c:v>0.36399999999999999</c:v>
                </c:pt>
                <c:pt idx="508">
                  <c:v>0.35499999999999998</c:v>
                </c:pt>
                <c:pt idx="509">
                  <c:v>0.35099999999999998</c:v>
                </c:pt>
                <c:pt idx="510">
                  <c:v>0.34899999999999998</c:v>
                </c:pt>
                <c:pt idx="511">
                  <c:v>0.34599999999999997</c:v>
                </c:pt>
                <c:pt idx="512">
                  <c:v>0.33400000000000002</c:v>
                </c:pt>
                <c:pt idx="513">
                  <c:v>0.33100000000000002</c:v>
                </c:pt>
                <c:pt idx="514">
                  <c:v>0.32800000000000001</c:v>
                </c:pt>
                <c:pt idx="515">
                  <c:v>0.32700000000000001</c:v>
                </c:pt>
                <c:pt idx="516">
                  <c:v>0.32</c:v>
                </c:pt>
                <c:pt idx="517">
                  <c:v>0.31900000000000001</c:v>
                </c:pt>
                <c:pt idx="518">
                  <c:v>0.313</c:v>
                </c:pt>
                <c:pt idx="519">
                  <c:v>0.31</c:v>
                </c:pt>
                <c:pt idx="520">
                  <c:v>0.30299999999999999</c:v>
                </c:pt>
                <c:pt idx="521">
                  <c:v>0.29899999999999999</c:v>
                </c:pt>
                <c:pt idx="522">
                  <c:v>0.29699999999999999</c:v>
                </c:pt>
                <c:pt idx="523">
                  <c:v>0.29399999999999998</c:v>
                </c:pt>
                <c:pt idx="524">
                  <c:v>0.28699999999999998</c:v>
                </c:pt>
                <c:pt idx="525">
                  <c:v>0.28399999999999997</c:v>
                </c:pt>
                <c:pt idx="526">
                  <c:v>0.28000000000000003</c:v>
                </c:pt>
                <c:pt idx="527">
                  <c:v>0.27900000000000003</c:v>
                </c:pt>
                <c:pt idx="528">
                  <c:v>0.27200000000000002</c:v>
                </c:pt>
                <c:pt idx="529">
                  <c:v>0.26800000000000002</c:v>
                </c:pt>
                <c:pt idx="530">
                  <c:v>0.26800000000000002</c:v>
                </c:pt>
                <c:pt idx="531">
                  <c:v>0.26600000000000001</c:v>
                </c:pt>
                <c:pt idx="532">
                  <c:v>0.25800000000000001</c:v>
                </c:pt>
                <c:pt idx="533">
                  <c:v>0.25700000000000001</c:v>
                </c:pt>
                <c:pt idx="534">
                  <c:v>0.254</c:v>
                </c:pt>
                <c:pt idx="535">
                  <c:v>0.251</c:v>
                </c:pt>
                <c:pt idx="536">
                  <c:v>0.24399999999999999</c:v>
                </c:pt>
                <c:pt idx="537">
                  <c:v>0.24299999999999999</c:v>
                </c:pt>
                <c:pt idx="538">
                  <c:v>0.24</c:v>
                </c:pt>
                <c:pt idx="539">
                  <c:v>0.23200000000000001</c:v>
                </c:pt>
                <c:pt idx="540">
                  <c:v>0.23100000000000001</c:v>
                </c:pt>
                <c:pt idx="541">
                  <c:v>0.23</c:v>
                </c:pt>
                <c:pt idx="542">
                  <c:v>0.22700000000000001</c:v>
                </c:pt>
                <c:pt idx="543">
                  <c:v>0.222</c:v>
                </c:pt>
                <c:pt idx="544">
                  <c:v>0.22</c:v>
                </c:pt>
                <c:pt idx="545">
                  <c:v>0.217</c:v>
                </c:pt>
                <c:pt idx="546">
                  <c:v>0.20899999999999999</c:v>
                </c:pt>
                <c:pt idx="547">
                  <c:v>0.20599999999999999</c:v>
                </c:pt>
                <c:pt idx="548">
                  <c:v>0.20499999999999999</c:v>
                </c:pt>
                <c:pt idx="549">
                  <c:v>0.19700000000000001</c:v>
                </c:pt>
                <c:pt idx="550">
                  <c:v>0.19700000000000001</c:v>
                </c:pt>
                <c:pt idx="551">
                  <c:v>0.19600000000000001</c:v>
                </c:pt>
                <c:pt idx="552">
                  <c:v>0.188</c:v>
                </c:pt>
                <c:pt idx="553">
                  <c:v>0.186</c:v>
                </c:pt>
                <c:pt idx="554">
                  <c:v>0.184</c:v>
                </c:pt>
                <c:pt idx="555">
                  <c:v>0.17899999999999999</c:v>
                </c:pt>
                <c:pt idx="556">
                  <c:v>0.17799999999999999</c:v>
                </c:pt>
                <c:pt idx="557">
                  <c:v>0.16900000000000001</c:v>
                </c:pt>
                <c:pt idx="558">
                  <c:v>0.16800000000000001</c:v>
                </c:pt>
                <c:pt idx="559">
                  <c:v>0.16700000000000001</c:v>
                </c:pt>
                <c:pt idx="560">
                  <c:v>0.16</c:v>
                </c:pt>
                <c:pt idx="561">
                  <c:v>0.159</c:v>
                </c:pt>
                <c:pt idx="562">
                  <c:v>0.152</c:v>
                </c:pt>
                <c:pt idx="563">
                  <c:v>0.151</c:v>
                </c:pt>
                <c:pt idx="564">
                  <c:v>0.14299999999999999</c:v>
                </c:pt>
                <c:pt idx="565">
                  <c:v>0.14299999999999999</c:v>
                </c:pt>
                <c:pt idx="566">
                  <c:v>0.13600000000000001</c:v>
                </c:pt>
                <c:pt idx="567">
                  <c:v>0.13500000000000001</c:v>
                </c:pt>
                <c:pt idx="568">
                  <c:v>0.13</c:v>
                </c:pt>
                <c:pt idx="569">
                  <c:v>0.124</c:v>
                </c:pt>
                <c:pt idx="570">
                  <c:v>0.122</c:v>
                </c:pt>
                <c:pt idx="571">
                  <c:v>0.11700000000000001</c:v>
                </c:pt>
                <c:pt idx="572">
                  <c:v>0.11</c:v>
                </c:pt>
                <c:pt idx="573">
                  <c:v>0.104</c:v>
                </c:pt>
                <c:pt idx="574">
                  <c:v>9.9000000000000005E-2</c:v>
                </c:pt>
                <c:pt idx="575">
                  <c:v>8.8999999999999996E-2</c:v>
                </c:pt>
                <c:pt idx="576">
                  <c:v>1.274</c:v>
                </c:pt>
                <c:pt idx="577">
                  <c:v>1.131</c:v>
                </c:pt>
                <c:pt idx="578">
                  <c:v>1.0609999999999999</c:v>
                </c:pt>
                <c:pt idx="579">
                  <c:v>1.0029999999999999</c:v>
                </c:pt>
                <c:pt idx="580">
                  <c:v>0.93899999999999995</c:v>
                </c:pt>
                <c:pt idx="581">
                  <c:v>0.89200000000000002</c:v>
                </c:pt>
                <c:pt idx="582">
                  <c:v>0.878</c:v>
                </c:pt>
                <c:pt idx="583">
                  <c:v>0.83799999999999997</c:v>
                </c:pt>
                <c:pt idx="584">
                  <c:v>0.79600000000000004</c:v>
                </c:pt>
                <c:pt idx="585">
                  <c:v>0.79200000000000004</c:v>
                </c:pt>
                <c:pt idx="586">
                  <c:v>0.747</c:v>
                </c:pt>
                <c:pt idx="587">
                  <c:v>0.74299999999999999</c:v>
                </c:pt>
                <c:pt idx="588">
                  <c:v>0.70899999999999996</c:v>
                </c:pt>
                <c:pt idx="589">
                  <c:v>0.70399999999999996</c:v>
                </c:pt>
                <c:pt idx="590">
                  <c:v>0.66500000000000004</c:v>
                </c:pt>
                <c:pt idx="591">
                  <c:v>0.65400000000000003</c:v>
                </c:pt>
                <c:pt idx="592">
                  <c:v>0.63100000000000001</c:v>
                </c:pt>
                <c:pt idx="593">
                  <c:v>0.626</c:v>
                </c:pt>
                <c:pt idx="594">
                  <c:v>0.61799999999999999</c:v>
                </c:pt>
                <c:pt idx="595">
                  <c:v>0.59299999999999997</c:v>
                </c:pt>
                <c:pt idx="596">
                  <c:v>0.58799999999999997</c:v>
                </c:pt>
                <c:pt idx="597">
                  <c:v>0.56399999999999995</c:v>
                </c:pt>
                <c:pt idx="598">
                  <c:v>0.55900000000000005</c:v>
                </c:pt>
                <c:pt idx="599">
                  <c:v>0.55300000000000005</c:v>
                </c:pt>
                <c:pt idx="600">
                  <c:v>0.53</c:v>
                </c:pt>
                <c:pt idx="601">
                  <c:v>0.52700000000000002</c:v>
                </c:pt>
                <c:pt idx="602">
                  <c:v>0.51800000000000002</c:v>
                </c:pt>
                <c:pt idx="603">
                  <c:v>0.50600000000000001</c:v>
                </c:pt>
                <c:pt idx="604">
                  <c:v>0.499</c:v>
                </c:pt>
                <c:pt idx="605">
                  <c:v>0.49399999999999999</c:v>
                </c:pt>
                <c:pt idx="606">
                  <c:v>0.47399999999999998</c:v>
                </c:pt>
                <c:pt idx="607">
                  <c:v>0.47299999999999998</c:v>
                </c:pt>
                <c:pt idx="608">
                  <c:v>0.46600000000000003</c:v>
                </c:pt>
                <c:pt idx="609">
                  <c:v>0.45100000000000001</c:v>
                </c:pt>
                <c:pt idx="610">
                  <c:v>0.44600000000000001</c:v>
                </c:pt>
                <c:pt idx="611">
                  <c:v>0.442</c:v>
                </c:pt>
                <c:pt idx="612">
                  <c:v>0.439</c:v>
                </c:pt>
                <c:pt idx="613">
                  <c:v>0.42599999999999999</c:v>
                </c:pt>
                <c:pt idx="614">
                  <c:v>0.41899999999999998</c:v>
                </c:pt>
                <c:pt idx="615">
                  <c:v>0.41399999999999998</c:v>
                </c:pt>
                <c:pt idx="616">
                  <c:v>0.40400000000000003</c:v>
                </c:pt>
                <c:pt idx="617">
                  <c:v>0.4</c:v>
                </c:pt>
                <c:pt idx="618">
                  <c:v>0.39100000000000001</c:v>
                </c:pt>
                <c:pt idx="619">
                  <c:v>0.39</c:v>
                </c:pt>
                <c:pt idx="620">
                  <c:v>0.38</c:v>
                </c:pt>
                <c:pt idx="621">
                  <c:v>0.373</c:v>
                </c:pt>
                <c:pt idx="622">
                  <c:v>0.373</c:v>
                </c:pt>
                <c:pt idx="623">
                  <c:v>0.36799999999999999</c:v>
                </c:pt>
                <c:pt idx="624">
                  <c:v>0.36199999999999999</c:v>
                </c:pt>
                <c:pt idx="625">
                  <c:v>0.35799999999999998</c:v>
                </c:pt>
                <c:pt idx="626">
                  <c:v>0.35099999999999998</c:v>
                </c:pt>
                <c:pt idx="627">
                  <c:v>0.35199999999999998</c:v>
                </c:pt>
                <c:pt idx="628">
                  <c:v>0.34</c:v>
                </c:pt>
                <c:pt idx="629">
                  <c:v>0.33600000000000002</c:v>
                </c:pt>
                <c:pt idx="630">
                  <c:v>0.33100000000000002</c:v>
                </c:pt>
                <c:pt idx="631">
                  <c:v>0.33</c:v>
                </c:pt>
                <c:pt idx="632">
                  <c:v>0.31900000000000001</c:v>
                </c:pt>
                <c:pt idx="633">
                  <c:v>0.314</c:v>
                </c:pt>
                <c:pt idx="634">
                  <c:v>0.311</c:v>
                </c:pt>
                <c:pt idx="635">
                  <c:v>0.31</c:v>
                </c:pt>
                <c:pt idx="636">
                  <c:v>0.30499999999999999</c:v>
                </c:pt>
                <c:pt idx="637">
                  <c:v>0.30099999999999999</c:v>
                </c:pt>
                <c:pt idx="638">
                  <c:v>0.29499999999999998</c:v>
                </c:pt>
                <c:pt idx="639">
                  <c:v>0.29599999999999999</c:v>
                </c:pt>
                <c:pt idx="640">
                  <c:v>0.28699999999999998</c:v>
                </c:pt>
                <c:pt idx="641">
                  <c:v>0.28599999999999998</c:v>
                </c:pt>
                <c:pt idx="642">
                  <c:v>0.27800000000000002</c:v>
                </c:pt>
                <c:pt idx="643">
                  <c:v>0.27700000000000002</c:v>
                </c:pt>
                <c:pt idx="644">
                  <c:v>0.26900000000000002</c:v>
                </c:pt>
                <c:pt idx="645">
                  <c:v>0.27100000000000002</c:v>
                </c:pt>
                <c:pt idx="646">
                  <c:v>0.26700000000000002</c:v>
                </c:pt>
                <c:pt idx="647">
                  <c:v>0.26100000000000001</c:v>
                </c:pt>
                <c:pt idx="648">
                  <c:v>0.25700000000000001</c:v>
                </c:pt>
                <c:pt idx="649">
                  <c:v>0.255</c:v>
                </c:pt>
                <c:pt idx="650">
                  <c:v>0.249</c:v>
                </c:pt>
                <c:pt idx="651">
                  <c:v>0.25</c:v>
                </c:pt>
                <c:pt idx="652">
                  <c:v>0.24199999999999999</c:v>
                </c:pt>
                <c:pt idx="653">
                  <c:v>0.24199999999999999</c:v>
                </c:pt>
                <c:pt idx="654">
                  <c:v>0.23599999999999999</c:v>
                </c:pt>
                <c:pt idx="655">
                  <c:v>0.23400000000000001</c:v>
                </c:pt>
                <c:pt idx="656">
                  <c:v>0.23</c:v>
                </c:pt>
                <c:pt idx="657">
                  <c:v>0.224</c:v>
                </c:pt>
                <c:pt idx="658">
                  <c:v>0.22500000000000001</c:v>
                </c:pt>
                <c:pt idx="659">
                  <c:v>0.221</c:v>
                </c:pt>
                <c:pt idx="660">
                  <c:v>0.217</c:v>
                </c:pt>
                <c:pt idx="661">
                  <c:v>0.21299999999999999</c:v>
                </c:pt>
                <c:pt idx="662">
                  <c:v>0.21299999999999999</c:v>
                </c:pt>
                <c:pt idx="663">
                  <c:v>0.21099999999999999</c:v>
                </c:pt>
                <c:pt idx="664">
                  <c:v>0.20399999999999999</c:v>
                </c:pt>
                <c:pt idx="665">
                  <c:v>0.19900000000000001</c:v>
                </c:pt>
                <c:pt idx="666">
                  <c:v>0.19800000000000001</c:v>
                </c:pt>
                <c:pt idx="667">
                  <c:v>0.19800000000000001</c:v>
                </c:pt>
                <c:pt idx="668">
                  <c:v>0.19600000000000001</c:v>
                </c:pt>
                <c:pt idx="669">
                  <c:v>0.192</c:v>
                </c:pt>
                <c:pt idx="670">
                  <c:v>0.188</c:v>
                </c:pt>
                <c:pt idx="671">
                  <c:v>0.186</c:v>
                </c:pt>
                <c:pt idx="672">
                  <c:v>0.184</c:v>
                </c:pt>
                <c:pt idx="673">
                  <c:v>0.17899999999999999</c:v>
                </c:pt>
                <c:pt idx="674">
                  <c:v>0.182</c:v>
                </c:pt>
                <c:pt idx="675">
                  <c:v>0.17799999999999999</c:v>
                </c:pt>
                <c:pt idx="676">
                  <c:v>0.17699999999999999</c:v>
                </c:pt>
                <c:pt idx="677">
                  <c:v>0.17199999999999999</c:v>
                </c:pt>
                <c:pt idx="678">
                  <c:v>0.16800000000000001</c:v>
                </c:pt>
                <c:pt idx="679">
                  <c:v>0.16700000000000001</c:v>
                </c:pt>
                <c:pt idx="680">
                  <c:v>0.16300000000000001</c:v>
                </c:pt>
                <c:pt idx="681">
                  <c:v>0.16</c:v>
                </c:pt>
                <c:pt idx="682">
                  <c:v>0.159</c:v>
                </c:pt>
                <c:pt idx="683">
                  <c:v>0.153</c:v>
                </c:pt>
                <c:pt idx="684">
                  <c:v>0.152</c:v>
                </c:pt>
                <c:pt idx="685">
                  <c:v>0.151</c:v>
                </c:pt>
                <c:pt idx="686">
                  <c:v>0.15</c:v>
                </c:pt>
                <c:pt idx="687">
                  <c:v>0.14899999999999999</c:v>
                </c:pt>
                <c:pt idx="688">
                  <c:v>0.14299999999999999</c:v>
                </c:pt>
                <c:pt idx="689">
                  <c:v>0.14299999999999999</c:v>
                </c:pt>
                <c:pt idx="690">
                  <c:v>0.13800000000000001</c:v>
                </c:pt>
                <c:pt idx="691">
                  <c:v>0.13500000000000001</c:v>
                </c:pt>
                <c:pt idx="692">
                  <c:v>0.13500000000000001</c:v>
                </c:pt>
                <c:pt idx="693">
                  <c:v>0.13200000000000001</c:v>
                </c:pt>
                <c:pt idx="694">
                  <c:v>0.129</c:v>
                </c:pt>
                <c:pt idx="695">
                  <c:v>0.129</c:v>
                </c:pt>
                <c:pt idx="696">
                  <c:v>0.127</c:v>
                </c:pt>
                <c:pt idx="697">
                  <c:v>0.121</c:v>
                </c:pt>
                <c:pt idx="698">
                  <c:v>0.12</c:v>
                </c:pt>
                <c:pt idx="699">
                  <c:v>0.11899999999999999</c:v>
                </c:pt>
                <c:pt idx="700">
                  <c:v>0.114</c:v>
                </c:pt>
                <c:pt idx="701">
                  <c:v>0.11</c:v>
                </c:pt>
                <c:pt idx="702">
                  <c:v>0.11</c:v>
                </c:pt>
                <c:pt idx="703">
                  <c:v>0.109</c:v>
                </c:pt>
                <c:pt idx="704">
                  <c:v>0.105</c:v>
                </c:pt>
                <c:pt idx="705">
                  <c:v>0.10299999999999999</c:v>
                </c:pt>
                <c:pt idx="706">
                  <c:v>9.6000000000000002E-2</c:v>
                </c:pt>
                <c:pt idx="707">
                  <c:v>9.8000000000000004E-2</c:v>
                </c:pt>
                <c:pt idx="708">
                  <c:v>9.1999999999999998E-2</c:v>
                </c:pt>
                <c:pt idx="709">
                  <c:v>9.1999999999999998E-2</c:v>
                </c:pt>
                <c:pt idx="710">
                  <c:v>8.8999999999999996E-2</c:v>
                </c:pt>
                <c:pt idx="711">
                  <c:v>8.5999999999999993E-2</c:v>
                </c:pt>
                <c:pt idx="712">
                  <c:v>8.3000000000000004E-2</c:v>
                </c:pt>
                <c:pt idx="713">
                  <c:v>7.9000000000000001E-2</c:v>
                </c:pt>
                <c:pt idx="714">
                  <c:v>7.8E-2</c:v>
                </c:pt>
                <c:pt idx="715">
                  <c:v>7.5999999999999998E-2</c:v>
                </c:pt>
                <c:pt idx="716">
                  <c:v>7.0000000000000007E-2</c:v>
                </c:pt>
                <c:pt idx="717">
                  <c:v>6.6000000000000003E-2</c:v>
                </c:pt>
                <c:pt idx="718">
                  <c:v>6.3E-2</c:v>
                </c:pt>
                <c:pt idx="719">
                  <c:v>5.8000000000000003E-2</c:v>
                </c:pt>
                <c:pt idx="720">
                  <c:v>1.127</c:v>
                </c:pt>
                <c:pt idx="721">
                  <c:v>0.98699999999999999</c:v>
                </c:pt>
                <c:pt idx="722">
                  <c:v>0.92300000000000004</c:v>
                </c:pt>
                <c:pt idx="723">
                  <c:v>0.86899999999999999</c:v>
                </c:pt>
                <c:pt idx="724">
                  <c:v>0.81</c:v>
                </c:pt>
                <c:pt idx="725">
                  <c:v>0.76400000000000001</c:v>
                </c:pt>
                <c:pt idx="726">
                  <c:v>0.75</c:v>
                </c:pt>
                <c:pt idx="727">
                  <c:v>0.71199999999999997</c:v>
                </c:pt>
                <c:pt idx="728">
                  <c:v>0.67300000000000004</c:v>
                </c:pt>
                <c:pt idx="729">
                  <c:v>0.65900000000000003</c:v>
                </c:pt>
                <c:pt idx="730">
                  <c:v>0.628</c:v>
                </c:pt>
                <c:pt idx="731">
                  <c:v>0.61799999999999999</c:v>
                </c:pt>
                <c:pt idx="732">
                  <c:v>0.59399999999999997</c:v>
                </c:pt>
                <c:pt idx="733">
                  <c:v>0.58699999999999997</c:v>
                </c:pt>
                <c:pt idx="734">
                  <c:v>0.55600000000000005</c:v>
                </c:pt>
                <c:pt idx="735">
                  <c:v>0.54600000000000004</c:v>
                </c:pt>
                <c:pt idx="736">
                  <c:v>0.52500000000000002</c:v>
                </c:pt>
                <c:pt idx="737">
                  <c:v>0.51900000000000002</c:v>
                </c:pt>
                <c:pt idx="738">
                  <c:v>0.51</c:v>
                </c:pt>
                <c:pt idx="739">
                  <c:v>0.49099999999999999</c:v>
                </c:pt>
                <c:pt idx="740">
                  <c:v>0.49</c:v>
                </c:pt>
                <c:pt idx="741">
                  <c:v>0.46500000000000002</c:v>
                </c:pt>
                <c:pt idx="742">
                  <c:v>0.45900000000000002</c:v>
                </c:pt>
                <c:pt idx="743">
                  <c:v>0.45800000000000002</c:v>
                </c:pt>
                <c:pt idx="744">
                  <c:v>0.435</c:v>
                </c:pt>
                <c:pt idx="745">
                  <c:v>0.43</c:v>
                </c:pt>
                <c:pt idx="746">
                  <c:v>0.42199999999999999</c:v>
                </c:pt>
                <c:pt idx="747">
                  <c:v>0.40899999999999997</c:v>
                </c:pt>
                <c:pt idx="748">
                  <c:v>0.40600000000000003</c:v>
                </c:pt>
                <c:pt idx="749">
                  <c:v>0.40500000000000003</c:v>
                </c:pt>
                <c:pt idx="750">
                  <c:v>0.38500000000000001</c:v>
                </c:pt>
                <c:pt idx="751">
                  <c:v>0.38</c:v>
                </c:pt>
                <c:pt idx="752">
                  <c:v>0.375</c:v>
                </c:pt>
                <c:pt idx="753">
                  <c:v>0.36499999999999999</c:v>
                </c:pt>
                <c:pt idx="754">
                  <c:v>0.36099999999999999</c:v>
                </c:pt>
                <c:pt idx="755">
                  <c:v>0.35699999999999998</c:v>
                </c:pt>
                <c:pt idx="756">
                  <c:v>0.35199999999999998</c:v>
                </c:pt>
                <c:pt idx="757">
                  <c:v>0.34100000000000003</c:v>
                </c:pt>
                <c:pt idx="758">
                  <c:v>0.33800000000000002</c:v>
                </c:pt>
                <c:pt idx="759">
                  <c:v>0.33500000000000002</c:v>
                </c:pt>
                <c:pt idx="760">
                  <c:v>0.32400000000000001</c:v>
                </c:pt>
                <c:pt idx="761">
                  <c:v>0.32</c:v>
                </c:pt>
                <c:pt idx="762">
                  <c:v>0.314</c:v>
                </c:pt>
                <c:pt idx="763">
                  <c:v>0.311</c:v>
                </c:pt>
                <c:pt idx="764">
                  <c:v>0.30299999999999999</c:v>
                </c:pt>
                <c:pt idx="765">
                  <c:v>0.29899999999999999</c:v>
                </c:pt>
                <c:pt idx="766">
                  <c:v>0.29899999999999999</c:v>
                </c:pt>
                <c:pt idx="767">
                  <c:v>0.29299999999999998</c:v>
                </c:pt>
                <c:pt idx="768">
                  <c:v>0.28599999999999998</c:v>
                </c:pt>
                <c:pt idx="769">
                  <c:v>0.28399999999999997</c:v>
                </c:pt>
                <c:pt idx="770">
                  <c:v>0.28499999999999998</c:v>
                </c:pt>
                <c:pt idx="771">
                  <c:v>0.27700000000000002</c:v>
                </c:pt>
                <c:pt idx="772">
                  <c:v>0.26800000000000002</c:v>
                </c:pt>
                <c:pt idx="773">
                  <c:v>0.26500000000000001</c:v>
                </c:pt>
                <c:pt idx="774">
                  <c:v>0.26700000000000002</c:v>
                </c:pt>
                <c:pt idx="775">
                  <c:v>0.26</c:v>
                </c:pt>
                <c:pt idx="776">
                  <c:v>0.253</c:v>
                </c:pt>
                <c:pt idx="777">
                  <c:v>0.249</c:v>
                </c:pt>
                <c:pt idx="778">
                  <c:v>0.249</c:v>
                </c:pt>
                <c:pt idx="779">
                  <c:v>0.24399999999999999</c:v>
                </c:pt>
                <c:pt idx="780">
                  <c:v>0.23899999999999999</c:v>
                </c:pt>
                <c:pt idx="781">
                  <c:v>0.23599999999999999</c:v>
                </c:pt>
                <c:pt idx="782">
                  <c:v>0.23699999999999999</c:v>
                </c:pt>
                <c:pt idx="783">
                  <c:v>0.23200000000000001</c:v>
                </c:pt>
                <c:pt idx="784">
                  <c:v>0.22500000000000001</c:v>
                </c:pt>
                <c:pt idx="785">
                  <c:v>0.221</c:v>
                </c:pt>
                <c:pt idx="786">
                  <c:v>0.219</c:v>
                </c:pt>
                <c:pt idx="787">
                  <c:v>0.216</c:v>
                </c:pt>
                <c:pt idx="788">
                  <c:v>0.20899999999999999</c:v>
                </c:pt>
                <c:pt idx="789">
                  <c:v>0.21099999999999999</c:v>
                </c:pt>
                <c:pt idx="790">
                  <c:v>0.20599999999999999</c:v>
                </c:pt>
                <c:pt idx="791">
                  <c:v>0.20499999999999999</c:v>
                </c:pt>
                <c:pt idx="792">
                  <c:v>0.19900000000000001</c:v>
                </c:pt>
                <c:pt idx="793">
                  <c:v>0.19700000000000001</c:v>
                </c:pt>
                <c:pt idx="794">
                  <c:v>0.19500000000000001</c:v>
                </c:pt>
                <c:pt idx="795">
                  <c:v>0.19500000000000001</c:v>
                </c:pt>
                <c:pt idx="796">
                  <c:v>0.186</c:v>
                </c:pt>
                <c:pt idx="797">
                  <c:v>0.182</c:v>
                </c:pt>
                <c:pt idx="798">
                  <c:v>0.18099999999999999</c:v>
                </c:pt>
                <c:pt idx="799">
                  <c:v>0.18</c:v>
                </c:pt>
                <c:pt idx="800">
                  <c:v>0.17599999999999999</c:v>
                </c:pt>
                <c:pt idx="801">
                  <c:v>0.17399999999999999</c:v>
                </c:pt>
                <c:pt idx="802">
                  <c:v>0.17100000000000001</c:v>
                </c:pt>
                <c:pt idx="803">
                  <c:v>0.16900000000000001</c:v>
                </c:pt>
                <c:pt idx="804">
                  <c:v>0.16600000000000001</c:v>
                </c:pt>
                <c:pt idx="805">
                  <c:v>0.16500000000000001</c:v>
                </c:pt>
                <c:pt idx="806">
                  <c:v>0.16500000000000001</c:v>
                </c:pt>
                <c:pt idx="807">
                  <c:v>0.161</c:v>
                </c:pt>
                <c:pt idx="808">
                  <c:v>0.156</c:v>
                </c:pt>
                <c:pt idx="809">
                  <c:v>0.16</c:v>
                </c:pt>
                <c:pt idx="810">
                  <c:v>0.152</c:v>
                </c:pt>
                <c:pt idx="811">
                  <c:v>0.151</c:v>
                </c:pt>
                <c:pt idx="812">
                  <c:v>0.14599999999999999</c:v>
                </c:pt>
                <c:pt idx="813">
                  <c:v>0.14399999999999999</c:v>
                </c:pt>
                <c:pt idx="814">
                  <c:v>0.14299999999999999</c:v>
                </c:pt>
                <c:pt idx="815">
                  <c:v>0.14199999999999999</c:v>
                </c:pt>
                <c:pt idx="816">
                  <c:v>0.14000000000000001</c:v>
                </c:pt>
                <c:pt idx="817">
                  <c:v>0.13900000000000001</c:v>
                </c:pt>
                <c:pt idx="818">
                  <c:v>0.13700000000000001</c:v>
                </c:pt>
                <c:pt idx="819">
                  <c:v>0.13400000000000001</c:v>
                </c:pt>
                <c:pt idx="820">
                  <c:v>0.13100000000000001</c:v>
                </c:pt>
                <c:pt idx="821">
                  <c:v>0.128</c:v>
                </c:pt>
                <c:pt idx="822">
                  <c:v>0.127</c:v>
                </c:pt>
                <c:pt idx="823">
                  <c:v>0.126</c:v>
                </c:pt>
                <c:pt idx="824">
                  <c:v>0.124</c:v>
                </c:pt>
                <c:pt idx="825">
                  <c:v>0.12</c:v>
                </c:pt>
                <c:pt idx="826">
                  <c:v>0.12</c:v>
                </c:pt>
                <c:pt idx="827">
                  <c:v>0.11700000000000001</c:v>
                </c:pt>
                <c:pt idx="828">
                  <c:v>0.11600000000000001</c:v>
                </c:pt>
                <c:pt idx="829">
                  <c:v>0.11600000000000001</c:v>
                </c:pt>
                <c:pt idx="830">
                  <c:v>0.113</c:v>
                </c:pt>
                <c:pt idx="831">
                  <c:v>0.106</c:v>
                </c:pt>
                <c:pt idx="832">
                  <c:v>0.108</c:v>
                </c:pt>
                <c:pt idx="833">
                  <c:v>0.106</c:v>
                </c:pt>
                <c:pt idx="834">
                  <c:v>0.10100000000000001</c:v>
                </c:pt>
                <c:pt idx="835">
                  <c:v>0.10299999999999999</c:v>
                </c:pt>
                <c:pt idx="836">
                  <c:v>0.10100000000000001</c:v>
                </c:pt>
                <c:pt idx="837">
                  <c:v>9.8000000000000004E-2</c:v>
                </c:pt>
                <c:pt idx="838">
                  <c:v>9.6000000000000002E-2</c:v>
                </c:pt>
                <c:pt idx="839">
                  <c:v>9.6000000000000002E-2</c:v>
                </c:pt>
                <c:pt idx="840">
                  <c:v>9.2999999999999999E-2</c:v>
                </c:pt>
                <c:pt idx="841">
                  <c:v>0.09</c:v>
                </c:pt>
                <c:pt idx="842">
                  <c:v>8.8999999999999996E-2</c:v>
                </c:pt>
                <c:pt idx="843">
                  <c:v>8.7999999999999995E-2</c:v>
                </c:pt>
                <c:pt idx="844">
                  <c:v>8.5000000000000006E-2</c:v>
                </c:pt>
                <c:pt idx="845">
                  <c:v>8.2000000000000003E-2</c:v>
                </c:pt>
                <c:pt idx="846">
                  <c:v>8.2000000000000003E-2</c:v>
                </c:pt>
                <c:pt idx="847">
                  <c:v>8.1000000000000003E-2</c:v>
                </c:pt>
                <c:pt idx="848">
                  <c:v>7.3999999999999996E-2</c:v>
                </c:pt>
                <c:pt idx="849">
                  <c:v>7.4999999999999997E-2</c:v>
                </c:pt>
                <c:pt idx="850">
                  <c:v>7.3999999999999996E-2</c:v>
                </c:pt>
                <c:pt idx="851">
                  <c:v>7.1999999999999995E-2</c:v>
                </c:pt>
                <c:pt idx="852">
                  <c:v>6.7000000000000004E-2</c:v>
                </c:pt>
                <c:pt idx="853">
                  <c:v>6.6000000000000003E-2</c:v>
                </c:pt>
                <c:pt idx="854">
                  <c:v>6.0999999999999999E-2</c:v>
                </c:pt>
                <c:pt idx="855">
                  <c:v>6.4000000000000001E-2</c:v>
                </c:pt>
                <c:pt idx="856">
                  <c:v>6.2E-2</c:v>
                </c:pt>
                <c:pt idx="857">
                  <c:v>5.7000000000000002E-2</c:v>
                </c:pt>
                <c:pt idx="858">
                  <c:v>5.7000000000000002E-2</c:v>
                </c:pt>
                <c:pt idx="859">
                  <c:v>5.3999999999999999E-2</c:v>
                </c:pt>
                <c:pt idx="860">
                  <c:v>5.1999999999999998E-2</c:v>
                </c:pt>
                <c:pt idx="861">
                  <c:v>4.7E-2</c:v>
                </c:pt>
                <c:pt idx="862">
                  <c:v>4.4999999999999998E-2</c:v>
                </c:pt>
                <c:pt idx="863">
                  <c:v>4.1000000000000002E-2</c:v>
                </c:pt>
                <c:pt idx="864">
                  <c:v>1.083</c:v>
                </c:pt>
                <c:pt idx="865">
                  <c:v>0.95699999999999996</c:v>
                </c:pt>
                <c:pt idx="866">
                  <c:v>0.89300000000000002</c:v>
                </c:pt>
                <c:pt idx="867">
                  <c:v>0.84499999999999997</c:v>
                </c:pt>
                <c:pt idx="868">
                  <c:v>0.78700000000000003</c:v>
                </c:pt>
                <c:pt idx="869">
                  <c:v>0.745</c:v>
                </c:pt>
                <c:pt idx="870">
                  <c:v>0.73599999999999999</c:v>
                </c:pt>
                <c:pt idx="871">
                  <c:v>0.69599999999999995</c:v>
                </c:pt>
                <c:pt idx="872">
                  <c:v>0.65800000000000003</c:v>
                </c:pt>
                <c:pt idx="873">
                  <c:v>0.65</c:v>
                </c:pt>
                <c:pt idx="874">
                  <c:v>0.61599999999999999</c:v>
                </c:pt>
                <c:pt idx="875">
                  <c:v>0.60699999999999998</c:v>
                </c:pt>
                <c:pt idx="876">
                  <c:v>0.58399999999999996</c:v>
                </c:pt>
                <c:pt idx="877">
                  <c:v>0.57499999999999996</c:v>
                </c:pt>
                <c:pt idx="878">
                  <c:v>0.54300000000000004</c:v>
                </c:pt>
                <c:pt idx="879">
                  <c:v>0.53800000000000003</c:v>
                </c:pt>
                <c:pt idx="880">
                  <c:v>0.51500000000000001</c:v>
                </c:pt>
                <c:pt idx="881">
                  <c:v>0.50800000000000001</c:v>
                </c:pt>
                <c:pt idx="882">
                  <c:v>0.501</c:v>
                </c:pt>
                <c:pt idx="883">
                  <c:v>0.48</c:v>
                </c:pt>
                <c:pt idx="884">
                  <c:v>0.47499999999999998</c:v>
                </c:pt>
                <c:pt idx="885">
                  <c:v>0.45600000000000002</c:v>
                </c:pt>
                <c:pt idx="886">
                  <c:v>0.45</c:v>
                </c:pt>
                <c:pt idx="887">
                  <c:v>0.44800000000000001</c:v>
                </c:pt>
                <c:pt idx="888">
                  <c:v>0.42599999999999999</c:v>
                </c:pt>
                <c:pt idx="889">
                  <c:v>0.41899999999999998</c:v>
                </c:pt>
                <c:pt idx="890">
                  <c:v>0.41499999999999998</c:v>
                </c:pt>
                <c:pt idx="891">
                  <c:v>0.40200000000000002</c:v>
                </c:pt>
                <c:pt idx="892">
                  <c:v>0.39900000000000002</c:v>
                </c:pt>
                <c:pt idx="893">
                  <c:v>0.39300000000000002</c:v>
                </c:pt>
                <c:pt idx="894">
                  <c:v>0.378</c:v>
                </c:pt>
                <c:pt idx="895">
                  <c:v>0.372</c:v>
                </c:pt>
                <c:pt idx="896">
                  <c:v>0.371</c:v>
                </c:pt>
                <c:pt idx="897">
                  <c:v>0.35499999999999998</c:v>
                </c:pt>
                <c:pt idx="898">
                  <c:v>0.35099999999999998</c:v>
                </c:pt>
                <c:pt idx="899">
                  <c:v>0.34799999999999998</c:v>
                </c:pt>
                <c:pt idx="900">
                  <c:v>0.34</c:v>
                </c:pt>
                <c:pt idx="901">
                  <c:v>0.33100000000000002</c:v>
                </c:pt>
                <c:pt idx="902">
                  <c:v>0.33</c:v>
                </c:pt>
                <c:pt idx="903">
                  <c:v>0.32800000000000001</c:v>
                </c:pt>
                <c:pt idx="904">
                  <c:v>0.315</c:v>
                </c:pt>
                <c:pt idx="905">
                  <c:v>0.312</c:v>
                </c:pt>
                <c:pt idx="906">
                  <c:v>0.308</c:v>
                </c:pt>
                <c:pt idx="907">
                  <c:v>0.29799999999999999</c:v>
                </c:pt>
                <c:pt idx="908">
                  <c:v>0.29499999999999998</c:v>
                </c:pt>
                <c:pt idx="909">
                  <c:v>0.29099999999999998</c:v>
                </c:pt>
                <c:pt idx="910">
                  <c:v>0.28399999999999997</c:v>
                </c:pt>
                <c:pt idx="911">
                  <c:v>0.28000000000000003</c:v>
                </c:pt>
                <c:pt idx="912">
                  <c:v>0.28000000000000003</c:v>
                </c:pt>
                <c:pt idx="913">
                  <c:v>0.27600000000000002</c:v>
                </c:pt>
                <c:pt idx="914">
                  <c:v>0.27200000000000002</c:v>
                </c:pt>
                <c:pt idx="915">
                  <c:v>0.27300000000000002</c:v>
                </c:pt>
                <c:pt idx="916">
                  <c:v>0.26</c:v>
                </c:pt>
                <c:pt idx="917">
                  <c:v>0.25800000000000001</c:v>
                </c:pt>
                <c:pt idx="918">
                  <c:v>0.255</c:v>
                </c:pt>
                <c:pt idx="919">
                  <c:v>0.251</c:v>
                </c:pt>
                <c:pt idx="920">
                  <c:v>0.245</c:v>
                </c:pt>
                <c:pt idx="921">
                  <c:v>0.24199999999999999</c:v>
                </c:pt>
                <c:pt idx="922">
                  <c:v>0.23799999999999999</c:v>
                </c:pt>
                <c:pt idx="923">
                  <c:v>0.23899999999999999</c:v>
                </c:pt>
                <c:pt idx="924">
                  <c:v>0.23</c:v>
                </c:pt>
                <c:pt idx="925">
                  <c:v>0.22900000000000001</c:v>
                </c:pt>
                <c:pt idx="926">
                  <c:v>0.22600000000000001</c:v>
                </c:pt>
                <c:pt idx="927">
                  <c:v>0.22600000000000001</c:v>
                </c:pt>
                <c:pt idx="928">
                  <c:v>0.217</c:v>
                </c:pt>
                <c:pt idx="929">
                  <c:v>0.214</c:v>
                </c:pt>
                <c:pt idx="930">
                  <c:v>0.21099999999999999</c:v>
                </c:pt>
                <c:pt idx="931">
                  <c:v>0.21199999999999999</c:v>
                </c:pt>
                <c:pt idx="932">
                  <c:v>0.20300000000000001</c:v>
                </c:pt>
                <c:pt idx="933">
                  <c:v>0.2</c:v>
                </c:pt>
                <c:pt idx="934">
                  <c:v>0.19700000000000001</c:v>
                </c:pt>
                <c:pt idx="935">
                  <c:v>0.19700000000000001</c:v>
                </c:pt>
                <c:pt idx="936">
                  <c:v>0.192</c:v>
                </c:pt>
                <c:pt idx="937">
                  <c:v>0.189</c:v>
                </c:pt>
                <c:pt idx="938">
                  <c:v>0.187</c:v>
                </c:pt>
                <c:pt idx="939">
                  <c:v>0.186</c:v>
                </c:pt>
                <c:pt idx="940">
                  <c:v>0.17899999999999999</c:v>
                </c:pt>
                <c:pt idx="941">
                  <c:v>0.17699999999999999</c:v>
                </c:pt>
                <c:pt idx="942">
                  <c:v>0.17499999999999999</c:v>
                </c:pt>
                <c:pt idx="943">
                  <c:v>0.17399999999999999</c:v>
                </c:pt>
                <c:pt idx="944">
                  <c:v>0.16800000000000001</c:v>
                </c:pt>
                <c:pt idx="945">
                  <c:v>0.16600000000000001</c:v>
                </c:pt>
                <c:pt idx="946">
                  <c:v>0.16300000000000001</c:v>
                </c:pt>
                <c:pt idx="947">
                  <c:v>0.161</c:v>
                </c:pt>
                <c:pt idx="948">
                  <c:v>0.159</c:v>
                </c:pt>
                <c:pt idx="949">
                  <c:v>0.157</c:v>
                </c:pt>
                <c:pt idx="950">
                  <c:v>0.157</c:v>
                </c:pt>
                <c:pt idx="951">
                  <c:v>0.155</c:v>
                </c:pt>
                <c:pt idx="952">
                  <c:v>0.14799999999999999</c:v>
                </c:pt>
                <c:pt idx="953">
                  <c:v>0.14699999999999999</c:v>
                </c:pt>
                <c:pt idx="954">
                  <c:v>0.14499999999999999</c:v>
                </c:pt>
                <c:pt idx="955">
                  <c:v>0.14499999999999999</c:v>
                </c:pt>
                <c:pt idx="956">
                  <c:v>0.13800000000000001</c:v>
                </c:pt>
                <c:pt idx="957">
                  <c:v>0.13900000000000001</c:v>
                </c:pt>
                <c:pt idx="958">
                  <c:v>0.13900000000000001</c:v>
                </c:pt>
                <c:pt idx="959">
                  <c:v>0.13600000000000001</c:v>
                </c:pt>
                <c:pt idx="960">
                  <c:v>0.13200000000000001</c:v>
                </c:pt>
                <c:pt idx="961">
                  <c:v>0.13100000000000001</c:v>
                </c:pt>
                <c:pt idx="962">
                  <c:v>0.128</c:v>
                </c:pt>
                <c:pt idx="963">
                  <c:v>0.127</c:v>
                </c:pt>
                <c:pt idx="964">
                  <c:v>0.123</c:v>
                </c:pt>
                <c:pt idx="965">
                  <c:v>0.122</c:v>
                </c:pt>
                <c:pt idx="966">
                  <c:v>0.12</c:v>
                </c:pt>
                <c:pt idx="967">
                  <c:v>0.12</c:v>
                </c:pt>
                <c:pt idx="968">
                  <c:v>0.11700000000000001</c:v>
                </c:pt>
                <c:pt idx="969">
                  <c:v>0.114</c:v>
                </c:pt>
                <c:pt idx="970">
                  <c:v>0.115</c:v>
                </c:pt>
                <c:pt idx="971">
                  <c:v>0.11</c:v>
                </c:pt>
                <c:pt idx="972">
                  <c:v>0.108</c:v>
                </c:pt>
                <c:pt idx="973">
                  <c:v>0.108</c:v>
                </c:pt>
                <c:pt idx="974">
                  <c:v>0.105</c:v>
                </c:pt>
                <c:pt idx="975">
                  <c:v>0.10199999999999999</c:v>
                </c:pt>
                <c:pt idx="976">
                  <c:v>0.10299999999999999</c:v>
                </c:pt>
                <c:pt idx="977">
                  <c:v>9.9000000000000005E-2</c:v>
                </c:pt>
                <c:pt idx="978">
                  <c:v>9.6000000000000002E-2</c:v>
                </c:pt>
                <c:pt idx="979">
                  <c:v>9.4E-2</c:v>
                </c:pt>
                <c:pt idx="980">
                  <c:v>9.1999999999999998E-2</c:v>
                </c:pt>
                <c:pt idx="981">
                  <c:v>0.09</c:v>
                </c:pt>
                <c:pt idx="982">
                  <c:v>8.8999999999999996E-2</c:v>
                </c:pt>
                <c:pt idx="983">
                  <c:v>8.7999999999999995E-2</c:v>
                </c:pt>
                <c:pt idx="984">
                  <c:v>8.5000000000000006E-2</c:v>
                </c:pt>
                <c:pt idx="985">
                  <c:v>8.3000000000000004E-2</c:v>
                </c:pt>
                <c:pt idx="986">
                  <c:v>8.2000000000000003E-2</c:v>
                </c:pt>
                <c:pt idx="987">
                  <c:v>0.08</c:v>
                </c:pt>
                <c:pt idx="988">
                  <c:v>7.6999999999999999E-2</c:v>
                </c:pt>
                <c:pt idx="989">
                  <c:v>7.4999999999999997E-2</c:v>
                </c:pt>
                <c:pt idx="990">
                  <c:v>7.9000000000000001E-2</c:v>
                </c:pt>
                <c:pt idx="991">
                  <c:v>7.3999999999999996E-2</c:v>
                </c:pt>
                <c:pt idx="992">
                  <c:v>6.9000000000000006E-2</c:v>
                </c:pt>
                <c:pt idx="993">
                  <c:v>6.9000000000000006E-2</c:v>
                </c:pt>
                <c:pt idx="994">
                  <c:v>6.9000000000000006E-2</c:v>
                </c:pt>
                <c:pt idx="995">
                  <c:v>6.7000000000000004E-2</c:v>
                </c:pt>
                <c:pt idx="996">
                  <c:v>6.3E-2</c:v>
                </c:pt>
                <c:pt idx="997">
                  <c:v>6.5000000000000002E-2</c:v>
                </c:pt>
                <c:pt idx="998">
                  <c:v>5.6000000000000001E-2</c:v>
                </c:pt>
                <c:pt idx="999">
                  <c:v>5.7000000000000002E-2</c:v>
                </c:pt>
                <c:pt idx="1000">
                  <c:v>5.7000000000000002E-2</c:v>
                </c:pt>
                <c:pt idx="1001">
                  <c:v>5.2999999999999999E-2</c:v>
                </c:pt>
                <c:pt idx="1002">
                  <c:v>5.3999999999999999E-2</c:v>
                </c:pt>
                <c:pt idx="1003">
                  <c:v>4.5999999999999999E-2</c:v>
                </c:pt>
                <c:pt idx="1004">
                  <c:v>4.2999999999999997E-2</c:v>
                </c:pt>
                <c:pt idx="1005">
                  <c:v>4.1000000000000002E-2</c:v>
                </c:pt>
                <c:pt idx="1006">
                  <c:v>0.04</c:v>
                </c:pt>
                <c:pt idx="1007">
                  <c:v>3.4000000000000002E-2</c:v>
                </c:pt>
              </c:numCache>
            </c:numRef>
          </c:xVal>
          <c:yVal>
            <c:numRef>
              <c:f>FeldolgozSlip!$P$2:$P$1009</c:f>
              <c:numCache>
                <c:formatCode>General</c:formatCode>
                <c:ptCount val="1008"/>
                <c:pt idx="0">
                  <c:v>1.619658043006688</c:v>
                </c:pt>
                <c:pt idx="1">
                  <c:v>1.5746918040814848</c:v>
                </c:pt>
                <c:pt idx="2">
                  <c:v>1.54087863664283</c:v>
                </c:pt>
                <c:pt idx="3">
                  <c:v>1.5071886925488074</c:v>
                </c:pt>
                <c:pt idx="4">
                  <c:v>1.4781522217999854</c:v>
                </c:pt>
                <c:pt idx="5">
                  <c:v>1.461860769260414</c:v>
                </c:pt>
                <c:pt idx="6">
                  <c:v>1.461860769260414</c:v>
                </c:pt>
                <c:pt idx="7">
                  <c:v>1.4293687020252963</c:v>
                </c:pt>
                <c:pt idx="8">
                  <c:v>1.4176654985757815</c:v>
                </c:pt>
                <c:pt idx="9">
                  <c:v>1.4041817892422941</c:v>
                </c:pt>
                <c:pt idx="10">
                  <c:v>1.3799655000934392</c:v>
                </c:pt>
                <c:pt idx="11">
                  <c:v>1.3754887275721446</c:v>
                </c:pt>
                <c:pt idx="12">
                  <c:v>1.3549269167956501</c:v>
                </c:pt>
                <c:pt idx="13">
                  <c:v>1.352248754815345</c:v>
                </c:pt>
                <c:pt idx="14">
                  <c:v>1.3317456259430975</c:v>
                </c:pt>
                <c:pt idx="15">
                  <c:v>1.3335264312455477</c:v>
                </c:pt>
                <c:pt idx="16">
                  <c:v>1.3095191541646185</c:v>
                </c:pt>
                <c:pt idx="17">
                  <c:v>1.3077437356679535</c:v>
                </c:pt>
                <c:pt idx="18">
                  <c:v>1.2988726749680879</c:v>
                </c:pt>
                <c:pt idx="19">
                  <c:v>1.2846999770029459</c:v>
                </c:pt>
                <c:pt idx="20">
                  <c:v>1.2785075896687816</c:v>
                </c:pt>
                <c:pt idx="21">
                  <c:v>1.2485016247953531</c:v>
                </c:pt>
                <c:pt idx="22">
                  <c:v>1.255551151848318</c:v>
                </c:pt>
                <c:pt idx="23">
                  <c:v>1.2458597595533145</c:v>
                </c:pt>
                <c:pt idx="24">
                  <c:v>1.2353016453877128</c:v>
                </c:pt>
                <c:pt idx="25">
                  <c:v>1.2291496757121108</c:v>
                </c:pt>
                <c:pt idx="26">
                  <c:v>1.2168611362377926</c:v>
                </c:pt>
                <c:pt idx="27">
                  <c:v>1.2045932450274153</c:v>
                </c:pt>
                <c:pt idx="28">
                  <c:v>1.2010919453238487</c:v>
                </c:pt>
                <c:pt idx="29">
                  <c:v>1.1958431848285853</c:v>
                </c:pt>
                <c:pt idx="30">
                  <c:v>1.1757585789603944</c:v>
                </c:pt>
                <c:pt idx="31">
                  <c:v>1.1661730148394007</c:v>
                </c:pt>
                <c:pt idx="32">
                  <c:v>1.1653022491136011</c:v>
                </c:pt>
                <c:pt idx="33">
                  <c:v>1.144436526465306</c:v>
                </c:pt>
                <c:pt idx="34">
                  <c:v>1.1461729327762409</c:v>
                </c:pt>
                <c:pt idx="35">
                  <c:v>1.1383625643064321</c:v>
                </c:pt>
                <c:pt idx="36">
                  <c:v>1.1305611169169814</c:v>
                </c:pt>
                <c:pt idx="37">
                  <c:v>1.1149851497788263</c:v>
                </c:pt>
                <c:pt idx="38">
                  <c:v>1.1089375819973342</c:v>
                </c:pt>
                <c:pt idx="39">
                  <c:v>1.1054842933784204</c:v>
                </c:pt>
                <c:pt idx="40">
                  <c:v>1.0856628716501817</c:v>
                </c:pt>
                <c:pt idx="41">
                  <c:v>1.0908279094337023</c:v>
                </c:pt>
                <c:pt idx="42">
                  <c:v>1.0787825225115566</c:v>
                </c:pt>
                <c:pt idx="43">
                  <c:v>1.0779229919318607</c:v>
                </c:pt>
                <c:pt idx="44">
                  <c:v>1.0564720066026569</c:v>
                </c:pt>
                <c:pt idx="45">
                  <c:v>1.0530465376266969</c:v>
                </c:pt>
                <c:pt idx="46">
                  <c:v>1.046201172073947</c:v>
                </c:pt>
                <c:pt idx="47">
                  <c:v>1.0436360807150595</c:v>
                </c:pt>
                <c:pt idx="48">
                  <c:v>1.0265623971227527</c:v>
                </c:pt>
                <c:pt idx="49">
                  <c:v>1.0274149646740853</c:v>
                </c:pt>
                <c:pt idx="50">
                  <c:v>1.0214494719851399</c:v>
                </c:pt>
                <c:pt idx="51">
                  <c:v>1.0171919561010956</c:v>
                </c:pt>
                <c:pt idx="52">
                  <c:v>0.99934289646835084</c:v>
                </c:pt>
                <c:pt idx="53">
                  <c:v>0.99594906281053508</c:v>
                </c:pt>
                <c:pt idx="54">
                  <c:v>0.99001449195051439</c:v>
                </c:pt>
                <c:pt idx="55">
                  <c:v>0.98408584425978651</c:v>
                </c:pt>
                <c:pt idx="56">
                  <c:v>0.97224641366531783</c:v>
                </c:pt>
                <c:pt idx="57">
                  <c:v>0.96380434820358185</c:v>
                </c:pt>
                <c:pt idx="58">
                  <c:v>0.95537458905567629</c:v>
                </c:pt>
                <c:pt idx="59">
                  <c:v>0.95200614732411726</c:v>
                </c:pt>
                <c:pt idx="60">
                  <c:v>0.94359373866939089</c:v>
                </c:pt>
                <c:pt idx="61">
                  <c:v>0.93351533030684841</c:v>
                </c:pt>
                <c:pt idx="62">
                  <c:v>0.92764461019538602</c:v>
                </c:pt>
                <c:pt idx="63">
                  <c:v>0.9234550243739269</c:v>
                </c:pt>
                <c:pt idx="64">
                  <c:v>0.91006966960968727</c:v>
                </c:pt>
                <c:pt idx="65">
                  <c:v>0.90338924691739597</c:v>
                </c:pt>
                <c:pt idx="66">
                  <c:v>0.89838432426412251</c:v>
                </c:pt>
                <c:pt idx="67">
                  <c:v>0.89921815608830102</c:v>
                </c:pt>
                <c:pt idx="68">
                  <c:v>0.87508968796467534</c:v>
                </c:pt>
                <c:pt idx="69">
                  <c:v>0.86845289806606596</c:v>
                </c:pt>
                <c:pt idx="70">
                  <c:v>0.86348084365104616</c:v>
                </c:pt>
                <c:pt idx="71">
                  <c:v>0.86099660295653513</c:v>
                </c:pt>
                <c:pt idx="72">
                  <c:v>0.8527244373570616</c:v>
                </c:pt>
                <c:pt idx="73">
                  <c:v>0.84034125313140007</c:v>
                </c:pt>
                <c:pt idx="74">
                  <c:v>0.83951678294987009</c:v>
                </c:pt>
                <c:pt idx="75">
                  <c:v>0.83210263365756931</c:v>
                </c:pt>
                <c:pt idx="76">
                  <c:v>0.81730738267037162</c:v>
                </c:pt>
                <c:pt idx="77">
                  <c:v>0.81074596943618416</c:v>
                </c:pt>
                <c:pt idx="78">
                  <c:v>0.80501198152803666</c:v>
                </c:pt>
                <c:pt idx="79">
                  <c:v>0.79846717973033898</c:v>
                </c:pt>
                <c:pt idx="80">
                  <c:v>0.7813296834833412</c:v>
                </c:pt>
                <c:pt idx="81">
                  <c:v>0.78214434643775854</c:v>
                </c:pt>
                <c:pt idx="82">
                  <c:v>0.7740040982722165</c:v>
                </c:pt>
                <c:pt idx="83">
                  <c:v>0.77156479682078016</c:v>
                </c:pt>
                <c:pt idx="84">
                  <c:v>0.76019841973816027</c:v>
                </c:pt>
                <c:pt idx="85">
                  <c:v>0.75452580923967605</c:v>
                </c:pt>
                <c:pt idx="86">
                  <c:v>0.75047828887367785</c:v>
                </c:pt>
                <c:pt idx="87">
                  <c:v>0.73835759013339974</c:v>
                </c:pt>
                <c:pt idx="88">
                  <c:v>0.72546530684303445</c:v>
                </c:pt>
                <c:pt idx="89">
                  <c:v>0.72305222879845665</c:v>
                </c:pt>
                <c:pt idx="90">
                  <c:v>0.71662392044155376</c:v>
                </c:pt>
                <c:pt idx="91">
                  <c:v>0.71020520844355961</c:v>
                </c:pt>
                <c:pt idx="92">
                  <c:v>0.69899572778352925</c:v>
                </c:pt>
                <c:pt idx="93">
                  <c:v>0.69260370584347219</c:v>
                </c:pt>
                <c:pt idx="94">
                  <c:v>0.69260370584347219</c:v>
                </c:pt>
                <c:pt idx="95">
                  <c:v>0.68542441853046332</c:v>
                </c:pt>
                <c:pt idx="96">
                  <c:v>0.67348678582374721</c:v>
                </c:pt>
                <c:pt idx="97">
                  <c:v>0.66792789897451121</c:v>
                </c:pt>
                <c:pt idx="98">
                  <c:v>0.66079207917888949</c:v>
                </c:pt>
                <c:pt idx="99">
                  <c:v>0.65762471337101114</c:v>
                </c:pt>
                <c:pt idx="100">
                  <c:v>0.64419185049788996</c:v>
                </c:pt>
                <c:pt idx="101">
                  <c:v>0.63788656236118446</c:v>
                </c:pt>
                <c:pt idx="102">
                  <c:v>0.63552474931849146</c:v>
                </c:pt>
                <c:pt idx="103">
                  <c:v>0.62687730382674067</c:v>
                </c:pt>
                <c:pt idx="104">
                  <c:v>0.61355215192106749</c:v>
                </c:pt>
                <c:pt idx="105">
                  <c:v>0.60964210508895023</c:v>
                </c:pt>
                <c:pt idx="106">
                  <c:v>0.6018345549165659</c:v>
                </c:pt>
                <c:pt idx="107">
                  <c:v>0.59170994494713813</c:v>
                </c:pt>
                <c:pt idx="108">
                  <c:v>0.58549370570042203</c:v>
                </c:pt>
                <c:pt idx="109">
                  <c:v>0.58161412724242023</c:v>
                </c:pt>
                <c:pt idx="110">
                  <c:v>0.57541577090618401</c:v>
                </c:pt>
                <c:pt idx="111">
                  <c:v>0.56305246347444138</c:v>
                </c:pt>
                <c:pt idx="112">
                  <c:v>0.55765765386559896</c:v>
                </c:pt>
                <c:pt idx="113">
                  <c:v>0.55380953212635087</c:v>
                </c:pt>
                <c:pt idx="114">
                  <c:v>0.5346361104010815</c:v>
                </c:pt>
                <c:pt idx="115">
                  <c:v>0.53081501156236433</c:v>
                </c:pt>
                <c:pt idx="116">
                  <c:v>0.52852454873880828</c:v>
                </c:pt>
                <c:pt idx="117">
                  <c:v>0.5140568736383847</c:v>
                </c:pt>
                <c:pt idx="118">
                  <c:v>0.50950210861448131</c:v>
                </c:pt>
                <c:pt idx="119">
                  <c:v>0.50722726468804291</c:v>
                </c:pt>
                <c:pt idx="120">
                  <c:v>0.4898436232092897</c:v>
                </c:pt>
                <c:pt idx="121">
                  <c:v>0.48081432651397504</c:v>
                </c:pt>
                <c:pt idx="122">
                  <c:v>0.480063151984708</c:v>
                </c:pt>
                <c:pt idx="123">
                  <c:v>0.46358722838153843</c:v>
                </c:pt>
                <c:pt idx="124">
                  <c:v>0.45687491420460102</c:v>
                </c:pt>
                <c:pt idx="125">
                  <c:v>0.44498249960119141</c:v>
                </c:pt>
                <c:pt idx="126">
                  <c:v>0.44053639106413933</c:v>
                </c:pt>
                <c:pt idx="127">
                  <c:v>0.43831613349799026</c:v>
                </c:pt>
                <c:pt idx="128">
                  <c:v>0.42135685269980211</c:v>
                </c:pt>
                <c:pt idx="129">
                  <c:v>0.4154843125745199</c:v>
                </c:pt>
                <c:pt idx="130">
                  <c:v>0.39867809922753678</c:v>
                </c:pt>
                <c:pt idx="131">
                  <c:v>0.39795003092985126</c:v>
                </c:pt>
                <c:pt idx="132">
                  <c:v>0.38271228734771318</c:v>
                </c:pt>
                <c:pt idx="133">
                  <c:v>0.37693371473355203</c:v>
                </c:pt>
                <c:pt idx="134">
                  <c:v>0.3611190382699962</c:v>
                </c:pt>
                <c:pt idx="135">
                  <c:v>0.35897129770603764</c:v>
                </c:pt>
                <c:pt idx="136">
                  <c:v>0.33903005993549756</c:v>
                </c:pt>
                <c:pt idx="137">
                  <c:v>0.32631248112994732</c:v>
                </c:pt>
                <c:pt idx="138">
                  <c:v>0.3234974255433703</c:v>
                </c:pt>
                <c:pt idx="139">
                  <c:v>0.31157921152687951</c:v>
                </c:pt>
                <c:pt idx="140">
                  <c:v>0.28935135310264803</c:v>
                </c:pt>
                <c:pt idx="141">
                  <c:v>0.27628567597702797</c:v>
                </c:pt>
                <c:pt idx="142">
                  <c:v>0.25925023467448283</c:v>
                </c:pt>
                <c:pt idx="143">
                  <c:v>0.23238107856958412</c:v>
                </c:pt>
                <c:pt idx="144">
                  <c:v>1.530849754441326</c:v>
                </c:pt>
                <c:pt idx="145">
                  <c:v>1.4320717155564071</c:v>
                </c:pt>
                <c:pt idx="146">
                  <c:v>1.3952046108310086</c:v>
                </c:pt>
                <c:pt idx="147">
                  <c:v>1.3531413773401155</c:v>
                </c:pt>
                <c:pt idx="148">
                  <c:v>1.3068561770092864</c:v>
                </c:pt>
                <c:pt idx="149">
                  <c:v>1.2696699903916755</c:v>
                </c:pt>
                <c:pt idx="150">
                  <c:v>1.2705532902755527</c:v>
                </c:pt>
                <c:pt idx="151">
                  <c:v>1.2344224792911944</c:v>
                </c:pt>
                <c:pt idx="152">
                  <c:v>1.2098483754020259</c:v>
                </c:pt>
                <c:pt idx="153">
                  <c:v>1.1958431848285853</c:v>
                </c:pt>
                <c:pt idx="154">
                  <c:v>1.1618202710743808</c:v>
                </c:pt>
                <c:pt idx="155">
                  <c:v>1.1522538054808673</c:v>
                </c:pt>
                <c:pt idx="156">
                  <c:v>1.1348941505606598</c:v>
                </c:pt>
                <c:pt idx="157">
                  <c:v>1.1210381894276342</c:v>
                </c:pt>
                <c:pt idx="158">
                  <c:v>1.0908279094337023</c:v>
                </c:pt>
                <c:pt idx="159">
                  <c:v>1.0805019260755684</c:v>
                </c:pt>
                <c:pt idx="160">
                  <c:v>1.0581854358810472</c:v>
                </c:pt>
                <c:pt idx="161">
                  <c:v>1.046201172073947</c:v>
                </c:pt>
                <c:pt idx="162">
                  <c:v>1.0479118156508545</c:v>
                </c:pt>
                <c:pt idx="163">
                  <c:v>1.0214494719851399</c:v>
                </c:pt>
                <c:pt idx="164">
                  <c:v>1.0137880799195749</c:v>
                </c:pt>
                <c:pt idx="165">
                  <c:v>0.98323937949679086</c:v>
                </c:pt>
                <c:pt idx="166">
                  <c:v>0.98916717908540297</c:v>
                </c:pt>
                <c:pt idx="167">
                  <c:v>0.97816314350421918</c:v>
                </c:pt>
                <c:pt idx="168">
                  <c:v>0.95369012032802769</c:v>
                </c:pt>
                <c:pt idx="169">
                  <c:v>0.94359373866939089</c:v>
                </c:pt>
                <c:pt idx="170">
                  <c:v>0.93771247463453078</c:v>
                </c:pt>
                <c:pt idx="171">
                  <c:v>0.92932132873690465</c:v>
                </c:pt>
                <c:pt idx="172">
                  <c:v>0.91508535895996912</c:v>
                </c:pt>
                <c:pt idx="173">
                  <c:v>0.90923416843909333</c:v>
                </c:pt>
                <c:pt idx="174">
                  <c:v>0.88672425667579691</c:v>
                </c:pt>
                <c:pt idx="175">
                  <c:v>0.87841123546130162</c:v>
                </c:pt>
                <c:pt idx="176">
                  <c:v>0.87259990512551233</c:v>
                </c:pt>
                <c:pt idx="177">
                  <c:v>0.85768613985537201</c:v>
                </c:pt>
                <c:pt idx="178">
                  <c:v>0.85024538760104873</c:v>
                </c:pt>
                <c:pt idx="179">
                  <c:v>0.8469418613839107</c:v>
                </c:pt>
                <c:pt idx="180">
                  <c:v>0.83869244769514872</c:v>
                </c:pt>
                <c:pt idx="181">
                  <c:v>0.82223421432363542</c:v>
                </c:pt>
                <c:pt idx="182">
                  <c:v>0.81402557421883803</c:v>
                </c:pt>
                <c:pt idx="183">
                  <c:v>0.80828771557811796</c:v>
                </c:pt>
                <c:pt idx="184">
                  <c:v>0.79193130678188162</c:v>
                </c:pt>
                <c:pt idx="185">
                  <c:v>0.78458918358957119</c:v>
                </c:pt>
                <c:pt idx="186">
                  <c:v>0.78214434643775854</c:v>
                </c:pt>
                <c:pt idx="187">
                  <c:v>0.77563101159074177</c:v>
                </c:pt>
                <c:pt idx="188">
                  <c:v>0.76019841973816027</c:v>
                </c:pt>
                <c:pt idx="189">
                  <c:v>0.75452580923967605</c:v>
                </c:pt>
                <c:pt idx="190">
                  <c:v>0.74805152059967539</c:v>
                </c:pt>
                <c:pt idx="191">
                  <c:v>0.73997178033279765</c:v>
                </c:pt>
                <c:pt idx="192">
                  <c:v>0.73110102241642128</c:v>
                </c:pt>
                <c:pt idx="193">
                  <c:v>0.72868482582456595</c:v>
                </c:pt>
                <c:pt idx="194">
                  <c:v>0.72144425517878996</c:v>
                </c:pt>
                <c:pt idx="195">
                  <c:v>0.71582105546439934</c:v>
                </c:pt>
                <c:pt idx="196">
                  <c:v>0.70059526012835538</c:v>
                </c:pt>
                <c:pt idx="197">
                  <c:v>0.69260370584347219</c:v>
                </c:pt>
                <c:pt idx="198">
                  <c:v>0.6894113724600357</c:v>
                </c:pt>
                <c:pt idx="199">
                  <c:v>0.68303409871911924</c:v>
                </c:pt>
                <c:pt idx="200">
                  <c:v>0.66713439986556311</c:v>
                </c:pt>
                <c:pt idx="201">
                  <c:v>0.66554787357857004</c:v>
                </c:pt>
                <c:pt idx="202">
                  <c:v>0.6568332685541185</c:v>
                </c:pt>
                <c:pt idx="203">
                  <c:v>0.65050744149376949</c:v>
                </c:pt>
                <c:pt idx="204">
                  <c:v>0.64103791435911306</c:v>
                </c:pt>
                <c:pt idx="205">
                  <c:v>0.63395101927317532</c:v>
                </c:pt>
                <c:pt idx="206">
                  <c:v>0.63080551278132524</c:v>
                </c:pt>
                <c:pt idx="207">
                  <c:v>0.62530716681092968</c:v>
                </c:pt>
                <c:pt idx="208">
                  <c:v>0.60729807993614204</c:v>
                </c:pt>
                <c:pt idx="209">
                  <c:v>0.60573623344443339</c:v>
                </c:pt>
                <c:pt idx="210">
                  <c:v>0.60105472397497817</c:v>
                </c:pt>
                <c:pt idx="211">
                  <c:v>0.59637928391564465</c:v>
                </c:pt>
                <c:pt idx="212">
                  <c:v>0.57773885705316952</c:v>
                </c:pt>
                <c:pt idx="213">
                  <c:v>0.57696432169766221</c:v>
                </c:pt>
                <c:pt idx="214">
                  <c:v>0.57309424685042321</c:v>
                </c:pt>
                <c:pt idx="215">
                  <c:v>0.56305246347444138</c:v>
                </c:pt>
                <c:pt idx="216">
                  <c:v>0.55919814432321613</c:v>
                </c:pt>
                <c:pt idx="217">
                  <c:v>0.55380953212635087</c:v>
                </c:pt>
                <c:pt idx="218">
                  <c:v>0.54766180463657677</c:v>
                </c:pt>
                <c:pt idx="219">
                  <c:v>0.54305853838639206</c:v>
                </c:pt>
                <c:pt idx="220">
                  <c:v>0.53310712279698325</c:v>
                </c:pt>
                <c:pt idx="221">
                  <c:v>0.5254731707323792</c:v>
                </c:pt>
                <c:pt idx="222">
                  <c:v>0.52166309848052816</c:v>
                </c:pt>
                <c:pt idx="223">
                  <c:v>0.51329727726596175</c:v>
                </c:pt>
                <c:pt idx="224">
                  <c:v>0.50495411988913963</c:v>
                </c:pt>
                <c:pt idx="225">
                  <c:v>0.50116933491849625</c:v>
                </c:pt>
                <c:pt idx="226">
                  <c:v>0.49587863439865038</c:v>
                </c:pt>
                <c:pt idx="227">
                  <c:v>0.48833679878990494</c:v>
                </c:pt>
                <c:pt idx="228">
                  <c:v>0.47931217330336595</c:v>
                </c:pt>
                <c:pt idx="229">
                  <c:v>0.47856139067446335</c:v>
                </c:pt>
                <c:pt idx="230">
                  <c:v>0.47481042550832159</c:v>
                </c:pt>
                <c:pt idx="231">
                  <c:v>0.46956736632322466</c:v>
                </c:pt>
                <c:pt idx="232">
                  <c:v>0.46134797837712521</c:v>
                </c:pt>
                <c:pt idx="233">
                  <c:v>0.45389691690972717</c:v>
                </c:pt>
                <c:pt idx="234">
                  <c:v>0.45092217249342265</c:v>
                </c:pt>
                <c:pt idx="235">
                  <c:v>0.44646618631587531</c:v>
                </c:pt>
                <c:pt idx="236">
                  <c:v>0.43461986924120566</c:v>
                </c:pt>
                <c:pt idx="237">
                  <c:v>0.429453895434182</c:v>
                </c:pt>
                <c:pt idx="238">
                  <c:v>0.42577023778655276</c:v>
                </c:pt>
                <c:pt idx="239">
                  <c:v>0.41988743082712765</c:v>
                </c:pt>
                <c:pt idx="240">
                  <c:v>0.4184188655115525</c:v>
                </c:pt>
                <c:pt idx="241">
                  <c:v>0.41108895776914256</c:v>
                </c:pt>
                <c:pt idx="242">
                  <c:v>0.40743213233599257</c:v>
                </c:pt>
                <c:pt idx="243">
                  <c:v>0.40597092971079335</c:v>
                </c:pt>
                <c:pt idx="244">
                  <c:v>0.39140743615438628</c:v>
                </c:pt>
                <c:pt idx="245">
                  <c:v>0.38778050262796548</c:v>
                </c:pt>
                <c:pt idx="246">
                  <c:v>0.38488301857350909</c:v>
                </c:pt>
                <c:pt idx="247">
                  <c:v>0.37982116946957967</c:v>
                </c:pt>
                <c:pt idx="248">
                  <c:v>0.37188953970013267</c:v>
                </c:pt>
                <c:pt idx="249">
                  <c:v>0.36685674210658903</c:v>
                </c:pt>
                <c:pt idx="250">
                  <c:v>0.36040288754700006</c:v>
                </c:pt>
                <c:pt idx="251">
                  <c:v>0.35325447284888811</c:v>
                </c:pt>
                <c:pt idx="252">
                  <c:v>0.35111461939030231</c:v>
                </c:pt>
                <c:pt idx="253">
                  <c:v>0.34755302654385711</c:v>
                </c:pt>
                <c:pt idx="254">
                  <c:v>0.34470812260540146</c:v>
                </c:pt>
                <c:pt idx="255">
                  <c:v>0.3333678030393511</c:v>
                </c:pt>
                <c:pt idx="256">
                  <c:v>0.33124856791298612</c:v>
                </c:pt>
                <c:pt idx="257">
                  <c:v>0.33195472928364878</c:v>
                </c:pt>
                <c:pt idx="258">
                  <c:v>0.31647767499933982</c:v>
                </c:pt>
                <c:pt idx="259">
                  <c:v>0.31227821135109046</c:v>
                </c:pt>
                <c:pt idx="260">
                  <c:v>0.30669355003470117</c:v>
                </c:pt>
                <c:pt idx="261">
                  <c:v>0.30182082612941652</c:v>
                </c:pt>
                <c:pt idx="262">
                  <c:v>0.29696117869308158</c:v>
                </c:pt>
                <c:pt idx="263">
                  <c:v>0.29626801906472838</c:v>
                </c:pt>
                <c:pt idx="264">
                  <c:v>0.28452599275039048</c:v>
                </c:pt>
                <c:pt idx="265">
                  <c:v>0.28108762503684948</c:v>
                </c:pt>
                <c:pt idx="266">
                  <c:v>0.27902795871974923</c:v>
                </c:pt>
                <c:pt idx="267">
                  <c:v>0.2667235513695963</c:v>
                </c:pt>
                <c:pt idx="268">
                  <c:v>0.26264280756308678</c:v>
                </c:pt>
                <c:pt idx="269">
                  <c:v>0.25518889887580776</c:v>
                </c:pt>
                <c:pt idx="270">
                  <c:v>0.25181265516396989</c:v>
                </c:pt>
                <c:pt idx="271">
                  <c:v>0.24709857616041933</c:v>
                </c:pt>
                <c:pt idx="272">
                  <c:v>0.24039014517356375</c:v>
                </c:pt>
                <c:pt idx="273">
                  <c:v>0.23704754095491015</c:v>
                </c:pt>
                <c:pt idx="274">
                  <c:v>0.2257417591909518</c:v>
                </c:pt>
                <c:pt idx="275">
                  <c:v>0.2264042440325027</c:v>
                </c:pt>
                <c:pt idx="276">
                  <c:v>0.21387304091653664</c:v>
                </c:pt>
                <c:pt idx="277">
                  <c:v>0.2125609376323889</c:v>
                </c:pt>
                <c:pt idx="278">
                  <c:v>0.20146307729582058</c:v>
                </c:pt>
                <c:pt idx="279">
                  <c:v>0.20081337122586726</c:v>
                </c:pt>
                <c:pt idx="280">
                  <c:v>0.18917928599380973</c:v>
                </c:pt>
                <c:pt idx="281">
                  <c:v>0.18021194475901101</c:v>
                </c:pt>
                <c:pt idx="282">
                  <c:v>0.17575578793840341</c:v>
                </c:pt>
                <c:pt idx="283">
                  <c:v>0.17005404326840171</c:v>
                </c:pt>
                <c:pt idx="284">
                  <c:v>0.15687446838379532</c:v>
                </c:pt>
                <c:pt idx="285">
                  <c:v>0.15128124151651381</c:v>
                </c:pt>
                <c:pt idx="286">
                  <c:v>0.14203575712911576</c:v>
                </c:pt>
                <c:pt idx="287">
                  <c:v>0.12684944194617137</c:v>
                </c:pt>
                <c:pt idx="288">
                  <c:v>1.3255159344521692</c:v>
                </c:pt>
                <c:pt idx="289">
                  <c:v>1.2177382059381805</c:v>
                </c:pt>
                <c:pt idx="290">
                  <c:v>1.1609500480512451</c:v>
                </c:pt>
                <c:pt idx="291">
                  <c:v>1.1115287254651378</c:v>
                </c:pt>
                <c:pt idx="292">
                  <c:v>1.0564720066026569</c:v>
                </c:pt>
                <c:pt idx="293">
                  <c:v>1.0231533075142096</c:v>
                </c:pt>
                <c:pt idx="294">
                  <c:v>1.0095359123215366</c:v>
                </c:pt>
                <c:pt idx="295">
                  <c:v>0.96633567894328187</c:v>
                </c:pt>
                <c:pt idx="296">
                  <c:v>0.93771247463453078</c:v>
                </c:pt>
                <c:pt idx="297">
                  <c:v>0.92429268860103542</c:v>
                </c:pt>
                <c:pt idx="298">
                  <c:v>0.89005311238321794</c:v>
                </c:pt>
                <c:pt idx="299">
                  <c:v>0.87924194982694137</c:v>
                </c:pt>
                <c:pt idx="300">
                  <c:v>0.85107160384576586</c:v>
                </c:pt>
                <c:pt idx="301">
                  <c:v>0.84529090274968466</c:v>
                </c:pt>
                <c:pt idx="302">
                  <c:v>0.80583070714241412</c:v>
                </c:pt>
                <c:pt idx="303">
                  <c:v>0.80173846756576894</c:v>
                </c:pt>
                <c:pt idx="304">
                  <c:v>0.77563101159074177</c:v>
                </c:pt>
                <c:pt idx="305">
                  <c:v>0.77156479682078016</c:v>
                </c:pt>
                <c:pt idx="306">
                  <c:v>0.75857695155846583</c:v>
                </c:pt>
                <c:pt idx="307">
                  <c:v>0.73432468875311629</c:v>
                </c:pt>
                <c:pt idx="308">
                  <c:v>0.72949007655098119</c:v>
                </c:pt>
                <c:pt idx="309">
                  <c:v>0.70539750675698931</c:v>
                </c:pt>
                <c:pt idx="310">
                  <c:v>0.70059526012835538</c:v>
                </c:pt>
                <c:pt idx="311">
                  <c:v>0.69260370584347219</c:v>
                </c:pt>
                <c:pt idx="312">
                  <c:v>0.664754846650356</c:v>
                </c:pt>
                <c:pt idx="313">
                  <c:v>0.66237671223052852</c:v>
                </c:pt>
                <c:pt idx="314">
                  <c:v>0.6568332685541185</c:v>
                </c:pt>
                <c:pt idx="315">
                  <c:v>0.64103791435911306</c:v>
                </c:pt>
                <c:pt idx="316">
                  <c:v>0.63395101927317532</c:v>
                </c:pt>
                <c:pt idx="317">
                  <c:v>0.62530716681092968</c:v>
                </c:pt>
                <c:pt idx="318">
                  <c:v>0.6112056237975193</c:v>
                </c:pt>
                <c:pt idx="319">
                  <c:v>0.59949556801944992</c:v>
                </c:pt>
                <c:pt idx="320">
                  <c:v>0.59326571140005679</c:v>
                </c:pt>
                <c:pt idx="321">
                  <c:v>0.58161412724242023</c:v>
                </c:pt>
                <c:pt idx="322">
                  <c:v>0.57773885705316952</c:v>
                </c:pt>
                <c:pt idx="323">
                  <c:v>0.56922852286635739</c:v>
                </c:pt>
                <c:pt idx="324">
                  <c:v>0.56459542494315418</c:v>
                </c:pt>
                <c:pt idx="325">
                  <c:v>0.54689414416155979</c:v>
                </c:pt>
                <c:pt idx="326">
                  <c:v>0.54842964449250942</c:v>
                </c:pt>
                <c:pt idx="327">
                  <c:v>0.54075933828762468</c:v>
                </c:pt>
                <c:pt idx="328">
                  <c:v>0.5254731707323792</c:v>
                </c:pt>
                <c:pt idx="329">
                  <c:v>0.52394858739213646</c:v>
                </c:pt>
                <c:pt idx="330">
                  <c:v>0.51481665712659541</c:v>
                </c:pt>
                <c:pt idx="331">
                  <c:v>0.50874363882684748</c:v>
                </c:pt>
                <c:pt idx="332">
                  <c:v>0.49663387532536485</c:v>
                </c:pt>
                <c:pt idx="333">
                  <c:v>0.49210530858638668</c:v>
                </c:pt>
                <c:pt idx="334">
                  <c:v>0.48758367692506632</c:v>
                </c:pt>
                <c:pt idx="335">
                  <c:v>0.48231726230062227</c:v>
                </c:pt>
                <c:pt idx="336">
                  <c:v>0.47556022479041038</c:v>
                </c:pt>
                <c:pt idx="337">
                  <c:v>0.47256221223237671</c:v>
                </c:pt>
                <c:pt idx="338">
                  <c:v>0.46508106438371533</c:v>
                </c:pt>
                <c:pt idx="339">
                  <c:v>0.45985615022726484</c:v>
                </c:pt>
                <c:pt idx="340">
                  <c:v>0.44795069524634468</c:v>
                </c:pt>
                <c:pt idx="341">
                  <c:v>0.44275851518204751</c:v>
                </c:pt>
                <c:pt idx="342">
                  <c:v>0.44053639106413933</c:v>
                </c:pt>
                <c:pt idx="343">
                  <c:v>0.43535870449371261</c:v>
                </c:pt>
                <c:pt idx="344">
                  <c:v>0.4220918842219637</c:v>
                </c:pt>
                <c:pt idx="345">
                  <c:v>0.41695115875613908</c:v>
                </c:pt>
                <c:pt idx="346">
                  <c:v>0.4140183289909849</c:v>
                </c:pt>
                <c:pt idx="347">
                  <c:v>0.41108895776914256</c:v>
                </c:pt>
                <c:pt idx="348">
                  <c:v>0.40305115463322938</c:v>
                </c:pt>
                <c:pt idx="349">
                  <c:v>0.40159258640649148</c:v>
                </c:pt>
                <c:pt idx="350">
                  <c:v>0.39358629135990375</c:v>
                </c:pt>
                <c:pt idx="351">
                  <c:v>0.39140743615438628</c:v>
                </c:pt>
                <c:pt idx="352">
                  <c:v>0.38198916547237188</c:v>
                </c:pt>
                <c:pt idx="353">
                  <c:v>0.37549136687412904</c:v>
                </c:pt>
                <c:pt idx="354">
                  <c:v>0.37260944195065632</c:v>
                </c:pt>
                <c:pt idx="355">
                  <c:v>0.3682935172989063</c:v>
                </c:pt>
                <c:pt idx="356">
                  <c:v>0.35539648887591074</c:v>
                </c:pt>
                <c:pt idx="357">
                  <c:v>0.35182766305093394</c:v>
                </c:pt>
                <c:pt idx="358">
                  <c:v>0.35182766305093394</c:v>
                </c:pt>
                <c:pt idx="359">
                  <c:v>0.34684143536950196</c:v>
                </c:pt>
                <c:pt idx="360">
                  <c:v>0.34399750638427379</c:v>
                </c:pt>
                <c:pt idx="361">
                  <c:v>0.33619694471626854</c:v>
                </c:pt>
                <c:pt idx="362">
                  <c:v>0.33266114111066764</c:v>
                </c:pt>
                <c:pt idx="363">
                  <c:v>0.33195472928364878</c:v>
                </c:pt>
                <c:pt idx="364">
                  <c:v>0.31928249371275447</c:v>
                </c:pt>
                <c:pt idx="365">
                  <c:v>0.31858090252927762</c:v>
                </c:pt>
                <c:pt idx="366">
                  <c:v>0.31367699321970538</c:v>
                </c:pt>
                <c:pt idx="367">
                  <c:v>0.31018199604872232</c:v>
                </c:pt>
                <c:pt idx="368">
                  <c:v>0.3032117047621245</c:v>
                </c:pt>
                <c:pt idx="369">
                  <c:v>0.29973651066796964</c:v>
                </c:pt>
                <c:pt idx="370">
                  <c:v>0.29488251078556882</c:v>
                </c:pt>
                <c:pt idx="371">
                  <c:v>0.29626801906472838</c:v>
                </c:pt>
                <c:pt idx="372">
                  <c:v>0.2907325043467287</c:v>
                </c:pt>
                <c:pt idx="373">
                  <c:v>0.28452599275039048</c:v>
                </c:pt>
                <c:pt idx="374">
                  <c:v>0.28108762503684948</c:v>
                </c:pt>
                <c:pt idx="375">
                  <c:v>0.27902795871974923</c:v>
                </c:pt>
                <c:pt idx="376">
                  <c:v>0.27286419498196235</c:v>
                </c:pt>
                <c:pt idx="377">
                  <c:v>0.26808612288724176</c:v>
                </c:pt>
                <c:pt idx="378">
                  <c:v>0.26468186872699279</c:v>
                </c:pt>
                <c:pt idx="379">
                  <c:v>0.26196370539684433</c:v>
                </c:pt>
                <c:pt idx="380">
                  <c:v>0.25316225304593631</c:v>
                </c:pt>
                <c:pt idx="381">
                  <c:v>0.25113830762783301</c:v>
                </c:pt>
                <c:pt idx="382">
                  <c:v>0.24844393944617116</c:v>
                </c:pt>
                <c:pt idx="383">
                  <c:v>0.24374051401539257</c:v>
                </c:pt>
                <c:pt idx="384">
                  <c:v>0.24105960007567886</c:v>
                </c:pt>
                <c:pt idx="385">
                  <c:v>0.23905216768735849</c:v>
                </c:pt>
                <c:pt idx="386">
                  <c:v>0.23637995824752178</c:v>
                </c:pt>
                <c:pt idx="387">
                  <c:v>0.23371277418450767</c:v>
                </c:pt>
                <c:pt idx="388">
                  <c:v>0.22706705211651262</c:v>
                </c:pt>
                <c:pt idx="389">
                  <c:v>0.22375625045607017</c:v>
                </c:pt>
                <c:pt idx="390">
                  <c:v>0.22243420584176946</c:v>
                </c:pt>
                <c:pt idx="391">
                  <c:v>0.2184759427368701</c:v>
                </c:pt>
                <c:pt idx="392">
                  <c:v>0.21125018286660557</c:v>
                </c:pt>
                <c:pt idx="393">
                  <c:v>0.21125018286660557</c:v>
                </c:pt>
                <c:pt idx="394">
                  <c:v>0.20928659139379377</c:v>
                </c:pt>
                <c:pt idx="395">
                  <c:v>0.20276353688204421</c:v>
                </c:pt>
                <c:pt idx="396">
                  <c:v>0.20016401530776626</c:v>
                </c:pt>
                <c:pt idx="397">
                  <c:v>0.19821805605188469</c:v>
                </c:pt>
                <c:pt idx="398">
                  <c:v>0.19304442937505606</c:v>
                </c:pt>
                <c:pt idx="399">
                  <c:v>0.18917928599380973</c:v>
                </c:pt>
                <c:pt idx="400">
                  <c:v>0.18789381104825517</c:v>
                </c:pt>
                <c:pt idx="401">
                  <c:v>0.18532726016990411</c:v>
                </c:pt>
                <c:pt idx="402">
                  <c:v>0.17893686187537183</c:v>
                </c:pt>
                <c:pt idx="403">
                  <c:v>0.17702707585619934</c:v>
                </c:pt>
                <c:pt idx="404">
                  <c:v>0.17448603077880157</c:v>
                </c:pt>
                <c:pt idx="405">
                  <c:v>0.16942245930023683</c:v>
                </c:pt>
                <c:pt idx="406">
                  <c:v>0.16753006431114048</c:v>
                </c:pt>
                <c:pt idx="407">
                  <c:v>0.16564122538752646</c:v>
                </c:pt>
                <c:pt idx="408">
                  <c:v>0.15874634790269196</c:v>
                </c:pt>
                <c:pt idx="409">
                  <c:v>0.15625133271256586</c:v>
                </c:pt>
                <c:pt idx="410">
                  <c:v>0.1556286109481313</c:v>
                </c:pt>
                <c:pt idx="411">
                  <c:v>0.15004292515344078</c:v>
                </c:pt>
                <c:pt idx="412">
                  <c:v>0.14695459672091324</c:v>
                </c:pt>
                <c:pt idx="413">
                  <c:v>0.14081043301581345</c:v>
                </c:pt>
                <c:pt idx="414">
                  <c:v>0.1395868834623134</c:v>
                </c:pt>
                <c:pt idx="415">
                  <c:v>0.13775490912066149</c:v>
                </c:pt>
                <c:pt idx="416">
                  <c:v>0.13288955090057303</c:v>
                </c:pt>
                <c:pt idx="417">
                  <c:v>0.1310726117044384</c:v>
                </c:pt>
                <c:pt idx="418">
                  <c:v>0.12444663332283136</c:v>
                </c:pt>
                <c:pt idx="419">
                  <c:v>0.12264957963700866</c:v>
                </c:pt>
                <c:pt idx="420">
                  <c:v>0.11609816894457239</c:v>
                </c:pt>
                <c:pt idx="421">
                  <c:v>0.11669126264568115</c:v>
                </c:pt>
                <c:pt idx="422">
                  <c:v>0.1107832400038614</c:v>
                </c:pt>
                <c:pt idx="423">
                  <c:v>0.10902090207423192</c:v>
                </c:pt>
                <c:pt idx="424">
                  <c:v>0.10318093515312904</c:v>
                </c:pt>
                <c:pt idx="425">
                  <c:v>9.7971585510169296E-2</c:v>
                </c:pt>
                <c:pt idx="426">
                  <c:v>9.6820111595939215E-2</c:v>
                </c:pt>
                <c:pt idx="427">
                  <c:v>9.1666934143910125E-2</c:v>
                </c:pt>
                <c:pt idx="428">
                  <c:v>8.5433775881892521E-2</c:v>
                </c:pt>
                <c:pt idx="429">
                  <c:v>8.1506002590358284E-2</c:v>
                </c:pt>
                <c:pt idx="430">
                  <c:v>7.5949456190895284E-2</c:v>
                </c:pt>
                <c:pt idx="431">
                  <c:v>6.7199719094329285E-2</c:v>
                </c:pt>
                <c:pt idx="432">
                  <c:v>1.089105776282564</c:v>
                </c:pt>
                <c:pt idx="433">
                  <c:v>0.96296081731941852</c:v>
                </c:pt>
                <c:pt idx="434">
                  <c:v>0.90839879520682587</c:v>
                </c:pt>
                <c:pt idx="435">
                  <c:v>0.85520468888340251</c:v>
                </c:pt>
                <c:pt idx="436">
                  <c:v>0.80664957141810056</c:v>
                </c:pt>
                <c:pt idx="437">
                  <c:v>0.7626317029232268</c:v>
                </c:pt>
                <c:pt idx="438">
                  <c:v>0.75614583225796173</c:v>
                </c:pt>
                <c:pt idx="439">
                  <c:v>0.71903341457829295</c:v>
                </c:pt>
                <c:pt idx="440">
                  <c:v>0.67666673343457584</c:v>
                </c:pt>
                <c:pt idx="441">
                  <c:v>0.66713439986556311</c:v>
                </c:pt>
                <c:pt idx="442">
                  <c:v>0.63237794006782289</c:v>
                </c:pt>
                <c:pt idx="443">
                  <c:v>0.62687730382674067</c:v>
                </c:pt>
                <c:pt idx="444">
                  <c:v>0.60339472199904121</c:v>
                </c:pt>
                <c:pt idx="445">
                  <c:v>0.59715810109884415</c:v>
                </c:pt>
                <c:pt idx="446">
                  <c:v>0.56151020639406368</c:v>
                </c:pt>
                <c:pt idx="447">
                  <c:v>0.55765765386559896</c:v>
                </c:pt>
                <c:pt idx="448">
                  <c:v>0.53540087771432354</c:v>
                </c:pt>
                <c:pt idx="449">
                  <c:v>0.52928785289674207</c:v>
                </c:pt>
                <c:pt idx="450">
                  <c:v>0.52394858739213646</c:v>
                </c:pt>
                <c:pt idx="451">
                  <c:v>0.50343963649782364</c:v>
                </c:pt>
                <c:pt idx="452">
                  <c:v>0.49965675176406732</c:v>
                </c:pt>
                <c:pt idx="453">
                  <c:v>0.47631022115476274</c:v>
                </c:pt>
                <c:pt idx="454">
                  <c:v>0.47331141902113821</c:v>
                </c:pt>
                <c:pt idx="455">
                  <c:v>0.46433404625954411</c:v>
                </c:pt>
                <c:pt idx="456">
                  <c:v>0.44646618631587531</c:v>
                </c:pt>
                <c:pt idx="457">
                  <c:v>0.43979609750408699</c:v>
                </c:pt>
                <c:pt idx="458">
                  <c:v>0.43757646351904839</c:v>
                </c:pt>
                <c:pt idx="459">
                  <c:v>0.42282712913699794</c:v>
                </c:pt>
                <c:pt idx="460">
                  <c:v>0.4184188655115525</c:v>
                </c:pt>
                <c:pt idx="461">
                  <c:v>0.41182097544168977</c:v>
                </c:pt>
                <c:pt idx="462">
                  <c:v>0.39576715875136792</c:v>
                </c:pt>
                <c:pt idx="463">
                  <c:v>0.39068159952601522</c:v>
                </c:pt>
                <c:pt idx="464">
                  <c:v>0.38850543885133726</c:v>
                </c:pt>
                <c:pt idx="465">
                  <c:v>0.37693371473355203</c:v>
                </c:pt>
                <c:pt idx="466">
                  <c:v>0.37332957609118617</c:v>
                </c:pt>
                <c:pt idx="467">
                  <c:v>0.36901225559446965</c:v>
                </c:pt>
                <c:pt idx="468">
                  <c:v>0.36255204975317146</c:v>
                </c:pt>
                <c:pt idx="469">
                  <c:v>0.35182766305093394</c:v>
                </c:pt>
                <c:pt idx="470">
                  <c:v>0.34897693727777573</c:v>
                </c:pt>
                <c:pt idx="471">
                  <c:v>0.34328713473947736</c:v>
                </c:pt>
                <c:pt idx="472">
                  <c:v>0.3333678030393511</c:v>
                </c:pt>
                <c:pt idx="473">
                  <c:v>0.32983699796517063</c:v>
                </c:pt>
                <c:pt idx="474">
                  <c:v>0.32983699796517063</c:v>
                </c:pt>
                <c:pt idx="475">
                  <c:v>0.3234974255433703</c:v>
                </c:pt>
                <c:pt idx="476">
                  <c:v>0.31227821135109046</c:v>
                </c:pt>
                <c:pt idx="477">
                  <c:v>0.30878582874638089</c:v>
                </c:pt>
                <c:pt idx="478">
                  <c:v>0.30599665131930637</c:v>
                </c:pt>
                <c:pt idx="479">
                  <c:v>0.30182082612941652</c:v>
                </c:pt>
                <c:pt idx="480">
                  <c:v>0.29557512962153004</c:v>
                </c:pt>
                <c:pt idx="481">
                  <c:v>0.29211475000794296</c:v>
                </c:pt>
                <c:pt idx="482">
                  <c:v>0.28866118897352272</c:v>
                </c:pt>
                <c:pt idx="483">
                  <c:v>0.28452599275039048</c:v>
                </c:pt>
                <c:pt idx="484">
                  <c:v>0.27697082323745548</c:v>
                </c:pt>
                <c:pt idx="485">
                  <c:v>0.27491623110610258</c:v>
                </c:pt>
                <c:pt idx="486">
                  <c:v>0.2708147276639008</c:v>
                </c:pt>
                <c:pt idx="487">
                  <c:v>0.26740469248166548</c:v>
                </c:pt>
                <c:pt idx="488">
                  <c:v>0.25925023467448283</c:v>
                </c:pt>
                <c:pt idx="489">
                  <c:v>0.25857260403318766</c:v>
                </c:pt>
                <c:pt idx="490">
                  <c:v>0.25451305110735462</c:v>
                </c:pt>
                <c:pt idx="491">
                  <c:v>0.24911707711084324</c:v>
                </c:pt>
                <c:pt idx="492">
                  <c:v>0.24575443260933877</c:v>
                </c:pt>
                <c:pt idx="493">
                  <c:v>0.24239943932150576</c:v>
                </c:pt>
                <c:pt idx="494">
                  <c:v>0.23838364626107192</c:v>
                </c:pt>
                <c:pt idx="495">
                  <c:v>0.2377154371552532</c:v>
                </c:pt>
                <c:pt idx="496">
                  <c:v>0.23038591924252738</c:v>
                </c:pt>
                <c:pt idx="497">
                  <c:v>0.22905740954366116</c:v>
                </c:pt>
                <c:pt idx="498">
                  <c:v>0.2257417591909518</c:v>
                </c:pt>
                <c:pt idx="499">
                  <c:v>0.22243420584176946</c:v>
                </c:pt>
                <c:pt idx="500">
                  <c:v>0.21518648719794309</c:v>
                </c:pt>
                <c:pt idx="501">
                  <c:v>0.21059531291746222</c:v>
                </c:pt>
                <c:pt idx="502">
                  <c:v>0.21125018286660557</c:v>
                </c:pt>
                <c:pt idx="503">
                  <c:v>0.20797923241747346</c:v>
                </c:pt>
                <c:pt idx="504">
                  <c:v>0.20341428890275676</c:v>
                </c:pt>
                <c:pt idx="505">
                  <c:v>0.20211313276440734</c:v>
                </c:pt>
                <c:pt idx="506">
                  <c:v>0.19951501029839996</c:v>
                </c:pt>
                <c:pt idx="507">
                  <c:v>0.19627527563343053</c:v>
                </c:pt>
                <c:pt idx="508">
                  <c:v>0.19046621840081673</c:v>
                </c:pt>
                <c:pt idx="509">
                  <c:v>0.18789381104825517</c:v>
                </c:pt>
                <c:pt idx="510">
                  <c:v>0.18660980020413964</c:v>
                </c:pt>
                <c:pt idx="511">
                  <c:v>0.18468654382186847</c:v>
                </c:pt>
                <c:pt idx="512">
                  <c:v>0.17702707585619934</c:v>
                </c:pt>
                <c:pt idx="513">
                  <c:v>0.17512071755212824</c:v>
                </c:pt>
                <c:pt idx="514">
                  <c:v>0.17321781179484602</c:v>
                </c:pt>
                <c:pt idx="515">
                  <c:v>0.17258428145889915</c:v>
                </c:pt>
                <c:pt idx="516">
                  <c:v>0.16816046884179728</c:v>
                </c:pt>
                <c:pt idx="517">
                  <c:v>0.16753006431114048</c:v>
                </c:pt>
                <c:pt idx="518">
                  <c:v>0.16375596951266869</c:v>
                </c:pt>
                <c:pt idx="519">
                  <c:v>0.1618743241349434</c:v>
                </c:pt>
                <c:pt idx="520">
                  <c:v>0.15749801686501053</c:v>
                </c:pt>
                <c:pt idx="521">
                  <c:v>0.15500630419387931</c:v>
                </c:pt>
                <c:pt idx="522">
                  <c:v>0.15376294016273748</c:v>
                </c:pt>
                <c:pt idx="523">
                  <c:v>0.15190103466226196</c:v>
                </c:pt>
                <c:pt idx="524">
                  <c:v>0.14757140482558306</c:v>
                </c:pt>
                <c:pt idx="525">
                  <c:v>0.14572227527454099</c:v>
                </c:pt>
                <c:pt idx="526">
                  <c:v>0.14326284558139815</c:v>
                </c:pt>
                <c:pt idx="527">
                  <c:v>0.14264908144651781</c:v>
                </c:pt>
                <c:pt idx="528">
                  <c:v>0.13836511882363156</c:v>
                </c:pt>
                <c:pt idx="529">
                  <c:v>0.13592698639839895</c:v>
                </c:pt>
                <c:pt idx="530">
                  <c:v>0.13592698639839895</c:v>
                </c:pt>
                <c:pt idx="531">
                  <c:v>0.13471064001808858</c:v>
                </c:pt>
                <c:pt idx="532">
                  <c:v>0.12986364328217248</c:v>
                </c:pt>
                <c:pt idx="533">
                  <c:v>0.12925986069417159</c:v>
                </c:pt>
                <c:pt idx="534">
                  <c:v>0.12745133693737837</c:v>
                </c:pt>
                <c:pt idx="535">
                  <c:v>0.12564708033131458</c:v>
                </c:pt>
                <c:pt idx="536">
                  <c:v>0.12145397331942269</c:v>
                </c:pt>
                <c:pt idx="537">
                  <c:v>0.12085690376565196</c:v>
                </c:pt>
                <c:pt idx="538">
                  <c:v>0.11906864889527721</c:v>
                </c:pt>
                <c:pt idx="539">
                  <c:v>0.11432192203486034</c:v>
                </c:pt>
                <c:pt idx="540">
                  <c:v>0.11373085692144144</c:v>
                </c:pt>
                <c:pt idx="541">
                  <c:v>0.11314030333267618</c:v>
                </c:pt>
                <c:pt idx="542">
                  <c:v>0.11137172956887985</c:v>
                </c:pt>
                <c:pt idx="543">
                  <c:v>0.10843450590276432</c:v>
                </c:pt>
                <c:pt idx="544">
                  <c:v>0.10726329961611812</c:v>
                </c:pt>
                <c:pt idx="545">
                  <c:v>0.10551048422200077</c:v>
                </c:pt>
                <c:pt idx="546">
                  <c:v>0.10086011961509897</c:v>
                </c:pt>
                <c:pt idx="547">
                  <c:v>9.9125319463973904E-2</c:v>
                </c:pt>
                <c:pt idx="548">
                  <c:v>9.8548171087564182E-2</c:v>
                </c:pt>
                <c:pt idx="549">
                  <c:v>9.3951432642073424E-2</c:v>
                </c:pt>
                <c:pt idx="550">
                  <c:v>9.3951432642073424E-2</c:v>
                </c:pt>
                <c:pt idx="551">
                  <c:v>9.337943054955461E-2</c:v>
                </c:pt>
                <c:pt idx="552">
                  <c:v>8.8824619272950309E-2</c:v>
                </c:pt>
                <c:pt idx="553">
                  <c:v>8.7691897711623626E-2</c:v>
                </c:pt>
                <c:pt idx="554">
                  <c:v>8.656160953536636E-2</c:v>
                </c:pt>
                <c:pt idx="555">
                  <c:v>8.3746674901706467E-2</c:v>
                </c:pt>
                <c:pt idx="556">
                  <c:v>8.3185558795509124E-2</c:v>
                </c:pt>
                <c:pt idx="557">
                  <c:v>7.8164216878191847E-2</c:v>
                </c:pt>
                <c:pt idx="558">
                  <c:v>7.7609533616506091E-2</c:v>
                </c:pt>
                <c:pt idx="559">
                  <c:v>7.7055510302640046E-2</c:v>
                </c:pt>
                <c:pt idx="560">
                  <c:v>7.3196095437183445E-2</c:v>
                </c:pt>
                <c:pt idx="561">
                  <c:v>7.2647468401560403E-2</c:v>
                </c:pt>
                <c:pt idx="562">
                  <c:v>6.8826588102116976E-2</c:v>
                </c:pt>
                <c:pt idx="563">
                  <c:v>6.8283578409146492E-2</c:v>
                </c:pt>
                <c:pt idx="564">
                  <c:v>6.3965703477172897E-2</c:v>
                </c:pt>
                <c:pt idx="565">
                  <c:v>6.3965703477172897E-2</c:v>
                </c:pt>
                <c:pt idx="566">
                  <c:v>6.022691606622381E-2</c:v>
                </c:pt>
                <c:pt idx="567">
                  <c:v>5.9695893615209696E-2</c:v>
                </c:pt>
                <c:pt idx="568">
                  <c:v>5.7052667975996507E-2</c:v>
                </c:pt>
                <c:pt idx="569">
                  <c:v>5.3907595101823046E-2</c:v>
                </c:pt>
                <c:pt idx="570">
                  <c:v>5.2865912443887934E-2</c:v>
                </c:pt>
                <c:pt idx="571">
                  <c:v>5.027672377531938E-2</c:v>
                </c:pt>
                <c:pt idx="572">
                  <c:v>4.6689062950906295E-2</c:v>
                </c:pt>
                <c:pt idx="573">
                  <c:v>4.3649969310828193E-2</c:v>
                </c:pt>
                <c:pt idx="574">
                  <c:v>4.11439675756936E-2</c:v>
                </c:pt>
                <c:pt idx="575">
                  <c:v>3.6208617533766654E-2</c:v>
                </c:pt>
                <c:pt idx="576">
                  <c:v>0.88256611478126623</c:v>
                </c:pt>
                <c:pt idx="577">
                  <c:v>0.76506628075352379</c:v>
                </c:pt>
                <c:pt idx="578">
                  <c:v>0.70860203662371413</c:v>
                </c:pt>
                <c:pt idx="579">
                  <c:v>0.66237671223052852</c:v>
                </c:pt>
                <c:pt idx="580">
                  <c:v>0.61198763330600037</c:v>
                </c:pt>
                <c:pt idx="581">
                  <c:v>0.57541577090618401</c:v>
                </c:pt>
                <c:pt idx="582">
                  <c:v>0.56459542494315418</c:v>
                </c:pt>
                <c:pt idx="583">
                  <c:v>0.53387152537063598</c:v>
                </c:pt>
                <c:pt idx="584">
                  <c:v>0.50192591205653825</c:v>
                </c:pt>
                <c:pt idx="585">
                  <c:v>0.49890074613156365</c:v>
                </c:pt>
                <c:pt idx="586">
                  <c:v>0.46508106438371533</c:v>
                </c:pt>
                <c:pt idx="587">
                  <c:v>0.46209419422454723</c:v>
                </c:pt>
                <c:pt idx="588">
                  <c:v>0.43683700186856567</c:v>
                </c:pt>
                <c:pt idx="589">
                  <c:v>0.43314282679020299</c:v>
                </c:pt>
                <c:pt idx="590">
                  <c:v>0.40451060310750742</c:v>
                </c:pt>
                <c:pt idx="591">
                  <c:v>0.39649456042036546</c:v>
                </c:pt>
                <c:pt idx="592">
                  <c:v>0.37982116946957967</c:v>
                </c:pt>
                <c:pt idx="593">
                  <c:v>0.37621242560029433</c:v>
                </c:pt>
                <c:pt idx="594">
                  <c:v>0.37045043206663358</c:v>
                </c:pt>
                <c:pt idx="595">
                  <c:v>0.35254094764549343</c:v>
                </c:pt>
                <c:pt idx="596">
                  <c:v>0.34897693727777573</c:v>
                </c:pt>
                <c:pt idx="597">
                  <c:v>0.33195472928364878</c:v>
                </c:pt>
                <c:pt idx="598">
                  <c:v>0.32842643412753192</c:v>
                </c:pt>
                <c:pt idx="599">
                  <c:v>0.3242008081561118</c:v>
                </c:pt>
                <c:pt idx="600">
                  <c:v>0.30808813914692074</c:v>
                </c:pt>
                <c:pt idx="601">
                  <c:v>0.30599665131930637</c:v>
                </c:pt>
                <c:pt idx="602">
                  <c:v>0.29973651066796964</c:v>
                </c:pt>
                <c:pt idx="603">
                  <c:v>0.29142349059171796</c:v>
                </c:pt>
                <c:pt idx="604">
                  <c:v>0.28659234781041004</c:v>
                </c:pt>
                <c:pt idx="605">
                  <c:v>0.28314980981036075</c:v>
                </c:pt>
                <c:pt idx="606">
                  <c:v>0.269449849619052</c:v>
                </c:pt>
                <c:pt idx="607">
                  <c:v>0.26876784209589255</c:v>
                </c:pt>
                <c:pt idx="608">
                  <c:v>0.26400188973100397</c:v>
                </c:pt>
                <c:pt idx="609">
                  <c:v>0.25383750232065483</c:v>
                </c:pt>
                <c:pt idx="610">
                  <c:v>0.25046426174592601</c:v>
                </c:pt>
                <c:pt idx="611">
                  <c:v>0.24777110561276405</c:v>
                </c:pt>
                <c:pt idx="612">
                  <c:v>0.24575443260933877</c:v>
                </c:pt>
                <c:pt idx="613">
                  <c:v>0.23704754095491015</c:v>
                </c:pt>
                <c:pt idx="614">
                  <c:v>0.23238107856958412</c:v>
                </c:pt>
                <c:pt idx="615">
                  <c:v>0.22905740954366116</c:v>
                </c:pt>
                <c:pt idx="616">
                  <c:v>0.22243420584176946</c:v>
                </c:pt>
                <c:pt idx="617">
                  <c:v>0.21979404675409453</c:v>
                </c:pt>
                <c:pt idx="618">
                  <c:v>0.21387304091653664</c:v>
                </c:pt>
                <c:pt idx="619">
                  <c:v>0.21321682105593076</c:v>
                </c:pt>
                <c:pt idx="620">
                  <c:v>0.20667324169257087</c:v>
                </c:pt>
                <c:pt idx="621">
                  <c:v>0.20211313276440734</c:v>
                </c:pt>
                <c:pt idx="622">
                  <c:v>0.20211313276440734</c:v>
                </c:pt>
                <c:pt idx="623">
                  <c:v>0.1988663569583419</c:v>
                </c:pt>
                <c:pt idx="624">
                  <c:v>0.19498186503779791</c:v>
                </c:pt>
                <c:pt idx="625">
                  <c:v>0.19239933539212342</c:v>
                </c:pt>
                <c:pt idx="626">
                  <c:v>0.18789381104825517</c:v>
                </c:pt>
                <c:pt idx="627">
                  <c:v>0.18853636592494336</c:v>
                </c:pt>
                <c:pt idx="628">
                  <c:v>0.18085005117622563</c:v>
                </c:pt>
                <c:pt idx="629">
                  <c:v>0.1782998871947353</c:v>
                </c:pt>
                <c:pt idx="630">
                  <c:v>0.17512071755212824</c:v>
                </c:pt>
                <c:pt idx="631">
                  <c:v>0.17448603077880157</c:v>
                </c:pt>
                <c:pt idx="632">
                  <c:v>0.16753006431114048</c:v>
                </c:pt>
                <c:pt idx="633">
                  <c:v>0.16438398833645482</c:v>
                </c:pt>
                <c:pt idx="634">
                  <c:v>0.1625011363806427</c:v>
                </c:pt>
                <c:pt idx="635">
                  <c:v>0.1618743241349434</c:v>
                </c:pt>
                <c:pt idx="636">
                  <c:v>0.15874634790269196</c:v>
                </c:pt>
                <c:pt idx="637">
                  <c:v>0.15625133271256586</c:v>
                </c:pt>
                <c:pt idx="638">
                  <c:v>0.15252124958017599</c:v>
                </c:pt>
                <c:pt idx="639">
                  <c:v>0.15314188512607479</c:v>
                </c:pt>
                <c:pt idx="640">
                  <c:v>0.14757140482558306</c:v>
                </c:pt>
                <c:pt idx="641">
                  <c:v>0.14695459672091324</c:v>
                </c:pt>
                <c:pt idx="642">
                  <c:v>0.14203575712911576</c:v>
                </c:pt>
                <c:pt idx="643">
                  <c:v>0.14142287389440406</c:v>
                </c:pt>
                <c:pt idx="644">
                  <c:v>0.13653584157022453</c:v>
                </c:pt>
                <c:pt idx="645">
                  <c:v>0.13775490912066149</c:v>
                </c:pt>
                <c:pt idx="646">
                  <c:v>0.13531858542755412</c:v>
                </c:pt>
                <c:pt idx="647">
                  <c:v>0.13167779465504545</c:v>
                </c:pt>
                <c:pt idx="648">
                  <c:v>0.12925986069417159</c:v>
                </c:pt>
                <c:pt idx="649">
                  <c:v>0.12805370604938887</c:v>
                </c:pt>
                <c:pt idx="650">
                  <c:v>0.12444663332283136</c:v>
                </c:pt>
                <c:pt idx="651">
                  <c:v>0.12504661673710785</c:v>
                </c:pt>
                <c:pt idx="652">
                  <c:v>0.12026032542622604</c:v>
                </c:pt>
                <c:pt idx="653">
                  <c:v>0.12026032542622604</c:v>
                </c:pt>
                <c:pt idx="654">
                  <c:v>0.11669126264568115</c:v>
                </c:pt>
                <c:pt idx="655">
                  <c:v>0.11550557979069936</c:v>
                </c:pt>
                <c:pt idx="656">
                  <c:v>0.11314030333267618</c:v>
                </c:pt>
                <c:pt idx="657">
                  <c:v>0.10960782439904332</c:v>
                </c:pt>
                <c:pt idx="658">
                  <c:v>0.11019527099722787</c:v>
                </c:pt>
                <c:pt idx="659">
                  <c:v>0.10784863777984763</c:v>
                </c:pt>
                <c:pt idx="660">
                  <c:v>0.10551048422200077</c:v>
                </c:pt>
                <c:pt idx="661">
                  <c:v>0.10318093515312904</c:v>
                </c:pt>
                <c:pt idx="662">
                  <c:v>0.10318093515312904</c:v>
                </c:pt>
                <c:pt idx="663">
                  <c:v>0.10201942745704237</c:v>
                </c:pt>
                <c:pt idx="664">
                  <c:v>9.7971585510169296E-2</c:v>
                </c:pt>
                <c:pt idx="665">
                  <c:v>9.5097177508117026E-2</c:v>
                </c:pt>
                <c:pt idx="666">
                  <c:v>9.4524015744501172E-2</c:v>
                </c:pt>
                <c:pt idx="667">
                  <c:v>9.4524015744501172E-2</c:v>
                </c:pt>
                <c:pt idx="668">
                  <c:v>9.337943054955461E-2</c:v>
                </c:pt>
                <c:pt idx="669">
                  <c:v>9.1097280014096449E-2</c:v>
                </c:pt>
                <c:pt idx="670">
                  <c:v>8.8824619272950309E-2</c:v>
                </c:pt>
                <c:pt idx="671">
                  <c:v>8.7691897711623626E-2</c:v>
                </c:pt>
                <c:pt idx="672">
                  <c:v>8.656160953536636E-2</c:v>
                </c:pt>
                <c:pt idx="673">
                  <c:v>8.3746674901706467E-2</c:v>
                </c:pt>
                <c:pt idx="674">
                  <c:v>8.5433775881892521E-2</c:v>
                </c:pt>
                <c:pt idx="675">
                  <c:v>8.3185558795509124E-2</c:v>
                </c:pt>
                <c:pt idx="676">
                  <c:v>8.2625072805765656E-2</c:v>
                </c:pt>
                <c:pt idx="677">
                  <c:v>7.9832195256221469E-2</c:v>
                </c:pt>
                <c:pt idx="678">
                  <c:v>7.7609533616506091E-2</c:v>
                </c:pt>
                <c:pt idx="679">
                  <c:v>7.7055510302640046E-2</c:v>
                </c:pt>
                <c:pt idx="680">
                  <c:v>7.4846080233916451E-2</c:v>
                </c:pt>
                <c:pt idx="681">
                  <c:v>7.3196095437183445E-2</c:v>
                </c:pt>
                <c:pt idx="682">
                  <c:v>7.2647468401560403E-2</c:v>
                </c:pt>
                <c:pt idx="683">
                  <c:v>6.9370312756433572E-2</c:v>
                </c:pt>
                <c:pt idx="684">
                  <c:v>6.8826588102116976E-2</c:v>
                </c:pt>
                <c:pt idx="685">
                  <c:v>6.8283578409146492E-2</c:v>
                </c:pt>
                <c:pt idx="686">
                  <c:v>6.7741287462944555E-2</c:v>
                </c:pt>
                <c:pt idx="687">
                  <c:v>6.7199719094329285E-2</c:v>
                </c:pt>
                <c:pt idx="688">
                  <c:v>6.3965703477172897E-2</c:v>
                </c:pt>
                <c:pt idx="689">
                  <c:v>6.3965703477172897E-2</c:v>
                </c:pt>
                <c:pt idx="690">
                  <c:v>6.1291300889943785E-2</c:v>
                </c:pt>
                <c:pt idx="691">
                  <c:v>5.9695893615209696E-2</c:v>
                </c:pt>
                <c:pt idx="692">
                  <c:v>5.9695893615209696E-2</c:v>
                </c:pt>
                <c:pt idx="693">
                  <c:v>5.8107561828685268E-2</c:v>
                </c:pt>
                <c:pt idx="694">
                  <c:v>5.6526433905491093E-2</c:v>
                </c:pt>
                <c:pt idx="695">
                  <c:v>5.6526433905491093E-2</c:v>
                </c:pt>
                <c:pt idx="696">
                  <c:v>5.5476416581839424E-2</c:v>
                </c:pt>
                <c:pt idx="697">
                  <c:v>5.234634702098815E-2</c:v>
                </c:pt>
                <c:pt idx="698">
                  <c:v>5.1827639683346007E-2</c:v>
                </c:pt>
                <c:pt idx="699">
                  <c:v>5.1309796146897034E-2</c:v>
                </c:pt>
                <c:pt idx="700">
                  <c:v>4.8733741704185186E-2</c:v>
                </c:pt>
                <c:pt idx="701">
                  <c:v>4.6689062950906295E-2</c:v>
                </c:pt>
                <c:pt idx="702">
                  <c:v>4.6689062950906295E-2</c:v>
                </c:pt>
                <c:pt idx="703">
                  <c:v>4.61801918778613E-2</c:v>
                </c:pt>
                <c:pt idx="704">
                  <c:v>4.4154105848675067E-2</c:v>
                </c:pt>
                <c:pt idx="705">
                  <c:v>4.3146801348135373E-2</c:v>
                </c:pt>
                <c:pt idx="706">
                  <c:v>3.965239421550823E-2</c:v>
                </c:pt>
                <c:pt idx="707">
                  <c:v>4.0645757932593035E-2</c:v>
                </c:pt>
                <c:pt idx="708">
                  <c:v>3.7678128970416155E-2</c:v>
                </c:pt>
                <c:pt idx="709">
                  <c:v>3.7678128970416155E-2</c:v>
                </c:pt>
                <c:pt idx="710">
                  <c:v>3.6208617533766654E-2</c:v>
                </c:pt>
                <c:pt idx="711">
                  <c:v>3.4748981274734879E-2</c:v>
                </c:pt>
                <c:pt idx="712">
                  <c:v>3.3299494929790813E-2</c:v>
                </c:pt>
                <c:pt idx="713">
                  <c:v>3.1383143677119557E-2</c:v>
                </c:pt>
                <c:pt idx="714">
                  <c:v>3.0907043171068987E-2</c:v>
                </c:pt>
                <c:pt idx="715">
                  <c:v>2.9958512521024119E-2</c:v>
                </c:pt>
                <c:pt idx="716">
                  <c:v>2.7143233551643272E-2</c:v>
                </c:pt>
                <c:pt idx="717">
                  <c:v>2.5292785340863159E-2</c:v>
                </c:pt>
                <c:pt idx="718">
                  <c:v>2.3919527413145725E-2</c:v>
                </c:pt>
                <c:pt idx="719">
                  <c:v>2.1659953892943493E-2</c:v>
                </c:pt>
                <c:pt idx="720">
                  <c:v>0.76182046454265229</c:v>
                </c:pt>
                <c:pt idx="721">
                  <c:v>0.64971743147407635</c:v>
                </c:pt>
                <c:pt idx="722">
                  <c:v>0.59949556801944992</c:v>
                </c:pt>
                <c:pt idx="723">
                  <c:v>0.55765765386559896</c:v>
                </c:pt>
                <c:pt idx="724">
                  <c:v>0.51253786819388214</c:v>
                </c:pt>
                <c:pt idx="725">
                  <c:v>0.4778108043029955</c:v>
                </c:pt>
                <c:pt idx="726">
                  <c:v>0.46732331809097649</c:v>
                </c:pt>
                <c:pt idx="727">
                  <c:v>0.43905601157095198</c:v>
                </c:pt>
                <c:pt idx="728">
                  <c:v>0.41035715728036887</c:v>
                </c:pt>
                <c:pt idx="729">
                  <c:v>0.40013490055736078</c:v>
                </c:pt>
                <c:pt idx="730">
                  <c:v>0.37765523397987488</c:v>
                </c:pt>
                <c:pt idx="731">
                  <c:v>0.37045043206663358</c:v>
                </c:pt>
                <c:pt idx="732">
                  <c:v>0.35325447284888811</c:v>
                </c:pt>
                <c:pt idx="733">
                  <c:v>0.34826486062364947</c:v>
                </c:pt>
                <c:pt idx="734">
                  <c:v>0.32631248112994732</c:v>
                </c:pt>
                <c:pt idx="735">
                  <c:v>0.31928249371275447</c:v>
                </c:pt>
                <c:pt idx="736">
                  <c:v>0.30460364757357544</c:v>
                </c:pt>
                <c:pt idx="737">
                  <c:v>0.30043101494232455</c:v>
                </c:pt>
                <c:pt idx="738">
                  <c:v>0.29419016298041373</c:v>
                </c:pt>
                <c:pt idx="739">
                  <c:v>0.28108762503684948</c:v>
                </c:pt>
                <c:pt idx="740">
                  <c:v>0.28040078916085531</c:v>
                </c:pt>
                <c:pt idx="741">
                  <c:v>0.26332220250907867</c:v>
                </c:pt>
                <c:pt idx="742">
                  <c:v>0.25925023467448283</c:v>
                </c:pt>
                <c:pt idx="743">
                  <c:v>0.25857260403318766</c:v>
                </c:pt>
                <c:pt idx="744">
                  <c:v>0.24306982252181317</c:v>
                </c:pt>
                <c:pt idx="745">
                  <c:v>0.23972100085156026</c:v>
                </c:pt>
                <c:pt idx="746">
                  <c:v>0.23437909699528783</c:v>
                </c:pt>
                <c:pt idx="747">
                  <c:v>0.2257417591909518</c:v>
                </c:pt>
                <c:pt idx="748">
                  <c:v>0.22375625045607017</c:v>
                </c:pt>
                <c:pt idx="749">
                  <c:v>0.22309506493338938</c:v>
                </c:pt>
                <c:pt idx="750">
                  <c:v>0.20994078219162554</c:v>
                </c:pt>
                <c:pt idx="751">
                  <c:v>0.20667324169257087</c:v>
                </c:pt>
                <c:pt idx="752">
                  <c:v>0.20341428890275676</c:v>
                </c:pt>
                <c:pt idx="753">
                  <c:v>0.19692251461570995</c:v>
                </c:pt>
                <c:pt idx="754">
                  <c:v>0.19433569499497877</c:v>
                </c:pt>
                <c:pt idx="755">
                  <c:v>0.19175460169666406</c:v>
                </c:pt>
                <c:pt idx="756">
                  <c:v>0.18853636592494336</c:v>
                </c:pt>
                <c:pt idx="757">
                  <c:v>0.1814885330610643</c:v>
                </c:pt>
                <c:pt idx="758">
                  <c:v>0.17957421469522089</c:v>
                </c:pt>
                <c:pt idx="759">
                  <c:v>0.17766329155337746</c:v>
                </c:pt>
                <c:pt idx="760">
                  <c:v>0.17068601843189404</c:v>
                </c:pt>
                <c:pt idx="761">
                  <c:v>0.16816046884179728</c:v>
                </c:pt>
                <c:pt idx="762">
                  <c:v>0.16438398833645482</c:v>
                </c:pt>
                <c:pt idx="763">
                  <c:v>0.1625011363806427</c:v>
                </c:pt>
                <c:pt idx="764">
                  <c:v>0.15749801686501053</c:v>
                </c:pt>
                <c:pt idx="765">
                  <c:v>0.15500630419387931</c:v>
                </c:pt>
                <c:pt idx="766">
                  <c:v>0.15500630419387931</c:v>
                </c:pt>
                <c:pt idx="767">
                  <c:v>0.15128124151651381</c:v>
                </c:pt>
                <c:pt idx="768">
                  <c:v>0.14695459672091324</c:v>
                </c:pt>
                <c:pt idx="769">
                  <c:v>0.14572227527454099</c:v>
                </c:pt>
                <c:pt idx="770">
                  <c:v>0.14633821980059172</c:v>
                </c:pt>
                <c:pt idx="771">
                  <c:v>0.14142287389440406</c:v>
                </c:pt>
                <c:pt idx="772">
                  <c:v>0.13592698639839895</c:v>
                </c:pt>
                <c:pt idx="773">
                  <c:v>0.13410315153960325</c:v>
                </c:pt>
                <c:pt idx="774">
                  <c:v>0.13531858542755412</c:v>
                </c:pt>
                <c:pt idx="775">
                  <c:v>0.1310726117044384</c:v>
                </c:pt>
                <c:pt idx="776">
                  <c:v>0.12684944194617137</c:v>
                </c:pt>
                <c:pt idx="777">
                  <c:v>0.12444663332283136</c:v>
                </c:pt>
                <c:pt idx="778">
                  <c:v>0.12444663332283136</c:v>
                </c:pt>
                <c:pt idx="779">
                  <c:v>0.12145397331942269</c:v>
                </c:pt>
                <c:pt idx="780">
                  <c:v>0.11847355398662587</c:v>
                </c:pt>
                <c:pt idx="781">
                  <c:v>0.11669126264568115</c:v>
                </c:pt>
                <c:pt idx="782">
                  <c:v>0.1172848591829608</c:v>
                </c:pt>
                <c:pt idx="783">
                  <c:v>0.11432192203486034</c:v>
                </c:pt>
                <c:pt idx="784">
                  <c:v>0.11019527099722787</c:v>
                </c:pt>
                <c:pt idx="785">
                  <c:v>0.10784863777984763</c:v>
                </c:pt>
                <c:pt idx="786">
                  <c:v>0.1066784933378377</c:v>
                </c:pt>
                <c:pt idx="787">
                  <c:v>0.10492728531691031</c:v>
                </c:pt>
                <c:pt idx="788">
                  <c:v>0.10086011961509897</c:v>
                </c:pt>
                <c:pt idx="789">
                  <c:v>0.10201942745704237</c:v>
                </c:pt>
                <c:pt idx="790">
                  <c:v>9.9125319463973904E-2</c:v>
                </c:pt>
                <c:pt idx="791">
                  <c:v>9.8548171087564182E-2</c:v>
                </c:pt>
                <c:pt idx="792">
                  <c:v>9.5097177508117026E-2</c:v>
                </c:pt>
                <c:pt idx="793">
                  <c:v>9.3951432642073424E-2</c:v>
                </c:pt>
                <c:pt idx="794">
                  <c:v>9.2808011837224716E-2</c:v>
                </c:pt>
                <c:pt idx="795">
                  <c:v>9.2808011837224716E-2</c:v>
                </c:pt>
                <c:pt idx="796">
                  <c:v>8.7691897711623626E-2</c:v>
                </c:pt>
                <c:pt idx="797">
                  <c:v>8.5433775881892521E-2</c:v>
                </c:pt>
                <c:pt idx="798">
                  <c:v>8.4870786220591909E-2</c:v>
                </c:pt>
                <c:pt idx="799">
                  <c:v>8.4308418306591554E-2</c:v>
                </c:pt>
                <c:pt idx="800">
                  <c:v>8.2065219778881829E-2</c:v>
                </c:pt>
                <c:pt idx="801">
                  <c:v>8.0947424145255839E-2</c:v>
                </c:pt>
                <c:pt idx="802">
                  <c:v>7.9275550774543319E-2</c:v>
                </c:pt>
                <c:pt idx="803">
                  <c:v>7.8164216878191847E-2</c:v>
                </c:pt>
                <c:pt idx="804">
                  <c:v>7.6502150096165594E-2</c:v>
                </c:pt>
                <c:pt idx="805">
                  <c:v>7.5949456190895284E-2</c:v>
                </c:pt>
                <c:pt idx="806">
                  <c:v>7.5949456190895284E-2</c:v>
                </c:pt>
                <c:pt idx="807">
                  <c:v>7.3745408689417896E-2</c:v>
                </c:pt>
                <c:pt idx="808">
                  <c:v>7.100573929685855E-2</c:v>
                </c:pt>
                <c:pt idx="809">
                  <c:v>7.3196095437183445E-2</c:v>
                </c:pt>
                <c:pt idx="810">
                  <c:v>6.8826588102116976E-2</c:v>
                </c:pt>
                <c:pt idx="811">
                  <c:v>6.8283578409146492E-2</c:v>
                </c:pt>
                <c:pt idx="812">
                  <c:v>6.5579388461180624E-2</c:v>
                </c:pt>
                <c:pt idx="813">
                  <c:v>6.4502853280682337E-2</c:v>
                </c:pt>
                <c:pt idx="814">
                  <c:v>6.3965703477172897E-2</c:v>
                </c:pt>
                <c:pt idx="815">
                  <c:v>6.3429304412522258E-2</c:v>
                </c:pt>
                <c:pt idx="816">
                  <c:v>6.2358775460145913E-2</c:v>
                </c:pt>
                <c:pt idx="817">
                  <c:v>6.1824654188471627E-2</c:v>
                </c:pt>
                <c:pt idx="818">
                  <c:v>6.0758720013433701E-2</c:v>
                </c:pt>
                <c:pt idx="819">
                  <c:v>5.9165657288135401E-2</c:v>
                </c:pt>
                <c:pt idx="820">
                  <c:v>5.7579712267658241E-2</c:v>
                </c:pt>
                <c:pt idx="821">
                  <c:v>5.600101507697642E-2</c:v>
                </c:pt>
                <c:pt idx="822">
                  <c:v>5.5476416581839424E-2</c:v>
                </c:pt>
                <c:pt idx="823">
                  <c:v>5.4952643583573962E-2</c:v>
                </c:pt>
                <c:pt idx="824">
                  <c:v>5.3907595101823046E-2</c:v>
                </c:pt>
                <c:pt idx="825">
                  <c:v>5.1827639683346007E-2</c:v>
                </c:pt>
                <c:pt idx="826">
                  <c:v>5.1827639683346007E-2</c:v>
                </c:pt>
                <c:pt idx="827">
                  <c:v>5.027672377531938E-2</c:v>
                </c:pt>
                <c:pt idx="828">
                  <c:v>4.9761506812271636E-2</c:v>
                </c:pt>
                <c:pt idx="829">
                  <c:v>4.9761506812271636E-2</c:v>
                </c:pt>
                <c:pt idx="830">
                  <c:v>4.8221205994565627E-2</c:v>
                </c:pt>
                <c:pt idx="831">
                  <c:v>4.4659203574798453E-2</c:v>
                </c:pt>
                <c:pt idx="832">
                  <c:v>4.5672253668884708E-2</c:v>
                </c:pt>
                <c:pt idx="833">
                  <c:v>4.4659203574798453E-2</c:v>
                </c:pt>
                <c:pt idx="834">
                  <c:v>4.2143401344119237E-2</c:v>
                </c:pt>
                <c:pt idx="835">
                  <c:v>4.3146801348135373E-2</c:v>
                </c:pt>
                <c:pt idx="836">
                  <c:v>4.2143401344119237E-2</c:v>
                </c:pt>
                <c:pt idx="837">
                  <c:v>4.0645757932593035E-2</c:v>
                </c:pt>
                <c:pt idx="838">
                  <c:v>3.965239421550823E-2</c:v>
                </c:pt>
                <c:pt idx="839">
                  <c:v>3.965239421550823E-2</c:v>
                </c:pt>
                <c:pt idx="840">
                  <c:v>3.8170115474680029E-2</c:v>
                </c:pt>
                <c:pt idx="841">
                  <c:v>3.6697370523704267E-2</c:v>
                </c:pt>
                <c:pt idx="842">
                  <c:v>3.6208617533766654E-2</c:v>
                </c:pt>
                <c:pt idx="843">
                  <c:v>3.5720961652762895E-2</c:v>
                </c:pt>
                <c:pt idx="844">
                  <c:v>3.4264677327757308E-2</c:v>
                </c:pt>
                <c:pt idx="845">
                  <c:v>3.2818638369016051E-2</c:v>
                </c:pt>
                <c:pt idx="846">
                  <c:v>3.2818638369016051E-2</c:v>
                </c:pt>
                <c:pt idx="847">
                  <c:v>3.2338953226115123E-2</c:v>
                </c:pt>
                <c:pt idx="848">
                  <c:v>2.9014961539027981E-2</c:v>
                </c:pt>
                <c:pt idx="849">
                  <c:v>2.9486107979635523E-2</c:v>
                </c:pt>
                <c:pt idx="850">
                  <c:v>2.9014961539027981E-2</c:v>
                </c:pt>
                <c:pt idx="851">
                  <c:v>2.8076497628852632E-2</c:v>
                </c:pt>
                <c:pt idx="852">
                  <c:v>2.5753348139985852E-2</c:v>
                </c:pt>
                <c:pt idx="853">
                  <c:v>2.5292785340863159E-2</c:v>
                </c:pt>
                <c:pt idx="854">
                  <c:v>2.3011224928595104E-2</c:v>
                </c:pt>
                <c:pt idx="855">
                  <c:v>2.4375857610208281E-2</c:v>
                </c:pt>
                <c:pt idx="856">
                  <c:v>2.3464643640915717E-2</c:v>
                </c:pt>
                <c:pt idx="857">
                  <c:v>2.1212593146053112E-2</c:v>
                </c:pt>
                <c:pt idx="858">
                  <c:v>2.1212593146053112E-2</c:v>
                </c:pt>
                <c:pt idx="859">
                  <c:v>1.9880003079225526E-2</c:v>
                </c:pt>
                <c:pt idx="860">
                  <c:v>1.8999752685700005E-2</c:v>
                </c:pt>
                <c:pt idx="861">
                  <c:v>1.6829118368248689E-2</c:v>
                </c:pt>
                <c:pt idx="862">
                  <c:v>1.5973458290448671E-2</c:v>
                </c:pt>
                <c:pt idx="863">
                  <c:v>1.4285142059379358E-2</c:v>
                </c:pt>
                <c:pt idx="864">
                  <c:v>0.72626996378078845</c:v>
                </c:pt>
                <c:pt idx="865">
                  <c:v>0.62609215328449519</c:v>
                </c:pt>
                <c:pt idx="866">
                  <c:v>0.57618995959693553</c:v>
                </c:pt>
                <c:pt idx="867">
                  <c:v>0.53922744245864296</c:v>
                </c:pt>
                <c:pt idx="868">
                  <c:v>0.49512358513317312</c:v>
                </c:pt>
                <c:pt idx="869">
                  <c:v>0.46358722838153843</c:v>
                </c:pt>
                <c:pt idx="870">
                  <c:v>0.45687491420460102</c:v>
                </c:pt>
                <c:pt idx="871">
                  <c:v>0.42724306606541546</c:v>
                </c:pt>
                <c:pt idx="872">
                  <c:v>0.39940638919322213</c:v>
                </c:pt>
                <c:pt idx="873">
                  <c:v>0.39358629135990375</c:v>
                </c:pt>
                <c:pt idx="874">
                  <c:v>0.36901225559446965</c:v>
                </c:pt>
                <c:pt idx="875">
                  <c:v>0.36255204975317146</c:v>
                </c:pt>
                <c:pt idx="876">
                  <c:v>0.34613008743270596</c:v>
                </c:pt>
                <c:pt idx="877">
                  <c:v>0.33973895700237022</c:v>
                </c:pt>
                <c:pt idx="878">
                  <c:v>0.317178492793457</c:v>
                </c:pt>
                <c:pt idx="879">
                  <c:v>0.31367699321970538</c:v>
                </c:pt>
                <c:pt idx="880">
                  <c:v>0.29765460808598554</c:v>
                </c:pt>
                <c:pt idx="881">
                  <c:v>0.29280628216427873</c:v>
                </c:pt>
                <c:pt idx="882">
                  <c:v>0.28797129975558272</c:v>
                </c:pt>
                <c:pt idx="883">
                  <c:v>0.27354792223544888</c:v>
                </c:pt>
                <c:pt idx="884">
                  <c:v>0.27013214497000987</c:v>
                </c:pt>
                <c:pt idx="885">
                  <c:v>0.25721823080094108</c:v>
                </c:pt>
                <c:pt idx="886">
                  <c:v>0.25316225304593631</c:v>
                </c:pt>
                <c:pt idx="887">
                  <c:v>0.25181265516396989</c:v>
                </c:pt>
                <c:pt idx="888">
                  <c:v>0.23704754095491015</c:v>
                </c:pt>
                <c:pt idx="889">
                  <c:v>0.23238107856958412</c:v>
                </c:pt>
                <c:pt idx="890">
                  <c:v>0.22972150433154848</c:v>
                </c:pt>
                <c:pt idx="891">
                  <c:v>0.22111346953955585</c:v>
                </c:pt>
                <c:pt idx="892">
                  <c:v>0.21913482956938818</c:v>
                </c:pt>
                <c:pt idx="893">
                  <c:v>0.21518648719794309</c:v>
                </c:pt>
                <c:pt idx="894">
                  <c:v>0.20536862497716663</c:v>
                </c:pt>
                <c:pt idx="895">
                  <c:v>0.20146307729582058</c:v>
                </c:pt>
                <c:pt idx="896">
                  <c:v>0.20081337122586726</c:v>
                </c:pt>
                <c:pt idx="897">
                  <c:v>0.19046621840081673</c:v>
                </c:pt>
                <c:pt idx="898">
                  <c:v>0.18789381104825517</c:v>
                </c:pt>
                <c:pt idx="899">
                  <c:v>0.18596834591380529</c:v>
                </c:pt>
                <c:pt idx="900">
                  <c:v>0.18085005117622563</c:v>
                </c:pt>
                <c:pt idx="901">
                  <c:v>0.17512071755212824</c:v>
                </c:pt>
                <c:pt idx="902">
                  <c:v>0.17448603077880157</c:v>
                </c:pt>
                <c:pt idx="903">
                  <c:v>0.17321781179484602</c:v>
                </c:pt>
                <c:pt idx="904">
                  <c:v>0.16501240730025898</c:v>
                </c:pt>
                <c:pt idx="905">
                  <c:v>0.16312835185129948</c:v>
                </c:pt>
                <c:pt idx="906">
                  <c:v>0.16062191348546945</c:v>
                </c:pt>
                <c:pt idx="907">
                  <c:v>0.15438441355983781</c:v>
                </c:pt>
                <c:pt idx="908">
                  <c:v>0.15252124958017599</c:v>
                </c:pt>
                <c:pt idx="909">
                  <c:v>0.15004292515344078</c:v>
                </c:pt>
                <c:pt idx="910">
                  <c:v>0.14572227527454099</c:v>
                </c:pt>
                <c:pt idx="911">
                  <c:v>0.14326284558139815</c:v>
                </c:pt>
                <c:pt idx="912">
                  <c:v>0.14326284558139815</c:v>
                </c:pt>
                <c:pt idx="913">
                  <c:v>0.14081043301581345</c:v>
                </c:pt>
                <c:pt idx="914">
                  <c:v>0.13836511882363156</c:v>
                </c:pt>
                <c:pt idx="915">
                  <c:v>0.1389757773761148</c:v>
                </c:pt>
                <c:pt idx="916">
                  <c:v>0.1310726117044384</c:v>
                </c:pt>
                <c:pt idx="917">
                  <c:v>0.12986364328217248</c:v>
                </c:pt>
                <c:pt idx="918">
                  <c:v>0.12805370604938887</c:v>
                </c:pt>
                <c:pt idx="919">
                  <c:v>0.12564708033131458</c:v>
                </c:pt>
                <c:pt idx="920">
                  <c:v>0.12205153247633016</c:v>
                </c:pt>
                <c:pt idx="921">
                  <c:v>0.12026032542622604</c:v>
                </c:pt>
                <c:pt idx="922">
                  <c:v>0.11787895685834765</c:v>
                </c:pt>
                <c:pt idx="923">
                  <c:v>0.11847355398662587</c:v>
                </c:pt>
                <c:pt idx="924">
                  <c:v>0.11314030333267618</c:v>
                </c:pt>
                <c:pt idx="925">
                  <c:v>0.11255026304701859</c:v>
                </c:pt>
                <c:pt idx="926">
                  <c:v>0.1107832400038614</c:v>
                </c:pt>
                <c:pt idx="927">
                  <c:v>0.1107832400038614</c:v>
                </c:pt>
                <c:pt idx="928">
                  <c:v>0.10551048422200077</c:v>
                </c:pt>
                <c:pt idx="929">
                  <c:v>0.10376250876658007</c:v>
                </c:pt>
                <c:pt idx="930">
                  <c:v>0.10201942745704237</c:v>
                </c:pt>
                <c:pt idx="931">
                  <c:v>0.10259990736369737</c:v>
                </c:pt>
                <c:pt idx="932">
                  <c:v>9.7395564937780274E-2</c:v>
                </c:pt>
                <c:pt idx="933">
                  <c:v>9.5670915605455834E-2</c:v>
                </c:pt>
                <c:pt idx="934">
                  <c:v>9.3951432642073424E-2</c:v>
                </c:pt>
                <c:pt idx="935">
                  <c:v>9.3951432642073424E-2</c:v>
                </c:pt>
                <c:pt idx="936">
                  <c:v>9.1097280014096449E-2</c:v>
                </c:pt>
                <c:pt idx="937">
                  <c:v>8.9391886078611454E-2</c:v>
                </c:pt>
                <c:pt idx="938">
                  <c:v>8.8257955624289022E-2</c:v>
                </c:pt>
                <c:pt idx="939">
                  <c:v>8.7691897711623626E-2</c:v>
                </c:pt>
                <c:pt idx="940">
                  <c:v>8.3746674901706467E-2</c:v>
                </c:pt>
                <c:pt idx="941">
                  <c:v>8.2625072805765656E-2</c:v>
                </c:pt>
                <c:pt idx="942">
                  <c:v>8.1506002590358284E-2</c:v>
                </c:pt>
                <c:pt idx="943">
                  <c:v>8.0947424145255839E-2</c:v>
                </c:pt>
                <c:pt idx="944">
                  <c:v>7.7609533616506091E-2</c:v>
                </c:pt>
                <c:pt idx="945">
                  <c:v>7.6502150096165594E-2</c:v>
                </c:pt>
                <c:pt idx="946">
                  <c:v>7.4846080233916451E-2</c:v>
                </c:pt>
                <c:pt idx="947">
                  <c:v>7.3745408689417896E-2</c:v>
                </c:pt>
                <c:pt idx="948">
                  <c:v>7.2647468401560403E-2</c:v>
                </c:pt>
                <c:pt idx="949">
                  <c:v>7.1552286821582128E-2</c:v>
                </c:pt>
                <c:pt idx="950">
                  <c:v>7.1552286821582128E-2</c:v>
                </c:pt>
                <c:pt idx="951">
                  <c:v>7.0459892029427179E-2</c:v>
                </c:pt>
                <c:pt idx="952">
                  <c:v>6.6658877180367365E-2</c:v>
                </c:pt>
                <c:pt idx="953">
                  <c:v>6.6118765645248101E-2</c:v>
                </c:pt>
                <c:pt idx="954">
                  <c:v>6.5040749649314153E-2</c:v>
                </c:pt>
                <c:pt idx="955">
                  <c:v>6.5040749649314153E-2</c:v>
                </c:pt>
                <c:pt idx="956">
                  <c:v>6.1291300889943785E-2</c:v>
                </c:pt>
                <c:pt idx="957">
                  <c:v>6.1824654188471627E-2</c:v>
                </c:pt>
                <c:pt idx="958">
                  <c:v>6.1824654188471627E-2</c:v>
                </c:pt>
                <c:pt idx="959">
                  <c:v>6.022691606622381E-2</c:v>
                </c:pt>
                <c:pt idx="960">
                  <c:v>5.8107561828685268E-2</c:v>
                </c:pt>
                <c:pt idx="961">
                  <c:v>5.7579712267658241E-2</c:v>
                </c:pt>
                <c:pt idx="962">
                  <c:v>5.600101507697642E-2</c:v>
                </c:pt>
                <c:pt idx="963">
                  <c:v>5.5476416581839424E-2</c:v>
                </c:pt>
                <c:pt idx="964">
                  <c:v>5.338633032051536E-2</c:v>
                </c:pt>
                <c:pt idx="965">
                  <c:v>5.2865912443887934E-2</c:v>
                </c:pt>
                <c:pt idx="966">
                  <c:v>5.1827639683346007E-2</c:v>
                </c:pt>
                <c:pt idx="967">
                  <c:v>5.1827639683346007E-2</c:v>
                </c:pt>
                <c:pt idx="968">
                  <c:v>5.027672377531938E-2</c:v>
                </c:pt>
                <c:pt idx="969">
                  <c:v>4.8733741704185186E-2</c:v>
                </c:pt>
                <c:pt idx="970">
                  <c:v>4.9247177398877788E-2</c:v>
                </c:pt>
                <c:pt idx="971">
                  <c:v>4.6689062950906295E-2</c:v>
                </c:pt>
                <c:pt idx="972">
                  <c:v>4.5672253668884708E-2</c:v>
                </c:pt>
                <c:pt idx="973">
                  <c:v>4.5672253668884708E-2</c:v>
                </c:pt>
                <c:pt idx="974">
                  <c:v>4.4154105848675067E-2</c:v>
                </c:pt>
                <c:pt idx="975">
                  <c:v>4.2644609476446126E-2</c:v>
                </c:pt>
                <c:pt idx="976">
                  <c:v>4.3146801348135373E-2</c:v>
                </c:pt>
                <c:pt idx="977">
                  <c:v>4.11439675756936E-2</c:v>
                </c:pt>
                <c:pt idx="978">
                  <c:v>3.965239421550823E-2</c:v>
                </c:pt>
                <c:pt idx="979">
                  <c:v>3.8663161171315318E-2</c:v>
                </c:pt>
                <c:pt idx="980">
                  <c:v>3.7678128970416155E-2</c:v>
                </c:pt>
                <c:pt idx="981">
                  <c:v>3.6697370523704267E-2</c:v>
                </c:pt>
                <c:pt idx="982">
                  <c:v>3.6208617533766654E-2</c:v>
                </c:pt>
                <c:pt idx="983">
                  <c:v>3.5720961652762895E-2</c:v>
                </c:pt>
                <c:pt idx="984">
                  <c:v>3.4264677327757308E-2</c:v>
                </c:pt>
                <c:pt idx="985">
                  <c:v>3.3299494929790813E-2</c:v>
                </c:pt>
                <c:pt idx="986">
                  <c:v>3.2818638369016051E-2</c:v>
                </c:pt>
                <c:pt idx="987">
                  <c:v>3.186045105695845E-2</c:v>
                </c:pt>
                <c:pt idx="988">
                  <c:v>3.0432161901815743E-2</c:v>
                </c:pt>
                <c:pt idx="989">
                  <c:v>2.9486107979635523E-2</c:v>
                </c:pt>
                <c:pt idx="990">
                  <c:v>3.1383143677119557E-2</c:v>
                </c:pt>
                <c:pt idx="991">
                  <c:v>2.9014961539027981E-2</c:v>
                </c:pt>
                <c:pt idx="992">
                  <c:v>2.6678588257446397E-2</c:v>
                </c:pt>
                <c:pt idx="993">
                  <c:v>2.6678588257446397E-2</c:v>
                </c:pt>
                <c:pt idx="994">
                  <c:v>2.6678588257446397E-2</c:v>
                </c:pt>
                <c:pt idx="995">
                  <c:v>2.5753348139985852E-2</c:v>
                </c:pt>
                <c:pt idx="996">
                  <c:v>2.3919527413145725E-2</c:v>
                </c:pt>
                <c:pt idx="997">
                  <c:v>2.483361612202525E-2</c:v>
                </c:pt>
                <c:pt idx="998">
                  <c:v>2.0766799407599082E-2</c:v>
                </c:pt>
                <c:pt idx="999">
                  <c:v>2.1212593146053112E-2</c:v>
                </c:pt>
                <c:pt idx="1000">
                  <c:v>2.1212593146053112E-2</c:v>
                </c:pt>
                <c:pt idx="1001">
                  <c:v>1.9439047414198534E-2</c:v>
                </c:pt>
                <c:pt idx="1002">
                  <c:v>1.9880003079225526E-2</c:v>
                </c:pt>
                <c:pt idx="1003">
                  <c:v>1.6400358199569896E-2</c:v>
                </c:pt>
                <c:pt idx="1004">
                  <c:v>1.5125372611343458E-2</c:v>
                </c:pt>
                <c:pt idx="1005">
                  <c:v>1.4285142059379358E-2</c:v>
                </c:pt>
                <c:pt idx="1006">
                  <c:v>1.3868066807251897E-2</c:v>
                </c:pt>
                <c:pt idx="1007">
                  <c:v>1.1410866803925838E-2</c:v>
                </c:pt>
              </c:numCache>
            </c:numRef>
          </c:yVal>
        </c:ser>
        <c:axId val="141327744"/>
        <c:axId val="141276288"/>
      </c:scatterChart>
      <c:valAx>
        <c:axId val="141327744"/>
        <c:scaling>
          <c:logBase val="10"/>
          <c:orientation val="minMax"/>
        </c:scaling>
        <c:axPos val="b"/>
        <c:numFmt formatCode="General" sourceLinked="1"/>
        <c:tickLblPos val="nextTo"/>
        <c:crossAx val="141276288"/>
        <c:crosses val="autoZero"/>
        <c:crossBetween val="midCat"/>
      </c:valAx>
      <c:valAx>
        <c:axId val="141276288"/>
        <c:scaling>
          <c:logBase val="10"/>
          <c:orientation val="minMax"/>
        </c:scaling>
        <c:axPos val="l"/>
        <c:majorGridlines/>
        <c:numFmt formatCode="0.00000" sourceLinked="1"/>
        <c:tickLblPos val="nextTo"/>
        <c:crossAx val="14132774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38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FeldolgozNoSLip!$J$2:$J$145</c:f>
              <c:numCache>
                <c:formatCode>General</c:formatCode>
                <c:ptCount val="144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FeldolgozNoSLip!$D$2:$D$145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FeldolgozNoSLip!$J$146:$J$289</c:f>
              <c:numCache>
                <c:formatCode>General</c:formatCode>
                <c:ptCount val="144"/>
                <c:pt idx="0">
                  <c:v>131.19338382209642</c:v>
                </c:pt>
                <c:pt idx="1">
                  <c:v>133.31358463540479</c:v>
                </c:pt>
                <c:pt idx="2">
                  <c:v>134.92176805521646</c:v>
                </c:pt>
                <c:pt idx="3">
                  <c:v>136.2510786586424</c:v>
                </c:pt>
                <c:pt idx="4">
                  <c:v>137.27425507183654</c:v>
                </c:pt>
                <c:pt idx="5">
                  <c:v>138.49760170396223</c:v>
                </c:pt>
                <c:pt idx="6">
                  <c:v>138.8085830776715</c:v>
                </c:pt>
                <c:pt idx="7">
                  <c:v>140.39553661604873</c:v>
                </c:pt>
                <c:pt idx="8">
                  <c:v>141.75249885279408</c:v>
                </c:pt>
                <c:pt idx="9">
                  <c:v>141.89513095212064</c:v>
                </c:pt>
                <c:pt idx="10">
                  <c:v>143.0031389533504</c:v>
                </c:pt>
                <c:pt idx="11">
                  <c:v>143.39466094258984</c:v>
                </c:pt>
                <c:pt idx="12">
                  <c:v>144.13751513293846</c:v>
                </c:pt>
                <c:pt idx="13">
                  <c:v>144.53845475342183</c:v>
                </c:pt>
                <c:pt idx="14">
                  <c:v>146.4896838272619</c:v>
                </c:pt>
                <c:pt idx="15">
                  <c:v>146.2805621163217</c:v>
                </c:pt>
                <c:pt idx="16">
                  <c:v>147.65610580465457</c:v>
                </c:pt>
                <c:pt idx="17">
                  <c:v>147.81733180988633</c:v>
                </c:pt>
                <c:pt idx="18">
                  <c:v>148.35859078602314</c:v>
                </c:pt>
                <c:pt idx="19">
                  <c:v>149.29253670429</c:v>
                </c:pt>
                <c:pt idx="20">
                  <c:v>150.07505629691605</c:v>
                </c:pt>
                <c:pt idx="21">
                  <c:v>151.27225520401291</c:v>
                </c:pt>
                <c:pt idx="22">
                  <c:v>151.27225520401291</c:v>
                </c:pt>
                <c:pt idx="23">
                  <c:v>151.91090506254997</c:v>
                </c:pt>
                <c:pt idx="24">
                  <c:v>153.09310892394865</c:v>
                </c:pt>
                <c:pt idx="25">
                  <c:v>153.63418187717872</c:v>
                </c:pt>
                <c:pt idx="26">
                  <c:v>153.99810070180359</c:v>
                </c:pt>
                <c:pt idx="27">
                  <c:v>155.04341823651058</c:v>
                </c:pt>
                <c:pt idx="28">
                  <c:v>155.60551102236929</c:v>
                </c:pt>
                <c:pt idx="29">
                  <c:v>155.92043850709999</c:v>
                </c:pt>
                <c:pt idx="30">
                  <c:v>157.19954475077762</c:v>
                </c:pt>
                <c:pt idx="31">
                  <c:v>157.7855049114651</c:v>
                </c:pt>
                <c:pt idx="32">
                  <c:v>158.17980499711112</c:v>
                </c:pt>
                <c:pt idx="33">
                  <c:v>159.51580680567409</c:v>
                </c:pt>
                <c:pt idx="34">
                  <c:v>159.65127672971286</c:v>
                </c:pt>
                <c:pt idx="35">
                  <c:v>160.19662853723332</c:v>
                </c:pt>
                <c:pt idx="36">
                  <c:v>160.60932985281261</c:v>
                </c:pt>
                <c:pt idx="37">
                  <c:v>162.43529257647899</c:v>
                </c:pt>
                <c:pt idx="38">
                  <c:v>162.43529257647899</c:v>
                </c:pt>
                <c:pt idx="39">
                  <c:v>162.93763397807052</c:v>
                </c:pt>
                <c:pt idx="40">
                  <c:v>164.25107995440106</c:v>
                </c:pt>
                <c:pt idx="41">
                  <c:v>164.54729494697938</c:v>
                </c:pt>
                <c:pt idx="42">
                  <c:v>164.91982722128378</c:v>
                </c:pt>
                <c:pt idx="43">
                  <c:v>165.5968099737787</c:v>
                </c:pt>
                <c:pt idx="44">
                  <c:v>167.05381391691137</c:v>
                </c:pt>
                <c:pt idx="45">
                  <c:v>167.67890053081811</c:v>
                </c:pt>
                <c:pt idx="46">
                  <c:v>167.91512356486686</c:v>
                </c:pt>
                <c:pt idx="47">
                  <c:v>168.47021639648176</c:v>
                </c:pt>
                <c:pt idx="48">
                  <c:v>169.19206304810305</c:v>
                </c:pt>
                <c:pt idx="49">
                  <c:v>169.84155512168937</c:v>
                </c:pt>
                <c:pt idx="50">
                  <c:v>170.66403719657231</c:v>
                </c:pt>
                <c:pt idx="51">
                  <c:v>170.99639201419234</c:v>
                </c:pt>
                <c:pt idx="52">
                  <c:v>172.00522903844538</c:v>
                </c:pt>
                <c:pt idx="53">
                  <c:v>172.60202716517929</c:v>
                </c:pt>
                <c:pt idx="54">
                  <c:v>173.29174830334546</c:v>
                </c:pt>
                <c:pt idx="55">
                  <c:v>174.07765595569782</c:v>
                </c:pt>
                <c:pt idx="56">
                  <c:v>175.59179045628056</c:v>
                </c:pt>
                <c:pt idx="57">
                  <c:v>175.86311452816474</c:v>
                </c:pt>
                <c:pt idx="58">
                  <c:v>176.68469596940841</c:v>
                </c:pt>
                <c:pt idx="59">
                  <c:v>177.05355794912774</c:v>
                </c:pt>
                <c:pt idx="60">
                  <c:v>178.55245079056075</c:v>
                </c:pt>
                <c:pt idx="61">
                  <c:v>178.26850820307314</c:v>
                </c:pt>
                <c:pt idx="62">
                  <c:v>179.02871850985821</c:v>
                </c:pt>
                <c:pt idx="63">
                  <c:v>179.70194195952874</c:v>
                </c:pt>
                <c:pt idx="64">
                  <c:v>181.76811485266745</c:v>
                </c:pt>
                <c:pt idx="65">
                  <c:v>182.16981283397257</c:v>
                </c:pt>
                <c:pt idx="66">
                  <c:v>182.77738476921454</c:v>
                </c:pt>
                <c:pt idx="67">
                  <c:v>183.39107665182539</c:v>
                </c:pt>
                <c:pt idx="68">
                  <c:v>184.63723646899911</c:v>
                </c:pt>
                <c:pt idx="69">
                  <c:v>185.48226256106173</c:v>
                </c:pt>
                <c:pt idx="70">
                  <c:v>186.12370169476944</c:v>
                </c:pt>
                <c:pt idx="71">
                  <c:v>187.31716231633879</c:v>
                </c:pt>
                <c:pt idx="72">
                  <c:v>188.5338794399629</c:v>
                </c:pt>
                <c:pt idx="73">
                  <c:v>188.31089428867736</c:v>
                </c:pt>
                <c:pt idx="74">
                  <c:v>189.43380760602059</c:v>
                </c:pt>
                <c:pt idx="75">
                  <c:v>190.00285006412662</c:v>
                </c:pt>
                <c:pt idx="76">
                  <c:v>191.74124721184259</c:v>
                </c:pt>
                <c:pt idx="77">
                  <c:v>192.80747181992473</c:v>
                </c:pt>
                <c:pt idx="78">
                  <c:v>193.28709313764071</c:v>
                </c:pt>
                <c:pt idx="79">
                  <c:v>193.40755877297994</c:v>
                </c:pt>
                <c:pt idx="80">
                  <c:v>195.74007317156784</c:v>
                </c:pt>
                <c:pt idx="81">
                  <c:v>196.74775073518586</c:v>
                </c:pt>
                <c:pt idx="82">
                  <c:v>197.25746078811792</c:v>
                </c:pt>
                <c:pt idx="83">
                  <c:v>198.28887937918293</c:v>
                </c:pt>
                <c:pt idx="84">
                  <c:v>198.9417915160349</c:v>
                </c:pt>
                <c:pt idx="85">
                  <c:v>200</c:v>
                </c:pt>
                <c:pt idx="86">
                  <c:v>200.53547619260851</c:v>
                </c:pt>
                <c:pt idx="87">
                  <c:v>201.61945963637797</c:v>
                </c:pt>
                <c:pt idx="88">
                  <c:v>204.26604594092322</c:v>
                </c:pt>
                <c:pt idx="89">
                  <c:v>204.55073743230656</c:v>
                </c:pt>
                <c:pt idx="90">
                  <c:v>205.12370980797346</c:v>
                </c:pt>
                <c:pt idx="91">
                  <c:v>206.13810382126226</c:v>
                </c:pt>
                <c:pt idx="92">
                  <c:v>207.9126396014727</c:v>
                </c:pt>
                <c:pt idx="93">
                  <c:v>208.96918976428645</c:v>
                </c:pt>
                <c:pt idx="94">
                  <c:v>209.42695414584776</c:v>
                </c:pt>
                <c:pt idx="95">
                  <c:v>210.81851067789194</c:v>
                </c:pt>
                <c:pt idx="96">
                  <c:v>212.0790212264707</c:v>
                </c:pt>
                <c:pt idx="97">
                  <c:v>212.5575754744259</c:v>
                </c:pt>
                <c:pt idx="98">
                  <c:v>213.52448376514872</c:v>
                </c:pt>
                <c:pt idx="99">
                  <c:v>214.83446221182984</c:v>
                </c:pt>
                <c:pt idx="100">
                  <c:v>217.01557866078571</c:v>
                </c:pt>
                <c:pt idx="101">
                  <c:v>217.70017209205406</c:v>
                </c:pt>
                <c:pt idx="102">
                  <c:v>218.04490733901989</c:v>
                </c:pt>
                <c:pt idx="103">
                  <c:v>219.97067253202994</c:v>
                </c:pt>
                <c:pt idx="104">
                  <c:v>221.04283488369441</c:v>
                </c:pt>
                <c:pt idx="105">
                  <c:v>222.68088570756166</c:v>
                </c:pt>
                <c:pt idx="106">
                  <c:v>224.1679198311102</c:v>
                </c:pt>
                <c:pt idx="107">
                  <c:v>225.68514811147517</c:v>
                </c:pt>
                <c:pt idx="108">
                  <c:v>227.03830459324993</c:v>
                </c:pt>
                <c:pt idx="109">
                  <c:v>227.62572680299272</c:v>
                </c:pt>
                <c:pt idx="110">
                  <c:v>228.61497842960628</c:v>
                </c:pt>
                <c:pt idx="111">
                  <c:v>231.24864503144011</c:v>
                </c:pt>
                <c:pt idx="112">
                  <c:v>231.86944788008412</c:v>
                </c:pt>
                <c:pt idx="113">
                  <c:v>232.28610490594158</c:v>
                </c:pt>
                <c:pt idx="114">
                  <c:v>236.58011170369193</c:v>
                </c:pt>
                <c:pt idx="115">
                  <c:v>237.69134427076418</c:v>
                </c:pt>
                <c:pt idx="116">
                  <c:v>239.04572186687872</c:v>
                </c:pt>
                <c:pt idx="117">
                  <c:v>240.42351841717249</c:v>
                </c:pt>
                <c:pt idx="118">
                  <c:v>242.06145913796357</c:v>
                </c:pt>
                <c:pt idx="119">
                  <c:v>243.73333911071623</c:v>
                </c:pt>
                <c:pt idx="120">
                  <c:v>247.43582965269675</c:v>
                </c:pt>
                <c:pt idx="121">
                  <c:v>248.19678223230918</c:v>
                </c:pt>
                <c:pt idx="122">
                  <c:v>248.70800168690349</c:v>
                </c:pt>
                <c:pt idx="123">
                  <c:v>253.18484177091662</c:v>
                </c:pt>
                <c:pt idx="124">
                  <c:v>254.54825950040754</c:v>
                </c:pt>
                <c:pt idx="125">
                  <c:v>258.48625643570875</c:v>
                </c:pt>
                <c:pt idx="126">
                  <c:v>259.64539344474929</c:v>
                </c:pt>
                <c:pt idx="127">
                  <c:v>260.82026547865053</c:v>
                </c:pt>
                <c:pt idx="128">
                  <c:v>264.75169110682793</c:v>
                </c:pt>
                <c:pt idx="129">
                  <c:v>265.99758829946575</c:v>
                </c:pt>
                <c:pt idx="130">
                  <c:v>271.4959920700004</c:v>
                </c:pt>
                <c:pt idx="131">
                  <c:v>273.17918235407654</c:v>
                </c:pt>
                <c:pt idx="132">
                  <c:v>277.3500981126146</c:v>
                </c:pt>
                <c:pt idx="133">
                  <c:v>278.42302319485225</c:v>
                </c:pt>
                <c:pt idx="134">
                  <c:v>283.98091712353238</c:v>
                </c:pt>
                <c:pt idx="135">
                  <c:v>283.98091712353238</c:v>
                </c:pt>
                <c:pt idx="136">
                  <c:v>291.52330214590222</c:v>
                </c:pt>
                <c:pt idx="137">
                  <c:v>297.92179586210904</c:v>
                </c:pt>
                <c:pt idx="138">
                  <c:v>300.15011259383209</c:v>
                </c:pt>
                <c:pt idx="139">
                  <c:v>305.70892025787151</c:v>
                </c:pt>
                <c:pt idx="140">
                  <c:v>315.17891481565016</c:v>
                </c:pt>
                <c:pt idx="141">
                  <c:v>320.53038237801621</c:v>
                </c:pt>
                <c:pt idx="142">
                  <c:v>329.09458989395876</c:v>
                </c:pt>
                <c:pt idx="143">
                  <c:v>345.03277967117714</c:v>
                </c:pt>
              </c:numCache>
            </c:numRef>
          </c:xVal>
          <c:yVal>
            <c:numRef>
              <c:f>FeldolgozNoSLip!$D$146:$D$289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FeldolgozNoSLip!$J$290:$J$433</c:f>
              <c:numCache>
                <c:formatCode>General</c:formatCode>
                <c:ptCount val="144"/>
                <c:pt idx="0">
                  <c:v>138.63062328260395</c:v>
                </c:pt>
                <c:pt idx="1">
                  <c:v>143.10071872516468</c:v>
                </c:pt>
                <c:pt idx="2">
                  <c:v>145.45294267612903</c:v>
                </c:pt>
                <c:pt idx="3">
                  <c:v>147.76353114138544</c:v>
                </c:pt>
                <c:pt idx="4">
                  <c:v>149.96251405664319</c:v>
                </c:pt>
                <c:pt idx="5">
                  <c:v>152.02789461016482</c:v>
                </c:pt>
                <c:pt idx="6">
                  <c:v>152.26268686529016</c:v>
                </c:pt>
                <c:pt idx="7">
                  <c:v>154.79554690575898</c:v>
                </c:pt>
                <c:pt idx="8">
                  <c:v>157.07021560938583</c:v>
                </c:pt>
                <c:pt idx="9">
                  <c:v>157.52427045264395</c:v>
                </c:pt>
                <c:pt idx="10">
                  <c:v>160.05976680482735</c:v>
                </c:pt>
                <c:pt idx="11">
                  <c:v>160.47140854798212</c:v>
                </c:pt>
                <c:pt idx="12">
                  <c:v>162.29261772015946</c:v>
                </c:pt>
                <c:pt idx="13">
                  <c:v>162.43529257647899</c:v>
                </c:pt>
                <c:pt idx="14">
                  <c:v>165.67254599876443</c:v>
                </c:pt>
                <c:pt idx="15">
                  <c:v>165.8243303146123</c:v>
                </c:pt>
                <c:pt idx="16">
                  <c:v>167.83627165933783</c:v>
                </c:pt>
                <c:pt idx="17">
                  <c:v>168.54996561581052</c:v>
                </c:pt>
                <c:pt idx="18">
                  <c:v>169.03085094570332</c:v>
                </c:pt>
                <c:pt idx="19">
                  <c:v>170.58125085301731</c:v>
                </c:pt>
                <c:pt idx="20">
                  <c:v>171.58271494160505</c:v>
                </c:pt>
                <c:pt idx="21">
                  <c:v>173.98980449617605</c:v>
                </c:pt>
                <c:pt idx="22">
                  <c:v>174.07765595569782</c:v>
                </c:pt>
                <c:pt idx="23">
                  <c:v>174.87435419566725</c:v>
                </c:pt>
                <c:pt idx="24">
                  <c:v>177.14613497921798</c:v>
                </c:pt>
                <c:pt idx="25">
                  <c:v>177.70466332772773</c:v>
                </c:pt>
                <c:pt idx="26">
                  <c:v>178.55245079056075</c:v>
                </c:pt>
                <c:pt idx="27">
                  <c:v>180.28507580786211</c:v>
                </c:pt>
                <c:pt idx="28">
                  <c:v>181.26970943183733</c:v>
                </c:pt>
                <c:pt idx="29">
                  <c:v>181.17051943292921</c:v>
                </c:pt>
                <c:pt idx="30">
                  <c:v>184.11492357966466</c:v>
                </c:pt>
                <c:pt idx="31">
                  <c:v>184.84740982841319</c:v>
                </c:pt>
                <c:pt idx="32">
                  <c:v>185.26991874495442</c:v>
                </c:pt>
                <c:pt idx="33">
                  <c:v>187.31716231633879</c:v>
                </c:pt>
                <c:pt idx="34">
                  <c:v>187.86728732554485</c:v>
                </c:pt>
                <c:pt idx="35">
                  <c:v>188.5338794399629</c:v>
                </c:pt>
                <c:pt idx="36">
                  <c:v>189.09482646783619</c:v>
                </c:pt>
                <c:pt idx="37">
                  <c:v>191.15649059784957</c:v>
                </c:pt>
                <c:pt idx="38">
                  <c:v>191.85884381732379</c:v>
                </c:pt>
                <c:pt idx="39">
                  <c:v>192.45008972987526</c:v>
                </c:pt>
                <c:pt idx="40">
                  <c:v>194.50198311991272</c:v>
                </c:pt>
                <c:pt idx="41">
                  <c:v>195.24200602039147</c:v>
                </c:pt>
                <c:pt idx="42">
                  <c:v>196.11613513818403</c:v>
                </c:pt>
                <c:pt idx="43">
                  <c:v>196.87480773953945</c:v>
                </c:pt>
                <c:pt idx="44">
                  <c:v>198.81069312188603</c:v>
                </c:pt>
                <c:pt idx="45">
                  <c:v>199.07314959671652</c:v>
                </c:pt>
                <c:pt idx="46">
                  <c:v>200.40120401405059</c:v>
                </c:pt>
                <c:pt idx="47">
                  <c:v>201.07527656666591</c:v>
                </c:pt>
                <c:pt idx="48">
                  <c:v>202.5825058652068</c:v>
                </c:pt>
                <c:pt idx="49">
                  <c:v>202.99948573528755</c:v>
                </c:pt>
                <c:pt idx="50">
                  <c:v>204.83662259967568</c:v>
                </c:pt>
                <c:pt idx="51">
                  <c:v>204.69353028560067</c:v>
                </c:pt>
                <c:pt idx="52">
                  <c:v>207.01966780270629</c:v>
                </c:pt>
                <c:pt idx="53">
                  <c:v>207.61369963434993</c:v>
                </c:pt>
                <c:pt idx="54">
                  <c:v>208.36348069378829</c:v>
                </c:pt>
                <c:pt idx="55">
                  <c:v>209.58021209109032</c:v>
                </c:pt>
                <c:pt idx="56">
                  <c:v>211.76177494381338</c:v>
                </c:pt>
                <c:pt idx="57">
                  <c:v>212.5575754744259</c:v>
                </c:pt>
                <c:pt idx="58">
                  <c:v>213.68692158534412</c:v>
                </c:pt>
                <c:pt idx="59">
                  <c:v>214.17646843905965</c:v>
                </c:pt>
                <c:pt idx="60">
                  <c:v>215.83292365085782</c:v>
                </c:pt>
                <c:pt idx="61">
                  <c:v>216.67569500871974</c:v>
                </c:pt>
                <c:pt idx="62">
                  <c:v>217.52841650548027</c:v>
                </c:pt>
                <c:pt idx="63">
                  <c:v>218.39128548801236</c:v>
                </c:pt>
                <c:pt idx="64">
                  <c:v>221.40372138502383</c:v>
                </c:pt>
                <c:pt idx="65">
                  <c:v>221.40372138502383</c:v>
                </c:pt>
                <c:pt idx="66">
                  <c:v>223.04986837273526</c:v>
                </c:pt>
                <c:pt idx="67">
                  <c:v>223.4206913525675</c:v>
                </c:pt>
                <c:pt idx="68">
                  <c:v>226.84350549724334</c:v>
                </c:pt>
                <c:pt idx="69">
                  <c:v>227.23360639675579</c:v>
                </c:pt>
                <c:pt idx="70">
                  <c:v>228.21773229381924</c:v>
                </c:pt>
                <c:pt idx="71">
                  <c:v>229.01430620717227</c:v>
                </c:pt>
                <c:pt idx="72">
                  <c:v>229.81927988846084</c:v>
                </c:pt>
                <c:pt idx="73">
                  <c:v>232.28610490594158</c:v>
                </c:pt>
                <c:pt idx="74">
                  <c:v>232.70501616582411</c:v>
                </c:pt>
                <c:pt idx="75">
                  <c:v>233.33765444101877</c:v>
                </c:pt>
                <c:pt idx="76">
                  <c:v>235.70226039551585</c:v>
                </c:pt>
                <c:pt idx="77">
                  <c:v>237.69134427076418</c:v>
                </c:pt>
                <c:pt idx="78">
                  <c:v>238.14024239355047</c:v>
                </c:pt>
                <c:pt idx="79">
                  <c:v>239.27371020851112</c:v>
                </c:pt>
                <c:pt idx="80">
                  <c:v>241.12141108520606</c:v>
                </c:pt>
                <c:pt idx="81">
                  <c:v>243.49237677883698</c:v>
                </c:pt>
                <c:pt idx="82">
                  <c:v>243.9750182371333</c:v>
                </c:pt>
                <c:pt idx="83">
                  <c:v>245.19429128950355</c:v>
                </c:pt>
                <c:pt idx="84">
                  <c:v>246.43202904507208</c:v>
                </c:pt>
                <c:pt idx="85">
                  <c:v>247.94235184023236</c:v>
                </c:pt>
                <c:pt idx="86">
                  <c:v>248.96479886598459</c:v>
                </c:pt>
                <c:pt idx="87">
                  <c:v>250.522466609585</c:v>
                </c:pt>
                <c:pt idx="88">
                  <c:v>252.91477786283517</c:v>
                </c:pt>
                <c:pt idx="89">
                  <c:v>254.27381385780387</c:v>
                </c:pt>
                <c:pt idx="90">
                  <c:v>255.09982733999195</c:v>
                </c:pt>
                <c:pt idx="91">
                  <c:v>256.49458802128851</c:v>
                </c:pt>
                <c:pt idx="92">
                  <c:v>259.06388007541989</c:v>
                </c:pt>
                <c:pt idx="93">
                  <c:v>261.11648393354676</c:v>
                </c:pt>
                <c:pt idx="94">
                  <c:v>261.71196129510685</c:v>
                </c:pt>
                <c:pt idx="95">
                  <c:v>262.9152410248094</c:v>
                </c:pt>
                <c:pt idx="96">
                  <c:v>265.68446566202863</c:v>
                </c:pt>
                <c:pt idx="97">
                  <c:v>266.31182064565377</c:v>
                </c:pt>
                <c:pt idx="98">
                  <c:v>266.94364079973968</c:v>
                </c:pt>
                <c:pt idx="99">
                  <c:v>268.54307776478731</c:v>
                </c:pt>
                <c:pt idx="100">
                  <c:v>272.5021573172848</c:v>
                </c:pt>
                <c:pt idx="101">
                  <c:v>272.84003984920014</c:v>
                </c:pt>
                <c:pt idx="102">
                  <c:v>274.20424855354088</c:v>
                </c:pt>
                <c:pt idx="103">
                  <c:v>275.93863806958143</c:v>
                </c:pt>
                <c:pt idx="104">
                  <c:v>279.14526311954126</c:v>
                </c:pt>
                <c:pt idx="105">
                  <c:v>279.87315291616949</c:v>
                </c:pt>
                <c:pt idx="106">
                  <c:v>281.34617968477727</c:v>
                </c:pt>
                <c:pt idx="107">
                  <c:v>283.59999016853385</c:v>
                </c:pt>
                <c:pt idx="108">
                  <c:v>286.29916715693412</c:v>
                </c:pt>
                <c:pt idx="109">
                  <c:v>287.87658497487354</c:v>
                </c:pt>
                <c:pt idx="110">
                  <c:v>287.08462588160722</c:v>
                </c:pt>
                <c:pt idx="111">
                  <c:v>292.35267310234309</c:v>
                </c:pt>
                <c:pt idx="112">
                  <c:v>293.61010975735172</c:v>
                </c:pt>
                <c:pt idx="113">
                  <c:v>294.88391230979425</c:v>
                </c:pt>
                <c:pt idx="114">
                  <c:v>299.25280083228989</c:v>
                </c:pt>
                <c:pt idx="115">
                  <c:v>301.96922083938699</c:v>
                </c:pt>
                <c:pt idx="116">
                  <c:v>304.2903097250923</c:v>
                </c:pt>
                <c:pt idx="117">
                  <c:v>305.23384783367987</c:v>
                </c:pt>
                <c:pt idx="118">
                  <c:v>308.1180112566604</c:v>
                </c:pt>
                <c:pt idx="119">
                  <c:v>309.09772123696632</c:v>
                </c:pt>
                <c:pt idx="120">
                  <c:v>314.14043121877165</c:v>
                </c:pt>
                <c:pt idx="121">
                  <c:v>315.70203370643452</c:v>
                </c:pt>
                <c:pt idx="122">
                  <c:v>319.43828249996994</c:v>
                </c:pt>
                <c:pt idx="123">
                  <c:v>322.74861218395142</c:v>
                </c:pt>
                <c:pt idx="124">
                  <c:v>325.01354251307964</c:v>
                </c:pt>
                <c:pt idx="125">
                  <c:v>330.89129800417919</c:v>
                </c:pt>
                <c:pt idx="126">
                  <c:v>331.49677206589791</c:v>
                </c:pt>
                <c:pt idx="127">
                  <c:v>333.33333333333331</c:v>
                </c:pt>
                <c:pt idx="128">
                  <c:v>337.74019758482819</c:v>
                </c:pt>
                <c:pt idx="129">
                  <c:v>340.99716973523675</c:v>
                </c:pt>
                <c:pt idx="130">
                  <c:v>347.80417182012621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357.29480050524819</c:v>
                </c:pt>
                <c:pt idx="134">
                  <c:v>365.14837167011069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384.42587221924475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404.88816508945803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447.21359549995793</c:v>
                </c:pt>
              </c:numCache>
            </c:numRef>
          </c:xVal>
          <c:yVal>
            <c:numRef>
              <c:f>FeldolgozNoSLip!$D$290:$D$433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FeldolgozNoSLip!$J$434:$J$577</c:f>
              <c:numCache>
                <c:formatCode>General</c:formatCode>
                <c:ptCount val="144"/>
                <c:pt idx="0">
                  <c:v>147.70978917519926</c:v>
                </c:pt>
                <c:pt idx="1">
                  <c:v>154.85740327062774</c:v>
                </c:pt>
                <c:pt idx="2">
                  <c:v>158.84359223974562</c:v>
                </c:pt>
                <c:pt idx="3">
                  <c:v>162.00839225208361</c:v>
                </c:pt>
                <c:pt idx="4">
                  <c:v>166.66666666666666</c:v>
                </c:pt>
                <c:pt idx="5">
                  <c:v>169.35373729717358</c:v>
                </c:pt>
                <c:pt idx="6">
                  <c:v>170.25130615174973</c:v>
                </c:pt>
                <c:pt idx="7">
                  <c:v>173.98980449617605</c:v>
                </c:pt>
                <c:pt idx="8">
                  <c:v>177.33172553297717</c:v>
                </c:pt>
                <c:pt idx="9">
                  <c:v>178.07996398511173</c:v>
                </c:pt>
                <c:pt idx="10">
                  <c:v>182.37166310401938</c:v>
                </c:pt>
                <c:pt idx="11">
                  <c:v>182.16981283397257</c:v>
                </c:pt>
                <c:pt idx="12">
                  <c:v>185.48226256106173</c:v>
                </c:pt>
                <c:pt idx="13">
                  <c:v>186.88052498052468</c:v>
                </c:pt>
                <c:pt idx="14">
                  <c:v>190.00285006412662</c:v>
                </c:pt>
                <c:pt idx="15">
                  <c:v>190.80819424304414</c:v>
                </c:pt>
                <c:pt idx="16">
                  <c:v>194.13511328725488</c:v>
                </c:pt>
                <c:pt idx="17">
                  <c:v>195.24200602039147</c:v>
                </c:pt>
                <c:pt idx="18">
                  <c:v>195.74007317156784</c:v>
                </c:pt>
                <c:pt idx="19">
                  <c:v>198.9417915160349</c:v>
                </c:pt>
                <c:pt idx="20">
                  <c:v>200.13346681498786</c:v>
                </c:pt>
                <c:pt idx="21">
                  <c:v>203.13905225967102</c:v>
                </c:pt>
                <c:pt idx="22">
                  <c:v>204.83662259967568</c:v>
                </c:pt>
                <c:pt idx="23">
                  <c:v>205.26770681399</c:v>
                </c:pt>
                <c:pt idx="24">
                  <c:v>208.36348069378829</c:v>
                </c:pt>
                <c:pt idx="25">
                  <c:v>210.19662581071356</c:v>
                </c:pt>
                <c:pt idx="26">
                  <c:v>210.50687930179993</c:v>
                </c:pt>
                <c:pt idx="27">
                  <c:v>212.87841728039658</c:v>
                </c:pt>
                <c:pt idx="28">
                  <c:v>213.36241582243161</c:v>
                </c:pt>
                <c:pt idx="29">
                  <c:v>215.33195680826108</c:v>
                </c:pt>
                <c:pt idx="30">
                  <c:v>218.39128548801236</c:v>
                </c:pt>
                <c:pt idx="31">
                  <c:v>219.44040899048954</c:v>
                </c:pt>
                <c:pt idx="32">
                  <c:v>220.32632461961586</c:v>
                </c:pt>
                <c:pt idx="33">
                  <c:v>223.23504886820388</c:v>
                </c:pt>
                <c:pt idx="34">
                  <c:v>222.86514795316347</c:v>
                </c:pt>
                <c:pt idx="35">
                  <c:v>225.30295452966647</c:v>
                </c:pt>
                <c:pt idx="36">
                  <c:v>226.06929332243453</c:v>
                </c:pt>
                <c:pt idx="37">
                  <c:v>229.01430620717227</c:v>
                </c:pt>
                <c:pt idx="38">
                  <c:v>228.81438097813776</c:v>
                </c:pt>
                <c:pt idx="39">
                  <c:v>231.45502494313786</c:v>
                </c:pt>
                <c:pt idx="40">
                  <c:v>233.76229110609222</c:v>
                </c:pt>
                <c:pt idx="41">
                  <c:v>233.76229110609222</c:v>
                </c:pt>
                <c:pt idx="42">
                  <c:v>236.13996227743115</c:v>
                </c:pt>
                <c:pt idx="43">
                  <c:v>237.24497515521321</c:v>
                </c:pt>
                <c:pt idx="44">
                  <c:v>239.96160921354308</c:v>
                </c:pt>
                <c:pt idx="45">
                  <c:v>240.88810535946985</c:v>
                </c:pt>
                <c:pt idx="46">
                  <c:v>241.59006344397488</c:v>
                </c:pt>
                <c:pt idx="47">
                  <c:v>243.01258837812543</c:v>
                </c:pt>
                <c:pt idx="48">
                  <c:v>245.44034683690796</c:v>
                </c:pt>
                <c:pt idx="49">
                  <c:v>246.43202904507208</c:v>
                </c:pt>
                <c:pt idx="50">
                  <c:v>247.94235184023236</c:v>
                </c:pt>
                <c:pt idx="51">
                  <c:v>248.70800168690349</c:v>
                </c:pt>
                <c:pt idx="52">
                  <c:v>251.84310025465729</c:v>
                </c:pt>
                <c:pt idx="53">
                  <c:v>251.84310025465729</c:v>
                </c:pt>
                <c:pt idx="54">
                  <c:v>254.27381385780387</c:v>
                </c:pt>
                <c:pt idx="55">
                  <c:v>255.37695922762458</c:v>
                </c:pt>
                <c:pt idx="56">
                  <c:v>258.48625643570875</c:v>
                </c:pt>
                <c:pt idx="57">
                  <c:v>258.77458475338284</c:v>
                </c:pt>
                <c:pt idx="58">
                  <c:v>259.93762245501819</c:v>
                </c:pt>
                <c:pt idx="59">
                  <c:v>262.61286571944515</c:v>
                </c:pt>
                <c:pt idx="60">
                  <c:v>264.44294267397254</c:v>
                </c:pt>
                <c:pt idx="61">
                  <c:v>266.94364079973968</c:v>
                </c:pt>
                <c:pt idx="62">
                  <c:v>266.62716927080959</c:v>
                </c:pt>
                <c:pt idx="63">
                  <c:v>268.22089039291006</c:v>
                </c:pt>
                <c:pt idx="64">
                  <c:v>271.4959920700004</c:v>
                </c:pt>
                <c:pt idx="65">
                  <c:v>273.86127875258302</c:v>
                </c:pt>
                <c:pt idx="66">
                  <c:v>274.54851014367307</c:v>
                </c:pt>
                <c:pt idx="67">
                  <c:v>274.89407165256023</c:v>
                </c:pt>
                <c:pt idx="68">
                  <c:v>278.06399916002425</c:v>
                </c:pt>
                <c:pt idx="69">
                  <c:v>279.50849718747372</c:v>
                </c:pt>
                <c:pt idx="70">
                  <c:v>281.71808490950554</c:v>
                </c:pt>
                <c:pt idx="71">
                  <c:v>283.22059201851039</c:v>
                </c:pt>
                <c:pt idx="72">
                  <c:v>285.13297425610051</c:v>
                </c:pt>
                <c:pt idx="73">
                  <c:v>284.74739872574969</c:v>
                </c:pt>
                <c:pt idx="74">
                  <c:v>286.69108954049796</c:v>
                </c:pt>
                <c:pt idx="75">
                  <c:v>289.07690950684366</c:v>
                </c:pt>
                <c:pt idx="76">
                  <c:v>294.4574711433533</c:v>
                </c:pt>
                <c:pt idx="77">
                  <c:v>295.74238257529464</c:v>
                </c:pt>
                <c:pt idx="78">
                  <c:v>295.31221160930914</c:v>
                </c:pt>
                <c:pt idx="79">
                  <c:v>297.04426289300227</c:v>
                </c:pt>
                <c:pt idx="80">
                  <c:v>302.89126640769132</c:v>
                </c:pt>
                <c:pt idx="81">
                  <c:v>301.51134457776362</c:v>
                </c:pt>
                <c:pt idx="82">
                  <c:v>304.2903097250923</c:v>
                </c:pt>
                <c:pt idx="83">
                  <c:v>305.23384783367987</c:v>
                </c:pt>
                <c:pt idx="84">
                  <c:v>308.1180112566604</c:v>
                </c:pt>
                <c:pt idx="85">
                  <c:v>307.63163682359362</c:v>
                </c:pt>
                <c:pt idx="86">
                  <c:v>312.09389196617963</c:v>
                </c:pt>
                <c:pt idx="87">
                  <c:v>312.60177495791731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319.98293469854531</c:v>
                </c:pt>
                <c:pt idx="91">
                  <c:v>321.08064953396774</c:v>
                </c:pt>
                <c:pt idx="92">
                  <c:v>326.74388416051329</c:v>
                </c:pt>
                <c:pt idx="93">
                  <c:v>326.74388416051329</c:v>
                </c:pt>
                <c:pt idx="94">
                  <c:v>327.91291789197646</c:v>
                </c:pt>
                <c:pt idx="95">
                  <c:v>330.28912953790814</c:v>
                </c:pt>
                <c:pt idx="96">
                  <c:v>332.71775878523545</c:v>
                </c:pt>
                <c:pt idx="97">
                  <c:v>333.95233727101419</c:v>
                </c:pt>
                <c:pt idx="98">
                  <c:v>334.57480255910286</c:v>
                </c:pt>
                <c:pt idx="99">
                  <c:v>337.09993123162104</c:v>
                </c:pt>
                <c:pt idx="100">
                  <c:v>340.99716973523675</c:v>
                </c:pt>
                <c:pt idx="101">
                  <c:v>343.67169831173533</c:v>
                </c:pt>
                <c:pt idx="102">
                  <c:v>345.03277967117714</c:v>
                </c:pt>
                <c:pt idx="103">
                  <c:v>346.41016151377551</c:v>
                </c:pt>
                <c:pt idx="104">
                  <c:v>350.64343665913833</c:v>
                </c:pt>
                <c:pt idx="105">
                  <c:v>352.8191148461629</c:v>
                </c:pt>
                <c:pt idx="106">
                  <c:v>354.29226995843595</c:v>
                </c:pt>
                <c:pt idx="107">
                  <c:v>361.15755925730758</c:v>
                </c:pt>
                <c:pt idx="108">
                  <c:v>361.94525388824627</c:v>
                </c:pt>
                <c:pt idx="109">
                  <c:v>362.73812505500581</c:v>
                </c:pt>
                <c:pt idx="110">
                  <c:v>364.33962566794514</c:v>
                </c:pt>
                <c:pt idx="111">
                  <c:v>367.60731104690387</c:v>
                </c:pt>
                <c:pt idx="112">
                  <c:v>370.11660509880261</c:v>
                </c:pt>
                <c:pt idx="113">
                  <c:v>372.67799624996496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384.42587221924475</c:v>
                </c:pt>
                <c:pt idx="117">
                  <c:v>390.23616434076285</c:v>
                </c:pt>
                <c:pt idx="118">
                  <c:v>388.27022657450976</c:v>
                </c:pt>
                <c:pt idx="119">
                  <c:v>392.23227027636807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402.6936331284146</c:v>
                </c:pt>
                <c:pt idx="123">
                  <c:v>409.38706057120135</c:v>
                </c:pt>
                <c:pt idx="124">
                  <c:v>412.86141192238517</c:v>
                </c:pt>
                <c:pt idx="125">
                  <c:v>422.57712736425833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431.66584730171564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447.21359549995793</c:v>
                </c:pt>
                <c:pt idx="132">
                  <c:v>454.85882614734209</c:v>
                </c:pt>
                <c:pt idx="133">
                  <c:v>456.43546458763848</c:v>
                </c:pt>
                <c:pt idx="134">
                  <c:v>467.95096130874765</c:v>
                </c:pt>
                <c:pt idx="135">
                  <c:v>471.4045207910317</c:v>
                </c:pt>
                <c:pt idx="136">
                  <c:v>484.12291827592713</c:v>
                </c:pt>
                <c:pt idx="137">
                  <c:v>495.88470368046472</c:v>
                </c:pt>
                <c:pt idx="138">
                  <c:v>495.88470368046472</c:v>
                </c:pt>
                <c:pt idx="139">
                  <c:v>508.54762771560775</c:v>
                </c:pt>
                <c:pt idx="140">
                  <c:v>522.23296786709352</c:v>
                </c:pt>
                <c:pt idx="141">
                  <c:v>534.52248382484879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FeldolgozNoSLip!$D$434:$D$577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FeldolgozNoSLip!$J$578:$J$721</c:f>
              <c:numCache>
                <c:formatCode>General</c:formatCode>
                <c:ptCount val="144"/>
                <c:pt idx="0">
                  <c:v>156.2372858944417</c:v>
                </c:pt>
                <c:pt idx="1">
                  <c:v>165.74838603294896</c:v>
                </c:pt>
                <c:pt idx="2">
                  <c:v>171.75134664318156</c:v>
                </c:pt>
                <c:pt idx="3">
                  <c:v>175.86311452816474</c:v>
                </c:pt>
                <c:pt idx="4">
                  <c:v>181.66810487818989</c:v>
                </c:pt>
                <c:pt idx="5">
                  <c:v>186.23125657326025</c:v>
                </c:pt>
                <c:pt idx="6">
                  <c:v>187.42680069992363</c:v>
                </c:pt>
                <c:pt idx="7">
                  <c:v>192.09468759882463</c:v>
                </c:pt>
                <c:pt idx="8">
                  <c:v>197.38550848793071</c:v>
                </c:pt>
                <c:pt idx="9">
                  <c:v>198.15906667827815</c:v>
                </c:pt>
                <c:pt idx="10">
                  <c:v>203.41905108624314</c:v>
                </c:pt>
                <c:pt idx="11">
                  <c:v>205.26770681399</c:v>
                </c:pt>
                <c:pt idx="12">
                  <c:v>208.66567589347628</c:v>
                </c:pt>
                <c:pt idx="13">
                  <c:v>209.27403192454673</c:v>
                </c:pt>
                <c:pt idx="14">
                  <c:v>215.33195680826108</c:v>
                </c:pt>
                <c:pt idx="15">
                  <c:v>216.00069120331776</c:v>
                </c:pt>
                <c:pt idx="16">
                  <c:v>220.50479878790102</c:v>
                </c:pt>
                <c:pt idx="17">
                  <c:v>222.13082915965964</c:v>
                </c:pt>
                <c:pt idx="18">
                  <c:v>223.04986837273526</c:v>
                </c:pt>
                <c:pt idx="19">
                  <c:v>227.62572680299272</c:v>
                </c:pt>
                <c:pt idx="20">
                  <c:v>228.81438097813776</c:v>
                </c:pt>
                <c:pt idx="21">
                  <c:v>233.12620206007841</c:v>
                </c:pt>
                <c:pt idx="22">
                  <c:v>234.40361546924768</c:v>
                </c:pt>
                <c:pt idx="23">
                  <c:v>235.05024736113424</c:v>
                </c:pt>
                <c:pt idx="24">
                  <c:v>239.96160921354308</c:v>
                </c:pt>
                <c:pt idx="25">
                  <c:v>242.29819411790595</c:v>
                </c:pt>
                <c:pt idx="26">
                  <c:v>242.29819411790595</c:v>
                </c:pt>
                <c:pt idx="27">
                  <c:v>246.43202904507208</c:v>
                </c:pt>
                <c:pt idx="28">
                  <c:v>247.68870230903497</c:v>
                </c:pt>
                <c:pt idx="29">
                  <c:v>250</c:v>
                </c:pt>
                <c:pt idx="30">
                  <c:v>253.45577265824929</c:v>
                </c:pt>
                <c:pt idx="31">
                  <c:v>255.37695922762458</c:v>
                </c:pt>
                <c:pt idx="32">
                  <c:v>256.21380568422683</c:v>
                </c:pt>
                <c:pt idx="33">
                  <c:v>259.93762245501819</c:v>
                </c:pt>
                <c:pt idx="34">
                  <c:v>261.71196129510685</c:v>
                </c:pt>
                <c:pt idx="35">
                  <c:v>262.61286571944515</c:v>
                </c:pt>
                <c:pt idx="36">
                  <c:v>264.13527189768718</c:v>
                </c:pt>
                <c:pt idx="37">
                  <c:v>268.54307776478731</c:v>
                </c:pt>
                <c:pt idx="38">
                  <c:v>271.16307227332021</c:v>
                </c:pt>
                <c:pt idx="39">
                  <c:v>271.4959920700004</c:v>
                </c:pt>
                <c:pt idx="40">
                  <c:v>274.89407165256023</c:v>
                </c:pt>
                <c:pt idx="41">
                  <c:v>276.28948199776886</c:v>
                </c:pt>
                <c:pt idx="42">
                  <c:v>277.70636042789511</c:v>
                </c:pt>
                <c:pt idx="43">
                  <c:v>278.78344149874829</c:v>
                </c:pt>
                <c:pt idx="44">
                  <c:v>283.59999016853385</c:v>
                </c:pt>
                <c:pt idx="45">
                  <c:v>286.29916715693412</c:v>
                </c:pt>
                <c:pt idx="46">
                  <c:v>285.90884772914819</c:v>
                </c:pt>
                <c:pt idx="47">
                  <c:v>287.08462588160722</c:v>
                </c:pt>
                <c:pt idx="48">
                  <c:v>290.70094986690555</c:v>
                </c:pt>
                <c:pt idx="49">
                  <c:v>291.52330214590222</c:v>
                </c:pt>
                <c:pt idx="50">
                  <c:v>292.35267310234309</c:v>
                </c:pt>
                <c:pt idx="51">
                  <c:v>293.61010975735172</c:v>
                </c:pt>
                <c:pt idx="52">
                  <c:v>299.25280083228989</c:v>
                </c:pt>
                <c:pt idx="53">
                  <c:v>300.60180602107584</c:v>
                </c:pt>
                <c:pt idx="54">
                  <c:v>303.35546785462861</c:v>
                </c:pt>
                <c:pt idx="55">
                  <c:v>303.35546785462861</c:v>
                </c:pt>
                <c:pt idx="56">
                  <c:v>307.63163682359362</c:v>
                </c:pt>
                <c:pt idx="57">
                  <c:v>312.60177495791731</c:v>
                </c:pt>
                <c:pt idx="58">
                  <c:v>311.08550841912762</c:v>
                </c:pt>
                <c:pt idx="59">
                  <c:v>312.60177495791731</c:v>
                </c:pt>
                <c:pt idx="60">
                  <c:v>315.70203370643452</c:v>
                </c:pt>
                <c:pt idx="61">
                  <c:v>317.28715848517623</c:v>
                </c:pt>
                <c:pt idx="62">
                  <c:v>319.43828249996994</c:v>
                </c:pt>
                <c:pt idx="63">
                  <c:v>321.63376045133845</c:v>
                </c:pt>
                <c:pt idx="64">
                  <c:v>325.58726501171571</c:v>
                </c:pt>
                <c:pt idx="65">
                  <c:v>325.01354251307964</c:v>
                </c:pt>
                <c:pt idx="66">
                  <c:v>329.69023669789345</c:v>
                </c:pt>
                <c:pt idx="67">
                  <c:v>330.28912953790814</c:v>
                </c:pt>
                <c:pt idx="68">
                  <c:v>335.20076157699543</c:v>
                </c:pt>
                <c:pt idx="69">
                  <c:v>336.46329245522656</c:v>
                </c:pt>
                <c:pt idx="70">
                  <c:v>339.68311024337874</c:v>
                </c:pt>
                <c:pt idx="71">
                  <c:v>340.3382373905639</c:v>
                </c:pt>
                <c:pt idx="72">
                  <c:v>343.67169831173533</c:v>
                </c:pt>
                <c:pt idx="73">
                  <c:v>347.10506725031166</c:v>
                </c:pt>
                <c:pt idx="74">
                  <c:v>347.80417182012621</c:v>
                </c:pt>
                <c:pt idx="75">
                  <c:v>349.21514788478908</c:v>
                </c:pt>
                <c:pt idx="76">
                  <c:v>353.55339059327378</c:v>
                </c:pt>
                <c:pt idx="77">
                  <c:v>353.55339059327378</c:v>
                </c:pt>
                <c:pt idx="78">
                  <c:v>358.82497795842886</c:v>
                </c:pt>
                <c:pt idx="79">
                  <c:v>359.59747611403805</c:v>
                </c:pt>
                <c:pt idx="80">
                  <c:v>367.60731104690387</c:v>
                </c:pt>
                <c:pt idx="81">
                  <c:v>366.78215330365077</c:v>
                </c:pt>
                <c:pt idx="82">
                  <c:v>367.60731104690387</c:v>
                </c:pt>
                <c:pt idx="83">
                  <c:v>370.11660509880261</c:v>
                </c:pt>
                <c:pt idx="84">
                  <c:v>372.67799624996496</c:v>
                </c:pt>
                <c:pt idx="85">
                  <c:v>374.41543222448843</c:v>
                </c:pt>
                <c:pt idx="86">
                  <c:v>375.29331252040078</c:v>
                </c:pt>
                <c:pt idx="87">
                  <c:v>379.777262656375</c:v>
                </c:pt>
                <c:pt idx="88">
                  <c:v>384.42587221924475</c:v>
                </c:pt>
                <c:pt idx="89">
                  <c:v>384.42587221924475</c:v>
                </c:pt>
                <c:pt idx="90">
                  <c:v>389.24947208076145</c:v>
                </c:pt>
                <c:pt idx="91">
                  <c:v>390.23616434076285</c:v>
                </c:pt>
                <c:pt idx="92">
                  <c:v>391.23039821797573</c:v>
                </c:pt>
                <c:pt idx="93">
                  <c:v>398.40953644479794</c:v>
                </c:pt>
                <c:pt idx="94">
                  <c:v>399.46773096848057</c:v>
                </c:pt>
                <c:pt idx="95">
                  <c:v>402.6936331284146</c:v>
                </c:pt>
                <c:pt idx="96">
                  <c:v>405.9989714705751</c:v>
                </c:pt>
                <c:pt idx="97">
                  <c:v>409.38706057120135</c:v>
                </c:pt>
                <c:pt idx="98">
                  <c:v>409.38706057120135</c:v>
                </c:pt>
                <c:pt idx="99">
                  <c:v>412.86141192238517</c:v>
                </c:pt>
                <c:pt idx="100">
                  <c:v>417.63453479227837</c:v>
                </c:pt>
                <c:pt idx="101">
                  <c:v>422.57712736425833</c:v>
                </c:pt>
                <c:pt idx="102">
                  <c:v>425.11515094885181</c:v>
                </c:pt>
                <c:pt idx="103">
                  <c:v>425.11515094885181</c:v>
                </c:pt>
                <c:pt idx="104">
                  <c:v>429.00941686005132</c:v>
                </c:pt>
                <c:pt idx="105">
                  <c:v>430.33148291193521</c:v>
                </c:pt>
                <c:pt idx="106">
                  <c:v>433.0127018922193</c:v>
                </c:pt>
                <c:pt idx="107">
                  <c:v>437.13018947193603</c:v>
                </c:pt>
                <c:pt idx="108">
                  <c:v>445.73029590632694</c:v>
                </c:pt>
                <c:pt idx="109">
                  <c:v>447.21359549995793</c:v>
                </c:pt>
                <c:pt idx="110">
                  <c:v>447.21359549995793</c:v>
                </c:pt>
                <c:pt idx="111">
                  <c:v>453.29841391162461</c:v>
                </c:pt>
                <c:pt idx="112">
                  <c:v>458.02861241434454</c:v>
                </c:pt>
                <c:pt idx="113">
                  <c:v>459.63855977692168</c:v>
                </c:pt>
                <c:pt idx="114">
                  <c:v>469.6682183138621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478.54742041702224</c:v>
                </c:pt>
                <c:pt idx="118">
                  <c:v>487.9500364742666</c:v>
                </c:pt>
                <c:pt idx="119">
                  <c:v>486.02517675625086</c:v>
                </c:pt>
                <c:pt idx="120">
                  <c:v>495.88470368046472</c:v>
                </c:pt>
                <c:pt idx="121">
                  <c:v>497.92959773196918</c:v>
                </c:pt>
                <c:pt idx="122">
                  <c:v>497.92959773196918</c:v>
                </c:pt>
                <c:pt idx="123">
                  <c:v>508.54762771560775</c:v>
                </c:pt>
                <c:pt idx="124">
                  <c:v>512.98917604257701</c:v>
                </c:pt>
                <c:pt idx="125">
                  <c:v>512.98917604257701</c:v>
                </c:pt>
                <c:pt idx="126">
                  <c:v>527.04627669472984</c:v>
                </c:pt>
                <c:pt idx="127">
                  <c:v>529.50338221365587</c:v>
                </c:pt>
                <c:pt idx="128">
                  <c:v>542.32614454664042</c:v>
                </c:pt>
                <c:pt idx="129">
                  <c:v>539.68707222086584</c:v>
                </c:pt>
                <c:pt idx="130">
                  <c:v>550.48188256318031</c:v>
                </c:pt>
                <c:pt idx="131">
                  <c:v>559.01699437494744</c:v>
                </c:pt>
                <c:pt idx="132">
                  <c:v>561.95148694901638</c:v>
                </c:pt>
                <c:pt idx="133">
                  <c:v>567.96183424706476</c:v>
                </c:pt>
                <c:pt idx="134">
                  <c:v>587.22021951470344</c:v>
                </c:pt>
                <c:pt idx="135">
                  <c:v>587.22021951470344</c:v>
                </c:pt>
                <c:pt idx="136">
                  <c:v>604.85837890913388</c:v>
                </c:pt>
                <c:pt idx="137">
                  <c:v>612.37243569579459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669.14960511820573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FeldolgozNoSLip!$D$578:$D$721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FeldolgozNoSLip!$J$722:$J$865</c:f>
              <c:numCache>
                <c:formatCode>General</c:formatCode>
                <c:ptCount val="144"/>
                <c:pt idx="0">
                  <c:v>160.81688022566922</c:v>
                </c:pt>
                <c:pt idx="1">
                  <c:v>172.43087984776491</c:v>
                </c:pt>
                <c:pt idx="2">
                  <c:v>178.74250135079063</c:v>
                </c:pt>
                <c:pt idx="3">
                  <c:v>184.32331631595702</c:v>
                </c:pt>
                <c:pt idx="4">
                  <c:v>191.27301391900147</c:v>
                </c:pt>
                <c:pt idx="5">
                  <c:v>196.74775073518586</c:v>
                </c:pt>
                <c:pt idx="6">
                  <c:v>198.02950859533485</c:v>
                </c:pt>
                <c:pt idx="7">
                  <c:v>203.98253984185234</c:v>
                </c:pt>
                <c:pt idx="8">
                  <c:v>210.19662581071356</c:v>
                </c:pt>
                <c:pt idx="9">
                  <c:v>212.0790212264707</c:v>
                </c:pt>
                <c:pt idx="10">
                  <c:v>217.52841650548027</c:v>
                </c:pt>
                <c:pt idx="11">
                  <c:v>218.91396182908494</c:v>
                </c:pt>
                <c:pt idx="12">
                  <c:v>223.98041003683235</c:v>
                </c:pt>
                <c:pt idx="13">
                  <c:v>225.1125844453741</c:v>
                </c:pt>
                <c:pt idx="14">
                  <c:v>232.07749587876302</c:v>
                </c:pt>
                <c:pt idx="15">
                  <c:v>233.76229110609222</c:v>
                </c:pt>
                <c:pt idx="16">
                  <c:v>238.36564731139811</c:v>
                </c:pt>
                <c:pt idx="17">
                  <c:v>239.96160921354308</c:v>
                </c:pt>
                <c:pt idx="18">
                  <c:v>240.65547555594475</c:v>
                </c:pt>
                <c:pt idx="19">
                  <c:v>246.68183349749862</c:v>
                </c:pt>
                <c:pt idx="20">
                  <c:v>247.43582965269675</c:v>
                </c:pt>
                <c:pt idx="21">
                  <c:v>253.45577265824929</c:v>
                </c:pt>
                <c:pt idx="22">
                  <c:v>255.37695922762458</c:v>
                </c:pt>
                <c:pt idx="23">
                  <c:v>255.93394344266557</c:v>
                </c:pt>
                <c:pt idx="24">
                  <c:v>262.9152410248094</c:v>
                </c:pt>
                <c:pt idx="25">
                  <c:v>264.13527189768718</c:v>
                </c:pt>
                <c:pt idx="26">
                  <c:v>264.75169110682793</c:v>
                </c:pt>
                <c:pt idx="27">
                  <c:v>270.50089040022971</c:v>
                </c:pt>
                <c:pt idx="28">
                  <c:v>271.4959920700004</c:v>
                </c:pt>
                <c:pt idx="29">
                  <c:v>273.17918235407654</c:v>
                </c:pt>
                <c:pt idx="30">
                  <c:v>278.78344149874829</c:v>
                </c:pt>
                <c:pt idx="31">
                  <c:v>280.60676663315689</c:v>
                </c:pt>
                <c:pt idx="32">
                  <c:v>281.34617968477727</c:v>
                </c:pt>
                <c:pt idx="33">
                  <c:v>287.47978728803446</c:v>
                </c:pt>
                <c:pt idx="34">
                  <c:v>288.27503026587692</c:v>
                </c:pt>
                <c:pt idx="35">
                  <c:v>290.70094986690555</c:v>
                </c:pt>
                <c:pt idx="36">
                  <c:v>291.93710406057107</c:v>
                </c:pt>
                <c:pt idx="37">
                  <c:v>295.74238257529464</c:v>
                </c:pt>
                <c:pt idx="38">
                  <c:v>298.36348890799809</c:v>
                </c:pt>
                <c:pt idx="39">
                  <c:v>301.51134457776362</c:v>
                </c:pt>
                <c:pt idx="40">
                  <c:v>304.76098333931174</c:v>
                </c:pt>
                <c:pt idx="41">
                  <c:v>306.66575802872973</c:v>
                </c:pt>
                <c:pt idx="42">
                  <c:v>309.59109381151796</c:v>
                </c:pt>
                <c:pt idx="43">
                  <c:v>309.09772123696632</c:v>
                </c:pt>
                <c:pt idx="44">
                  <c:v>314.65838776377632</c:v>
                </c:pt>
                <c:pt idx="45">
                  <c:v>316.22776601683796</c:v>
                </c:pt>
                <c:pt idx="46">
                  <c:v>319.43828249996994</c:v>
                </c:pt>
                <c:pt idx="47">
                  <c:v>320.53038237801621</c:v>
                </c:pt>
                <c:pt idx="48">
                  <c:v>322.74861218395142</c:v>
                </c:pt>
                <c:pt idx="49">
                  <c:v>325.01354251307964</c:v>
                </c:pt>
                <c:pt idx="50">
                  <c:v>328.50215990880213</c:v>
                </c:pt>
                <c:pt idx="51">
                  <c:v>327.32683535398854</c:v>
                </c:pt>
                <c:pt idx="52">
                  <c:v>333.33333333333331</c:v>
                </c:pt>
                <c:pt idx="53">
                  <c:v>335.83024712973372</c:v>
                </c:pt>
                <c:pt idx="54">
                  <c:v>337.74019758482819</c:v>
                </c:pt>
                <c:pt idx="55">
                  <c:v>339.03175181040518</c:v>
                </c:pt>
                <c:pt idx="56">
                  <c:v>345.71941274767551</c:v>
                </c:pt>
                <c:pt idx="57">
                  <c:v>347.10506725031166</c:v>
                </c:pt>
                <c:pt idx="58">
                  <c:v>349.21514788478908</c:v>
                </c:pt>
                <c:pt idx="59">
                  <c:v>352.08939510976518</c:v>
                </c:pt>
                <c:pt idx="60">
                  <c:v>355.03580124836316</c:v>
                </c:pt>
                <c:pt idx="61">
                  <c:v>356.53701640614628</c:v>
                </c:pt>
                <c:pt idx="62">
                  <c:v>355.03580124836316</c:v>
                </c:pt>
                <c:pt idx="63">
                  <c:v>361.15755925730758</c:v>
                </c:pt>
                <c:pt idx="64">
                  <c:v>365.96252735569993</c:v>
                </c:pt>
                <c:pt idx="65">
                  <c:v>368.43806309180599</c:v>
                </c:pt>
                <c:pt idx="66">
                  <c:v>369.27447293799821</c:v>
                </c:pt>
                <c:pt idx="67">
                  <c:v>371.81829961187663</c:v>
                </c:pt>
                <c:pt idx="68">
                  <c:v>378.86761521204119</c:v>
                </c:pt>
                <c:pt idx="69">
                  <c:v>379.777262656375</c:v>
                </c:pt>
                <c:pt idx="70">
                  <c:v>380.69349381344051</c:v>
                </c:pt>
                <c:pt idx="71">
                  <c:v>384.42587221924475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391.23039821797573</c:v>
                </c:pt>
                <c:pt idx="75">
                  <c:v>393.2418788198072</c:v>
                </c:pt>
                <c:pt idx="76">
                  <c:v>401.60966445124944</c:v>
                </c:pt>
                <c:pt idx="77">
                  <c:v>403.78642654362409</c:v>
                </c:pt>
                <c:pt idx="78">
                  <c:v>405.9989714705751</c:v>
                </c:pt>
                <c:pt idx="79">
                  <c:v>407.11897076111694</c:v>
                </c:pt>
                <c:pt idx="80">
                  <c:v>414.03933560541259</c:v>
                </c:pt>
                <c:pt idx="81">
                  <c:v>414.03933560541259</c:v>
                </c:pt>
                <c:pt idx="82">
                  <c:v>417.63453479227837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427.69946138415082</c:v>
                </c:pt>
                <c:pt idx="86">
                  <c:v>431.66584730171564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438.52900965351466</c:v>
                </c:pt>
                <c:pt idx="90">
                  <c:v>447.21359549995793</c:v>
                </c:pt>
                <c:pt idx="91">
                  <c:v>445.73029590632694</c:v>
                </c:pt>
                <c:pt idx="92">
                  <c:v>451.75395145262564</c:v>
                </c:pt>
                <c:pt idx="93">
                  <c:v>454.85882614734209</c:v>
                </c:pt>
                <c:pt idx="94">
                  <c:v>458.02861241434454</c:v>
                </c:pt>
                <c:pt idx="95">
                  <c:v>461.2656040144426</c:v>
                </c:pt>
                <c:pt idx="96">
                  <c:v>464.57220981188317</c:v>
                </c:pt>
                <c:pt idx="97">
                  <c:v>466.25240412015683</c:v>
                </c:pt>
                <c:pt idx="98">
                  <c:v>469.6682183138621</c:v>
                </c:pt>
                <c:pt idx="99">
                  <c:v>471.4045207910317</c:v>
                </c:pt>
                <c:pt idx="100">
                  <c:v>478.54742041702224</c:v>
                </c:pt>
                <c:pt idx="101">
                  <c:v>487.9500364742666</c:v>
                </c:pt>
                <c:pt idx="102">
                  <c:v>482.24282217041213</c:v>
                </c:pt>
                <c:pt idx="103">
                  <c:v>487.9500364742666</c:v>
                </c:pt>
                <c:pt idx="104">
                  <c:v>497.92959773196918</c:v>
                </c:pt>
                <c:pt idx="105">
                  <c:v>502.09644525343379</c:v>
                </c:pt>
                <c:pt idx="106">
                  <c:v>500</c:v>
                </c:pt>
                <c:pt idx="107">
                  <c:v>508.54762771560775</c:v>
                </c:pt>
                <c:pt idx="108">
                  <c:v>512.98917604257701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524.62306258700175</c:v>
                </c:pt>
                <c:pt idx="112">
                  <c:v>531.99517659893149</c:v>
                </c:pt>
                <c:pt idx="113">
                  <c:v>529.50338221365587</c:v>
                </c:pt>
                <c:pt idx="114">
                  <c:v>545.0043146345696</c:v>
                </c:pt>
                <c:pt idx="115">
                  <c:v>545.0043146345696</c:v>
                </c:pt>
                <c:pt idx="116">
                  <c:v>547.72255750516604</c:v>
                </c:pt>
                <c:pt idx="117">
                  <c:v>556.1279983200485</c:v>
                </c:pt>
                <c:pt idx="118">
                  <c:v>564.93268286603211</c:v>
                </c:pt>
                <c:pt idx="119">
                  <c:v>559.01699437494744</c:v>
                </c:pt>
                <c:pt idx="120">
                  <c:v>580.58474978713764</c:v>
                </c:pt>
                <c:pt idx="121">
                  <c:v>574.16925176321445</c:v>
                </c:pt>
                <c:pt idx="122">
                  <c:v>580.58474978713764</c:v>
                </c:pt>
                <c:pt idx="123">
                  <c:v>594.08852578600454</c:v>
                </c:pt>
                <c:pt idx="124">
                  <c:v>597.61430466719685</c:v>
                </c:pt>
                <c:pt idx="125">
                  <c:v>608.5806194501846</c:v>
                </c:pt>
                <c:pt idx="126">
                  <c:v>604.85837890913388</c:v>
                </c:pt>
                <c:pt idx="127">
                  <c:v>612.37243569579459</c:v>
                </c:pt>
                <c:pt idx="128">
                  <c:v>636.71453996701337</c:v>
                </c:pt>
                <c:pt idx="129">
                  <c:v>628.28086243754331</c:v>
                </c:pt>
                <c:pt idx="130">
                  <c:v>636.71453996701337</c:v>
                </c:pt>
                <c:pt idx="131">
                  <c:v>641.06076475603243</c:v>
                </c:pt>
                <c:pt idx="132">
                  <c:v>645.49722436790285</c:v>
                </c:pt>
                <c:pt idx="133">
                  <c:v>664.2111641550714</c:v>
                </c:pt>
                <c:pt idx="134">
                  <c:v>679.36622048675747</c:v>
                </c:pt>
                <c:pt idx="135">
                  <c:v>679.36622048675747</c:v>
                </c:pt>
                <c:pt idx="136">
                  <c:v>719.19495222807609</c:v>
                </c:pt>
                <c:pt idx="137">
                  <c:v>725.47625011001162</c:v>
                </c:pt>
                <c:pt idx="138">
                  <c:v>731.92505471139987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FeldolgozNoSLip!$D$722:$D$865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FeldolgozNoSLip!$J$866:$J$1009</c:f>
              <c:numCache>
                <c:formatCode>General</c:formatCode>
                <c:ptCount val="144"/>
                <c:pt idx="0">
                  <c:v>159.31324696929153</c:v>
                </c:pt>
                <c:pt idx="1">
                  <c:v>170.49858486761838</c:v>
                </c:pt>
                <c:pt idx="2">
                  <c:v>177.23885738021735</c:v>
                </c:pt>
                <c:pt idx="3">
                  <c:v>182.67570054172324</c:v>
                </c:pt>
                <c:pt idx="4">
                  <c:v>189.6608104527204</c:v>
                </c:pt>
                <c:pt idx="5">
                  <c:v>195.49056373532238</c:v>
                </c:pt>
                <c:pt idx="6">
                  <c:v>196.36805063720013</c:v>
                </c:pt>
                <c:pt idx="7">
                  <c:v>202.44408254472901</c:v>
                </c:pt>
                <c:pt idx="8">
                  <c:v>208.81726739613919</c:v>
                </c:pt>
                <c:pt idx="9">
                  <c:v>209.88774008055674</c:v>
                </c:pt>
                <c:pt idx="10">
                  <c:v>216.16885058355845</c:v>
                </c:pt>
                <c:pt idx="11">
                  <c:v>216.84543705982773</c:v>
                </c:pt>
                <c:pt idx="12">
                  <c:v>222.68088570756166</c:v>
                </c:pt>
                <c:pt idx="13">
                  <c:v>223.98041003683235</c:v>
                </c:pt>
                <c:pt idx="14">
                  <c:v>230.6328020072213</c:v>
                </c:pt>
                <c:pt idx="15">
                  <c:v>232.07749587876302</c:v>
                </c:pt>
                <c:pt idx="16">
                  <c:v>237.46784507298881</c:v>
                </c:pt>
                <c:pt idx="17">
                  <c:v>238.81838399151641</c:v>
                </c:pt>
                <c:pt idx="18">
                  <c:v>240.42351841717249</c:v>
                </c:pt>
                <c:pt idx="19">
                  <c:v>246.18298195866549</c:v>
                </c:pt>
                <c:pt idx="20">
                  <c:v>247.68870230903497</c:v>
                </c:pt>
                <c:pt idx="21">
                  <c:v>253.45577265824929</c:v>
                </c:pt>
                <c:pt idx="22">
                  <c:v>254.82359571881275</c:v>
                </c:pt>
                <c:pt idx="23">
                  <c:v>257.34250632748939</c:v>
                </c:pt>
                <c:pt idx="24">
                  <c:v>262.31153129350088</c:v>
                </c:pt>
                <c:pt idx="25">
                  <c:v>263.82867252343067</c:v>
                </c:pt>
                <c:pt idx="26">
                  <c:v>265.99758829946575</c:v>
                </c:pt>
                <c:pt idx="27">
                  <c:v>269.51665102846255</c:v>
                </c:pt>
                <c:pt idx="28">
                  <c:v>271.16307227332021</c:v>
                </c:pt>
                <c:pt idx="29">
                  <c:v>273.17918235407654</c:v>
                </c:pt>
                <c:pt idx="30">
                  <c:v>279.50849718747372</c:v>
                </c:pt>
                <c:pt idx="31">
                  <c:v>280.97574347450819</c:v>
                </c:pt>
                <c:pt idx="32">
                  <c:v>284.74739872574969</c:v>
                </c:pt>
                <c:pt idx="33">
                  <c:v>287.08462588160722</c:v>
                </c:pt>
                <c:pt idx="34">
                  <c:v>289.8855178262242</c:v>
                </c:pt>
                <c:pt idx="35">
                  <c:v>291.11125486979103</c:v>
                </c:pt>
                <c:pt idx="36">
                  <c:v>291.52330214590222</c:v>
                </c:pt>
                <c:pt idx="37">
                  <c:v>297.92179586210904</c:v>
                </c:pt>
                <c:pt idx="38">
                  <c:v>299.25280083228989</c:v>
                </c:pt>
                <c:pt idx="39">
                  <c:v>302.42918945456694</c:v>
                </c:pt>
                <c:pt idx="40">
                  <c:v>305.70892025787151</c:v>
                </c:pt>
                <c:pt idx="41">
                  <c:v>308.60669992418383</c:v>
                </c:pt>
                <c:pt idx="42">
                  <c:v>310.08683647302115</c:v>
                </c:pt>
                <c:pt idx="43">
                  <c:v>311.08550841912762</c:v>
                </c:pt>
                <c:pt idx="44">
                  <c:v>317.8208630818641</c:v>
                </c:pt>
                <c:pt idx="45">
                  <c:v>318.35726998350668</c:v>
                </c:pt>
                <c:pt idx="46">
                  <c:v>321.08064953396774</c:v>
                </c:pt>
                <c:pt idx="47">
                  <c:v>325.01354251307964</c:v>
                </c:pt>
                <c:pt idx="48">
                  <c:v>325.58726501171571</c:v>
                </c:pt>
                <c:pt idx="49">
                  <c:v>327.32683535398854</c:v>
                </c:pt>
                <c:pt idx="50">
                  <c:v>329.69023669789345</c:v>
                </c:pt>
                <c:pt idx="51">
                  <c:v>333.95233727101419</c:v>
                </c:pt>
                <c:pt idx="52">
                  <c:v>335.83024712973372</c:v>
                </c:pt>
                <c:pt idx="53">
                  <c:v>338.3841260962061</c:v>
                </c:pt>
                <c:pt idx="54">
                  <c:v>341.65994425704577</c:v>
                </c:pt>
                <c:pt idx="55">
                  <c:v>343.67169831173533</c:v>
                </c:pt>
                <c:pt idx="56">
                  <c:v>349.21514788478908</c:v>
                </c:pt>
                <c:pt idx="57">
                  <c:v>351.36418446315326</c:v>
                </c:pt>
                <c:pt idx="58">
                  <c:v>349.92710611188261</c:v>
                </c:pt>
                <c:pt idx="59">
                  <c:v>355.03580124836316</c:v>
                </c:pt>
                <c:pt idx="60">
                  <c:v>359.59747611403805</c:v>
                </c:pt>
                <c:pt idx="61">
                  <c:v>361.15755925730758</c:v>
                </c:pt>
                <c:pt idx="62">
                  <c:v>362.73812505500581</c:v>
                </c:pt>
                <c:pt idx="63">
                  <c:v>367.60731104690387</c:v>
                </c:pt>
                <c:pt idx="64">
                  <c:v>370.11660509880261</c:v>
                </c:pt>
                <c:pt idx="65">
                  <c:v>372.67799624996496</c:v>
                </c:pt>
                <c:pt idx="66">
                  <c:v>373.5436838188142</c:v>
                </c:pt>
                <c:pt idx="67">
                  <c:v>374.41543222448843</c:v>
                </c:pt>
                <c:pt idx="68">
                  <c:v>384.42587221924475</c:v>
                </c:pt>
                <c:pt idx="69">
                  <c:v>385.37624665403092</c:v>
                </c:pt>
                <c:pt idx="70">
                  <c:v>386.33370464312793</c:v>
                </c:pt>
                <c:pt idx="71">
                  <c:v>392.23227027636807</c:v>
                </c:pt>
                <c:pt idx="72">
                  <c:v>395.28470752104738</c:v>
                </c:pt>
                <c:pt idx="73">
                  <c:v>396.3181333565563</c:v>
                </c:pt>
                <c:pt idx="74">
                  <c:v>399.46773096848057</c:v>
                </c:pt>
                <c:pt idx="75">
                  <c:v>400.53440237591457</c:v>
                </c:pt>
                <c:pt idx="76">
                  <c:v>405.9989714705751</c:v>
                </c:pt>
                <c:pt idx="77">
                  <c:v>410.53541362798001</c:v>
                </c:pt>
                <c:pt idx="78">
                  <c:v>412.86141192238517</c:v>
                </c:pt>
                <c:pt idx="79">
                  <c:v>414.03933560541259</c:v>
                </c:pt>
                <c:pt idx="80">
                  <c:v>421.32504423474319</c:v>
                </c:pt>
                <c:pt idx="81">
                  <c:v>425.11515094885181</c:v>
                </c:pt>
                <c:pt idx="82">
                  <c:v>427.69946138415082</c:v>
                </c:pt>
                <c:pt idx="83">
                  <c:v>431.66584730171564</c:v>
                </c:pt>
                <c:pt idx="84">
                  <c:v>435.74467033059511</c:v>
                </c:pt>
                <c:pt idx="85">
                  <c:v>435.74467033059511</c:v>
                </c:pt>
                <c:pt idx="86">
                  <c:v>439.94134506405987</c:v>
                </c:pt>
                <c:pt idx="87">
                  <c:v>445.73029590632694</c:v>
                </c:pt>
                <c:pt idx="88">
                  <c:v>447.21359549995793</c:v>
                </c:pt>
                <c:pt idx="89">
                  <c:v>451.75395145262564</c:v>
                </c:pt>
                <c:pt idx="90">
                  <c:v>453.29841391162461</c:v>
                </c:pt>
                <c:pt idx="91">
                  <c:v>456.43546458763848</c:v>
                </c:pt>
                <c:pt idx="92">
                  <c:v>464.57220981188317</c:v>
                </c:pt>
                <c:pt idx="93">
                  <c:v>469.6682183138621</c:v>
                </c:pt>
                <c:pt idx="94">
                  <c:v>469.6682183138621</c:v>
                </c:pt>
                <c:pt idx="95">
                  <c:v>471.4045207910317</c:v>
                </c:pt>
                <c:pt idx="96">
                  <c:v>476.73129462279621</c:v>
                </c:pt>
                <c:pt idx="97">
                  <c:v>480.3844614152614</c:v>
                </c:pt>
                <c:pt idx="98">
                  <c:v>478.54742041702224</c:v>
                </c:pt>
                <c:pt idx="99">
                  <c:v>484.12291827592713</c:v>
                </c:pt>
                <c:pt idx="100">
                  <c:v>491.86937683796469</c:v>
                </c:pt>
                <c:pt idx="101">
                  <c:v>495.88470368046472</c:v>
                </c:pt>
                <c:pt idx="102">
                  <c:v>493.86479832479478</c:v>
                </c:pt>
                <c:pt idx="103">
                  <c:v>500</c:v>
                </c:pt>
                <c:pt idx="104">
                  <c:v>508.54762771560775</c:v>
                </c:pt>
                <c:pt idx="105">
                  <c:v>504.21948408961077</c:v>
                </c:pt>
                <c:pt idx="106">
                  <c:v>517.54916950676568</c:v>
                </c:pt>
                <c:pt idx="107">
                  <c:v>524.62306258700175</c:v>
                </c:pt>
                <c:pt idx="108">
                  <c:v>524.62306258700175</c:v>
                </c:pt>
                <c:pt idx="109">
                  <c:v>527.04627669472984</c:v>
                </c:pt>
                <c:pt idx="110">
                  <c:v>527.04627669472984</c:v>
                </c:pt>
                <c:pt idx="111">
                  <c:v>542.32614454664042</c:v>
                </c:pt>
                <c:pt idx="112">
                  <c:v>545.0043146345696</c:v>
                </c:pt>
                <c:pt idx="113">
                  <c:v>542.32614454664042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561.95148694901638</c:v>
                </c:pt>
                <c:pt idx="117">
                  <c:v>574.16925176321445</c:v>
                </c:pt>
                <c:pt idx="118">
                  <c:v>574.16925176321445</c:v>
                </c:pt>
                <c:pt idx="119">
                  <c:v>580.58474978713764</c:v>
                </c:pt>
                <c:pt idx="120">
                  <c:v>594.08852578600454</c:v>
                </c:pt>
                <c:pt idx="121">
                  <c:v>597.61430466719685</c:v>
                </c:pt>
                <c:pt idx="122">
                  <c:v>594.08852578600454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641.06076475603243</c:v>
                </c:pt>
                <c:pt idx="127">
                  <c:v>641.06076475603243</c:v>
                </c:pt>
                <c:pt idx="128">
                  <c:v>659.38047339578691</c:v>
                </c:pt>
                <c:pt idx="129">
                  <c:v>654.65367070797708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707.10678118654755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845.15425472851666</c:v>
                </c:pt>
                <c:pt idx="143">
                  <c:v>939.3364366277242</c:v>
                </c:pt>
              </c:numCache>
            </c:numRef>
          </c:xVal>
          <c:yVal>
            <c:numRef>
              <c:f>FeldolgozNoSLip!$D$866:$D$1009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axId val="144032512"/>
        <c:axId val="144034432"/>
      </c:scatterChart>
      <c:valAx>
        <c:axId val="144032512"/>
        <c:scaling>
          <c:logBase val="10"/>
          <c:orientation val="minMax"/>
          <c:min val="100"/>
        </c:scaling>
        <c:axPos val="b"/>
        <c:majorGridlines/>
        <c:minorGridlines/>
        <c:numFmt formatCode="General" sourceLinked="1"/>
        <c:minorTickMark val="out"/>
        <c:tickLblPos val="nextTo"/>
        <c:crossAx val="144034432"/>
        <c:crosses val="autoZero"/>
        <c:crossBetween val="midCat"/>
      </c:valAx>
      <c:valAx>
        <c:axId val="144034432"/>
        <c:scaling>
          <c:logBase val="10"/>
          <c:orientation val="minMax"/>
          <c:min val="1"/>
        </c:scaling>
        <c:axPos val="l"/>
        <c:majorGridlines/>
        <c:minorGridlines/>
        <c:numFmt formatCode="General" sourceLinked="1"/>
        <c:minorTickMark val="out"/>
        <c:tickLblPos val="nextTo"/>
        <c:crossAx val="1440325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3494833416097"/>
          <c:y val="0.40112233253452012"/>
          <c:w val="0.10594481095268519"/>
          <c:h val="0.4586246148579253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16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FeldolgozNoSLip!$L$2:$L$145</c:f>
              <c:numCache>
                <c:formatCode>0.000000</c:formatCode>
                <c:ptCount val="144"/>
                <c:pt idx="0">
                  <c:v>1.3257541348964659</c:v>
                </c:pt>
                <c:pt idx="1">
                  <c:v>1.3154174077810379</c:v>
                </c:pt>
                <c:pt idx="2">
                  <c:v>1.2897042660413602</c:v>
                </c:pt>
                <c:pt idx="3">
                  <c:v>1.2629020716315433</c:v>
                </c:pt>
                <c:pt idx="4">
                  <c:v>1.2807912064779394</c:v>
                </c:pt>
                <c:pt idx="5">
                  <c:v>1.2523864675283498</c:v>
                </c:pt>
                <c:pt idx="6">
                  <c:v>1.2502138970334828</c:v>
                </c:pt>
                <c:pt idx="7">
                  <c:v>1.2358649893649425</c:v>
                </c:pt>
                <c:pt idx="8">
                  <c:v>1.2417818188252852</c:v>
                </c:pt>
                <c:pt idx="9">
                  <c:v>1.2388609818197287</c:v>
                </c:pt>
                <c:pt idx="10">
                  <c:v>1.222381132099547</c:v>
                </c:pt>
                <c:pt idx="11">
                  <c:v>1.2116924354078848</c:v>
                </c:pt>
                <c:pt idx="12">
                  <c:v>1.1834545837300583</c:v>
                </c:pt>
                <c:pt idx="13">
                  <c:v>1.2007833295007169</c:v>
                </c:pt>
                <c:pt idx="14">
                  <c:v>1.1774723254844868</c:v>
                </c:pt>
                <c:pt idx="15">
                  <c:v>1.1792292281144199</c:v>
                </c:pt>
                <c:pt idx="16">
                  <c:v>1.1659209539320461</c:v>
                </c:pt>
                <c:pt idx="17">
                  <c:v>1.1634392188183109</c:v>
                </c:pt>
                <c:pt idx="18">
                  <c:v>1.1590862448917549</c:v>
                </c:pt>
                <c:pt idx="19">
                  <c:v>1.1643711882251249</c:v>
                </c:pt>
                <c:pt idx="20">
                  <c:v>1.1491142453220415</c:v>
                </c:pt>
                <c:pt idx="21">
                  <c:v>1.155985962499045</c:v>
                </c:pt>
                <c:pt idx="22">
                  <c:v>1.1275241960695761</c:v>
                </c:pt>
                <c:pt idx="23">
                  <c:v>1.1312313418286426</c:v>
                </c:pt>
                <c:pt idx="24">
                  <c:v>1.1202003915266399</c:v>
                </c:pt>
                <c:pt idx="25">
                  <c:v>1.1139657501242186</c:v>
                </c:pt>
                <c:pt idx="26">
                  <c:v>1.1124815054264936</c:v>
                </c:pt>
                <c:pt idx="27">
                  <c:v>1.0994855673283044</c:v>
                </c:pt>
                <c:pt idx="28">
                  <c:v>1.0857210042023937</c:v>
                </c:pt>
                <c:pt idx="29">
                  <c:v>1.0882259266927454</c:v>
                </c:pt>
                <c:pt idx="30">
                  <c:v>1.0724350721625302</c:v>
                </c:pt>
                <c:pt idx="31">
                  <c:v>1.0808152423080992</c:v>
                </c:pt>
                <c:pt idx="32">
                  <c:v>1.0767574541602201</c:v>
                </c:pt>
                <c:pt idx="33">
                  <c:v>1.0363747414144826</c:v>
                </c:pt>
                <c:pt idx="34">
                  <c:v>1.0460880936592207</c:v>
                </c:pt>
                <c:pt idx="35">
                  <c:v>1.0453803199189615</c:v>
                </c:pt>
                <c:pt idx="36">
                  <c:v>1.0410475778575632</c:v>
                </c:pt>
                <c:pt idx="37">
                  <c:v>1.0538314484480165</c:v>
                </c:pt>
                <c:pt idx="38">
                  <c:v>1.0271578703976334</c:v>
                </c:pt>
                <c:pt idx="39">
                  <c:v>1.0300579337857503</c:v>
                </c:pt>
                <c:pt idx="40">
                  <c:v>1.0197027467491848</c:v>
                </c:pt>
                <c:pt idx="41">
                  <c:v>1.0072270247073614</c:v>
                </c:pt>
                <c:pt idx="42">
                  <c:v>1.0023570473015846</c:v>
                </c:pt>
                <c:pt idx="43">
                  <c:v>1.0020096700437771</c:v>
                </c:pt>
                <c:pt idx="44">
                  <c:v>1.0016468692629279</c:v>
                </c:pt>
                <c:pt idx="45">
                  <c:v>0.99194448513329114</c:v>
                </c:pt>
                <c:pt idx="46">
                  <c:v>0.98434350144941152</c:v>
                </c:pt>
                <c:pt idx="47">
                  <c:v>0.97452794141541244</c:v>
                </c:pt>
                <c:pt idx="48">
                  <c:v>0.95838656283284995</c:v>
                </c:pt>
                <c:pt idx="49">
                  <c:v>0.96498687102713876</c:v>
                </c:pt>
                <c:pt idx="50">
                  <c:v>0.95986100369874672</c:v>
                </c:pt>
                <c:pt idx="51">
                  <c:v>0.95424334649143183</c:v>
                </c:pt>
                <c:pt idx="52">
                  <c:v>0.95652492854112481</c:v>
                </c:pt>
                <c:pt idx="53">
                  <c:v>0.94142041484726136</c:v>
                </c:pt>
                <c:pt idx="54">
                  <c:v>0.93649828292519632</c:v>
                </c:pt>
                <c:pt idx="55">
                  <c:v>0.92494245376556472</c:v>
                </c:pt>
                <c:pt idx="56">
                  <c:v>0.9228354117287032</c:v>
                </c:pt>
                <c:pt idx="57">
                  <c:v>0.91582527039901851</c:v>
                </c:pt>
                <c:pt idx="58">
                  <c:v>0.9081713698870878</c:v>
                </c:pt>
                <c:pt idx="59">
                  <c:v>0.9117078752711214</c:v>
                </c:pt>
                <c:pt idx="60">
                  <c:v>0.90653729921177517</c:v>
                </c:pt>
                <c:pt idx="61">
                  <c:v>0.88867069022841805</c:v>
                </c:pt>
                <c:pt idx="62">
                  <c:v>0.89105394850090858</c:v>
                </c:pt>
                <c:pt idx="63">
                  <c:v>0.88069057566375997</c:v>
                </c:pt>
                <c:pt idx="64">
                  <c:v>0.86119573099467139</c:v>
                </c:pt>
                <c:pt idx="65">
                  <c:v>0.87336879584368843</c:v>
                </c:pt>
                <c:pt idx="66">
                  <c:v>0.86310028640101844</c:v>
                </c:pt>
                <c:pt idx="67">
                  <c:v>0.86576720873662083</c:v>
                </c:pt>
                <c:pt idx="68">
                  <c:v>0.85301372312565082</c:v>
                </c:pt>
                <c:pt idx="69">
                  <c:v>0.84386789767122383</c:v>
                </c:pt>
                <c:pt idx="70">
                  <c:v>0.83225188674216055</c:v>
                </c:pt>
                <c:pt idx="71">
                  <c:v>0.82973595176588966</c:v>
                </c:pt>
                <c:pt idx="72">
                  <c:v>0.82039804825339746</c:v>
                </c:pt>
                <c:pt idx="73">
                  <c:v>0.81738870415531617</c:v>
                </c:pt>
                <c:pt idx="74">
                  <c:v>0.81007941818441931</c:v>
                </c:pt>
                <c:pt idx="75">
                  <c:v>0.80687463300373397</c:v>
                </c:pt>
                <c:pt idx="76">
                  <c:v>0.80070734793615272</c:v>
                </c:pt>
                <c:pt idx="77">
                  <c:v>0.79805606788160088</c:v>
                </c:pt>
                <c:pt idx="78">
                  <c:v>0.78429089751409342</c:v>
                </c:pt>
                <c:pt idx="79">
                  <c:v>0.78403834584312904</c:v>
                </c:pt>
                <c:pt idx="80">
                  <c:v>0.77389741709954563</c:v>
                </c:pt>
                <c:pt idx="81">
                  <c:v>0.76479587769274671</c:v>
                </c:pt>
                <c:pt idx="82">
                  <c:v>0.75897043390066632</c:v>
                </c:pt>
                <c:pt idx="83">
                  <c:v>0.75863331631905029</c:v>
                </c:pt>
                <c:pt idx="84">
                  <c:v>0.75209536781044617</c:v>
                </c:pt>
                <c:pt idx="85">
                  <c:v>0.74396632678446339</c:v>
                </c:pt>
                <c:pt idx="86">
                  <c:v>0.73547213413160717</c:v>
                </c:pt>
                <c:pt idx="87">
                  <c:v>0.74009413020451786</c:v>
                </c:pt>
                <c:pt idx="88">
                  <c:v>0.71890467501579902</c:v>
                </c:pt>
                <c:pt idx="89">
                  <c:v>0.71330213600259129</c:v>
                </c:pt>
                <c:pt idx="90">
                  <c:v>0.70780878835643601</c:v>
                </c:pt>
                <c:pt idx="91">
                  <c:v>0.70840462650815827</c:v>
                </c:pt>
                <c:pt idx="92">
                  <c:v>0.6913829357668605</c:v>
                </c:pt>
                <c:pt idx="93">
                  <c:v>0.68413007495818046</c:v>
                </c:pt>
                <c:pt idx="94">
                  <c:v>0.68531076584609874</c:v>
                </c:pt>
                <c:pt idx="95">
                  <c:v>0.67967473918271659</c:v>
                </c:pt>
                <c:pt idx="96">
                  <c:v>0.66914874256376489</c:v>
                </c:pt>
                <c:pt idx="97">
                  <c:v>0.66486750203669154</c:v>
                </c:pt>
                <c:pt idx="98">
                  <c:v>0.66202053401900252</c:v>
                </c:pt>
                <c:pt idx="99">
                  <c:v>0.66256901322223427</c:v>
                </c:pt>
                <c:pt idx="100">
                  <c:v>0.64810601294915959</c:v>
                </c:pt>
                <c:pt idx="101">
                  <c:v>0.63849229045586664</c:v>
                </c:pt>
                <c:pt idx="102">
                  <c:v>0.64372511614332661</c:v>
                </c:pt>
                <c:pt idx="103">
                  <c:v>0.6340781040132385</c:v>
                </c:pt>
                <c:pt idx="104">
                  <c:v>0.61680006793693265</c:v>
                </c:pt>
                <c:pt idx="105">
                  <c:v>0.61453331886887963</c:v>
                </c:pt>
                <c:pt idx="106">
                  <c:v>0.61630488465614286</c:v>
                </c:pt>
                <c:pt idx="107">
                  <c:v>0.59965128752951791</c:v>
                </c:pt>
                <c:pt idx="108">
                  <c:v>0.59092513747365738</c:v>
                </c:pt>
                <c:pt idx="109">
                  <c:v>0.59281163339793375</c:v>
                </c:pt>
                <c:pt idx="110">
                  <c:v>0.58855257707884368</c:v>
                </c:pt>
                <c:pt idx="111">
                  <c:v>0.57078228992421287</c:v>
                </c:pt>
                <c:pt idx="112">
                  <c:v>0.56810304867506733</c:v>
                </c:pt>
                <c:pt idx="113">
                  <c:v>0.57198816128957208</c:v>
                </c:pt>
                <c:pt idx="114">
                  <c:v>0.5481406738504776</c:v>
                </c:pt>
                <c:pt idx="115">
                  <c:v>0.54551764685948723</c:v>
                </c:pt>
                <c:pt idx="116">
                  <c:v>0.54124472569353788</c:v>
                </c:pt>
                <c:pt idx="117">
                  <c:v>0.52648017547023374</c:v>
                </c:pt>
                <c:pt idx="118">
                  <c:v>0.52641690995343782</c:v>
                </c:pt>
                <c:pt idx="119">
                  <c:v>0.52894872925728842</c:v>
                </c:pt>
                <c:pt idx="120">
                  <c:v>0.50336590394778202</c:v>
                </c:pt>
                <c:pt idx="121">
                  <c:v>0.50820638818248454</c:v>
                </c:pt>
                <c:pt idx="122">
                  <c:v>0.4981268271110243</c:v>
                </c:pt>
                <c:pt idx="123">
                  <c:v>0.48367214975578426</c:v>
                </c:pt>
                <c:pt idx="124">
                  <c:v>0.48640259724820512</c:v>
                </c:pt>
                <c:pt idx="125">
                  <c:v>0.46377654427058801</c:v>
                </c:pt>
                <c:pt idx="126">
                  <c:v>0.46266653639958366</c:v>
                </c:pt>
                <c:pt idx="127">
                  <c:v>0.45872058379734604</c:v>
                </c:pt>
                <c:pt idx="128">
                  <c:v>0.44449179986203591</c:v>
                </c:pt>
                <c:pt idx="129">
                  <c:v>0.44697499427467297</c:v>
                </c:pt>
                <c:pt idx="130">
                  <c:v>0.42462584989415531</c:v>
                </c:pt>
                <c:pt idx="131">
                  <c:v>0.4202548041092562</c:v>
                </c:pt>
                <c:pt idx="132">
                  <c:v>0.40575508532883048</c:v>
                </c:pt>
                <c:pt idx="133">
                  <c:v>0.40883499163700265</c:v>
                </c:pt>
                <c:pt idx="134">
                  <c:v>0.38848411422164858</c:v>
                </c:pt>
                <c:pt idx="135">
                  <c:v>0.38306412438156695</c:v>
                </c:pt>
                <c:pt idx="136">
                  <c:v>0.37166769782111819</c:v>
                </c:pt>
                <c:pt idx="137">
                  <c:v>0.35391500150182681</c:v>
                </c:pt>
                <c:pt idx="138">
                  <c:v>0.35160129626243686</c:v>
                </c:pt>
                <c:pt idx="139">
                  <c:v>0.33522708732939432</c:v>
                </c:pt>
                <c:pt idx="140">
                  <c:v>0.31787483518427434</c:v>
                </c:pt>
                <c:pt idx="141">
                  <c:v>0.30838628692582304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FeldolgozNoSLip!$L$146:$L$289</c:f>
              <c:numCache>
                <c:formatCode>0.000000</c:formatCode>
                <c:ptCount val="144"/>
                <c:pt idx="0">
                  <c:v>1.2396500029719728</c:v>
                </c:pt>
                <c:pt idx="1">
                  <c:v>1.1792702880712107</c:v>
                </c:pt>
                <c:pt idx="2">
                  <c:v>1.1689910218589745</c:v>
                </c:pt>
                <c:pt idx="3">
                  <c:v>1.114058116552062</c:v>
                </c:pt>
                <c:pt idx="4">
                  <c:v>1.1194974103519615</c:v>
                </c:pt>
                <c:pt idx="5">
                  <c:v>1.0959873543015399</c:v>
                </c:pt>
                <c:pt idx="6">
                  <c:v>1.0857210042023937</c:v>
                </c:pt>
                <c:pt idx="7">
                  <c:v>1.0658031887520798</c:v>
                </c:pt>
                <c:pt idx="8">
                  <c:v>1.0325778519958939</c:v>
                </c:pt>
                <c:pt idx="9">
                  <c:v>1.0408619755713584</c:v>
                </c:pt>
                <c:pt idx="10">
                  <c:v>1.0180884785365869</c:v>
                </c:pt>
                <c:pt idx="11">
                  <c:v>1.0222649503713637</c:v>
                </c:pt>
                <c:pt idx="12">
                  <c:v>1.0154919810118177</c:v>
                </c:pt>
                <c:pt idx="13">
                  <c:v>1.0009730537757511</c:v>
                </c:pt>
                <c:pt idx="14">
                  <c:v>0.96625019602683693</c:v>
                </c:pt>
                <c:pt idx="15">
                  <c:v>0.97126340184051529</c:v>
                </c:pt>
                <c:pt idx="16">
                  <c:v>0.95457861850139503</c:v>
                </c:pt>
                <c:pt idx="17">
                  <c:v>0.93798745367995884</c:v>
                </c:pt>
                <c:pt idx="18">
                  <c:v>0.94019264975142391</c:v>
                </c:pt>
                <c:pt idx="19">
                  <c:v>0.92102074424111902</c:v>
                </c:pt>
                <c:pt idx="20">
                  <c:v>0.91665184215769391</c:v>
                </c:pt>
                <c:pt idx="21">
                  <c:v>0.89592260009185243</c:v>
                </c:pt>
                <c:pt idx="22">
                  <c:v>0.89663933817192598</c:v>
                </c:pt>
                <c:pt idx="23">
                  <c:v>0.89608153127509726</c:v>
                </c:pt>
                <c:pt idx="24">
                  <c:v>0.87173983044759573</c:v>
                </c:pt>
                <c:pt idx="25">
                  <c:v>0.86605855300550538</c:v>
                </c:pt>
                <c:pt idx="26">
                  <c:v>0.86570166026083084</c:v>
                </c:pt>
                <c:pt idx="27">
                  <c:v>0.83916559887437769</c:v>
                </c:pt>
                <c:pt idx="28">
                  <c:v>0.8522995492532105</c:v>
                </c:pt>
                <c:pt idx="29">
                  <c:v>0.84070380665247302</c:v>
                </c:pt>
                <c:pt idx="30">
                  <c:v>0.82324155946034738</c:v>
                </c:pt>
                <c:pt idx="31">
                  <c:v>0.82897987073179391</c:v>
                </c:pt>
                <c:pt idx="32">
                  <c:v>0.81896235409045226</c:v>
                </c:pt>
                <c:pt idx="33">
                  <c:v>0.81563768206665277</c:v>
                </c:pt>
                <c:pt idx="34">
                  <c:v>0.79294205301948695</c:v>
                </c:pt>
                <c:pt idx="35">
                  <c:v>0.79728148585532654</c:v>
                </c:pt>
                <c:pt idx="36">
                  <c:v>0.78956220304873315</c:v>
                </c:pt>
                <c:pt idx="37">
                  <c:v>0.7718090935138876</c:v>
                </c:pt>
                <c:pt idx="38">
                  <c:v>0.77748268799185005</c:v>
                </c:pt>
                <c:pt idx="39">
                  <c:v>0.77189165212971467</c:v>
                </c:pt>
                <c:pt idx="40">
                  <c:v>0.75911813585896359</c:v>
                </c:pt>
                <c:pt idx="41">
                  <c:v>0.75103065834561933</c:v>
                </c:pt>
                <c:pt idx="42">
                  <c:v>0.74387754255027938</c:v>
                </c:pt>
                <c:pt idx="43">
                  <c:v>0.73762824984543263</c:v>
                </c:pt>
                <c:pt idx="44">
                  <c:v>0.72626221829025706</c:v>
                </c:pt>
                <c:pt idx="45">
                  <c:v>0.72627055606777147</c:v>
                </c:pt>
                <c:pt idx="46">
                  <c:v>0.71905013046296262</c:v>
                </c:pt>
                <c:pt idx="47">
                  <c:v>0.70844321899229257</c:v>
                </c:pt>
                <c:pt idx="48">
                  <c:v>0.70490803286518688</c:v>
                </c:pt>
                <c:pt idx="49">
                  <c:v>0.69212606655866016</c:v>
                </c:pt>
                <c:pt idx="50">
                  <c:v>0.68929873853677981</c:v>
                </c:pt>
                <c:pt idx="51">
                  <c:v>0.68707130337212952</c:v>
                </c:pt>
                <c:pt idx="52">
                  <c:v>0.68184386995559709</c:v>
                </c:pt>
                <c:pt idx="53">
                  <c:v>0.67942347310538476</c:v>
                </c:pt>
                <c:pt idx="54">
                  <c:v>0.66770971300986437</c:v>
                </c:pt>
                <c:pt idx="55">
                  <c:v>0.65771939504512722</c:v>
                </c:pt>
                <c:pt idx="56">
                  <c:v>0.65229484421071859</c:v>
                </c:pt>
                <c:pt idx="57">
                  <c:v>0.64980883399643785</c:v>
                </c:pt>
                <c:pt idx="58">
                  <c:v>0.63856432005200425</c:v>
                </c:pt>
                <c:pt idx="59">
                  <c:v>0.63784634795936934</c:v>
                </c:pt>
                <c:pt idx="60">
                  <c:v>0.63419207112438736</c:v>
                </c:pt>
                <c:pt idx="61">
                  <c:v>0.63252612775215089</c:v>
                </c:pt>
                <c:pt idx="62">
                  <c:v>0.6252375511243885</c:v>
                </c:pt>
                <c:pt idx="63">
                  <c:v>0.61396567042994021</c:v>
                </c:pt>
                <c:pt idx="64">
                  <c:v>0.59696566650247285</c:v>
                </c:pt>
                <c:pt idx="65">
                  <c:v>0.59963697309219399</c:v>
                </c:pt>
                <c:pt idx="66">
                  <c:v>0.59177108641777654</c:v>
                </c:pt>
                <c:pt idx="67">
                  <c:v>0.59026377729164858</c:v>
                </c:pt>
                <c:pt idx="68">
                  <c:v>0.58627994924666194</c:v>
                </c:pt>
                <c:pt idx="69">
                  <c:v>0.57636060767497965</c:v>
                </c:pt>
                <c:pt idx="70">
                  <c:v>0.56668490079526546</c:v>
                </c:pt>
                <c:pt idx="71">
                  <c:v>0.5667787973434012</c:v>
                </c:pt>
                <c:pt idx="72">
                  <c:v>0.55955553591255047</c:v>
                </c:pt>
                <c:pt idx="73">
                  <c:v>0.55330895916628775</c:v>
                </c:pt>
                <c:pt idx="74">
                  <c:v>0.55128826225367555</c:v>
                </c:pt>
                <c:pt idx="75">
                  <c:v>0.54507210752975599</c:v>
                </c:pt>
                <c:pt idx="76">
                  <c:v>0.54103502280717275</c:v>
                </c:pt>
                <c:pt idx="77">
                  <c:v>0.53489401943085302</c:v>
                </c:pt>
                <c:pt idx="78">
                  <c:v>0.52414293418491964</c:v>
                </c:pt>
                <c:pt idx="79">
                  <c:v>0.52874967007877272</c:v>
                </c:pt>
                <c:pt idx="80">
                  <c:v>0.51513725894797902</c:v>
                </c:pt>
                <c:pt idx="81">
                  <c:v>0.5070983685789866</c:v>
                </c:pt>
                <c:pt idx="82">
                  <c:v>0.50391922430033742</c:v>
                </c:pt>
                <c:pt idx="83">
                  <c:v>0.50195418947517534</c:v>
                </c:pt>
                <c:pt idx="84">
                  <c:v>0.49878082294530562</c:v>
                </c:pt>
                <c:pt idx="85">
                  <c:v>0.49050377799321448</c:v>
                </c:pt>
                <c:pt idx="86">
                  <c:v>0.48097590574148846</c:v>
                </c:pt>
                <c:pt idx="87">
                  <c:v>0.48204675309374362</c:v>
                </c:pt>
                <c:pt idx="88">
                  <c:v>0.46895387865680155</c:v>
                </c:pt>
                <c:pt idx="89">
                  <c:v>0.46496186435431647</c:v>
                </c:pt>
                <c:pt idx="90">
                  <c:v>0.46176022757923918</c:v>
                </c:pt>
                <c:pt idx="91">
                  <c:v>0.46153921688247895</c:v>
                </c:pt>
                <c:pt idx="92">
                  <c:v>0.44763968076987493</c:v>
                </c:pt>
                <c:pt idx="93">
                  <c:v>0.44164072754375983</c:v>
                </c:pt>
                <c:pt idx="94">
                  <c:v>0.44357457167289771</c:v>
                </c:pt>
                <c:pt idx="95">
                  <c:v>0.43612087207923095</c:v>
                </c:pt>
                <c:pt idx="96">
                  <c:v>0.42790514478554903</c:v>
                </c:pt>
                <c:pt idx="97">
                  <c:v>0.42551351482946947</c:v>
                </c:pt>
                <c:pt idx="98">
                  <c:v>0.42409442717171325</c:v>
                </c:pt>
                <c:pt idx="99">
                  <c:v>0.42241688484043111</c:v>
                </c:pt>
                <c:pt idx="100">
                  <c:v>0.41147664230244452</c:v>
                </c:pt>
                <c:pt idx="101">
                  <c:v>0.40480389547489437</c:v>
                </c:pt>
                <c:pt idx="102">
                  <c:v>0.4063517839837259</c:v>
                </c:pt>
                <c:pt idx="103">
                  <c:v>0.39825967838507315</c:v>
                </c:pt>
                <c:pt idx="104">
                  <c:v>0.39230579059087212</c:v>
                </c:pt>
                <c:pt idx="105">
                  <c:v>0.3856221770076495</c:v>
                </c:pt>
                <c:pt idx="106">
                  <c:v>0.3852406250882805</c:v>
                </c:pt>
                <c:pt idx="107">
                  <c:v>0.37895154539746345</c:v>
                </c:pt>
                <c:pt idx="108">
                  <c:v>0.36981623239977079</c:v>
                </c:pt>
                <c:pt idx="109">
                  <c:v>0.37038608892622499</c:v>
                </c:pt>
                <c:pt idx="110">
                  <c:v>0.36612752490777151</c:v>
                </c:pt>
                <c:pt idx="111">
                  <c:v>0.35483110785153821</c:v>
                </c:pt>
                <c:pt idx="112">
                  <c:v>0.35238476383265011</c:v>
                </c:pt>
                <c:pt idx="113">
                  <c:v>0.35539343532240975</c:v>
                </c:pt>
                <c:pt idx="114">
                  <c:v>0.33730233089813388</c:v>
                </c:pt>
                <c:pt idx="115">
                  <c:v>0.33663770356809186</c:v>
                </c:pt>
                <c:pt idx="116">
                  <c:v>0.33200900714274395</c:v>
                </c:pt>
                <c:pt idx="117">
                  <c:v>0.32577709731171095</c:v>
                </c:pt>
                <c:pt idx="118">
                  <c:v>0.32249769140278661</c:v>
                </c:pt>
                <c:pt idx="119">
                  <c:v>0.32068588713366381</c:v>
                </c:pt>
                <c:pt idx="120">
                  <c:v>0.3056776212832551</c:v>
                </c:pt>
                <c:pt idx="121">
                  <c:v>0.30666253817345263</c:v>
                </c:pt>
                <c:pt idx="122">
                  <c:v>0.30341653336213287</c:v>
                </c:pt>
                <c:pt idx="123">
                  <c:v>0.29188490882537932</c:v>
                </c:pt>
                <c:pt idx="124">
                  <c:v>0.29096041937304418</c:v>
                </c:pt>
                <c:pt idx="125">
                  <c:v>0.27650278015052088</c:v>
                </c:pt>
                <c:pt idx="126">
                  <c:v>0.27810792697052078</c:v>
                </c:pt>
                <c:pt idx="127">
                  <c:v>0.27436099136108749</c:v>
                </c:pt>
                <c:pt idx="128">
                  <c:v>0.26537256582159352</c:v>
                </c:pt>
                <c:pt idx="129">
                  <c:v>0.26412959615080084</c:v>
                </c:pt>
                <c:pt idx="130">
                  <c:v>0.25159203460091506</c:v>
                </c:pt>
                <c:pt idx="131">
                  <c:v>0.24766050228752304</c:v>
                </c:pt>
                <c:pt idx="132">
                  <c:v>0.24018320940319099</c:v>
                </c:pt>
                <c:pt idx="133">
                  <c:v>0.23972494454663931</c:v>
                </c:pt>
                <c:pt idx="134">
                  <c:v>0.22816088457087697</c:v>
                </c:pt>
                <c:pt idx="135">
                  <c:v>0.22678642141081148</c:v>
                </c:pt>
                <c:pt idx="136">
                  <c:v>0.21589804510413185</c:v>
                </c:pt>
                <c:pt idx="137">
                  <c:v>0.20569305879783983</c:v>
                </c:pt>
                <c:pt idx="138">
                  <c:v>0.20156515129413352</c:v>
                </c:pt>
                <c:pt idx="139">
                  <c:v>0.19534647594861429</c:v>
                </c:pt>
                <c:pt idx="140">
                  <c:v>0.18163374068507038</c:v>
                </c:pt>
                <c:pt idx="141">
                  <c:v>0.17626725124181508</c:v>
                </c:pt>
                <c:pt idx="142">
                  <c:v>0.16472860553290475</c:v>
                </c:pt>
                <c:pt idx="143">
                  <c:v>0.14832057559589992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FeldolgozNoSLip!$L$290:$L$433</c:f>
              <c:numCache>
                <c:formatCode>0.000000</c:formatCode>
                <c:ptCount val="144"/>
                <c:pt idx="0">
                  <c:v>1.0949357109879025</c:v>
                </c:pt>
                <c:pt idx="1">
                  <c:v>1.0228494453726935</c:v>
                </c:pt>
                <c:pt idx="2">
                  <c:v>0.97313731238268686</c:v>
                </c:pt>
                <c:pt idx="3">
                  <c:v>0.95388463177316474</c:v>
                </c:pt>
                <c:pt idx="4">
                  <c:v>0.91690596233331534</c:v>
                </c:pt>
                <c:pt idx="5">
                  <c:v>0.8914695066432623</c:v>
                </c:pt>
                <c:pt idx="6">
                  <c:v>0.87101120856362257</c:v>
                </c:pt>
                <c:pt idx="7">
                  <c:v>0.86215245518211447</c:v>
                </c:pt>
                <c:pt idx="8">
                  <c:v>0.82833720200354388</c:v>
                </c:pt>
                <c:pt idx="9">
                  <c:v>0.82278342663662463</c:v>
                </c:pt>
                <c:pt idx="10">
                  <c:v>0.78326389211216974</c:v>
                </c:pt>
                <c:pt idx="11">
                  <c:v>0.78699769036639144</c:v>
                </c:pt>
                <c:pt idx="12">
                  <c:v>0.76827877558055091</c:v>
                </c:pt>
                <c:pt idx="13">
                  <c:v>0.76079564540960731</c:v>
                </c:pt>
                <c:pt idx="14">
                  <c:v>0.73231731146359469</c:v>
                </c:pt>
                <c:pt idx="15">
                  <c:v>0.7343931261371639</c:v>
                </c:pt>
                <c:pt idx="16">
                  <c:v>0.71060232189688022</c:v>
                </c:pt>
                <c:pt idx="17">
                  <c:v>0.69742979213965495</c:v>
                </c:pt>
                <c:pt idx="18">
                  <c:v>0.6959587844172872</c:v>
                </c:pt>
                <c:pt idx="19">
                  <c:v>0.68753576629138602</c:v>
                </c:pt>
                <c:pt idx="20">
                  <c:v>0.68345968765855414</c:v>
                </c:pt>
                <c:pt idx="21">
                  <c:v>0.65431256378000902</c:v>
                </c:pt>
                <c:pt idx="22">
                  <c:v>0.65796853117961407</c:v>
                </c:pt>
                <c:pt idx="23">
                  <c:v>0.65348293018805681</c:v>
                </c:pt>
                <c:pt idx="24">
                  <c:v>0.63922675244642169</c:v>
                </c:pt>
                <c:pt idx="25">
                  <c:v>0.63453309036627992</c:v>
                </c:pt>
                <c:pt idx="26">
                  <c:v>0.6198614191916646</c:v>
                </c:pt>
                <c:pt idx="27">
                  <c:v>0.60139523628046077</c:v>
                </c:pt>
                <c:pt idx="28">
                  <c:v>0.59860703794377335</c:v>
                </c:pt>
                <c:pt idx="29">
                  <c:v>0.60294442770516421</c:v>
                </c:pt>
                <c:pt idx="30">
                  <c:v>0.57110103640111198</c:v>
                </c:pt>
                <c:pt idx="31">
                  <c:v>0.5734130650821776</c:v>
                </c:pt>
                <c:pt idx="32">
                  <c:v>0.57702119311549094</c:v>
                </c:pt>
                <c:pt idx="33">
                  <c:v>0.54987730542915747</c:v>
                </c:pt>
                <c:pt idx="34">
                  <c:v>0.56154095505139145</c:v>
                </c:pt>
                <c:pt idx="35">
                  <c:v>0.55265454266388603</c:v>
                </c:pt>
                <c:pt idx="36">
                  <c:v>0.54241444913109449</c:v>
                </c:pt>
                <c:pt idx="37">
                  <c:v>0.5289072890388371</c:v>
                </c:pt>
                <c:pt idx="38">
                  <c:v>0.52894898277967606</c:v>
                </c:pt>
                <c:pt idx="39">
                  <c:v>0.52935211267605642</c:v>
                </c:pt>
                <c:pt idx="40">
                  <c:v>0.50169322503421265</c:v>
                </c:pt>
                <c:pt idx="41">
                  <c:v>0.50945430343955833</c:v>
                </c:pt>
                <c:pt idx="42">
                  <c:v>0.50558030123673336</c:v>
                </c:pt>
                <c:pt idx="43">
                  <c:v>0.49729874567697685</c:v>
                </c:pt>
                <c:pt idx="44">
                  <c:v>0.48820260747147054</c:v>
                </c:pt>
                <c:pt idx="45">
                  <c:v>0.48712325546239277</c:v>
                </c:pt>
                <c:pt idx="46">
                  <c:v>0.48324586711065171</c:v>
                </c:pt>
                <c:pt idx="47">
                  <c:v>0.47623372391287916</c:v>
                </c:pt>
                <c:pt idx="48">
                  <c:v>0.48168190422082374</c:v>
                </c:pt>
                <c:pt idx="49">
                  <c:v>0.46028975921971044</c:v>
                </c:pt>
                <c:pt idx="50">
                  <c:v>0.45944325408293518</c:v>
                </c:pt>
                <c:pt idx="51">
                  <c:v>0.46008224032587292</c:v>
                </c:pt>
                <c:pt idx="52">
                  <c:v>0.44930869280975488</c:v>
                </c:pt>
                <c:pt idx="53">
                  <c:v>0.44535972964113923</c:v>
                </c:pt>
                <c:pt idx="54">
                  <c:v>0.44063501588024684</c:v>
                </c:pt>
                <c:pt idx="55">
                  <c:v>0.43373129074060862</c:v>
                </c:pt>
                <c:pt idx="56">
                  <c:v>0.42701019365082676</c:v>
                </c:pt>
                <c:pt idx="57">
                  <c:v>0.4269417548696548</c:v>
                </c:pt>
                <c:pt idx="58">
                  <c:v>0.41890110139678344</c:v>
                </c:pt>
                <c:pt idx="59">
                  <c:v>0.41551370719256397</c:v>
                </c:pt>
                <c:pt idx="60">
                  <c:v>0.41222429077269546</c:v>
                </c:pt>
                <c:pt idx="61">
                  <c:v>0.40591724682206554</c:v>
                </c:pt>
                <c:pt idx="62">
                  <c:v>0.40472477598157713</c:v>
                </c:pt>
                <c:pt idx="63">
                  <c:v>0.39716817645367586</c:v>
                </c:pt>
                <c:pt idx="64">
                  <c:v>0.38118664054157692</c:v>
                </c:pt>
                <c:pt idx="65">
                  <c:v>0.38711207521597701</c:v>
                </c:pt>
                <c:pt idx="66">
                  <c:v>0.38041499973706472</c:v>
                </c:pt>
                <c:pt idx="67">
                  <c:v>0.37968654822282594</c:v>
                </c:pt>
                <c:pt idx="68">
                  <c:v>0.36783958976712861</c:v>
                </c:pt>
                <c:pt idx="69">
                  <c:v>0.36529953899272904</c:v>
                </c:pt>
                <c:pt idx="70">
                  <c:v>0.36182394981922816</c:v>
                </c:pt>
                <c:pt idx="71">
                  <c:v>0.36132291831455332</c:v>
                </c:pt>
                <c:pt idx="72">
                  <c:v>0.35411299223214848</c:v>
                </c:pt>
                <c:pt idx="73">
                  <c:v>0.34727175713143271</c:v>
                </c:pt>
                <c:pt idx="74">
                  <c:v>0.34459654437960918</c:v>
                </c:pt>
                <c:pt idx="75">
                  <c:v>0.34347639084757065</c:v>
                </c:pt>
                <c:pt idx="76">
                  <c:v>0.33487859769880823</c:v>
                </c:pt>
                <c:pt idx="77">
                  <c:v>0.33335343328937883</c:v>
                </c:pt>
                <c:pt idx="78">
                  <c:v>0.32926486189782</c:v>
                </c:pt>
                <c:pt idx="79">
                  <c:v>0.32788634819079443</c:v>
                </c:pt>
                <c:pt idx="80">
                  <c:v>0.32060737908473153</c:v>
                </c:pt>
                <c:pt idx="81">
                  <c:v>0.31401232552645419</c:v>
                </c:pt>
                <c:pt idx="82">
                  <c:v>0.31356889351775313</c:v>
                </c:pt>
                <c:pt idx="83">
                  <c:v>0.3128055582599481</c:v>
                </c:pt>
                <c:pt idx="84">
                  <c:v>0.31114645668801766</c:v>
                </c:pt>
                <c:pt idx="85">
                  <c:v>0.30435348834591036</c:v>
                </c:pt>
                <c:pt idx="86">
                  <c:v>0.29822604267313135</c:v>
                </c:pt>
                <c:pt idx="87">
                  <c:v>0.29758356996793039</c:v>
                </c:pt>
                <c:pt idx="88">
                  <c:v>0.28572333345597273</c:v>
                </c:pt>
                <c:pt idx="89">
                  <c:v>0.28602973081097793</c:v>
                </c:pt>
                <c:pt idx="90">
                  <c:v>0.28357349346562954</c:v>
                </c:pt>
                <c:pt idx="91">
                  <c:v>0.283045985442339</c:v>
                </c:pt>
                <c:pt idx="92">
                  <c:v>0.27672330733960337</c:v>
                </c:pt>
                <c:pt idx="93">
                  <c:v>0.26840266222043568</c:v>
                </c:pt>
                <c:pt idx="94">
                  <c:v>0.26994622841754573</c:v>
                </c:pt>
                <c:pt idx="95">
                  <c:v>0.26640140803586582</c:v>
                </c:pt>
                <c:pt idx="96">
                  <c:v>0.25933978895188003</c:v>
                </c:pt>
                <c:pt idx="97">
                  <c:v>0.25909527189775</c:v>
                </c:pt>
                <c:pt idx="98">
                  <c:v>0.25734477185455473</c:v>
                </c:pt>
                <c:pt idx="99">
                  <c:v>0.25617540112903564</c:v>
                </c:pt>
                <c:pt idx="100">
                  <c:v>0.249230715788647</c:v>
                </c:pt>
                <c:pt idx="101">
                  <c:v>0.24415344877458586</c:v>
                </c:pt>
                <c:pt idx="102">
                  <c:v>0.24341323720540778</c:v>
                </c:pt>
                <c:pt idx="103">
                  <c:v>0.23968291565946495</c:v>
                </c:pt>
                <c:pt idx="104">
                  <c:v>0.23382233286029722</c:v>
                </c:pt>
                <c:pt idx="105">
                  <c:v>0.23057989797846648</c:v>
                </c:pt>
                <c:pt idx="106">
                  <c:v>0.23099122219943308</c:v>
                </c:pt>
                <c:pt idx="107">
                  <c:v>0.22617349774750101</c:v>
                </c:pt>
                <c:pt idx="108">
                  <c:v>0.21813339528659539</c:v>
                </c:pt>
                <c:pt idx="109">
                  <c:v>0.21964986149422824</c:v>
                </c:pt>
                <c:pt idx="110">
                  <c:v>0.21904725670908409</c:v>
                </c:pt>
                <c:pt idx="111">
                  <c:v>0.21050144343202704</c:v>
                </c:pt>
                <c:pt idx="112">
                  <c:v>0.20915680535350201</c:v>
                </c:pt>
                <c:pt idx="113">
                  <c:v>0.2084739233356778</c:v>
                </c:pt>
                <c:pt idx="114">
                  <c:v>0.19941598220017967</c:v>
                </c:pt>
                <c:pt idx="115">
                  <c:v>0.19776571954065109</c:v>
                </c:pt>
                <c:pt idx="116">
                  <c:v>0.19383425883172944</c:v>
                </c:pt>
                <c:pt idx="117">
                  <c:v>0.18939879420088995</c:v>
                </c:pt>
                <c:pt idx="118">
                  <c:v>0.18748515693414483</c:v>
                </c:pt>
                <c:pt idx="119">
                  <c:v>0.18752229591698946</c:v>
                </c:pt>
                <c:pt idx="120">
                  <c:v>0.17892083563276548</c:v>
                </c:pt>
                <c:pt idx="121">
                  <c:v>0.17803581370643012</c:v>
                </c:pt>
                <c:pt idx="122">
                  <c:v>0.17446001977657946</c:v>
                </c:pt>
                <c:pt idx="123">
                  <c:v>0.16931128798646294</c:v>
                </c:pt>
                <c:pt idx="124">
                  <c:v>0.16843163865915586</c:v>
                </c:pt>
                <c:pt idx="125">
                  <c:v>0.15937785621248918</c:v>
                </c:pt>
                <c:pt idx="126">
                  <c:v>0.16013337824949961</c:v>
                </c:pt>
                <c:pt idx="127">
                  <c:v>0.15808013004290603</c:v>
                </c:pt>
                <c:pt idx="128">
                  <c:v>0.15255043113955763</c:v>
                </c:pt>
                <c:pt idx="129">
                  <c:v>0.15195185865183902</c:v>
                </c:pt>
                <c:pt idx="130">
                  <c:v>0.14476953673379575</c:v>
                </c:pt>
                <c:pt idx="131">
                  <c:v>0.14219756668739553</c:v>
                </c:pt>
                <c:pt idx="132">
                  <c:v>0.13546192728329573</c:v>
                </c:pt>
                <c:pt idx="133">
                  <c:v>0.13682747090510314</c:v>
                </c:pt>
                <c:pt idx="134">
                  <c:v>0.1293416102130841</c:v>
                </c:pt>
                <c:pt idx="135">
                  <c:v>0.12770129797175089</c:v>
                </c:pt>
                <c:pt idx="136">
                  <c:v>0.12246510281892842</c:v>
                </c:pt>
                <c:pt idx="137">
                  <c:v>0.11574826881549019</c:v>
                </c:pt>
                <c:pt idx="138">
                  <c:v>0.11478760140383908</c:v>
                </c:pt>
                <c:pt idx="139">
                  <c:v>0.10989128890818056</c:v>
                </c:pt>
                <c:pt idx="140">
                  <c:v>0.10282906867359819</c:v>
                </c:pt>
                <c:pt idx="141">
                  <c:v>9.8278093257664637E-2</c:v>
                </c:pt>
                <c:pt idx="142">
                  <c:v>9.204700790229163E-2</c:v>
                </c:pt>
                <c:pt idx="143">
                  <c:v>8.242969250144111E-2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FeldolgozNoSLip!$L$434:$L$577</c:f>
              <c:numCache>
                <c:formatCode>0.000000</c:formatCode>
                <c:ptCount val="144"/>
                <c:pt idx="0">
                  <c:v>0.91753046944902783</c:v>
                </c:pt>
                <c:pt idx="1">
                  <c:v>0.84017360596314361</c:v>
                </c:pt>
                <c:pt idx="2">
                  <c:v>0.78926089589370085</c:v>
                </c:pt>
                <c:pt idx="3">
                  <c:v>0.76962663411779464</c:v>
                </c:pt>
                <c:pt idx="4">
                  <c:v>0.70368426612103452</c:v>
                </c:pt>
                <c:pt idx="5">
                  <c:v>0.67222440359676372</c:v>
                </c:pt>
                <c:pt idx="6">
                  <c:v>0.67275618724634112</c:v>
                </c:pt>
                <c:pt idx="7">
                  <c:v>0.65082289677318239</c:v>
                </c:pt>
                <c:pt idx="8">
                  <c:v>0.61141110220092787</c:v>
                </c:pt>
                <c:pt idx="9">
                  <c:v>0.6093292103371748</c:v>
                </c:pt>
                <c:pt idx="10">
                  <c:v>0.5765600964733465</c:v>
                </c:pt>
                <c:pt idx="11">
                  <c:v>0.58184129518107075</c:v>
                </c:pt>
                <c:pt idx="12">
                  <c:v>0.55531701550834756</c:v>
                </c:pt>
                <c:pt idx="13">
                  <c:v>0.54837724837384982</c:v>
                </c:pt>
                <c:pt idx="14">
                  <c:v>0.53211865606312547</c:v>
                </c:pt>
                <c:pt idx="15">
                  <c:v>0.52004239589515766</c:v>
                </c:pt>
                <c:pt idx="16">
                  <c:v>0.50264130756496816</c:v>
                </c:pt>
                <c:pt idx="17">
                  <c:v>0.49401629424442012</c:v>
                </c:pt>
                <c:pt idx="18">
                  <c:v>0.49796601698304632</c:v>
                </c:pt>
                <c:pt idx="19">
                  <c:v>0.48788089237394844</c:v>
                </c:pt>
                <c:pt idx="20">
                  <c:v>0.47327402273198538</c:v>
                </c:pt>
                <c:pt idx="21">
                  <c:v>0.45367543499714241</c:v>
                </c:pt>
                <c:pt idx="22">
                  <c:v>0.44144662892300457</c:v>
                </c:pt>
                <c:pt idx="23">
                  <c:v>0.45029126012003656</c:v>
                </c:pt>
                <c:pt idx="24">
                  <c:v>0.42700176432608711</c:v>
                </c:pt>
                <c:pt idx="25">
                  <c:v>0.42915813233038164</c:v>
                </c:pt>
                <c:pt idx="26">
                  <c:v>0.42419916123804591</c:v>
                </c:pt>
                <c:pt idx="27">
                  <c:v>0.40745355832103647</c:v>
                </c:pt>
                <c:pt idx="28">
                  <c:v>0.40967987874268685</c:v>
                </c:pt>
                <c:pt idx="29">
                  <c:v>0.40583202521603273</c:v>
                </c:pt>
                <c:pt idx="30">
                  <c:v>0.38887729077020544</c:v>
                </c:pt>
                <c:pt idx="31">
                  <c:v>0.39052612133544795</c:v>
                </c:pt>
                <c:pt idx="32">
                  <c:v>0.38246012500197746</c:v>
                </c:pt>
                <c:pt idx="33">
                  <c:v>0.36426600453090746</c:v>
                </c:pt>
                <c:pt idx="34">
                  <c:v>0.3651624923024907</c:v>
                </c:pt>
                <c:pt idx="35">
                  <c:v>0.36549433654404662</c:v>
                </c:pt>
                <c:pt idx="36">
                  <c:v>0.35883590148798966</c:v>
                </c:pt>
                <c:pt idx="37">
                  <c:v>0.35317989657056709</c:v>
                </c:pt>
                <c:pt idx="38">
                  <c:v>0.35481525187581442</c:v>
                </c:pt>
                <c:pt idx="39">
                  <c:v>0.34233530118990879</c:v>
                </c:pt>
                <c:pt idx="40">
                  <c:v>0.3246708854332368</c:v>
                </c:pt>
                <c:pt idx="41">
                  <c:v>0.33524587998734789</c:v>
                </c:pt>
                <c:pt idx="42">
                  <c:v>0.32737069534387914</c:v>
                </c:pt>
                <c:pt idx="43">
                  <c:v>0.32228125139537267</c:v>
                </c:pt>
                <c:pt idx="44">
                  <c:v>0.32021408250383215</c:v>
                </c:pt>
                <c:pt idx="45">
                  <c:v>0.31830734247916037</c:v>
                </c:pt>
                <c:pt idx="46">
                  <c:v>0.31235605726294091</c:v>
                </c:pt>
                <c:pt idx="47">
                  <c:v>0.30553061973557433</c:v>
                </c:pt>
                <c:pt idx="48">
                  <c:v>0.30922303937562812</c:v>
                </c:pt>
                <c:pt idx="49">
                  <c:v>0.29354767520113884</c:v>
                </c:pt>
                <c:pt idx="50">
                  <c:v>0.29145344825078917</c:v>
                </c:pt>
                <c:pt idx="51">
                  <c:v>0.29243076232660742</c:v>
                </c:pt>
                <c:pt idx="52">
                  <c:v>0.28904871329759663</c:v>
                </c:pt>
                <c:pt idx="53">
                  <c:v>0.28655171815740293</c:v>
                </c:pt>
                <c:pt idx="54">
                  <c:v>0.27699003150687423</c:v>
                </c:pt>
                <c:pt idx="55">
                  <c:v>0.2744349359056133</c:v>
                </c:pt>
                <c:pt idx="56">
                  <c:v>0.26819762989721346</c:v>
                </c:pt>
                <c:pt idx="57">
                  <c:v>0.26626476212201816</c:v>
                </c:pt>
                <c:pt idx="58">
                  <c:v>0.2618616678083413</c:v>
                </c:pt>
                <c:pt idx="59">
                  <c:v>0.25960693792056377</c:v>
                </c:pt>
                <c:pt idx="60">
                  <c:v>0.25998334815566088</c:v>
                </c:pt>
                <c:pt idx="61">
                  <c:v>0.25344560864463722</c:v>
                </c:pt>
                <c:pt idx="62">
                  <c:v>0.2500053010710967</c:v>
                </c:pt>
                <c:pt idx="63">
                  <c:v>0.24577105850154532</c:v>
                </c:pt>
                <c:pt idx="64">
                  <c:v>0.24424394978082484</c:v>
                </c:pt>
                <c:pt idx="65">
                  <c:v>0.23932354874138159</c:v>
                </c:pt>
                <c:pt idx="66">
                  <c:v>0.23434096349049449</c:v>
                </c:pt>
                <c:pt idx="67">
                  <c:v>0.23286313251441862</c:v>
                </c:pt>
                <c:pt idx="68">
                  <c:v>0.22708913825342769</c:v>
                </c:pt>
                <c:pt idx="69">
                  <c:v>0.22498457247452161</c:v>
                </c:pt>
                <c:pt idx="70">
                  <c:v>0.22168051234526684</c:v>
                </c:pt>
                <c:pt idx="71">
                  <c:v>0.22050448011063034</c:v>
                </c:pt>
                <c:pt idx="72">
                  <c:v>0.21142050596454504</c:v>
                </c:pt>
                <c:pt idx="73">
                  <c:v>0.21837022291868724</c:v>
                </c:pt>
                <c:pt idx="74">
                  <c:v>0.21140603127509755</c:v>
                </c:pt>
                <c:pt idx="75">
                  <c:v>0.2088361047445812</c:v>
                </c:pt>
                <c:pt idx="76">
                  <c:v>0.19912870321518281</c:v>
                </c:pt>
                <c:pt idx="77">
                  <c:v>0.19987664007916406</c:v>
                </c:pt>
                <c:pt idx="78">
                  <c:v>0.19972721864029186</c:v>
                </c:pt>
                <c:pt idx="79">
                  <c:v>0.19841661659079221</c:v>
                </c:pt>
                <c:pt idx="80">
                  <c:v>0.18864427282745003</c:v>
                </c:pt>
                <c:pt idx="81">
                  <c:v>0.18864460496862909</c:v>
                </c:pt>
                <c:pt idx="82">
                  <c:v>0.1864229489352221</c:v>
                </c:pt>
                <c:pt idx="83">
                  <c:v>0.18797794803284126</c:v>
                </c:pt>
                <c:pt idx="84">
                  <c:v>0.18298100901981099</c:v>
                </c:pt>
                <c:pt idx="85">
                  <c:v>0.18397519303550117</c:v>
                </c:pt>
                <c:pt idx="86">
                  <c:v>0.17787071563973569</c:v>
                </c:pt>
                <c:pt idx="87">
                  <c:v>0.17730425826809684</c:v>
                </c:pt>
                <c:pt idx="88">
                  <c:v>0.17624876620027433</c:v>
                </c:pt>
                <c:pt idx="89">
                  <c:v>0.1707344548233807</c:v>
                </c:pt>
                <c:pt idx="90">
                  <c:v>0.16752182878715297</c:v>
                </c:pt>
                <c:pt idx="91">
                  <c:v>0.16775953544816161</c:v>
                </c:pt>
                <c:pt idx="92">
                  <c:v>0.16166632749562052</c:v>
                </c:pt>
                <c:pt idx="93">
                  <c:v>0.15927716994642416</c:v>
                </c:pt>
                <c:pt idx="94">
                  <c:v>0.15950288176646585</c:v>
                </c:pt>
                <c:pt idx="95">
                  <c:v>0.15691099512529968</c:v>
                </c:pt>
                <c:pt idx="96">
                  <c:v>0.15152933995471607</c:v>
                </c:pt>
                <c:pt idx="97">
                  <c:v>0.1507743567239033</c:v>
                </c:pt>
                <c:pt idx="98">
                  <c:v>0.15088271903703665</c:v>
                </c:pt>
                <c:pt idx="99">
                  <c:v>0.15023494553976793</c:v>
                </c:pt>
                <c:pt idx="100">
                  <c:v>0.14753225029180436</c:v>
                </c:pt>
                <c:pt idx="101">
                  <c:v>0.14335548493771835</c:v>
                </c:pt>
                <c:pt idx="102">
                  <c:v>0.14253858705572078</c:v>
                </c:pt>
                <c:pt idx="103">
                  <c:v>0.14084507042253522</c:v>
                </c:pt>
                <c:pt idx="104">
                  <c:v>0.13561966700096917</c:v>
                </c:pt>
                <c:pt idx="105">
                  <c:v>0.13423021448841682</c:v>
                </c:pt>
                <c:pt idx="106">
                  <c:v>0.13468196751803435</c:v>
                </c:pt>
                <c:pt idx="107">
                  <c:v>0.12884950796906536</c:v>
                </c:pt>
                <c:pt idx="108">
                  <c:v>0.1265321198010862</c:v>
                </c:pt>
                <c:pt idx="109">
                  <c:v>0.12804894918051024</c:v>
                </c:pt>
                <c:pt idx="110">
                  <c:v>0.12617671294843191</c:v>
                </c:pt>
                <c:pt idx="111">
                  <c:v>0.1217517771222557</c:v>
                </c:pt>
                <c:pt idx="112">
                  <c:v>0.12092633182763179</c:v>
                </c:pt>
                <c:pt idx="113">
                  <c:v>0.12096799814858546</c:v>
                </c:pt>
                <c:pt idx="114">
                  <c:v>0.11355439288946138</c:v>
                </c:pt>
                <c:pt idx="115">
                  <c:v>0.11455479350138091</c:v>
                </c:pt>
                <c:pt idx="116">
                  <c:v>0.11225100143412549</c:v>
                </c:pt>
                <c:pt idx="117">
                  <c:v>0.10752345508849603</c:v>
                </c:pt>
                <c:pt idx="118">
                  <c:v>0.10857052243403312</c:v>
                </c:pt>
                <c:pt idx="119">
                  <c:v>0.10822016836204544</c:v>
                </c:pt>
                <c:pt idx="120">
                  <c:v>0.10248729799768531</c:v>
                </c:pt>
                <c:pt idx="121">
                  <c:v>0.10204868320220943</c:v>
                </c:pt>
                <c:pt idx="122">
                  <c:v>0.10069701564550682</c:v>
                </c:pt>
                <c:pt idx="123">
                  <c:v>9.6614092373289454E-2</c:v>
                </c:pt>
                <c:pt idx="124">
                  <c:v>9.6431326209221832E-2</c:v>
                </c:pt>
                <c:pt idx="125">
                  <c:v>9.0314282807330934E-2</c:v>
                </c:pt>
                <c:pt idx="126">
                  <c:v>9.1443211342422559E-2</c:v>
                </c:pt>
                <c:pt idx="127">
                  <c:v>9.0045089115233762E-2</c:v>
                </c:pt>
                <c:pt idx="128">
                  <c:v>8.6805212582892713E-2</c:v>
                </c:pt>
                <c:pt idx="129">
                  <c:v>8.6264364871579985E-2</c:v>
                </c:pt>
                <c:pt idx="130">
                  <c:v>8.170833794408866E-2</c:v>
                </c:pt>
                <c:pt idx="131">
                  <c:v>8.0005289780810479E-2</c:v>
                </c:pt>
                <c:pt idx="132">
                  <c:v>7.6658298305033887E-2</c:v>
                </c:pt>
                <c:pt idx="133">
                  <c:v>7.696360277142196E-2</c:v>
                </c:pt>
                <c:pt idx="134">
                  <c:v>7.256733433370105E-2</c:v>
                </c:pt>
                <c:pt idx="135">
                  <c:v>7.129970143312539E-2</c:v>
                </c:pt>
                <c:pt idx="136">
                  <c:v>6.8329198365965405E-2</c:v>
                </c:pt>
                <c:pt idx="137">
                  <c:v>6.4543929425080984E-2</c:v>
                </c:pt>
                <c:pt idx="138">
                  <c:v>6.3844266233481189E-2</c:v>
                </c:pt>
                <c:pt idx="139">
                  <c:v>6.1017970302699676E-2</c:v>
                </c:pt>
                <c:pt idx="140">
                  <c:v>5.6886084041150517E-2</c:v>
                </c:pt>
                <c:pt idx="141">
                  <c:v>5.4766822803446698E-2</c:v>
                </c:pt>
                <c:pt idx="142">
                  <c:v>5.0815527291624245E-2</c:v>
                </c:pt>
                <c:pt idx="143">
                  <c:v>4.5192826308890939E-2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FeldolgozNoSLip!$L$578:$L$721</c:f>
              <c:numCache>
                <c:formatCode>0.000000</c:formatCode>
                <c:ptCount val="144"/>
                <c:pt idx="0">
                  <c:v>0.79805516918700103</c:v>
                </c:pt>
                <c:pt idx="1">
                  <c:v>0.68684659788388303</c:v>
                </c:pt>
                <c:pt idx="2">
                  <c:v>0.63575854429298828</c:v>
                </c:pt>
                <c:pt idx="3">
                  <c:v>0.61651692030022576</c:v>
                </c:pt>
                <c:pt idx="4">
                  <c:v>0.55653171090257014</c:v>
                </c:pt>
                <c:pt idx="5">
                  <c:v>0.52397395035882466</c:v>
                </c:pt>
                <c:pt idx="6">
                  <c:v>0.53069720983238833</c:v>
                </c:pt>
                <c:pt idx="7">
                  <c:v>0.48421816078849639</c:v>
                </c:pt>
                <c:pt idx="8">
                  <c:v>0.46689951357015996</c:v>
                </c:pt>
                <c:pt idx="9">
                  <c:v>0.45632247891745198</c:v>
                </c:pt>
                <c:pt idx="10">
                  <c:v>0.43738073401812844</c:v>
                </c:pt>
                <c:pt idx="11">
                  <c:v>0.42847656329545303</c:v>
                </c:pt>
                <c:pt idx="12">
                  <c:v>0.41567961879330723</c:v>
                </c:pt>
                <c:pt idx="13">
                  <c:v>0.40328052163007666</c:v>
                </c:pt>
                <c:pt idx="14">
                  <c:v>0.37562120448034791</c:v>
                </c:pt>
                <c:pt idx="15">
                  <c:v>0.37586376120966553</c:v>
                </c:pt>
                <c:pt idx="16">
                  <c:v>0.36877627956160525</c:v>
                </c:pt>
                <c:pt idx="17">
                  <c:v>0.35280039824365167</c:v>
                </c:pt>
                <c:pt idx="18">
                  <c:v>0.35411746397706573</c:v>
                </c:pt>
                <c:pt idx="19">
                  <c:v>0.33756767132460858</c:v>
                </c:pt>
                <c:pt idx="20">
                  <c:v>0.33510329343826928</c:v>
                </c:pt>
                <c:pt idx="21">
                  <c:v>0.3255567557985527</c:v>
                </c:pt>
                <c:pt idx="22">
                  <c:v>0.30861106419568402</c:v>
                </c:pt>
                <c:pt idx="23">
                  <c:v>0.31458892011701906</c:v>
                </c:pt>
                <c:pt idx="24">
                  <c:v>0.30336070974047247</c:v>
                </c:pt>
                <c:pt idx="25">
                  <c:v>0.28853241583039863</c:v>
                </c:pt>
                <c:pt idx="26">
                  <c:v>0.29068029981921062</c:v>
                </c:pt>
                <c:pt idx="27">
                  <c:v>0.28598019916178091</c:v>
                </c:pt>
                <c:pt idx="28">
                  <c:v>0.27988923471594135</c:v>
                </c:pt>
                <c:pt idx="29">
                  <c:v>0.275610213010334</c:v>
                </c:pt>
                <c:pt idx="30">
                  <c:v>0.27125348502208291</c:v>
                </c:pt>
                <c:pt idx="31">
                  <c:v>0.25609398721885207</c:v>
                </c:pt>
                <c:pt idx="32">
                  <c:v>0.26016633080824902</c:v>
                </c:pt>
                <c:pt idx="33">
                  <c:v>0.25026600937401211</c:v>
                </c:pt>
                <c:pt idx="34">
                  <c:v>0.2418579007829392</c:v>
                </c:pt>
                <c:pt idx="35">
                  <c:v>0.24317507384734738</c:v>
                </c:pt>
                <c:pt idx="36">
                  <c:v>0.24004945533720254</c:v>
                </c:pt>
                <c:pt idx="37">
                  <c:v>0.22589462085373591</c:v>
                </c:pt>
                <c:pt idx="38">
                  <c:v>0.22455168269852169</c:v>
                </c:pt>
                <c:pt idx="39">
                  <c:v>0.2269919245510478</c:v>
                </c:pt>
                <c:pt idx="40">
                  <c:v>0.21692873117027478</c:v>
                </c:pt>
                <c:pt idx="41">
                  <c:v>0.21818766769010478</c:v>
                </c:pt>
                <c:pt idx="42">
                  <c:v>0.21785530141516296</c:v>
                </c:pt>
                <c:pt idx="43">
                  <c:v>0.21405787547247054</c:v>
                </c:pt>
                <c:pt idx="44">
                  <c:v>0.19964131258239526</c:v>
                </c:pt>
                <c:pt idx="45">
                  <c:v>0.20480302113019233</c:v>
                </c:pt>
                <c:pt idx="46">
                  <c:v>0.20235222597276767</c:v>
                </c:pt>
                <c:pt idx="47">
                  <c:v>0.19820000055332301</c:v>
                </c:pt>
                <c:pt idx="48">
                  <c:v>0.18648474628815312</c:v>
                </c:pt>
                <c:pt idx="49">
                  <c:v>0.19644676558829016</c:v>
                </c:pt>
                <c:pt idx="50">
                  <c:v>0.18969606820909413</c:v>
                </c:pt>
                <c:pt idx="51">
                  <c:v>0.18736963812917889</c:v>
                </c:pt>
                <c:pt idx="52">
                  <c:v>0.17568461077192429</c:v>
                </c:pt>
                <c:pt idx="53">
                  <c:v>0.18005399079089218</c:v>
                </c:pt>
                <c:pt idx="54">
                  <c:v>0.17827661443259477</c:v>
                </c:pt>
                <c:pt idx="55">
                  <c:v>0.17613214834078331</c:v>
                </c:pt>
                <c:pt idx="56">
                  <c:v>0.16656451384785029</c:v>
                </c:pt>
                <c:pt idx="57">
                  <c:v>0.16665629127116696</c:v>
                </c:pt>
                <c:pt idx="58">
                  <c:v>0.16785197603373639</c:v>
                </c:pt>
                <c:pt idx="59">
                  <c:v>0.16481804289710411</c:v>
                </c:pt>
                <c:pt idx="60">
                  <c:v>0.16653079873890425</c:v>
                </c:pt>
                <c:pt idx="61">
                  <c:v>0.16347766886251358</c:v>
                </c:pt>
                <c:pt idx="62">
                  <c:v>0.1574892007321651</c:v>
                </c:pt>
                <c:pt idx="63">
                  <c:v>0.15533545809875302</c:v>
                </c:pt>
                <c:pt idx="64">
                  <c:v>0.14812116851617321</c:v>
                </c:pt>
                <c:pt idx="65">
                  <c:v>0.14995052798037342</c:v>
                </c:pt>
                <c:pt idx="66">
                  <c:v>0.14706707981098682</c:v>
                </c:pt>
                <c:pt idx="67">
                  <c:v>0.14653779963166064</c:v>
                </c:pt>
                <c:pt idx="68">
                  <c:v>0.14128543514819991</c:v>
                </c:pt>
                <c:pt idx="69">
                  <c:v>0.14204424933167667</c:v>
                </c:pt>
                <c:pt idx="70">
                  <c:v>0.13686757855578008</c:v>
                </c:pt>
                <c:pt idx="71">
                  <c:v>0.13762355181971259</c:v>
                </c:pt>
                <c:pt idx="72">
                  <c:v>0.13155641993624242</c:v>
                </c:pt>
                <c:pt idx="73">
                  <c:v>0.13072368116488367</c:v>
                </c:pt>
                <c:pt idx="74">
                  <c:v>0.13136494999918502</c:v>
                </c:pt>
                <c:pt idx="75">
                  <c:v>0.1296543752154069</c:v>
                </c:pt>
                <c:pt idx="76">
                  <c:v>0.12757279912335551</c:v>
                </c:pt>
                <c:pt idx="77">
                  <c:v>0.12450614529827482</c:v>
                </c:pt>
                <c:pt idx="78">
                  <c:v>0.12183094618577876</c:v>
                </c:pt>
                <c:pt idx="79">
                  <c:v>0.12156922526870871</c:v>
                </c:pt>
                <c:pt idx="80">
                  <c:v>0.11428976171238878</c:v>
                </c:pt>
                <c:pt idx="81">
                  <c:v>0.11439907943302682</c:v>
                </c:pt>
                <c:pt idx="82">
                  <c:v>0.11467318542910132</c:v>
                </c:pt>
                <c:pt idx="83">
                  <c:v>0.11468667371733976</c:v>
                </c:pt>
                <c:pt idx="84">
                  <c:v>0.10892356543249253</c:v>
                </c:pt>
                <c:pt idx="85">
                  <c:v>0.11085057467746255</c:v>
                </c:pt>
                <c:pt idx="86">
                  <c:v>0.10908898991372343</c:v>
                </c:pt>
                <c:pt idx="87">
                  <c:v>0.10791519516431276</c:v>
                </c:pt>
                <c:pt idx="88">
                  <c:v>0.10491802144094141</c:v>
                </c:pt>
                <c:pt idx="89">
                  <c:v>0.10429753851844122</c:v>
                </c:pt>
                <c:pt idx="90">
                  <c:v>0.10161236462319241</c:v>
                </c:pt>
                <c:pt idx="91">
                  <c:v>0.10202225506071251</c:v>
                </c:pt>
                <c:pt idx="92">
                  <c:v>9.9656780296411202E-2</c:v>
                </c:pt>
                <c:pt idx="93">
                  <c:v>9.5792762716594967E-2</c:v>
                </c:pt>
                <c:pt idx="94">
                  <c:v>9.5756140713939036E-2</c:v>
                </c:pt>
                <c:pt idx="95">
                  <c:v>9.423517506932455E-2</c:v>
                </c:pt>
                <c:pt idx="96">
                  <c:v>9.1064520708935517E-2</c:v>
                </c:pt>
                <c:pt idx="97">
                  <c:v>9.1105394123935229E-2</c:v>
                </c:pt>
                <c:pt idx="98">
                  <c:v>9.0257902085573036E-2</c:v>
                </c:pt>
                <c:pt idx="99">
                  <c:v>9.0049841386552726E-2</c:v>
                </c:pt>
                <c:pt idx="100">
                  <c:v>8.7333194006378012E-2</c:v>
                </c:pt>
                <c:pt idx="101">
                  <c:v>8.5388049199658339E-2</c:v>
                </c:pt>
                <c:pt idx="102">
                  <c:v>8.4470196662383312E-2</c:v>
                </c:pt>
                <c:pt idx="103">
                  <c:v>8.3654059496563168E-2</c:v>
                </c:pt>
                <c:pt idx="104">
                  <c:v>8.0417970874377423E-2</c:v>
                </c:pt>
                <c:pt idx="105">
                  <c:v>8.1027544964950141E-2</c:v>
                </c:pt>
                <c:pt idx="106">
                  <c:v>8.045070422535211E-2</c:v>
                </c:pt>
                <c:pt idx="107">
                  <c:v>7.7683844948093689E-2</c:v>
                </c:pt>
                <c:pt idx="108">
                  <c:v>7.4725498025129983E-2</c:v>
                </c:pt>
                <c:pt idx="109">
                  <c:v>7.505950823072402E-2</c:v>
                </c:pt>
                <c:pt idx="110">
                  <c:v>7.4671603795423119E-2</c:v>
                </c:pt>
                <c:pt idx="111">
                  <c:v>7.1994953684349078E-2</c:v>
                </c:pt>
                <c:pt idx="112">
                  <c:v>7.0446606715416055E-2</c:v>
                </c:pt>
                <c:pt idx="113">
                  <c:v>7.1332113543166598E-2</c:v>
                </c:pt>
                <c:pt idx="114">
                  <c:v>6.6484602283576874E-2</c:v>
                </c:pt>
                <c:pt idx="115">
                  <c:v>6.706771915451408E-2</c:v>
                </c:pt>
                <c:pt idx="116">
                  <c:v>6.6239722621742284E-2</c:v>
                </c:pt>
                <c:pt idx="117">
                  <c:v>6.4299437269587797E-2</c:v>
                </c:pt>
                <c:pt idx="118">
                  <c:v>6.1860530013706401E-2</c:v>
                </c:pt>
                <c:pt idx="119">
                  <c:v>6.2640915611674411E-2</c:v>
                </c:pt>
                <c:pt idx="120">
                  <c:v>5.8771708094382695E-2</c:v>
                </c:pt>
                <c:pt idx="121">
                  <c:v>5.9575529552693303E-2</c:v>
                </c:pt>
                <c:pt idx="122">
                  <c:v>5.8791641005947338E-2</c:v>
                </c:pt>
                <c:pt idx="123">
                  <c:v>5.6284920195362388E-2</c:v>
                </c:pt>
                <c:pt idx="124">
                  <c:v>5.5924408414010529E-2</c:v>
                </c:pt>
                <c:pt idx="125">
                  <c:v>5.4106759463290612E-2</c:v>
                </c:pt>
                <c:pt idx="126">
                  <c:v>5.2581365520495943E-2</c:v>
                </c:pt>
                <c:pt idx="127">
                  <c:v>5.1600221131976515E-2</c:v>
                </c:pt>
                <c:pt idx="128">
                  <c:v>4.894075135737011E-2</c:v>
                </c:pt>
                <c:pt idx="129">
                  <c:v>4.9903308212993956E-2</c:v>
                </c:pt>
                <c:pt idx="130">
                  <c:v>4.7506609235425455E-2</c:v>
                </c:pt>
                <c:pt idx="131">
                  <c:v>4.6160627800807021E-2</c:v>
                </c:pt>
                <c:pt idx="132">
                  <c:v>4.4453239007325576E-2</c:v>
                </c:pt>
                <c:pt idx="133">
                  <c:v>4.4326436912113146E-2</c:v>
                </c:pt>
                <c:pt idx="134">
                  <c:v>4.1210980715838313E-2</c:v>
                </c:pt>
                <c:pt idx="135">
                  <c:v>4.098941630338758E-2</c:v>
                </c:pt>
                <c:pt idx="136">
                  <c:v>3.9202597390153845E-2</c:v>
                </c:pt>
                <c:pt idx="137">
                  <c:v>3.6968737630485408E-2</c:v>
                </c:pt>
                <c:pt idx="138">
                  <c:v>3.6363842617889698E-2</c:v>
                </c:pt>
                <c:pt idx="139">
                  <c:v>3.5411415385651505E-2</c:v>
                </c:pt>
                <c:pt idx="140">
                  <c:v>3.2461174145143025E-2</c:v>
                </c:pt>
                <c:pt idx="141">
                  <c:v>3.1061229853307479E-2</c:v>
                </c:pt>
                <c:pt idx="142">
                  <c:v>2.8909942700895756E-2</c:v>
                </c:pt>
                <c:pt idx="143">
                  <c:v>2.5929943881718622E-2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FeldolgozNoSLip!$L$722:$L$865</c:f>
              <c:numCache>
                <c:formatCode>0.000000</c:formatCode>
                <c:ptCount val="144"/>
                <c:pt idx="0">
                  <c:v>0.70790898873129615</c:v>
                </c:pt>
                <c:pt idx="1">
                  <c:v>0.5973492483833639</c:v>
                </c:pt>
                <c:pt idx="2">
                  <c:v>0.54301522045297146</c:v>
                </c:pt>
                <c:pt idx="3">
                  <c:v>0.49998665247992402</c:v>
                </c:pt>
                <c:pt idx="4">
                  <c:v>0.46515486975621684</c:v>
                </c:pt>
                <c:pt idx="5">
                  <c:v>0.44085926414169663</c:v>
                </c:pt>
                <c:pt idx="6">
                  <c:v>0.42617962018287159</c:v>
                </c:pt>
                <c:pt idx="7">
                  <c:v>0.39652045239822026</c:v>
                </c:pt>
                <c:pt idx="8">
                  <c:v>0.36107054402796535</c:v>
                </c:pt>
                <c:pt idx="9">
                  <c:v>0.35530952882432093</c:v>
                </c:pt>
                <c:pt idx="10">
                  <c:v>0.33464558447540754</c:v>
                </c:pt>
                <c:pt idx="11">
                  <c:v>0.33995667634045057</c:v>
                </c:pt>
                <c:pt idx="12">
                  <c:v>0.3146466279553749</c:v>
                </c:pt>
                <c:pt idx="13">
                  <c:v>0.307958799850583</c:v>
                </c:pt>
                <c:pt idx="14">
                  <c:v>0.29624053539611694</c:v>
                </c:pt>
                <c:pt idx="15">
                  <c:v>0.28942090358619965</c:v>
                </c:pt>
                <c:pt idx="16">
                  <c:v>0.27291496149611194</c:v>
                </c:pt>
                <c:pt idx="17">
                  <c:v>0.26378013456432503</c:v>
                </c:pt>
                <c:pt idx="18">
                  <c:v>0.26536235199744695</c:v>
                </c:pt>
                <c:pt idx="19">
                  <c:v>0.24591367704094463</c:v>
                </c:pt>
                <c:pt idx="20">
                  <c:v>0.24608450704225354</c:v>
                </c:pt>
                <c:pt idx="21">
                  <c:v>0.23527742747539124</c:v>
                </c:pt>
                <c:pt idx="22">
                  <c:v>0.23605480254257583</c:v>
                </c:pt>
                <c:pt idx="23">
                  <c:v>0.22982200791890028</c:v>
                </c:pt>
                <c:pt idx="24">
                  <c:v>0.2153480112636674</c:v>
                </c:pt>
                <c:pt idx="25">
                  <c:v>0.2134502680836958</c:v>
                </c:pt>
                <c:pt idx="26">
                  <c:v>0.21377234468961695</c:v>
                </c:pt>
                <c:pt idx="27">
                  <c:v>0.20041077425454926</c:v>
                </c:pt>
                <c:pt idx="28">
                  <c:v>0.19983595891158396</c:v>
                </c:pt>
                <c:pt idx="29">
                  <c:v>0.19685834797213372</c:v>
                </c:pt>
                <c:pt idx="30">
                  <c:v>0.18858405489934765</c:v>
                </c:pt>
                <c:pt idx="31">
                  <c:v>0.18484716406350035</c:v>
                </c:pt>
                <c:pt idx="32">
                  <c:v>0.18328232445453846</c:v>
                </c:pt>
                <c:pt idx="33">
                  <c:v>0.16971684880441767</c:v>
                </c:pt>
                <c:pt idx="34">
                  <c:v>0.17774870749117966</c:v>
                </c:pt>
                <c:pt idx="35">
                  <c:v>0.17343081404798238</c:v>
                </c:pt>
                <c:pt idx="36">
                  <c:v>0.1692796629943388</c:v>
                </c:pt>
                <c:pt idx="37">
                  <c:v>0.16409534867834524</c:v>
                </c:pt>
                <c:pt idx="38">
                  <c:v>0.15872915829864556</c:v>
                </c:pt>
                <c:pt idx="39">
                  <c:v>0.1585103733705141</c:v>
                </c:pt>
                <c:pt idx="40">
                  <c:v>0.16009320831980645</c:v>
                </c:pt>
                <c:pt idx="41">
                  <c:v>0.14743158334314127</c:v>
                </c:pt>
                <c:pt idx="42">
                  <c:v>0.14656381610761024</c:v>
                </c:pt>
                <c:pt idx="43">
                  <c:v>0.14781499345196289</c:v>
                </c:pt>
                <c:pt idx="44">
                  <c:v>0.14137804256495121</c:v>
                </c:pt>
                <c:pt idx="45">
                  <c:v>0.14263072545987424</c:v>
                </c:pt>
                <c:pt idx="46">
                  <c:v>0.13780305064064446</c:v>
                </c:pt>
                <c:pt idx="47">
                  <c:v>0.13638640510592945</c:v>
                </c:pt>
                <c:pt idx="48">
                  <c:v>0.13437403808449444</c:v>
                </c:pt>
                <c:pt idx="49">
                  <c:v>0.12983480642927997</c:v>
                </c:pt>
                <c:pt idx="50">
                  <c:v>0.1278949033240645</c:v>
                </c:pt>
                <c:pt idx="51">
                  <c:v>0.12818851422622807</c:v>
                </c:pt>
                <c:pt idx="52">
                  <c:v>0.12132487346914392</c:v>
                </c:pt>
                <c:pt idx="53">
                  <c:v>0.12087480641403252</c:v>
                </c:pt>
                <c:pt idx="54">
                  <c:v>0.12288784730686585</c:v>
                </c:pt>
                <c:pt idx="55">
                  <c:v>0.1187100135029461</c:v>
                </c:pt>
                <c:pt idx="56">
                  <c:v>0.11334024370641503</c:v>
                </c:pt>
                <c:pt idx="57">
                  <c:v>0.1161988277021188</c:v>
                </c:pt>
                <c:pt idx="58">
                  <c:v>0.11214358316045253</c:v>
                </c:pt>
                <c:pt idx="59">
                  <c:v>0.11085858141970788</c:v>
                </c:pt>
                <c:pt idx="60">
                  <c:v>0.11390858146563067</c:v>
                </c:pt>
                <c:pt idx="61">
                  <c:v>0.10752944171786565</c:v>
                </c:pt>
                <c:pt idx="62">
                  <c:v>0.10627395804300126</c:v>
                </c:pt>
                <c:pt idx="63">
                  <c:v>0.10375207351842729</c:v>
                </c:pt>
                <c:pt idx="64">
                  <c:v>9.883463990695622E-2</c:v>
                </c:pt>
                <c:pt idx="65">
                  <c:v>0.10034821439194284</c:v>
                </c:pt>
                <c:pt idx="66">
                  <c:v>9.8476710225025244E-2</c:v>
                </c:pt>
                <c:pt idx="67">
                  <c:v>9.7977933992220614E-2</c:v>
                </c:pt>
                <c:pt idx="68">
                  <c:v>9.523916822987083E-2</c:v>
                </c:pt>
                <c:pt idx="69">
                  <c:v>9.2727130659705781E-2</c:v>
                </c:pt>
                <c:pt idx="70">
                  <c:v>9.1136906745408308E-2</c:v>
                </c:pt>
                <c:pt idx="71">
                  <c:v>9.1380212222755414E-2</c:v>
                </c:pt>
                <c:pt idx="72">
                  <c:v>8.5393173251870694E-2</c:v>
                </c:pt>
                <c:pt idx="73">
                  <c:v>8.6129899424893464E-2</c:v>
                </c:pt>
                <c:pt idx="74">
                  <c:v>8.5800164571103746E-2</c:v>
                </c:pt>
                <c:pt idx="75">
                  <c:v>8.602300156757578E-2</c:v>
                </c:pt>
                <c:pt idx="76">
                  <c:v>8.4230659151029993E-2</c:v>
                </c:pt>
                <c:pt idx="77">
                  <c:v>8.0984029468562244E-2</c:v>
                </c:pt>
                <c:pt idx="78">
                  <c:v>8.0329055217735493E-2</c:v>
                </c:pt>
                <c:pt idx="79">
                  <c:v>7.9575433602395926E-2</c:v>
                </c:pt>
                <c:pt idx="80">
                  <c:v>7.7119367078023554E-2</c:v>
                </c:pt>
                <c:pt idx="81">
                  <c:v>7.6569449689691302E-2</c:v>
                </c:pt>
                <c:pt idx="82">
                  <c:v>7.4768013893688673E-2</c:v>
                </c:pt>
                <c:pt idx="83">
                  <c:v>7.4344702399338866E-2</c:v>
                </c:pt>
                <c:pt idx="84">
                  <c:v>7.4268482089631702E-2</c:v>
                </c:pt>
                <c:pt idx="85">
                  <c:v>7.0574902710466833E-2</c:v>
                </c:pt>
                <c:pt idx="86">
                  <c:v>6.9122669278970136E-2</c:v>
                </c:pt>
                <c:pt idx="87">
                  <c:v>6.962501425919522E-2</c:v>
                </c:pt>
                <c:pt idx="88">
                  <c:v>6.8980388439670581E-2</c:v>
                </c:pt>
                <c:pt idx="89">
                  <c:v>6.5914593397907437E-2</c:v>
                </c:pt>
                <c:pt idx="90">
                  <c:v>6.5167945130551103E-2</c:v>
                </c:pt>
                <c:pt idx="91">
                  <c:v>6.5676707248649407E-2</c:v>
                </c:pt>
                <c:pt idx="92">
                  <c:v>6.4032967035783928E-2</c:v>
                </c:pt>
                <c:pt idx="93">
                  <c:v>6.1021530989081717E-2</c:v>
                </c:pt>
                <c:pt idx="94">
                  <c:v>6.1356721977943007E-2</c:v>
                </c:pt>
                <c:pt idx="95">
                  <c:v>6.0644077692942666E-2</c:v>
                </c:pt>
                <c:pt idx="96">
                  <c:v>5.7878626188572126E-2</c:v>
                </c:pt>
                <c:pt idx="97">
                  <c:v>5.7995610640113597E-2</c:v>
                </c:pt>
                <c:pt idx="98">
                  <c:v>5.7619988645766632E-2</c:v>
                </c:pt>
                <c:pt idx="99">
                  <c:v>5.7752758160831558E-2</c:v>
                </c:pt>
                <c:pt idx="100">
                  <c:v>5.5191483153176839E-2</c:v>
                </c:pt>
                <c:pt idx="101">
                  <c:v>5.403908369013434E-2</c:v>
                </c:pt>
                <c:pt idx="102">
                  <c:v>5.4228962016295394E-2</c:v>
                </c:pt>
                <c:pt idx="103">
                  <c:v>5.3328043115264137E-2</c:v>
                </c:pt>
                <c:pt idx="104">
                  <c:v>5.0560811265114705E-2</c:v>
                </c:pt>
                <c:pt idx="105">
                  <c:v>5.0789031495052414E-2</c:v>
                </c:pt>
                <c:pt idx="106">
                  <c:v>5.0936930791603038E-2</c:v>
                </c:pt>
                <c:pt idx="107">
                  <c:v>4.9462505626227546E-2</c:v>
                </c:pt>
                <c:pt idx="108">
                  <c:v>4.7343414530379282E-2</c:v>
                </c:pt>
                <c:pt idx="109">
                  <c:v>4.8353863258743142E-2</c:v>
                </c:pt>
                <c:pt idx="110">
                  <c:v>4.7135310601936035E-2</c:v>
                </c:pt>
                <c:pt idx="111">
                  <c:v>4.443353257129419E-2</c:v>
                </c:pt>
                <c:pt idx="112">
                  <c:v>4.4021599358466813E-2</c:v>
                </c:pt>
                <c:pt idx="113">
                  <c:v>4.4781620482393904E-2</c:v>
                </c:pt>
                <c:pt idx="114">
                  <c:v>4.2015906109963481E-2</c:v>
                </c:pt>
                <c:pt idx="115">
                  <c:v>4.153845263144116E-2</c:v>
                </c:pt>
                <c:pt idx="116">
                  <c:v>4.1173943869485009E-2</c:v>
                </c:pt>
                <c:pt idx="117">
                  <c:v>4.0239696201500232E-2</c:v>
                </c:pt>
                <c:pt idx="118">
                  <c:v>3.8691323679474018E-2</c:v>
                </c:pt>
                <c:pt idx="119">
                  <c:v>3.9275324074216057E-2</c:v>
                </c:pt>
                <c:pt idx="120">
                  <c:v>3.5855465501268849E-2</c:v>
                </c:pt>
                <c:pt idx="121">
                  <c:v>3.7389100714136779E-2</c:v>
                </c:pt>
                <c:pt idx="122">
                  <c:v>3.622895993357373E-2</c:v>
                </c:pt>
                <c:pt idx="123">
                  <c:v>3.4164450538811904E-2</c:v>
                </c:pt>
                <c:pt idx="124">
                  <c:v>3.4289454836053883E-2</c:v>
                </c:pt>
                <c:pt idx="125">
                  <c:v>3.1925642631108378E-2</c:v>
                </c:pt>
                <c:pt idx="126">
                  <c:v>3.2910822500376066E-2</c:v>
                </c:pt>
                <c:pt idx="127">
                  <c:v>3.2223708087875225E-2</c:v>
                </c:pt>
                <c:pt idx="128">
                  <c:v>3.0242518464493461E-2</c:v>
                </c:pt>
                <c:pt idx="129">
                  <c:v>3.0752018624381566E-2</c:v>
                </c:pt>
                <c:pt idx="130">
                  <c:v>2.9425153100588228E-2</c:v>
                </c:pt>
                <c:pt idx="131">
                  <c:v>2.8752094330367073E-2</c:v>
                </c:pt>
                <c:pt idx="132">
                  <c:v>2.8218547997743825E-2</c:v>
                </c:pt>
                <c:pt idx="133">
                  <c:v>2.6884823440046984E-2</c:v>
                </c:pt>
                <c:pt idx="134">
                  <c:v>2.5279646039220567E-2</c:v>
                </c:pt>
                <c:pt idx="135">
                  <c:v>2.5534995999212697E-2</c:v>
                </c:pt>
                <c:pt idx="136">
                  <c:v>2.3201269554630786E-2</c:v>
                </c:pt>
                <c:pt idx="137">
                  <c:v>2.2596873384795924E-2</c:v>
                </c:pt>
                <c:pt idx="138">
                  <c:v>2.1923751058497479E-2</c:v>
                </c:pt>
                <c:pt idx="139">
                  <c:v>2.1208675000076675E-2</c:v>
                </c:pt>
                <c:pt idx="140">
                  <c:v>1.9984295400798661E-2</c:v>
                </c:pt>
                <c:pt idx="141">
                  <c:v>1.8320690187615889E-2</c:v>
                </c:pt>
                <c:pt idx="142">
                  <c:v>1.7262700761361723E-2</c:v>
                </c:pt>
                <c:pt idx="143">
                  <c:v>1.5463610148485907E-2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FeldolgozNoSLip!$D$866:$D$1009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FeldolgozNoSLip!$L$866:$L$1009</c:f>
              <c:numCache>
                <c:formatCode>0.000000</c:formatCode>
                <c:ptCount val="144"/>
                <c:pt idx="0">
                  <c:v>0.64653416106068429</c:v>
                </c:pt>
                <c:pt idx="1">
                  <c:v>0.54052764115531771</c:v>
                </c:pt>
                <c:pt idx="2">
                  <c:v>0.47916925601823451</c:v>
                </c:pt>
                <c:pt idx="3">
                  <c:v>0.44514371140407732</c:v>
                </c:pt>
                <c:pt idx="4">
                  <c:v>0.40513950323761078</c:v>
                </c:pt>
                <c:pt idx="5">
                  <c:v>0.36050170094945466</c:v>
                </c:pt>
                <c:pt idx="6">
                  <c:v>0.35303808899718925</c:v>
                </c:pt>
                <c:pt idx="7">
                  <c:v>0.31962702179376778</c:v>
                </c:pt>
                <c:pt idx="8">
                  <c:v>0.31153339122370283</c:v>
                </c:pt>
                <c:pt idx="9">
                  <c:v>0.30157600222064612</c:v>
                </c:pt>
                <c:pt idx="10">
                  <c:v>0.28062524536171934</c:v>
                </c:pt>
                <c:pt idx="11">
                  <c:v>0.27039966888775552</c:v>
                </c:pt>
                <c:pt idx="12">
                  <c:v>0.24344834407048588</c:v>
                </c:pt>
                <c:pt idx="13">
                  <c:v>0.24222949635210703</c:v>
                </c:pt>
                <c:pt idx="14">
                  <c:v>0.22795591684734809</c:v>
                </c:pt>
                <c:pt idx="15">
                  <c:v>0.22350019260921361</c:v>
                </c:pt>
                <c:pt idx="16">
                  <c:v>0.20546008483166725</c:v>
                </c:pt>
                <c:pt idx="17">
                  <c:v>0.21455849912107491</c:v>
                </c:pt>
                <c:pt idx="18">
                  <c:v>0.20270875587155879</c:v>
                </c:pt>
                <c:pt idx="19">
                  <c:v>0.19712958630018471</c:v>
                </c:pt>
                <c:pt idx="20">
                  <c:v>0.1912036561212436</c:v>
                </c:pt>
                <c:pt idx="21">
                  <c:v>0.17111085634573908</c:v>
                </c:pt>
                <c:pt idx="22">
                  <c:v>0.17742555643548047</c:v>
                </c:pt>
                <c:pt idx="23">
                  <c:v>0.16979045819585423</c:v>
                </c:pt>
                <c:pt idx="24">
                  <c:v>0.1695914271069954</c:v>
                </c:pt>
                <c:pt idx="25">
                  <c:v>0.16241072467153742</c:v>
                </c:pt>
                <c:pt idx="26">
                  <c:v>0.1607603591386973</c:v>
                </c:pt>
                <c:pt idx="27">
                  <c:v>0.16091411844065981</c:v>
                </c:pt>
                <c:pt idx="28">
                  <c:v>0.14450316618099313</c:v>
                </c:pt>
                <c:pt idx="29">
                  <c:v>0.14764376097910026</c:v>
                </c:pt>
                <c:pt idx="30">
                  <c:v>0.14468835436723546</c:v>
                </c:pt>
                <c:pt idx="31">
                  <c:v>0.13644674750859656</c:v>
                </c:pt>
                <c:pt idx="32">
                  <c:v>0.13250712742058093</c:v>
                </c:pt>
                <c:pt idx="33">
                  <c:v>0.13218368939341285</c:v>
                </c:pt>
                <c:pt idx="34">
                  <c:v>0.12477261672769276</c:v>
                </c:pt>
                <c:pt idx="35">
                  <c:v>0.1270033402240861</c:v>
                </c:pt>
                <c:pt idx="36">
                  <c:v>0.12474109272683175</c:v>
                </c:pt>
                <c:pt idx="37">
                  <c:v>0.12217119575094626</c:v>
                </c:pt>
                <c:pt idx="38">
                  <c:v>0.11304103642161348</c:v>
                </c:pt>
                <c:pt idx="39">
                  <c:v>0.1122839826483419</c:v>
                </c:pt>
                <c:pt idx="40">
                  <c:v>0.10639786271711017</c:v>
                </c:pt>
                <c:pt idx="41">
                  <c:v>0.10743650975356539</c:v>
                </c:pt>
                <c:pt idx="42">
                  <c:v>0.10839222318794046</c:v>
                </c:pt>
                <c:pt idx="43">
                  <c:v>0.10490748502108524</c:v>
                </c:pt>
                <c:pt idx="44">
                  <c:v>0.10179728063804976</c:v>
                </c:pt>
                <c:pt idx="45">
                  <c:v>9.9173664153834412E-2</c:v>
                </c:pt>
                <c:pt idx="46">
                  <c:v>9.7927265056294011E-2</c:v>
                </c:pt>
                <c:pt idx="47">
                  <c:v>9.394008604955098E-2</c:v>
                </c:pt>
                <c:pt idx="48">
                  <c:v>9.9901867254613211E-2</c:v>
                </c:pt>
                <c:pt idx="49">
                  <c:v>9.2083738901528184E-2</c:v>
                </c:pt>
                <c:pt idx="50">
                  <c:v>9.1752493889233719E-2</c:v>
                </c:pt>
                <c:pt idx="51">
                  <c:v>8.9347766947498269E-2</c:v>
                </c:pt>
                <c:pt idx="52">
                  <c:v>8.4295972101239028E-2</c:v>
                </c:pt>
                <c:pt idx="53">
                  <c:v>8.6639605493975702E-2</c:v>
                </c:pt>
                <c:pt idx="54">
                  <c:v>8.4666483056872327E-2</c:v>
                </c:pt>
                <c:pt idx="55">
                  <c:v>8.2782744823189466E-2</c:v>
                </c:pt>
                <c:pt idx="56">
                  <c:v>7.7680854116127407E-2</c:v>
                </c:pt>
                <c:pt idx="57">
                  <c:v>7.6526870006355593E-2</c:v>
                </c:pt>
                <c:pt idx="58">
                  <c:v>7.7274930741500769E-2</c:v>
                </c:pt>
                <c:pt idx="59">
                  <c:v>7.6224080251531934E-2</c:v>
                </c:pt>
                <c:pt idx="60">
                  <c:v>7.8724515668799219E-2</c:v>
                </c:pt>
                <c:pt idx="61">
                  <c:v>7.4932053096641929E-2</c:v>
                </c:pt>
                <c:pt idx="62">
                  <c:v>7.2812147573231303E-2</c:v>
                </c:pt>
                <c:pt idx="63">
                  <c:v>6.9842104705790095E-2</c:v>
                </c:pt>
                <c:pt idx="64">
                  <c:v>6.5150233038917912E-2</c:v>
                </c:pt>
                <c:pt idx="65">
                  <c:v>6.7640835905594318E-2</c:v>
                </c:pt>
                <c:pt idx="66">
                  <c:v>6.739700202360259E-2</c:v>
                </c:pt>
                <c:pt idx="67">
                  <c:v>6.5328865327156607E-2</c:v>
                </c:pt>
                <c:pt idx="68">
                  <c:v>6.4530223940019879E-2</c:v>
                </c:pt>
                <c:pt idx="69">
                  <c:v>6.2007812130897379E-2</c:v>
                </c:pt>
                <c:pt idx="70">
                  <c:v>6.1068331286005299E-2</c:v>
                </c:pt>
                <c:pt idx="71">
                  <c:v>5.9707679096300932E-2</c:v>
                </c:pt>
                <c:pt idx="72">
                  <c:v>6.1002064119761605E-2</c:v>
                </c:pt>
                <c:pt idx="73">
                  <c:v>5.9365694199692495E-2</c:v>
                </c:pt>
                <c:pt idx="74">
                  <c:v>5.6020599329243241E-2</c:v>
                </c:pt>
                <c:pt idx="75">
                  <c:v>5.5871409718619654E-2</c:v>
                </c:pt>
                <c:pt idx="76">
                  <c:v>5.5546687118646888E-2</c:v>
                </c:pt>
                <c:pt idx="77">
                  <c:v>5.5144173086840852E-2</c:v>
                </c:pt>
                <c:pt idx="78">
                  <c:v>5.2102328757923769E-2</c:v>
                </c:pt>
                <c:pt idx="79">
                  <c:v>5.2792069279896603E-2</c:v>
                </c:pt>
                <c:pt idx="80">
                  <c:v>5.1853435560632676E-2</c:v>
                </c:pt>
                <c:pt idx="81">
                  <c:v>4.8254109929115101E-2</c:v>
                </c:pt>
                <c:pt idx="82">
                  <c:v>4.8672346696873675E-2</c:v>
                </c:pt>
                <c:pt idx="83">
                  <c:v>4.8149766354573312E-2</c:v>
                </c:pt>
                <c:pt idx="84">
                  <c:v>4.6579360430255463E-2</c:v>
                </c:pt>
                <c:pt idx="85">
                  <c:v>4.6181246238543874E-2</c:v>
                </c:pt>
                <c:pt idx="86">
                  <c:v>4.5740715537295529E-2</c:v>
                </c:pt>
                <c:pt idx="87">
                  <c:v>4.4660160929081594E-2</c:v>
                </c:pt>
                <c:pt idx="88">
                  <c:v>4.509389060372955E-2</c:v>
                </c:pt>
                <c:pt idx="89">
                  <c:v>4.3344654597685821E-2</c:v>
                </c:pt>
                <c:pt idx="90">
                  <c:v>4.2479414532692342E-2</c:v>
                </c:pt>
                <c:pt idx="91">
                  <c:v>4.2329981524282086E-2</c:v>
                </c:pt>
                <c:pt idx="92">
                  <c:v>4.0608390954885276E-2</c:v>
                </c:pt>
                <c:pt idx="93">
                  <c:v>3.8413325763844423E-2</c:v>
                </c:pt>
                <c:pt idx="94">
                  <c:v>3.9059703841601415E-2</c:v>
                </c:pt>
                <c:pt idx="95">
                  <c:v>3.8639838196016331E-2</c:v>
                </c:pt>
                <c:pt idx="96">
                  <c:v>3.8776667445905903E-2</c:v>
                </c:pt>
                <c:pt idx="97">
                  <c:v>3.6879316332445441E-2</c:v>
                </c:pt>
                <c:pt idx="98">
                  <c:v>3.6975574920354928E-2</c:v>
                </c:pt>
                <c:pt idx="99">
                  <c:v>3.6280990282813487E-2</c:v>
                </c:pt>
                <c:pt idx="100">
                  <c:v>3.5797772248305763E-2</c:v>
                </c:pt>
                <c:pt idx="101">
                  <c:v>3.3583833196790105E-2</c:v>
                </c:pt>
                <c:pt idx="102">
                  <c:v>3.4774978178569373E-2</c:v>
                </c:pt>
                <c:pt idx="103">
                  <c:v>3.3827846758152723E-2</c:v>
                </c:pt>
                <c:pt idx="104">
                  <c:v>3.3003430478189759E-2</c:v>
                </c:pt>
                <c:pt idx="105">
                  <c:v>3.1996543708956104E-2</c:v>
                </c:pt>
                <c:pt idx="106">
                  <c:v>3.167524156793796E-2</c:v>
                </c:pt>
                <c:pt idx="107">
                  <c:v>3.1165473077912391E-2</c:v>
                </c:pt>
                <c:pt idx="108">
                  <c:v>3.0421469741834906E-2</c:v>
                </c:pt>
                <c:pt idx="109">
                  <c:v>2.9623304518589268E-2</c:v>
                </c:pt>
                <c:pt idx="110">
                  <c:v>2.9623304518589265E-2</c:v>
                </c:pt>
                <c:pt idx="111">
                  <c:v>2.7509180501528292E-2</c:v>
                </c:pt>
                <c:pt idx="112">
                  <c:v>2.7692301754294109E-2</c:v>
                </c:pt>
                <c:pt idx="113">
                  <c:v>2.8068960337315207E-2</c:v>
                </c:pt>
                <c:pt idx="114">
                  <c:v>2.6067178052220436E-2</c:v>
                </c:pt>
                <c:pt idx="115">
                  <c:v>2.5563910288223905E-2</c:v>
                </c:pt>
                <c:pt idx="116">
                  <c:v>2.5853880325441093E-2</c:v>
                </c:pt>
                <c:pt idx="117">
                  <c:v>2.4359565616786077E-2</c:v>
                </c:pt>
                <c:pt idx="118">
                  <c:v>2.4472865921980433E-2</c:v>
                </c:pt>
                <c:pt idx="119">
                  <c:v>2.4202439213356471E-2</c:v>
                </c:pt>
                <c:pt idx="120">
                  <c:v>2.2192292657689783E-2</c:v>
                </c:pt>
                <c:pt idx="121">
                  <c:v>2.2859636557369254E-2</c:v>
                </c:pt>
                <c:pt idx="122">
                  <c:v>2.2630298433828397E-2</c:v>
                </c:pt>
                <c:pt idx="123">
                  <c:v>2.1246400937060584E-2</c:v>
                </c:pt>
                <c:pt idx="124">
                  <c:v>2.0635782244141206E-2</c:v>
                </c:pt>
                <c:pt idx="125">
                  <c:v>1.9748869679059509E-2</c:v>
                </c:pt>
                <c:pt idx="126">
                  <c:v>1.9483772157989927E-2</c:v>
                </c:pt>
                <c:pt idx="127">
                  <c:v>1.9280816198010857E-2</c:v>
                </c:pt>
                <c:pt idx="128">
                  <c:v>1.8153181586687103E-2</c:v>
                </c:pt>
                <c:pt idx="129">
                  <c:v>1.833393866258843E-2</c:v>
                </c:pt>
                <c:pt idx="130">
                  <c:v>1.7758547204367817E-2</c:v>
                </c:pt>
                <c:pt idx="131">
                  <c:v>1.7175223601724535E-2</c:v>
                </c:pt>
                <c:pt idx="132">
                  <c:v>1.6591793202253215E-2</c:v>
                </c:pt>
                <c:pt idx="133">
                  <c:v>1.5731934122663792E-2</c:v>
                </c:pt>
                <c:pt idx="134">
                  <c:v>1.493185207227396E-2</c:v>
                </c:pt>
                <c:pt idx="135">
                  <c:v>1.4945022079891483E-2</c:v>
                </c:pt>
                <c:pt idx="136">
                  <c:v>1.4526561461654522E-2</c:v>
                </c:pt>
                <c:pt idx="137">
                  <c:v>1.3488787617521342E-2</c:v>
                </c:pt>
                <c:pt idx="138">
                  <c:v>1.3382703017881028E-2</c:v>
                </c:pt>
                <c:pt idx="139">
                  <c:v>1.1962329286553209E-2</c:v>
                </c:pt>
                <c:pt idx="140">
                  <c:v>1.1163279852182685E-2</c:v>
                </c:pt>
                <c:pt idx="141">
                  <c:v>1.0609050569084184E-2</c:v>
                </c:pt>
                <c:pt idx="142">
                  <c:v>1.0262986682651241E-2</c:v>
                </c:pt>
                <c:pt idx="143">
                  <c:v>8.541424598931752E-3</c:v>
                </c:pt>
              </c:numCache>
            </c:numRef>
          </c:yVal>
        </c:ser>
        <c:axId val="144611200"/>
        <c:axId val="144621568"/>
      </c:scatterChart>
      <c:valAx>
        <c:axId val="144611200"/>
        <c:scaling>
          <c:orientation val="minMax"/>
        </c:scaling>
        <c:axPos val="b"/>
        <c:majorGridlines/>
        <c:numFmt formatCode="General" sourceLinked="1"/>
        <c:minorTickMark val="out"/>
        <c:tickLblPos val="low"/>
        <c:crossAx val="144621568"/>
        <c:crosses val="autoZero"/>
        <c:crossBetween val="midCat"/>
      </c:valAx>
      <c:valAx>
        <c:axId val="144621568"/>
        <c:scaling>
          <c:logBase val="10"/>
          <c:orientation val="minMax"/>
          <c:max val="2"/>
          <c:min val="1.0000000000000005E-2"/>
        </c:scaling>
        <c:axPos val="l"/>
        <c:majorGridlines/>
        <c:minorGridlines/>
        <c:numFmt formatCode="0.00" sourceLinked="0"/>
        <c:minorTickMark val="out"/>
        <c:tickLblPos val="nextTo"/>
        <c:crossAx val="1446112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5638011636223141"/>
          <c:y val="0.11629263060383722"/>
          <c:w val="0.45255974034435881"/>
          <c:h val="0.1160033478787287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>
        <c:manualLayout>
          <c:layoutTarget val="inner"/>
          <c:xMode val="edge"/>
          <c:yMode val="edge"/>
          <c:x val="9.8927582674718226E-2"/>
          <c:y val="5.0869548567802347E-2"/>
          <c:w val="0.82212820864885483"/>
          <c:h val="0.79872850062364664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FeldolgozNoSLip!$J$2:$J$145</c:f>
              <c:numCache>
                <c:formatCode>General</c:formatCode>
                <c:ptCount val="144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FeldolgozNoSLip!$N$2:$N$145</c:f>
              <c:numCache>
                <c:formatCode>0.00000</c:formatCode>
                <c:ptCount val="144"/>
                <c:pt idx="0">
                  <c:v>0.39014084507042257</c:v>
                </c:pt>
                <c:pt idx="1">
                  <c:v>0.46108169014084516</c:v>
                </c:pt>
                <c:pt idx="2">
                  <c:v>0.50563380281690151</c:v>
                </c:pt>
                <c:pt idx="3">
                  <c:v>0.54661126760563383</c:v>
                </c:pt>
                <c:pt idx="4">
                  <c:v>0.59719436619718314</c:v>
                </c:pt>
                <c:pt idx="5">
                  <c:v>0.64312253521126761</c:v>
                </c:pt>
                <c:pt idx="6">
                  <c:v>0.65492957746478875</c:v>
                </c:pt>
                <c:pt idx="7">
                  <c:v>0.70484084507042255</c:v>
                </c:pt>
                <c:pt idx="8">
                  <c:v>0.75900000000000001</c:v>
                </c:pt>
                <c:pt idx="9">
                  <c:v>0.77073802816901416</c:v>
                </c:pt>
                <c:pt idx="10">
                  <c:v>0.82935492957746482</c:v>
                </c:pt>
                <c:pt idx="11">
                  <c:v>0.84084507042253531</c:v>
                </c:pt>
                <c:pt idx="12">
                  <c:v>0.89149014084507039</c:v>
                </c:pt>
                <c:pt idx="13">
                  <c:v>0.90416901408450712</c:v>
                </c:pt>
                <c:pt idx="14">
                  <c:v>0.96899999999999997</c:v>
                </c:pt>
                <c:pt idx="15">
                  <c:v>0.98511549295774659</c:v>
                </c:pt>
                <c:pt idx="16">
                  <c:v>1.0421718309859156</c:v>
                </c:pt>
                <c:pt idx="17">
                  <c:v>1.0553169014084507</c:v>
                </c:pt>
                <c:pt idx="18">
                  <c:v>1.0718309859154931</c:v>
                </c:pt>
                <c:pt idx="19">
                  <c:v>1.1306704225352113</c:v>
                </c:pt>
                <c:pt idx="20">
                  <c:v>1.148705633802817</c:v>
                </c:pt>
                <c:pt idx="21">
                  <c:v>1.2114422535211267</c:v>
                </c:pt>
                <c:pt idx="22">
                  <c:v>1.23</c:v>
                </c:pt>
                <c:pt idx="23">
                  <c:v>1.2471323943661974</c:v>
                </c:pt>
                <c:pt idx="24">
                  <c:v>1.3136619718309859</c:v>
                </c:pt>
                <c:pt idx="25">
                  <c:v>1.3334239436619719</c:v>
                </c:pt>
                <c:pt idx="26">
                  <c:v>1.3521126760563382</c:v>
                </c:pt>
                <c:pt idx="27">
                  <c:v>1.4058309859154929</c:v>
                </c:pt>
                <c:pt idx="28">
                  <c:v>1.4242098591549297</c:v>
                </c:pt>
                <c:pt idx="29">
                  <c:v>1.4446154929577466</c:v>
                </c:pt>
                <c:pt idx="30">
                  <c:v>1.5182704225352113</c:v>
                </c:pt>
                <c:pt idx="31">
                  <c:v>1.542</c:v>
                </c:pt>
                <c:pt idx="32">
                  <c:v>1.5618929577464793</c:v>
                </c:pt>
                <c:pt idx="33">
                  <c:v>1.6211408450704223</c:v>
                </c:pt>
                <c:pt idx="34">
                  <c:v>1.6420774647887326</c:v>
                </c:pt>
                <c:pt idx="35">
                  <c:v>1.6636760563380282</c:v>
                </c:pt>
                <c:pt idx="36">
                  <c:v>1.6901408450704229</c:v>
                </c:pt>
                <c:pt idx="37">
                  <c:v>1.7508985915492958</c:v>
                </c:pt>
                <c:pt idx="38">
                  <c:v>1.7721084507042253</c:v>
                </c:pt>
                <c:pt idx="39">
                  <c:v>1.7939535211267605</c:v>
                </c:pt>
                <c:pt idx="40">
                  <c:v>1.8560253521126759</c:v>
                </c:pt>
                <c:pt idx="41">
                  <c:v>1.8832901408450704</c:v>
                </c:pt>
                <c:pt idx="42">
                  <c:v>1.9079999999999999</c:v>
                </c:pt>
                <c:pt idx="43">
                  <c:v>1.9396056338028171</c:v>
                </c:pt>
                <c:pt idx="44">
                  <c:v>1.9994070422535211</c:v>
                </c:pt>
                <c:pt idx="45">
                  <c:v>2.0230394366197184</c:v>
                </c:pt>
                <c:pt idx="46">
                  <c:v>2.0485563380281691</c:v>
                </c:pt>
                <c:pt idx="47">
                  <c:v>2.070422535211268</c:v>
                </c:pt>
                <c:pt idx="48">
                  <c:v>2.1183098591549299</c:v>
                </c:pt>
                <c:pt idx="49">
                  <c:v>2.1470873239436621</c:v>
                </c:pt>
                <c:pt idx="50">
                  <c:v>2.1743661971830988</c:v>
                </c:pt>
                <c:pt idx="51">
                  <c:v>2.198774647887324</c:v>
                </c:pt>
                <c:pt idx="52">
                  <c:v>2.2757295774647885</c:v>
                </c:pt>
                <c:pt idx="53">
                  <c:v>2.301211267605634</c:v>
                </c:pt>
                <c:pt idx="54">
                  <c:v>2.3279999999999998</c:v>
                </c:pt>
                <c:pt idx="55">
                  <c:v>2.347943661971831</c:v>
                </c:pt>
                <c:pt idx="56">
                  <c:v>2.4317112676056336</c:v>
                </c:pt>
                <c:pt idx="57">
                  <c:v>2.4609267605633804</c:v>
                </c:pt>
                <c:pt idx="58">
                  <c:v>2.4830985915492958</c:v>
                </c:pt>
                <c:pt idx="59">
                  <c:v>2.5211267605633805</c:v>
                </c:pt>
                <c:pt idx="60">
                  <c:v>2.5690140845070424</c:v>
                </c:pt>
                <c:pt idx="61">
                  <c:v>2.6007873239436621</c:v>
                </c:pt>
                <c:pt idx="62">
                  <c:v>2.6309830985915492</c:v>
                </c:pt>
                <c:pt idx="63">
                  <c:v>2.6508591549295772</c:v>
                </c:pt>
                <c:pt idx="64">
                  <c:v>2.7420676056338027</c:v>
                </c:pt>
                <c:pt idx="65">
                  <c:v>2.7720338028169014</c:v>
                </c:pt>
                <c:pt idx="66">
                  <c:v>2.8050000000000002</c:v>
                </c:pt>
                <c:pt idx="67">
                  <c:v>2.8413521126760566</c:v>
                </c:pt>
                <c:pt idx="68">
                  <c:v>2.9257732394366194</c:v>
                </c:pt>
                <c:pt idx="69">
                  <c:v>2.9557394366197185</c:v>
                </c:pt>
                <c:pt idx="70">
                  <c:v>2.9797183098591553</c:v>
                </c:pt>
                <c:pt idx="71">
                  <c:v>3.0140845070422539</c:v>
                </c:pt>
                <c:pt idx="72">
                  <c:v>3.0760563380281694</c:v>
                </c:pt>
                <c:pt idx="73">
                  <c:v>3.1056084507042252</c:v>
                </c:pt>
                <c:pt idx="74">
                  <c:v>3.1419591549295776</c:v>
                </c:pt>
                <c:pt idx="75">
                  <c:v>3.1645915492957748</c:v>
                </c:pt>
                <c:pt idx="76">
                  <c:v>3.2643661971830986</c:v>
                </c:pt>
                <c:pt idx="77">
                  <c:v>3.3010478873239433</c:v>
                </c:pt>
                <c:pt idx="78">
                  <c:v>3.33</c:v>
                </c:pt>
                <c:pt idx="79">
                  <c:v>3.3687887323943664</c:v>
                </c:pt>
                <c:pt idx="80">
                  <c:v>3.4661535211267602</c:v>
                </c:pt>
                <c:pt idx="81">
                  <c:v>3.4987197183098591</c:v>
                </c:pt>
                <c:pt idx="82">
                  <c:v>3.5259999999999998</c:v>
                </c:pt>
                <c:pt idx="83">
                  <c:v>3.5774647887323949</c:v>
                </c:pt>
                <c:pt idx="84">
                  <c:v>3.6281690140845075</c:v>
                </c:pt>
                <c:pt idx="85">
                  <c:v>3.6679408450704227</c:v>
                </c:pt>
                <c:pt idx="86">
                  <c:v>3.6964225352112674</c:v>
                </c:pt>
                <c:pt idx="87">
                  <c:v>3.7399718309859158</c:v>
                </c:pt>
                <c:pt idx="88">
                  <c:v>3.8426253521126759</c:v>
                </c:pt>
                <c:pt idx="89">
                  <c:v>3.87767323943662</c:v>
                </c:pt>
                <c:pt idx="90">
                  <c:v>3.93</c:v>
                </c:pt>
                <c:pt idx="91">
                  <c:v>3.9472676056338032</c:v>
                </c:pt>
                <c:pt idx="92">
                  <c:v>4.0528521126760557</c:v>
                </c:pt>
                <c:pt idx="93">
                  <c:v>4.0942464788732398</c:v>
                </c:pt>
                <c:pt idx="94">
                  <c:v>4.121943661971831</c:v>
                </c:pt>
                <c:pt idx="95">
                  <c:v>4.1690140845070429</c:v>
                </c:pt>
                <c:pt idx="96">
                  <c:v>4.2366197183098597</c:v>
                </c:pt>
                <c:pt idx="97">
                  <c:v>4.275004225352113</c:v>
                </c:pt>
                <c:pt idx="98">
                  <c:v>4.3124929577464783</c:v>
                </c:pt>
                <c:pt idx="99">
                  <c:v>4.3564507042253524</c:v>
                </c:pt>
                <c:pt idx="100">
                  <c:v>4.4581915492957744</c:v>
                </c:pt>
                <c:pt idx="101">
                  <c:v>4.5019098591549298</c:v>
                </c:pt>
                <c:pt idx="102">
                  <c:v>4.53</c:v>
                </c:pt>
                <c:pt idx="103">
                  <c:v>4.5767887323943661</c:v>
                </c:pt>
                <c:pt idx="104">
                  <c:v>4.6935887323943657</c:v>
                </c:pt>
                <c:pt idx="105">
                  <c:v>4.7291830985915491</c:v>
                </c:pt>
                <c:pt idx="106">
                  <c:v>4.7675492957746481</c:v>
                </c:pt>
                <c:pt idx="107">
                  <c:v>4.8901408450704231</c:v>
                </c:pt>
                <c:pt idx="108">
                  <c:v>4.9267985915492956</c:v>
                </c:pt>
                <c:pt idx="109">
                  <c:v>4.9648028169014085</c:v>
                </c:pt>
                <c:pt idx="110">
                  <c:v>5.0140281690140851</c:v>
                </c:pt>
                <c:pt idx="111">
                  <c:v>5.1297183098591548</c:v>
                </c:pt>
                <c:pt idx="112">
                  <c:v>5.1684676056338024</c:v>
                </c:pt>
                <c:pt idx="113">
                  <c:v>5.22</c:v>
                </c:pt>
                <c:pt idx="114">
                  <c:v>5.3729239436619718</c:v>
                </c:pt>
                <c:pt idx="115">
                  <c:v>5.4298028169014092</c:v>
                </c:pt>
                <c:pt idx="116">
                  <c:v>5.4628169014084511</c:v>
                </c:pt>
                <c:pt idx="117">
                  <c:v>5.5774647887323958</c:v>
                </c:pt>
                <c:pt idx="118">
                  <c:v>5.6233239436619717</c:v>
                </c:pt>
                <c:pt idx="119">
                  <c:v>5.653352112676056</c:v>
                </c:pt>
                <c:pt idx="120">
                  <c:v>5.829225352112676</c:v>
                </c:pt>
                <c:pt idx="121">
                  <c:v>5.8720563380281696</c:v>
                </c:pt>
                <c:pt idx="122">
                  <c:v>5.91</c:v>
                </c:pt>
                <c:pt idx="123">
                  <c:v>6.0908577464788731</c:v>
                </c:pt>
                <c:pt idx="124">
                  <c:v>6.1304225352112676</c:v>
                </c:pt>
                <c:pt idx="125">
                  <c:v>6.298591549295776</c:v>
                </c:pt>
                <c:pt idx="126">
                  <c:v>6.3517999999999999</c:v>
                </c:pt>
                <c:pt idx="127">
                  <c:v>6.3781408450704227</c:v>
                </c:pt>
                <c:pt idx="128">
                  <c:v>6.5660394366197181</c:v>
                </c:pt>
                <c:pt idx="129">
                  <c:v>6.612676056338028</c:v>
                </c:pt>
                <c:pt idx="130">
                  <c:v>6.8396704225352112</c:v>
                </c:pt>
                <c:pt idx="131">
                  <c:v>6.8748309859154935</c:v>
                </c:pt>
                <c:pt idx="132">
                  <c:v>7.0647887323943674</c:v>
                </c:pt>
                <c:pt idx="133">
                  <c:v>7.0930563380281688</c:v>
                </c:pt>
                <c:pt idx="134">
                  <c:v>7.3401605633802811</c:v>
                </c:pt>
                <c:pt idx="135">
                  <c:v>7.406197183098592</c:v>
                </c:pt>
                <c:pt idx="136">
                  <c:v>7.6116422535211266</c:v>
                </c:pt>
                <c:pt idx="137">
                  <c:v>7.8535211267605645</c:v>
                </c:pt>
                <c:pt idx="138">
                  <c:v>7.9237746478873241</c:v>
                </c:pt>
                <c:pt idx="139">
                  <c:v>8.1329352112676059</c:v>
                </c:pt>
                <c:pt idx="140">
                  <c:v>8.4144929577464787</c:v>
                </c:pt>
                <c:pt idx="141">
                  <c:v>8.6535211267605643</c:v>
                </c:pt>
                <c:pt idx="142">
                  <c:v>8.9536901408450706</c:v>
                </c:pt>
                <c:pt idx="143">
                  <c:v>9.4873239436619734</c:v>
                </c:pt>
              </c:numCache>
            </c:numRef>
          </c:yVal>
          <c:smooth val="1"/>
        </c:ser>
        <c:ser>
          <c:idx val="1"/>
          <c:order val="1"/>
          <c:tx>
            <c:v>7,5 cm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FeldolgozNoSLip!$J$146:$J$289</c:f>
              <c:numCache>
                <c:formatCode>General</c:formatCode>
                <c:ptCount val="144"/>
                <c:pt idx="0">
                  <c:v>131.19338382209642</c:v>
                </c:pt>
                <c:pt idx="1">
                  <c:v>133.31358463540479</c:v>
                </c:pt>
                <c:pt idx="2">
                  <c:v>134.92176805521646</c:v>
                </c:pt>
                <c:pt idx="3">
                  <c:v>136.2510786586424</c:v>
                </c:pt>
                <c:pt idx="4">
                  <c:v>137.27425507183654</c:v>
                </c:pt>
                <c:pt idx="5">
                  <c:v>138.49760170396223</c:v>
                </c:pt>
                <c:pt idx="6">
                  <c:v>138.8085830776715</c:v>
                </c:pt>
                <c:pt idx="7">
                  <c:v>140.39553661604873</c:v>
                </c:pt>
                <c:pt idx="8">
                  <c:v>141.75249885279408</c:v>
                </c:pt>
                <c:pt idx="9">
                  <c:v>141.89513095212064</c:v>
                </c:pt>
                <c:pt idx="10">
                  <c:v>143.0031389533504</c:v>
                </c:pt>
                <c:pt idx="11">
                  <c:v>143.39466094258984</c:v>
                </c:pt>
                <c:pt idx="12">
                  <c:v>144.13751513293846</c:v>
                </c:pt>
                <c:pt idx="13">
                  <c:v>144.53845475342183</c:v>
                </c:pt>
                <c:pt idx="14">
                  <c:v>146.4896838272619</c:v>
                </c:pt>
                <c:pt idx="15">
                  <c:v>146.2805621163217</c:v>
                </c:pt>
                <c:pt idx="16">
                  <c:v>147.65610580465457</c:v>
                </c:pt>
                <c:pt idx="17">
                  <c:v>147.81733180988633</c:v>
                </c:pt>
                <c:pt idx="18">
                  <c:v>148.35859078602314</c:v>
                </c:pt>
                <c:pt idx="19">
                  <c:v>149.29253670429</c:v>
                </c:pt>
                <c:pt idx="20">
                  <c:v>150.07505629691605</c:v>
                </c:pt>
                <c:pt idx="21">
                  <c:v>151.27225520401291</c:v>
                </c:pt>
                <c:pt idx="22">
                  <c:v>151.27225520401291</c:v>
                </c:pt>
                <c:pt idx="23">
                  <c:v>151.91090506254997</c:v>
                </c:pt>
                <c:pt idx="24">
                  <c:v>153.09310892394865</c:v>
                </c:pt>
                <c:pt idx="25">
                  <c:v>153.63418187717872</c:v>
                </c:pt>
                <c:pt idx="26">
                  <c:v>153.99810070180359</c:v>
                </c:pt>
                <c:pt idx="27">
                  <c:v>155.04341823651058</c:v>
                </c:pt>
                <c:pt idx="28">
                  <c:v>155.60551102236929</c:v>
                </c:pt>
                <c:pt idx="29">
                  <c:v>155.92043850709999</c:v>
                </c:pt>
                <c:pt idx="30">
                  <c:v>157.19954475077762</c:v>
                </c:pt>
                <c:pt idx="31">
                  <c:v>157.7855049114651</c:v>
                </c:pt>
                <c:pt idx="32">
                  <c:v>158.17980499711112</c:v>
                </c:pt>
                <c:pt idx="33">
                  <c:v>159.51580680567409</c:v>
                </c:pt>
                <c:pt idx="34">
                  <c:v>159.65127672971286</c:v>
                </c:pt>
                <c:pt idx="35">
                  <c:v>160.19662853723332</c:v>
                </c:pt>
                <c:pt idx="36">
                  <c:v>160.60932985281261</c:v>
                </c:pt>
                <c:pt idx="37">
                  <c:v>162.43529257647899</c:v>
                </c:pt>
                <c:pt idx="38">
                  <c:v>162.43529257647899</c:v>
                </c:pt>
                <c:pt idx="39">
                  <c:v>162.93763397807052</c:v>
                </c:pt>
                <c:pt idx="40">
                  <c:v>164.25107995440106</c:v>
                </c:pt>
                <c:pt idx="41">
                  <c:v>164.54729494697938</c:v>
                </c:pt>
                <c:pt idx="42">
                  <c:v>164.91982722128378</c:v>
                </c:pt>
                <c:pt idx="43">
                  <c:v>165.5968099737787</c:v>
                </c:pt>
                <c:pt idx="44">
                  <c:v>167.05381391691137</c:v>
                </c:pt>
                <c:pt idx="45">
                  <c:v>167.67890053081811</c:v>
                </c:pt>
                <c:pt idx="46">
                  <c:v>167.91512356486686</c:v>
                </c:pt>
                <c:pt idx="47">
                  <c:v>168.47021639648176</c:v>
                </c:pt>
                <c:pt idx="48">
                  <c:v>169.19206304810305</c:v>
                </c:pt>
                <c:pt idx="49">
                  <c:v>169.84155512168937</c:v>
                </c:pt>
                <c:pt idx="50">
                  <c:v>170.66403719657231</c:v>
                </c:pt>
                <c:pt idx="51">
                  <c:v>170.99639201419234</c:v>
                </c:pt>
                <c:pt idx="52">
                  <c:v>172.00522903844538</c:v>
                </c:pt>
                <c:pt idx="53">
                  <c:v>172.60202716517929</c:v>
                </c:pt>
                <c:pt idx="54">
                  <c:v>173.29174830334546</c:v>
                </c:pt>
                <c:pt idx="55">
                  <c:v>174.07765595569782</c:v>
                </c:pt>
                <c:pt idx="56">
                  <c:v>175.59179045628056</c:v>
                </c:pt>
                <c:pt idx="57">
                  <c:v>175.86311452816474</c:v>
                </c:pt>
                <c:pt idx="58">
                  <c:v>176.68469596940841</c:v>
                </c:pt>
                <c:pt idx="59">
                  <c:v>177.05355794912774</c:v>
                </c:pt>
                <c:pt idx="60">
                  <c:v>178.55245079056075</c:v>
                </c:pt>
                <c:pt idx="61">
                  <c:v>178.26850820307314</c:v>
                </c:pt>
                <c:pt idx="62">
                  <c:v>179.02871850985821</c:v>
                </c:pt>
                <c:pt idx="63">
                  <c:v>179.70194195952874</c:v>
                </c:pt>
                <c:pt idx="64">
                  <c:v>181.76811485266745</c:v>
                </c:pt>
                <c:pt idx="65">
                  <c:v>182.16981283397257</c:v>
                </c:pt>
                <c:pt idx="66">
                  <c:v>182.77738476921454</c:v>
                </c:pt>
                <c:pt idx="67">
                  <c:v>183.39107665182539</c:v>
                </c:pt>
                <c:pt idx="68">
                  <c:v>184.63723646899911</c:v>
                </c:pt>
                <c:pt idx="69">
                  <c:v>185.48226256106173</c:v>
                </c:pt>
                <c:pt idx="70">
                  <c:v>186.12370169476944</c:v>
                </c:pt>
                <c:pt idx="71">
                  <c:v>187.31716231633879</c:v>
                </c:pt>
                <c:pt idx="72">
                  <c:v>188.5338794399629</c:v>
                </c:pt>
                <c:pt idx="73">
                  <c:v>188.31089428867736</c:v>
                </c:pt>
                <c:pt idx="74">
                  <c:v>189.43380760602059</c:v>
                </c:pt>
                <c:pt idx="75">
                  <c:v>190.00285006412662</c:v>
                </c:pt>
                <c:pt idx="76">
                  <c:v>191.74124721184259</c:v>
                </c:pt>
                <c:pt idx="77">
                  <c:v>192.80747181992473</c:v>
                </c:pt>
                <c:pt idx="78">
                  <c:v>193.28709313764071</c:v>
                </c:pt>
                <c:pt idx="79">
                  <c:v>193.40755877297994</c:v>
                </c:pt>
                <c:pt idx="80">
                  <c:v>195.74007317156784</c:v>
                </c:pt>
                <c:pt idx="81">
                  <c:v>196.74775073518586</c:v>
                </c:pt>
                <c:pt idx="82">
                  <c:v>197.25746078811792</c:v>
                </c:pt>
                <c:pt idx="83">
                  <c:v>198.28887937918293</c:v>
                </c:pt>
                <c:pt idx="84">
                  <c:v>198.9417915160349</c:v>
                </c:pt>
                <c:pt idx="85">
                  <c:v>200</c:v>
                </c:pt>
                <c:pt idx="86">
                  <c:v>200.53547619260851</c:v>
                </c:pt>
                <c:pt idx="87">
                  <c:v>201.61945963637797</c:v>
                </c:pt>
                <c:pt idx="88">
                  <c:v>204.26604594092322</c:v>
                </c:pt>
                <c:pt idx="89">
                  <c:v>204.55073743230656</c:v>
                </c:pt>
                <c:pt idx="90">
                  <c:v>205.12370980797346</c:v>
                </c:pt>
                <c:pt idx="91">
                  <c:v>206.13810382126226</c:v>
                </c:pt>
                <c:pt idx="92">
                  <c:v>207.9126396014727</c:v>
                </c:pt>
                <c:pt idx="93">
                  <c:v>208.96918976428645</c:v>
                </c:pt>
                <c:pt idx="94">
                  <c:v>209.42695414584776</c:v>
                </c:pt>
                <c:pt idx="95">
                  <c:v>210.81851067789194</c:v>
                </c:pt>
                <c:pt idx="96">
                  <c:v>212.0790212264707</c:v>
                </c:pt>
                <c:pt idx="97">
                  <c:v>212.5575754744259</c:v>
                </c:pt>
                <c:pt idx="98">
                  <c:v>213.52448376514872</c:v>
                </c:pt>
                <c:pt idx="99">
                  <c:v>214.83446221182984</c:v>
                </c:pt>
                <c:pt idx="100">
                  <c:v>217.01557866078571</c:v>
                </c:pt>
                <c:pt idx="101">
                  <c:v>217.70017209205406</c:v>
                </c:pt>
                <c:pt idx="102">
                  <c:v>218.04490733901989</c:v>
                </c:pt>
                <c:pt idx="103">
                  <c:v>219.97067253202994</c:v>
                </c:pt>
                <c:pt idx="104">
                  <c:v>221.04283488369441</c:v>
                </c:pt>
                <c:pt idx="105">
                  <c:v>222.68088570756166</c:v>
                </c:pt>
                <c:pt idx="106">
                  <c:v>224.1679198311102</c:v>
                </c:pt>
                <c:pt idx="107">
                  <c:v>225.68514811147517</c:v>
                </c:pt>
                <c:pt idx="108">
                  <c:v>227.03830459324993</c:v>
                </c:pt>
                <c:pt idx="109">
                  <c:v>227.62572680299272</c:v>
                </c:pt>
                <c:pt idx="110">
                  <c:v>228.61497842960628</c:v>
                </c:pt>
                <c:pt idx="111">
                  <c:v>231.24864503144011</c:v>
                </c:pt>
                <c:pt idx="112">
                  <c:v>231.86944788008412</c:v>
                </c:pt>
                <c:pt idx="113">
                  <c:v>232.28610490594158</c:v>
                </c:pt>
                <c:pt idx="114">
                  <c:v>236.58011170369193</c:v>
                </c:pt>
                <c:pt idx="115">
                  <c:v>237.69134427076418</c:v>
                </c:pt>
                <c:pt idx="116">
                  <c:v>239.04572186687872</c:v>
                </c:pt>
                <c:pt idx="117">
                  <c:v>240.42351841717249</c:v>
                </c:pt>
                <c:pt idx="118">
                  <c:v>242.06145913796357</c:v>
                </c:pt>
                <c:pt idx="119">
                  <c:v>243.73333911071623</c:v>
                </c:pt>
                <c:pt idx="120">
                  <c:v>247.43582965269675</c:v>
                </c:pt>
                <c:pt idx="121">
                  <c:v>248.19678223230918</c:v>
                </c:pt>
                <c:pt idx="122">
                  <c:v>248.70800168690349</c:v>
                </c:pt>
                <c:pt idx="123">
                  <c:v>253.18484177091662</c:v>
                </c:pt>
                <c:pt idx="124">
                  <c:v>254.54825950040754</c:v>
                </c:pt>
                <c:pt idx="125">
                  <c:v>258.48625643570875</c:v>
                </c:pt>
                <c:pt idx="126">
                  <c:v>259.64539344474929</c:v>
                </c:pt>
                <c:pt idx="127">
                  <c:v>260.82026547865053</c:v>
                </c:pt>
                <c:pt idx="128">
                  <c:v>264.75169110682793</c:v>
                </c:pt>
                <c:pt idx="129">
                  <c:v>265.99758829946575</c:v>
                </c:pt>
                <c:pt idx="130">
                  <c:v>271.4959920700004</c:v>
                </c:pt>
                <c:pt idx="131">
                  <c:v>273.17918235407654</c:v>
                </c:pt>
                <c:pt idx="132">
                  <c:v>277.3500981126146</c:v>
                </c:pt>
                <c:pt idx="133">
                  <c:v>278.42302319485225</c:v>
                </c:pt>
                <c:pt idx="134">
                  <c:v>283.98091712353238</c:v>
                </c:pt>
                <c:pt idx="135">
                  <c:v>283.98091712353238</c:v>
                </c:pt>
                <c:pt idx="136">
                  <c:v>291.52330214590222</c:v>
                </c:pt>
                <c:pt idx="137">
                  <c:v>297.92179586210904</c:v>
                </c:pt>
                <c:pt idx="138">
                  <c:v>300.15011259383209</c:v>
                </c:pt>
                <c:pt idx="139">
                  <c:v>305.70892025787151</c:v>
                </c:pt>
                <c:pt idx="140">
                  <c:v>315.17891481565016</c:v>
                </c:pt>
                <c:pt idx="141">
                  <c:v>320.53038237801621</c:v>
                </c:pt>
                <c:pt idx="142">
                  <c:v>329.09458989395876</c:v>
                </c:pt>
                <c:pt idx="143">
                  <c:v>345.03277967117714</c:v>
                </c:pt>
              </c:numCache>
            </c:numRef>
          </c:xVal>
          <c:yVal>
            <c:numRef>
              <c:f>FeldolgozNoSLip!$N$146:$N$289</c:f>
              <c:numCache>
                <c:formatCode>0.00000</c:formatCode>
                <c:ptCount val="144"/>
                <c:pt idx="0">
                  <c:v>0.47183098591549305</c:v>
                </c:pt>
                <c:pt idx="1">
                  <c:v>0.54955492957746477</c:v>
                </c:pt>
                <c:pt idx="2">
                  <c:v>0.59718309859154928</c:v>
                </c:pt>
                <c:pt idx="3">
                  <c:v>0.63702816901408454</c:v>
                </c:pt>
                <c:pt idx="4">
                  <c:v>0.69077183098591566</c:v>
                </c:pt>
                <c:pt idx="5">
                  <c:v>0.73748028169014079</c:v>
                </c:pt>
                <c:pt idx="6">
                  <c:v>0.74788732394366209</c:v>
                </c:pt>
                <c:pt idx="7">
                  <c:v>0.79731267605633804</c:v>
                </c:pt>
                <c:pt idx="8">
                  <c:v>0.84899999999999998</c:v>
                </c:pt>
                <c:pt idx="9">
                  <c:v>0.85921126760563393</c:v>
                </c:pt>
                <c:pt idx="10">
                  <c:v>0.91378028169014092</c:v>
                </c:pt>
                <c:pt idx="11">
                  <c:v>0.92676056338028179</c:v>
                </c:pt>
                <c:pt idx="12">
                  <c:v>0.97121690140845063</c:v>
                </c:pt>
                <c:pt idx="13">
                  <c:v>0.98431126760563381</c:v>
                </c:pt>
                <c:pt idx="14">
                  <c:v>1.044</c:v>
                </c:pt>
                <c:pt idx="15">
                  <c:v>1.0565746478873239</c:v>
                </c:pt>
                <c:pt idx="16">
                  <c:v>1.1078549295774649</c:v>
                </c:pt>
                <c:pt idx="17">
                  <c:v>1.1198774647887324</c:v>
                </c:pt>
                <c:pt idx="18">
                  <c:v>1.1338028169014085</c:v>
                </c:pt>
                <c:pt idx="19">
                  <c:v>1.1850295774647888</c:v>
                </c:pt>
                <c:pt idx="20">
                  <c:v>1.198023943661972</c:v>
                </c:pt>
                <c:pt idx="21">
                  <c:v>1.2537633802816901</c:v>
                </c:pt>
                <c:pt idx="22">
                  <c:v>1.266</c:v>
                </c:pt>
                <c:pt idx="23">
                  <c:v>1.2828619718309862</c:v>
                </c:pt>
                <c:pt idx="24">
                  <c:v>1.3399352112676057</c:v>
                </c:pt>
                <c:pt idx="25">
                  <c:v>1.3532887323943663</c:v>
                </c:pt>
                <c:pt idx="26">
                  <c:v>1.3690140845070427</c:v>
                </c:pt>
                <c:pt idx="27">
                  <c:v>1.4122211267605633</c:v>
                </c:pt>
                <c:pt idx="28">
                  <c:v>1.4278338028169013</c:v>
                </c:pt>
                <c:pt idx="29">
                  <c:v>1.4425605633802816</c:v>
                </c:pt>
                <c:pt idx="30">
                  <c:v>1.5024</c:v>
                </c:pt>
                <c:pt idx="31">
                  <c:v>1.518</c:v>
                </c:pt>
                <c:pt idx="32">
                  <c:v>1.5363718309859156</c:v>
                </c:pt>
                <c:pt idx="33">
                  <c:v>1.5825422535211267</c:v>
                </c:pt>
                <c:pt idx="34">
                  <c:v>1.5982887323943662</c:v>
                </c:pt>
                <c:pt idx="35">
                  <c:v>1.6140140845070423</c:v>
                </c:pt>
                <c:pt idx="36">
                  <c:v>1.6338028169014085</c:v>
                </c:pt>
                <c:pt idx="37">
                  <c:v>1.6806070422535213</c:v>
                </c:pt>
                <c:pt idx="38">
                  <c:v>1.6960056338028167</c:v>
                </c:pt>
                <c:pt idx="39">
                  <c:v>1.7138112676056338</c:v>
                </c:pt>
                <c:pt idx="40">
                  <c:v>1.7627577464788733</c:v>
                </c:pt>
                <c:pt idx="41">
                  <c:v>1.7774873239436619</c:v>
                </c:pt>
                <c:pt idx="42">
                  <c:v>1.7969999999999999</c:v>
                </c:pt>
                <c:pt idx="43">
                  <c:v>1.8205070422535212</c:v>
                </c:pt>
                <c:pt idx="44">
                  <c:v>1.8681718309859154</c:v>
                </c:pt>
                <c:pt idx="45">
                  <c:v>1.8829154929577465</c:v>
                </c:pt>
                <c:pt idx="46">
                  <c:v>1.9020535211267606</c:v>
                </c:pt>
                <c:pt idx="47">
                  <c:v>1.9154929577464792</c:v>
                </c:pt>
                <c:pt idx="48">
                  <c:v>1.9492957746478876</c:v>
                </c:pt>
                <c:pt idx="49">
                  <c:v>1.9745535211267606</c:v>
                </c:pt>
                <c:pt idx="50">
                  <c:v>1.9931690140845071</c:v>
                </c:pt>
                <c:pt idx="51">
                  <c:v>2.0097211267605632</c:v>
                </c:pt>
                <c:pt idx="52">
                  <c:v>2.0612140845070424</c:v>
                </c:pt>
                <c:pt idx="53">
                  <c:v>2.0843154929577463</c:v>
                </c:pt>
                <c:pt idx="54">
                  <c:v>2.1030000000000002</c:v>
                </c:pt>
                <c:pt idx="55">
                  <c:v>2.126760563380282</c:v>
                </c:pt>
                <c:pt idx="56">
                  <c:v>2.1769605633802813</c:v>
                </c:pt>
                <c:pt idx="57">
                  <c:v>2.1938154929577465</c:v>
                </c:pt>
                <c:pt idx="58">
                  <c:v>2.2149239436619719</c:v>
                </c:pt>
                <c:pt idx="59">
                  <c:v>2.23943661971831</c:v>
                </c:pt>
                <c:pt idx="60">
                  <c:v>2.2647887323943667</c:v>
                </c:pt>
                <c:pt idx="61">
                  <c:v>2.2876704225352111</c:v>
                </c:pt>
                <c:pt idx="62">
                  <c:v>2.3120760563380283</c:v>
                </c:pt>
                <c:pt idx="63">
                  <c:v>2.3220704225352113</c:v>
                </c:pt>
                <c:pt idx="64">
                  <c:v>2.3876507042253521</c:v>
                </c:pt>
                <c:pt idx="65">
                  <c:v>2.407014084507042</c:v>
                </c:pt>
                <c:pt idx="66">
                  <c:v>2.4300000000000002</c:v>
                </c:pt>
                <c:pt idx="67">
                  <c:v>2.4500281690140846</c:v>
                </c:pt>
                <c:pt idx="68">
                  <c:v>2.5089084507042254</c:v>
                </c:pt>
                <c:pt idx="69">
                  <c:v>2.5309887323943667</c:v>
                </c:pt>
                <c:pt idx="70">
                  <c:v>2.5575915492957746</c:v>
                </c:pt>
                <c:pt idx="71">
                  <c:v>2.5774647887323945</c:v>
                </c:pt>
                <c:pt idx="72">
                  <c:v>2.6028169014084512</c:v>
                </c:pt>
                <c:pt idx="73">
                  <c:v>2.632738028169014</c:v>
                </c:pt>
                <c:pt idx="74">
                  <c:v>2.6527267605633802</c:v>
                </c:pt>
                <c:pt idx="75">
                  <c:v>2.6714084507042255</c:v>
                </c:pt>
                <c:pt idx="76">
                  <c:v>2.7327408450704227</c:v>
                </c:pt>
                <c:pt idx="77">
                  <c:v>2.7561633802816901</c:v>
                </c:pt>
                <c:pt idx="78">
                  <c:v>2.778</c:v>
                </c:pt>
                <c:pt idx="79">
                  <c:v>2.8073239436619724</c:v>
                </c:pt>
                <c:pt idx="80">
                  <c:v>2.8562957746478874</c:v>
                </c:pt>
                <c:pt idx="81">
                  <c:v>2.8812985915492959</c:v>
                </c:pt>
                <c:pt idx="82">
                  <c:v>2.9052253521126761</c:v>
                </c:pt>
                <c:pt idx="83">
                  <c:v>2.9295774647887325</c:v>
                </c:pt>
                <c:pt idx="84">
                  <c:v>2.9633802816901413</c:v>
                </c:pt>
                <c:pt idx="85">
                  <c:v>2.9905859154929577</c:v>
                </c:pt>
                <c:pt idx="86">
                  <c:v>3.0114971830985913</c:v>
                </c:pt>
                <c:pt idx="87">
                  <c:v>3.0412957746478875</c:v>
                </c:pt>
                <c:pt idx="88">
                  <c:v>3.0964845070422533</c:v>
                </c:pt>
                <c:pt idx="89">
                  <c:v>3.1211830985915494</c:v>
                </c:pt>
                <c:pt idx="90">
                  <c:v>3.15</c:v>
                </c:pt>
                <c:pt idx="91">
                  <c:v>3.1646197183098597</c:v>
                </c:pt>
                <c:pt idx="92">
                  <c:v>3.2268422535211267</c:v>
                </c:pt>
                <c:pt idx="93">
                  <c:v>3.2535028169014084</c:v>
                </c:pt>
                <c:pt idx="94">
                  <c:v>3.2776901408450705</c:v>
                </c:pt>
                <c:pt idx="95">
                  <c:v>3.2957746478873244</c:v>
                </c:pt>
                <c:pt idx="96">
                  <c:v>3.3352112676056342</c:v>
                </c:pt>
                <c:pt idx="97">
                  <c:v>3.3612140845070426</c:v>
                </c:pt>
                <c:pt idx="98">
                  <c:v>3.3883873239436619</c:v>
                </c:pt>
                <c:pt idx="99">
                  <c:v>3.4111830985915494</c:v>
                </c:pt>
                <c:pt idx="100">
                  <c:v>3.4788816901408453</c:v>
                </c:pt>
                <c:pt idx="101">
                  <c:v>3.5020732394366201</c:v>
                </c:pt>
                <c:pt idx="102">
                  <c:v>3.51</c:v>
                </c:pt>
                <c:pt idx="103">
                  <c:v>3.5559436619718316</c:v>
                </c:pt>
                <c:pt idx="104">
                  <c:v>3.612828169014084</c:v>
                </c:pt>
                <c:pt idx="105">
                  <c:v>3.6388436619718312</c:v>
                </c:pt>
                <c:pt idx="106">
                  <c:v>3.6749859154929578</c:v>
                </c:pt>
                <c:pt idx="107">
                  <c:v>3.7295774647887332</c:v>
                </c:pt>
                <c:pt idx="108">
                  <c:v>3.7574028169014086</c:v>
                </c:pt>
                <c:pt idx="109">
                  <c:v>3.768901408450704</c:v>
                </c:pt>
                <c:pt idx="110">
                  <c:v>3.8016197183098592</c:v>
                </c:pt>
                <c:pt idx="111">
                  <c:v>3.8706056338028172</c:v>
                </c:pt>
                <c:pt idx="112">
                  <c:v>3.8988338028169012</c:v>
                </c:pt>
                <c:pt idx="113">
                  <c:v>3.93</c:v>
                </c:pt>
                <c:pt idx="114">
                  <c:v>4.0142535211267605</c:v>
                </c:pt>
                <c:pt idx="115">
                  <c:v>4.0373211267605642</c:v>
                </c:pt>
                <c:pt idx="116">
                  <c:v>4.0722816901408452</c:v>
                </c:pt>
                <c:pt idx="117">
                  <c:v>4.1352112676056345</c:v>
                </c:pt>
                <c:pt idx="118">
                  <c:v>4.1599816901408451</c:v>
                </c:pt>
                <c:pt idx="119">
                  <c:v>4.1675352112676052</c:v>
                </c:pt>
                <c:pt idx="120">
                  <c:v>4.2809830985915491</c:v>
                </c:pt>
                <c:pt idx="121">
                  <c:v>4.3008845070422534</c:v>
                </c:pt>
                <c:pt idx="122">
                  <c:v>4.32</c:v>
                </c:pt>
                <c:pt idx="123">
                  <c:v>4.4233985915492955</c:v>
                </c:pt>
                <c:pt idx="124">
                  <c:v>4.4664507042253527</c:v>
                </c:pt>
                <c:pt idx="125">
                  <c:v>4.5408450704225354</c:v>
                </c:pt>
                <c:pt idx="126">
                  <c:v>4.5689507042253519</c:v>
                </c:pt>
                <c:pt idx="127">
                  <c:v>4.6024084507042256</c:v>
                </c:pt>
                <c:pt idx="128">
                  <c:v>4.6913605633802815</c:v>
                </c:pt>
                <c:pt idx="129">
                  <c:v>4.718805633802817</c:v>
                </c:pt>
                <c:pt idx="130">
                  <c:v>4.8402633802816899</c:v>
                </c:pt>
                <c:pt idx="131">
                  <c:v>4.8605492957746481</c:v>
                </c:pt>
                <c:pt idx="132">
                  <c:v>4.9690140845070427</c:v>
                </c:pt>
                <c:pt idx="133">
                  <c:v>4.9907000000000004</c:v>
                </c:pt>
                <c:pt idx="134">
                  <c:v>5.1203915492957748</c:v>
                </c:pt>
                <c:pt idx="135">
                  <c:v>5.1473070422535212</c:v>
                </c:pt>
                <c:pt idx="136">
                  <c:v>5.2725676056338031</c:v>
                </c:pt>
                <c:pt idx="137">
                  <c:v>5.3971830985915501</c:v>
                </c:pt>
                <c:pt idx="138">
                  <c:v>5.4252295774647887</c:v>
                </c:pt>
                <c:pt idx="139">
                  <c:v>5.549422535211268</c:v>
                </c:pt>
                <c:pt idx="140">
                  <c:v>5.7048718309859145</c:v>
                </c:pt>
                <c:pt idx="141">
                  <c:v>5.8366197183098594</c:v>
                </c:pt>
                <c:pt idx="142">
                  <c:v>5.9877802816901413</c:v>
                </c:pt>
                <c:pt idx="143">
                  <c:v>6.2760563380281704</c:v>
                </c:pt>
              </c:numCache>
            </c:numRef>
          </c:yVal>
          <c:smooth val="1"/>
        </c:ser>
        <c:ser>
          <c:idx val="2"/>
          <c:order val="2"/>
          <c:tx>
            <c:v>10 cm</c:v>
          </c:tx>
          <c:spPr>
            <a:ln w="285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FeldolgozNoSLip!$J$290:$J$433</c:f>
              <c:numCache>
                <c:formatCode>General</c:formatCode>
                <c:ptCount val="144"/>
                <c:pt idx="0">
                  <c:v>138.63062328260395</c:v>
                </c:pt>
                <c:pt idx="1">
                  <c:v>143.10071872516468</c:v>
                </c:pt>
                <c:pt idx="2">
                  <c:v>145.45294267612903</c:v>
                </c:pt>
                <c:pt idx="3">
                  <c:v>147.76353114138544</c:v>
                </c:pt>
                <c:pt idx="4">
                  <c:v>149.96251405664319</c:v>
                </c:pt>
                <c:pt idx="5">
                  <c:v>152.02789461016482</c:v>
                </c:pt>
                <c:pt idx="6">
                  <c:v>152.26268686529016</c:v>
                </c:pt>
                <c:pt idx="7">
                  <c:v>154.79554690575898</c:v>
                </c:pt>
                <c:pt idx="8">
                  <c:v>157.07021560938583</c:v>
                </c:pt>
                <c:pt idx="9">
                  <c:v>157.52427045264395</c:v>
                </c:pt>
                <c:pt idx="10">
                  <c:v>160.05976680482735</c:v>
                </c:pt>
                <c:pt idx="11">
                  <c:v>160.47140854798212</c:v>
                </c:pt>
                <c:pt idx="12">
                  <c:v>162.29261772015946</c:v>
                </c:pt>
                <c:pt idx="13">
                  <c:v>162.43529257647899</c:v>
                </c:pt>
                <c:pt idx="14">
                  <c:v>165.67254599876443</c:v>
                </c:pt>
                <c:pt idx="15">
                  <c:v>165.8243303146123</c:v>
                </c:pt>
                <c:pt idx="16">
                  <c:v>167.83627165933783</c:v>
                </c:pt>
                <c:pt idx="17">
                  <c:v>168.54996561581052</c:v>
                </c:pt>
                <c:pt idx="18">
                  <c:v>169.03085094570332</c:v>
                </c:pt>
                <c:pt idx="19">
                  <c:v>170.58125085301731</c:v>
                </c:pt>
                <c:pt idx="20">
                  <c:v>171.58271494160505</c:v>
                </c:pt>
                <c:pt idx="21">
                  <c:v>173.98980449617605</c:v>
                </c:pt>
                <c:pt idx="22">
                  <c:v>174.07765595569782</c:v>
                </c:pt>
                <c:pt idx="23">
                  <c:v>174.87435419566725</c:v>
                </c:pt>
                <c:pt idx="24">
                  <c:v>177.14613497921798</c:v>
                </c:pt>
                <c:pt idx="25">
                  <c:v>177.70466332772773</c:v>
                </c:pt>
                <c:pt idx="26">
                  <c:v>178.55245079056075</c:v>
                </c:pt>
                <c:pt idx="27">
                  <c:v>180.28507580786211</c:v>
                </c:pt>
                <c:pt idx="28">
                  <c:v>181.26970943183733</c:v>
                </c:pt>
                <c:pt idx="29">
                  <c:v>181.17051943292921</c:v>
                </c:pt>
                <c:pt idx="30">
                  <c:v>184.11492357966466</c:v>
                </c:pt>
                <c:pt idx="31">
                  <c:v>184.84740982841319</c:v>
                </c:pt>
                <c:pt idx="32">
                  <c:v>185.26991874495442</c:v>
                </c:pt>
                <c:pt idx="33">
                  <c:v>187.31716231633879</c:v>
                </c:pt>
                <c:pt idx="34">
                  <c:v>187.86728732554485</c:v>
                </c:pt>
                <c:pt idx="35">
                  <c:v>188.5338794399629</c:v>
                </c:pt>
                <c:pt idx="36">
                  <c:v>189.09482646783619</c:v>
                </c:pt>
                <c:pt idx="37">
                  <c:v>191.15649059784957</c:v>
                </c:pt>
                <c:pt idx="38">
                  <c:v>191.85884381732379</c:v>
                </c:pt>
                <c:pt idx="39">
                  <c:v>192.45008972987526</c:v>
                </c:pt>
                <c:pt idx="40">
                  <c:v>194.50198311991272</c:v>
                </c:pt>
                <c:pt idx="41">
                  <c:v>195.24200602039147</c:v>
                </c:pt>
                <c:pt idx="42">
                  <c:v>196.11613513818403</c:v>
                </c:pt>
                <c:pt idx="43">
                  <c:v>196.87480773953945</c:v>
                </c:pt>
                <c:pt idx="44">
                  <c:v>198.81069312188603</c:v>
                </c:pt>
                <c:pt idx="45">
                  <c:v>199.07314959671652</c:v>
                </c:pt>
                <c:pt idx="46">
                  <c:v>200.40120401405059</c:v>
                </c:pt>
                <c:pt idx="47">
                  <c:v>201.07527656666591</c:v>
                </c:pt>
                <c:pt idx="48">
                  <c:v>202.5825058652068</c:v>
                </c:pt>
                <c:pt idx="49">
                  <c:v>202.99948573528755</c:v>
                </c:pt>
                <c:pt idx="50">
                  <c:v>204.83662259967568</c:v>
                </c:pt>
                <c:pt idx="51">
                  <c:v>204.69353028560067</c:v>
                </c:pt>
                <c:pt idx="52">
                  <c:v>207.01966780270629</c:v>
                </c:pt>
                <c:pt idx="53">
                  <c:v>207.61369963434993</c:v>
                </c:pt>
                <c:pt idx="54">
                  <c:v>208.36348069378829</c:v>
                </c:pt>
                <c:pt idx="55">
                  <c:v>209.58021209109032</c:v>
                </c:pt>
                <c:pt idx="56">
                  <c:v>211.76177494381338</c:v>
                </c:pt>
                <c:pt idx="57">
                  <c:v>212.5575754744259</c:v>
                </c:pt>
                <c:pt idx="58">
                  <c:v>213.68692158534412</c:v>
                </c:pt>
                <c:pt idx="59">
                  <c:v>214.17646843905965</c:v>
                </c:pt>
                <c:pt idx="60">
                  <c:v>215.83292365085782</c:v>
                </c:pt>
                <c:pt idx="61">
                  <c:v>216.67569500871974</c:v>
                </c:pt>
                <c:pt idx="62">
                  <c:v>217.52841650548027</c:v>
                </c:pt>
                <c:pt idx="63">
                  <c:v>218.39128548801236</c:v>
                </c:pt>
                <c:pt idx="64">
                  <c:v>221.40372138502383</c:v>
                </c:pt>
                <c:pt idx="65">
                  <c:v>221.40372138502383</c:v>
                </c:pt>
                <c:pt idx="66">
                  <c:v>223.04986837273526</c:v>
                </c:pt>
                <c:pt idx="67">
                  <c:v>223.4206913525675</c:v>
                </c:pt>
                <c:pt idx="68">
                  <c:v>226.84350549724334</c:v>
                </c:pt>
                <c:pt idx="69">
                  <c:v>227.23360639675579</c:v>
                </c:pt>
                <c:pt idx="70">
                  <c:v>228.21773229381924</c:v>
                </c:pt>
                <c:pt idx="71">
                  <c:v>229.01430620717227</c:v>
                </c:pt>
                <c:pt idx="72">
                  <c:v>229.81927988846084</c:v>
                </c:pt>
                <c:pt idx="73">
                  <c:v>232.28610490594158</c:v>
                </c:pt>
                <c:pt idx="74">
                  <c:v>232.70501616582411</c:v>
                </c:pt>
                <c:pt idx="75">
                  <c:v>233.33765444101877</c:v>
                </c:pt>
                <c:pt idx="76">
                  <c:v>235.70226039551585</c:v>
                </c:pt>
                <c:pt idx="77">
                  <c:v>237.69134427076418</c:v>
                </c:pt>
                <c:pt idx="78">
                  <c:v>238.14024239355047</c:v>
                </c:pt>
                <c:pt idx="79">
                  <c:v>239.27371020851112</c:v>
                </c:pt>
                <c:pt idx="80">
                  <c:v>241.12141108520606</c:v>
                </c:pt>
                <c:pt idx="81">
                  <c:v>243.49237677883698</c:v>
                </c:pt>
                <c:pt idx="82">
                  <c:v>243.9750182371333</c:v>
                </c:pt>
                <c:pt idx="83">
                  <c:v>245.19429128950355</c:v>
                </c:pt>
                <c:pt idx="84">
                  <c:v>246.43202904507208</c:v>
                </c:pt>
                <c:pt idx="85">
                  <c:v>247.94235184023236</c:v>
                </c:pt>
                <c:pt idx="86">
                  <c:v>248.96479886598459</c:v>
                </c:pt>
                <c:pt idx="87">
                  <c:v>250.522466609585</c:v>
                </c:pt>
                <c:pt idx="88">
                  <c:v>252.91477786283517</c:v>
                </c:pt>
                <c:pt idx="89">
                  <c:v>254.27381385780387</c:v>
                </c:pt>
                <c:pt idx="90">
                  <c:v>255.09982733999195</c:v>
                </c:pt>
                <c:pt idx="91">
                  <c:v>256.49458802128851</c:v>
                </c:pt>
                <c:pt idx="92">
                  <c:v>259.06388007541989</c:v>
                </c:pt>
                <c:pt idx="93">
                  <c:v>261.11648393354676</c:v>
                </c:pt>
                <c:pt idx="94">
                  <c:v>261.71196129510685</c:v>
                </c:pt>
                <c:pt idx="95">
                  <c:v>262.9152410248094</c:v>
                </c:pt>
                <c:pt idx="96">
                  <c:v>265.68446566202863</c:v>
                </c:pt>
                <c:pt idx="97">
                  <c:v>266.31182064565377</c:v>
                </c:pt>
                <c:pt idx="98">
                  <c:v>266.94364079973968</c:v>
                </c:pt>
                <c:pt idx="99">
                  <c:v>268.54307776478731</c:v>
                </c:pt>
                <c:pt idx="100">
                  <c:v>272.5021573172848</c:v>
                </c:pt>
                <c:pt idx="101">
                  <c:v>272.84003984920014</c:v>
                </c:pt>
                <c:pt idx="102">
                  <c:v>274.20424855354088</c:v>
                </c:pt>
                <c:pt idx="103">
                  <c:v>275.93863806958143</c:v>
                </c:pt>
                <c:pt idx="104">
                  <c:v>279.14526311954126</c:v>
                </c:pt>
                <c:pt idx="105">
                  <c:v>279.87315291616949</c:v>
                </c:pt>
                <c:pt idx="106">
                  <c:v>281.34617968477727</c:v>
                </c:pt>
                <c:pt idx="107">
                  <c:v>283.59999016853385</c:v>
                </c:pt>
                <c:pt idx="108">
                  <c:v>286.29916715693412</c:v>
                </c:pt>
                <c:pt idx="109">
                  <c:v>287.87658497487354</c:v>
                </c:pt>
                <c:pt idx="110">
                  <c:v>287.08462588160722</c:v>
                </c:pt>
                <c:pt idx="111">
                  <c:v>292.35267310234309</c:v>
                </c:pt>
                <c:pt idx="112">
                  <c:v>293.61010975735172</c:v>
                </c:pt>
                <c:pt idx="113">
                  <c:v>294.88391230979425</c:v>
                </c:pt>
                <c:pt idx="114">
                  <c:v>299.25280083228989</c:v>
                </c:pt>
                <c:pt idx="115">
                  <c:v>301.96922083938699</c:v>
                </c:pt>
                <c:pt idx="116">
                  <c:v>304.2903097250923</c:v>
                </c:pt>
                <c:pt idx="117">
                  <c:v>305.23384783367987</c:v>
                </c:pt>
                <c:pt idx="118">
                  <c:v>308.1180112566604</c:v>
                </c:pt>
                <c:pt idx="119">
                  <c:v>309.09772123696632</c:v>
                </c:pt>
                <c:pt idx="120">
                  <c:v>314.14043121877165</c:v>
                </c:pt>
                <c:pt idx="121">
                  <c:v>315.70203370643452</c:v>
                </c:pt>
                <c:pt idx="122">
                  <c:v>319.43828249996994</c:v>
                </c:pt>
                <c:pt idx="123">
                  <c:v>322.74861218395142</c:v>
                </c:pt>
                <c:pt idx="124">
                  <c:v>325.01354251307964</c:v>
                </c:pt>
                <c:pt idx="125">
                  <c:v>330.89129800417919</c:v>
                </c:pt>
                <c:pt idx="126">
                  <c:v>331.49677206589791</c:v>
                </c:pt>
                <c:pt idx="127">
                  <c:v>333.33333333333331</c:v>
                </c:pt>
                <c:pt idx="128">
                  <c:v>337.74019758482819</c:v>
                </c:pt>
                <c:pt idx="129">
                  <c:v>340.99716973523675</c:v>
                </c:pt>
                <c:pt idx="130">
                  <c:v>347.80417182012621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357.29480050524819</c:v>
                </c:pt>
                <c:pt idx="134">
                  <c:v>365.14837167011069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384.42587221924475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404.88816508945803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447.21359549995793</c:v>
                </c:pt>
              </c:numCache>
            </c:numRef>
          </c:xVal>
          <c:yVal>
            <c:numRef>
              <c:f>FeldolgozNoSLip!$N$290:$N$433</c:f>
              <c:numCache>
                <c:formatCode>0.00000</c:formatCode>
                <c:ptCount val="144"/>
                <c:pt idx="0">
                  <c:v>0.48591549295774655</c:v>
                </c:pt>
                <c:pt idx="1">
                  <c:v>0.55465915492957751</c:v>
                </c:pt>
                <c:pt idx="2">
                  <c:v>0.59436619718309869</c:v>
                </c:pt>
                <c:pt idx="3">
                  <c:v>0.62880845070422531</c:v>
                </c:pt>
                <c:pt idx="4">
                  <c:v>0.67375774647887332</c:v>
                </c:pt>
                <c:pt idx="5">
                  <c:v>0.71016619718309859</c:v>
                </c:pt>
                <c:pt idx="6">
                  <c:v>0.71830985915492962</c:v>
                </c:pt>
                <c:pt idx="7">
                  <c:v>0.75826901408450698</c:v>
                </c:pt>
                <c:pt idx="8">
                  <c:v>0.79800000000000004</c:v>
                </c:pt>
                <c:pt idx="9">
                  <c:v>0.80646760563380293</c:v>
                </c:pt>
                <c:pt idx="10">
                  <c:v>0.84921971830985921</c:v>
                </c:pt>
                <c:pt idx="11">
                  <c:v>0.85774647887323963</c:v>
                </c:pt>
                <c:pt idx="12">
                  <c:v>0.89149014084507039</c:v>
                </c:pt>
                <c:pt idx="13">
                  <c:v>0.90005915492957744</c:v>
                </c:pt>
                <c:pt idx="14">
                  <c:v>0.94499999999999995</c:v>
                </c:pt>
                <c:pt idx="15">
                  <c:v>0.95449014084507056</c:v>
                </c:pt>
                <c:pt idx="16">
                  <c:v>0.9896253521126761</c:v>
                </c:pt>
                <c:pt idx="17">
                  <c:v>1.0006887323943663</c:v>
                </c:pt>
                <c:pt idx="18">
                  <c:v>1.0098591549295777</c:v>
                </c:pt>
                <c:pt idx="19">
                  <c:v>1.0473197183098593</c:v>
                </c:pt>
                <c:pt idx="20">
                  <c:v>1.0562338028169014</c:v>
                </c:pt>
                <c:pt idx="21">
                  <c:v>1.0950591549295774</c:v>
                </c:pt>
                <c:pt idx="22">
                  <c:v>1.1040000000000001</c:v>
                </c:pt>
                <c:pt idx="23">
                  <c:v>1.1161239436619719</c:v>
                </c:pt>
                <c:pt idx="24">
                  <c:v>1.1560225352112676</c:v>
                </c:pt>
                <c:pt idx="25">
                  <c:v>1.1645732394366197</c:v>
                </c:pt>
                <c:pt idx="26">
                  <c:v>1.1760563380281692</c:v>
                </c:pt>
                <c:pt idx="27">
                  <c:v>1.2013464788732393</c:v>
                </c:pt>
                <c:pt idx="28">
                  <c:v>1.2140211267605634</c:v>
                </c:pt>
                <c:pt idx="29">
                  <c:v>1.2247380281690141</c:v>
                </c:pt>
                <c:pt idx="30">
                  <c:v>1.2643436619718309</c:v>
                </c:pt>
                <c:pt idx="31">
                  <c:v>1.278</c:v>
                </c:pt>
                <c:pt idx="32">
                  <c:v>1.2879661971830989</c:v>
                </c:pt>
                <c:pt idx="33">
                  <c:v>1.3200718309859154</c:v>
                </c:pt>
                <c:pt idx="34">
                  <c:v>1.3311774647887327</c:v>
                </c:pt>
                <c:pt idx="35">
                  <c:v>1.3408732394366196</c:v>
                </c:pt>
                <c:pt idx="36">
                  <c:v>1.3521126760563382</c:v>
                </c:pt>
                <c:pt idx="37">
                  <c:v>1.3802704225352114</c:v>
                </c:pt>
                <c:pt idx="38">
                  <c:v>1.3952183098591551</c:v>
                </c:pt>
                <c:pt idx="39">
                  <c:v>1.4055718309859155</c:v>
                </c:pt>
                <c:pt idx="40">
                  <c:v>1.4363211267605633</c:v>
                </c:pt>
                <c:pt idx="41">
                  <c:v>1.4494985915492957</c:v>
                </c:pt>
                <c:pt idx="42">
                  <c:v>1.458</c:v>
                </c:pt>
                <c:pt idx="43">
                  <c:v>1.470016901408451</c:v>
                </c:pt>
                <c:pt idx="44">
                  <c:v>1.5053450704225351</c:v>
                </c:pt>
                <c:pt idx="45">
                  <c:v>1.5150901408450705</c:v>
                </c:pt>
                <c:pt idx="46">
                  <c:v>1.5271056338028171</c:v>
                </c:pt>
                <c:pt idx="47">
                  <c:v>1.535211267605634</c:v>
                </c:pt>
                <c:pt idx="48">
                  <c:v>1.5549295774647889</c:v>
                </c:pt>
                <c:pt idx="49">
                  <c:v>1.571974647887324</c:v>
                </c:pt>
                <c:pt idx="50">
                  <c:v>1.5800394366197184</c:v>
                </c:pt>
                <c:pt idx="51">
                  <c:v>1.5925704225352113</c:v>
                </c:pt>
                <c:pt idx="52">
                  <c:v>1.6228563380281691</c:v>
                </c:pt>
                <c:pt idx="53">
                  <c:v>1.6399436619718311</c:v>
                </c:pt>
                <c:pt idx="54">
                  <c:v>1.65</c:v>
                </c:pt>
                <c:pt idx="55">
                  <c:v>1.6622760563380286</c:v>
                </c:pt>
                <c:pt idx="56">
                  <c:v>1.6983380281690141</c:v>
                </c:pt>
                <c:pt idx="57">
                  <c:v>1.7077605633802819</c:v>
                </c:pt>
                <c:pt idx="58">
                  <c:v>1.720787323943662</c:v>
                </c:pt>
                <c:pt idx="59">
                  <c:v>1.7323943661971832</c:v>
                </c:pt>
                <c:pt idx="60">
                  <c:v>1.7577464788732395</c:v>
                </c:pt>
                <c:pt idx="61">
                  <c:v>1.7636788732394366</c:v>
                </c:pt>
                <c:pt idx="62">
                  <c:v>1.7793563380281689</c:v>
                </c:pt>
                <c:pt idx="63">
                  <c:v>1.789843661971831</c:v>
                </c:pt>
                <c:pt idx="64">
                  <c:v>1.8280450704225353</c:v>
                </c:pt>
                <c:pt idx="65">
                  <c:v>1.8356788732394367</c:v>
                </c:pt>
                <c:pt idx="66">
                  <c:v>1.8480000000000001</c:v>
                </c:pt>
                <c:pt idx="67">
                  <c:v>1.8545352112676059</c:v>
                </c:pt>
                <c:pt idx="68">
                  <c:v>1.8990507042253519</c:v>
                </c:pt>
                <c:pt idx="69">
                  <c:v>1.9091887323943664</c:v>
                </c:pt>
                <c:pt idx="70">
                  <c:v>1.9194352112676056</c:v>
                </c:pt>
                <c:pt idx="71">
                  <c:v>1.9295774647887325</c:v>
                </c:pt>
                <c:pt idx="72">
                  <c:v>1.9605633802816902</c:v>
                </c:pt>
                <c:pt idx="73">
                  <c:v>1.9681633802816902</c:v>
                </c:pt>
                <c:pt idx="74">
                  <c:v>1.9786732394366198</c:v>
                </c:pt>
                <c:pt idx="75">
                  <c:v>1.9932816901408452</c:v>
                </c:pt>
                <c:pt idx="76">
                  <c:v>2.0239070422535215</c:v>
                </c:pt>
                <c:pt idx="77">
                  <c:v>2.0419943661971831</c:v>
                </c:pt>
                <c:pt idx="78">
                  <c:v>2.0550000000000002</c:v>
                </c:pt>
                <c:pt idx="79">
                  <c:v>2.0587042253521131</c:v>
                </c:pt>
                <c:pt idx="80">
                  <c:v>2.09976338028169</c:v>
                </c:pt>
                <c:pt idx="81">
                  <c:v>2.1149957746478871</c:v>
                </c:pt>
                <c:pt idx="82">
                  <c:v>2.1280154929577466</c:v>
                </c:pt>
                <c:pt idx="83">
                  <c:v>2.1408450704225355</c:v>
                </c:pt>
                <c:pt idx="84">
                  <c:v>2.1633802816901411</c:v>
                </c:pt>
                <c:pt idx="85">
                  <c:v>2.1726478873239441</c:v>
                </c:pt>
                <c:pt idx="86">
                  <c:v>2.1888619718309861</c:v>
                </c:pt>
                <c:pt idx="87">
                  <c:v>2.198774647887324</c:v>
                </c:pt>
                <c:pt idx="88">
                  <c:v>2.2384225352112677</c:v>
                </c:pt>
                <c:pt idx="89">
                  <c:v>2.2483098591549293</c:v>
                </c:pt>
                <c:pt idx="90">
                  <c:v>2.2650000000000001</c:v>
                </c:pt>
                <c:pt idx="91">
                  <c:v>2.2798873239436626</c:v>
                </c:pt>
                <c:pt idx="92">
                  <c:v>2.3159154929577461</c:v>
                </c:pt>
                <c:pt idx="93">
                  <c:v>2.3251816901408451</c:v>
                </c:pt>
                <c:pt idx="94">
                  <c:v>2.3390788732394365</c:v>
                </c:pt>
                <c:pt idx="95">
                  <c:v>2.3521126760563384</c:v>
                </c:pt>
                <c:pt idx="96">
                  <c:v>2.3774647887323948</c:v>
                </c:pt>
                <c:pt idx="97">
                  <c:v>2.3899126760563378</c:v>
                </c:pt>
                <c:pt idx="98">
                  <c:v>2.402674647887324</c:v>
                </c:pt>
                <c:pt idx="99">
                  <c:v>2.4042676056338026</c:v>
                </c:pt>
                <c:pt idx="100">
                  <c:v>2.4529380281690139</c:v>
                </c:pt>
                <c:pt idx="101">
                  <c:v>2.4652056338028165</c:v>
                </c:pt>
                <c:pt idx="102">
                  <c:v>2.4780000000000002</c:v>
                </c:pt>
                <c:pt idx="103">
                  <c:v>2.4840563380281693</c:v>
                </c:pt>
                <c:pt idx="104">
                  <c:v>2.5243478873239433</c:v>
                </c:pt>
                <c:pt idx="105">
                  <c:v>2.5397464788732398</c:v>
                </c:pt>
                <c:pt idx="106">
                  <c:v>2.5575915492957746</c:v>
                </c:pt>
                <c:pt idx="107">
                  <c:v>2.5915492957746484</c:v>
                </c:pt>
                <c:pt idx="108">
                  <c:v>2.6071774647887325</c:v>
                </c:pt>
                <c:pt idx="109">
                  <c:v>2.6164873239436619</c:v>
                </c:pt>
                <c:pt idx="110">
                  <c:v>2.6303098591549299</c:v>
                </c:pt>
                <c:pt idx="111">
                  <c:v>2.6674535211267605</c:v>
                </c:pt>
                <c:pt idx="112">
                  <c:v>2.6821014084507042</c:v>
                </c:pt>
                <c:pt idx="113">
                  <c:v>2.694</c:v>
                </c:pt>
                <c:pt idx="114">
                  <c:v>2.7482197183098589</c:v>
                </c:pt>
                <c:pt idx="115">
                  <c:v>2.7586901408450708</c:v>
                </c:pt>
                <c:pt idx="116">
                  <c:v>2.7810704225352114</c:v>
                </c:pt>
                <c:pt idx="117">
                  <c:v>2.8056338028169017</c:v>
                </c:pt>
                <c:pt idx="118">
                  <c:v>2.8244422535211267</c:v>
                </c:pt>
                <c:pt idx="119">
                  <c:v>2.8375478873239435</c:v>
                </c:pt>
                <c:pt idx="120">
                  <c:v>2.8912957746478871</c:v>
                </c:pt>
                <c:pt idx="121">
                  <c:v>2.9042873239436622</c:v>
                </c:pt>
                <c:pt idx="122">
                  <c:v>2.9159999999999999</c:v>
                </c:pt>
                <c:pt idx="123">
                  <c:v>2.9643718309859155</c:v>
                </c:pt>
                <c:pt idx="124">
                  <c:v>2.9820126760563386</c:v>
                </c:pt>
                <c:pt idx="125">
                  <c:v>3.0309859154929577</c:v>
                </c:pt>
                <c:pt idx="126">
                  <c:v>3.0480971830985917</c:v>
                </c:pt>
                <c:pt idx="127">
                  <c:v>3.0586084507042255</c:v>
                </c:pt>
                <c:pt idx="128">
                  <c:v>3.1058112676056338</c:v>
                </c:pt>
                <c:pt idx="129">
                  <c:v>3.1264732394366197</c:v>
                </c:pt>
                <c:pt idx="130">
                  <c:v>3.1882436619718306</c:v>
                </c:pt>
                <c:pt idx="131">
                  <c:v>3.2053352112676059</c:v>
                </c:pt>
                <c:pt idx="132">
                  <c:v>3.2563380281690146</c:v>
                </c:pt>
                <c:pt idx="133">
                  <c:v>3.2653619718309859</c:v>
                </c:pt>
                <c:pt idx="134">
                  <c:v>3.3296535211267608</c:v>
                </c:pt>
                <c:pt idx="135">
                  <c:v>3.3486591549295772</c:v>
                </c:pt>
                <c:pt idx="136">
                  <c:v>3.4121154929577462</c:v>
                </c:pt>
                <c:pt idx="137">
                  <c:v>3.4816901408450711</c:v>
                </c:pt>
                <c:pt idx="138">
                  <c:v>3.4954070422535213</c:v>
                </c:pt>
                <c:pt idx="139">
                  <c:v>3.5628225352112679</c:v>
                </c:pt>
                <c:pt idx="140">
                  <c:v>3.6359873239436622</c:v>
                </c:pt>
                <c:pt idx="141">
                  <c:v>3.7070422535211272</c:v>
                </c:pt>
                <c:pt idx="142">
                  <c:v>3.7866647887323945</c:v>
                </c:pt>
                <c:pt idx="143">
                  <c:v>3.9323943661971836</c:v>
                </c:pt>
              </c:numCache>
            </c:numRef>
          </c:yVal>
          <c:smooth val="1"/>
        </c:ser>
        <c:ser>
          <c:idx val="3"/>
          <c:order val="3"/>
          <c:tx>
            <c:v>15 cm</c:v>
          </c:tx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FeldolgozNoSLip!$J$434:$J$577</c:f>
              <c:numCache>
                <c:formatCode>General</c:formatCode>
                <c:ptCount val="144"/>
                <c:pt idx="0">
                  <c:v>147.70978917519926</c:v>
                </c:pt>
                <c:pt idx="1">
                  <c:v>154.85740327062774</c:v>
                </c:pt>
                <c:pt idx="2">
                  <c:v>158.84359223974562</c:v>
                </c:pt>
                <c:pt idx="3">
                  <c:v>162.00839225208361</c:v>
                </c:pt>
                <c:pt idx="4">
                  <c:v>166.66666666666666</c:v>
                </c:pt>
                <c:pt idx="5">
                  <c:v>169.35373729717358</c:v>
                </c:pt>
                <c:pt idx="6">
                  <c:v>170.25130615174973</c:v>
                </c:pt>
                <c:pt idx="7">
                  <c:v>173.98980449617605</c:v>
                </c:pt>
                <c:pt idx="8">
                  <c:v>177.33172553297717</c:v>
                </c:pt>
                <c:pt idx="9">
                  <c:v>178.07996398511173</c:v>
                </c:pt>
                <c:pt idx="10">
                  <c:v>182.37166310401938</c:v>
                </c:pt>
                <c:pt idx="11">
                  <c:v>182.16981283397257</c:v>
                </c:pt>
                <c:pt idx="12">
                  <c:v>185.48226256106173</c:v>
                </c:pt>
                <c:pt idx="13">
                  <c:v>186.88052498052468</c:v>
                </c:pt>
                <c:pt idx="14">
                  <c:v>190.00285006412662</c:v>
                </c:pt>
                <c:pt idx="15">
                  <c:v>190.80819424304414</c:v>
                </c:pt>
                <c:pt idx="16">
                  <c:v>194.13511328725488</c:v>
                </c:pt>
                <c:pt idx="17">
                  <c:v>195.24200602039147</c:v>
                </c:pt>
                <c:pt idx="18">
                  <c:v>195.74007317156784</c:v>
                </c:pt>
                <c:pt idx="19">
                  <c:v>198.9417915160349</c:v>
                </c:pt>
                <c:pt idx="20">
                  <c:v>200.13346681498786</c:v>
                </c:pt>
                <c:pt idx="21">
                  <c:v>203.13905225967102</c:v>
                </c:pt>
                <c:pt idx="22">
                  <c:v>204.83662259967568</c:v>
                </c:pt>
                <c:pt idx="23">
                  <c:v>205.26770681399</c:v>
                </c:pt>
                <c:pt idx="24">
                  <c:v>208.36348069378829</c:v>
                </c:pt>
                <c:pt idx="25">
                  <c:v>210.19662581071356</c:v>
                </c:pt>
                <c:pt idx="26">
                  <c:v>210.50687930179993</c:v>
                </c:pt>
                <c:pt idx="27">
                  <c:v>212.87841728039658</c:v>
                </c:pt>
                <c:pt idx="28">
                  <c:v>213.36241582243161</c:v>
                </c:pt>
                <c:pt idx="29">
                  <c:v>215.33195680826108</c:v>
                </c:pt>
                <c:pt idx="30">
                  <c:v>218.39128548801236</c:v>
                </c:pt>
                <c:pt idx="31">
                  <c:v>219.44040899048954</c:v>
                </c:pt>
                <c:pt idx="32">
                  <c:v>220.32632461961586</c:v>
                </c:pt>
                <c:pt idx="33">
                  <c:v>223.23504886820388</c:v>
                </c:pt>
                <c:pt idx="34">
                  <c:v>222.86514795316347</c:v>
                </c:pt>
                <c:pt idx="35">
                  <c:v>225.30295452966647</c:v>
                </c:pt>
                <c:pt idx="36">
                  <c:v>226.06929332243453</c:v>
                </c:pt>
                <c:pt idx="37">
                  <c:v>229.01430620717227</c:v>
                </c:pt>
                <c:pt idx="38">
                  <c:v>228.81438097813776</c:v>
                </c:pt>
                <c:pt idx="39">
                  <c:v>231.45502494313786</c:v>
                </c:pt>
                <c:pt idx="40">
                  <c:v>233.76229110609222</c:v>
                </c:pt>
                <c:pt idx="41">
                  <c:v>233.76229110609222</c:v>
                </c:pt>
                <c:pt idx="42">
                  <c:v>236.13996227743115</c:v>
                </c:pt>
                <c:pt idx="43">
                  <c:v>237.24497515521321</c:v>
                </c:pt>
                <c:pt idx="44">
                  <c:v>239.96160921354308</c:v>
                </c:pt>
                <c:pt idx="45">
                  <c:v>240.88810535946985</c:v>
                </c:pt>
                <c:pt idx="46">
                  <c:v>241.59006344397488</c:v>
                </c:pt>
                <c:pt idx="47">
                  <c:v>243.01258837812543</c:v>
                </c:pt>
                <c:pt idx="48">
                  <c:v>245.44034683690796</c:v>
                </c:pt>
                <c:pt idx="49">
                  <c:v>246.43202904507208</c:v>
                </c:pt>
                <c:pt idx="50">
                  <c:v>247.94235184023236</c:v>
                </c:pt>
                <c:pt idx="51">
                  <c:v>248.70800168690349</c:v>
                </c:pt>
                <c:pt idx="52">
                  <c:v>251.84310025465729</c:v>
                </c:pt>
                <c:pt idx="53">
                  <c:v>251.84310025465729</c:v>
                </c:pt>
                <c:pt idx="54">
                  <c:v>254.27381385780387</c:v>
                </c:pt>
                <c:pt idx="55">
                  <c:v>255.37695922762458</c:v>
                </c:pt>
                <c:pt idx="56">
                  <c:v>258.48625643570875</c:v>
                </c:pt>
                <c:pt idx="57">
                  <c:v>258.77458475338284</c:v>
                </c:pt>
                <c:pt idx="58">
                  <c:v>259.93762245501819</c:v>
                </c:pt>
                <c:pt idx="59">
                  <c:v>262.61286571944515</c:v>
                </c:pt>
                <c:pt idx="60">
                  <c:v>264.44294267397254</c:v>
                </c:pt>
                <c:pt idx="61">
                  <c:v>266.94364079973968</c:v>
                </c:pt>
                <c:pt idx="62">
                  <c:v>266.62716927080959</c:v>
                </c:pt>
                <c:pt idx="63">
                  <c:v>268.22089039291006</c:v>
                </c:pt>
                <c:pt idx="64">
                  <c:v>271.4959920700004</c:v>
                </c:pt>
                <c:pt idx="65">
                  <c:v>273.86127875258302</c:v>
                </c:pt>
                <c:pt idx="66">
                  <c:v>274.54851014367307</c:v>
                </c:pt>
                <c:pt idx="67">
                  <c:v>274.89407165256023</c:v>
                </c:pt>
                <c:pt idx="68">
                  <c:v>278.06399916002425</c:v>
                </c:pt>
                <c:pt idx="69">
                  <c:v>279.50849718747372</c:v>
                </c:pt>
                <c:pt idx="70">
                  <c:v>281.71808490950554</c:v>
                </c:pt>
                <c:pt idx="71">
                  <c:v>283.22059201851039</c:v>
                </c:pt>
                <c:pt idx="72">
                  <c:v>285.13297425610051</c:v>
                </c:pt>
                <c:pt idx="73">
                  <c:v>284.74739872574969</c:v>
                </c:pt>
                <c:pt idx="74">
                  <c:v>286.69108954049796</c:v>
                </c:pt>
                <c:pt idx="75">
                  <c:v>289.07690950684366</c:v>
                </c:pt>
                <c:pt idx="76">
                  <c:v>294.4574711433533</c:v>
                </c:pt>
                <c:pt idx="77">
                  <c:v>295.74238257529464</c:v>
                </c:pt>
                <c:pt idx="78">
                  <c:v>295.31221160930914</c:v>
                </c:pt>
                <c:pt idx="79">
                  <c:v>297.04426289300227</c:v>
                </c:pt>
                <c:pt idx="80">
                  <c:v>302.89126640769132</c:v>
                </c:pt>
                <c:pt idx="81">
                  <c:v>301.51134457776362</c:v>
                </c:pt>
                <c:pt idx="82">
                  <c:v>304.2903097250923</c:v>
                </c:pt>
                <c:pt idx="83">
                  <c:v>305.23384783367987</c:v>
                </c:pt>
                <c:pt idx="84">
                  <c:v>308.1180112566604</c:v>
                </c:pt>
                <c:pt idx="85">
                  <c:v>307.63163682359362</c:v>
                </c:pt>
                <c:pt idx="86">
                  <c:v>312.09389196617963</c:v>
                </c:pt>
                <c:pt idx="87">
                  <c:v>312.60177495791731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319.98293469854531</c:v>
                </c:pt>
                <c:pt idx="91">
                  <c:v>321.08064953396774</c:v>
                </c:pt>
                <c:pt idx="92">
                  <c:v>326.74388416051329</c:v>
                </c:pt>
                <c:pt idx="93">
                  <c:v>326.74388416051329</c:v>
                </c:pt>
                <c:pt idx="94">
                  <c:v>327.91291789197646</c:v>
                </c:pt>
                <c:pt idx="95">
                  <c:v>330.28912953790814</c:v>
                </c:pt>
                <c:pt idx="96">
                  <c:v>332.71775878523545</c:v>
                </c:pt>
                <c:pt idx="97">
                  <c:v>333.95233727101419</c:v>
                </c:pt>
                <c:pt idx="98">
                  <c:v>334.57480255910286</c:v>
                </c:pt>
                <c:pt idx="99">
                  <c:v>337.09993123162104</c:v>
                </c:pt>
                <c:pt idx="100">
                  <c:v>340.99716973523675</c:v>
                </c:pt>
                <c:pt idx="101">
                  <c:v>343.67169831173533</c:v>
                </c:pt>
                <c:pt idx="102">
                  <c:v>345.03277967117714</c:v>
                </c:pt>
                <c:pt idx="103">
                  <c:v>346.41016151377551</c:v>
                </c:pt>
                <c:pt idx="104">
                  <c:v>350.64343665913833</c:v>
                </c:pt>
                <c:pt idx="105">
                  <c:v>352.8191148461629</c:v>
                </c:pt>
                <c:pt idx="106">
                  <c:v>354.29226995843595</c:v>
                </c:pt>
                <c:pt idx="107">
                  <c:v>361.15755925730758</c:v>
                </c:pt>
                <c:pt idx="108">
                  <c:v>361.94525388824627</c:v>
                </c:pt>
                <c:pt idx="109">
                  <c:v>362.73812505500581</c:v>
                </c:pt>
                <c:pt idx="110">
                  <c:v>364.33962566794514</c:v>
                </c:pt>
                <c:pt idx="111">
                  <c:v>367.60731104690387</c:v>
                </c:pt>
                <c:pt idx="112">
                  <c:v>370.11660509880261</c:v>
                </c:pt>
                <c:pt idx="113">
                  <c:v>372.67799624996496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384.42587221924475</c:v>
                </c:pt>
                <c:pt idx="117">
                  <c:v>390.23616434076285</c:v>
                </c:pt>
                <c:pt idx="118">
                  <c:v>388.27022657450976</c:v>
                </c:pt>
                <c:pt idx="119">
                  <c:v>392.23227027636807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402.6936331284146</c:v>
                </c:pt>
                <c:pt idx="123">
                  <c:v>409.38706057120135</c:v>
                </c:pt>
                <c:pt idx="124">
                  <c:v>412.86141192238517</c:v>
                </c:pt>
                <c:pt idx="125">
                  <c:v>422.57712736425833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431.66584730171564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447.21359549995793</c:v>
                </c:pt>
                <c:pt idx="132">
                  <c:v>454.85882614734209</c:v>
                </c:pt>
                <c:pt idx="133">
                  <c:v>456.43546458763848</c:v>
                </c:pt>
                <c:pt idx="134">
                  <c:v>467.95096130874765</c:v>
                </c:pt>
                <c:pt idx="135">
                  <c:v>471.4045207910317</c:v>
                </c:pt>
                <c:pt idx="136">
                  <c:v>484.12291827592713</c:v>
                </c:pt>
                <c:pt idx="137">
                  <c:v>495.88470368046472</c:v>
                </c:pt>
                <c:pt idx="138">
                  <c:v>495.88470368046472</c:v>
                </c:pt>
                <c:pt idx="139">
                  <c:v>508.54762771560775</c:v>
                </c:pt>
                <c:pt idx="140">
                  <c:v>522.23296786709352</c:v>
                </c:pt>
                <c:pt idx="141">
                  <c:v>534.52248382484879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FeldolgozNoSLip!$N$434:$N$577</c:f>
              <c:numCache>
                <c:formatCode>0.00000</c:formatCode>
                <c:ptCount val="144"/>
                <c:pt idx="0">
                  <c:v>0.42535211267605638</c:v>
                </c:pt>
                <c:pt idx="1">
                  <c:v>0.47639436619718317</c:v>
                </c:pt>
                <c:pt idx="2">
                  <c:v>0.50563380281690151</c:v>
                </c:pt>
                <c:pt idx="3">
                  <c:v>0.53017183098591547</c:v>
                </c:pt>
                <c:pt idx="4">
                  <c:v>0.56146478873239447</c:v>
                </c:pt>
                <c:pt idx="5">
                  <c:v>0.58601126760563382</c:v>
                </c:pt>
                <c:pt idx="6">
                  <c:v>0.59295774647887334</c:v>
                </c:pt>
                <c:pt idx="7">
                  <c:v>0.61853380281690151</c:v>
                </c:pt>
                <c:pt idx="8">
                  <c:v>0.64500000000000002</c:v>
                </c:pt>
                <c:pt idx="9">
                  <c:v>0.65163943661971846</c:v>
                </c:pt>
                <c:pt idx="10">
                  <c:v>0.68036901408450712</c:v>
                </c:pt>
                <c:pt idx="11">
                  <c:v>0.68591549295774656</c:v>
                </c:pt>
                <c:pt idx="12">
                  <c:v>0.706669014084507</c:v>
                </c:pt>
                <c:pt idx="13">
                  <c:v>0.71306056338028168</c:v>
                </c:pt>
                <c:pt idx="14">
                  <c:v>0.74399999999999999</c:v>
                </c:pt>
                <c:pt idx="15">
                  <c:v>0.74861971830985929</c:v>
                </c:pt>
                <c:pt idx="16">
                  <c:v>0.77068169014084509</c:v>
                </c:pt>
                <c:pt idx="17">
                  <c:v>0.77720985915492968</c:v>
                </c:pt>
                <c:pt idx="18">
                  <c:v>0.7845070422535213</c:v>
                </c:pt>
                <c:pt idx="19">
                  <c:v>0.80813943661971832</c:v>
                </c:pt>
                <c:pt idx="20">
                  <c:v>0.81375211267605629</c:v>
                </c:pt>
                <c:pt idx="21">
                  <c:v>0.83584225352112684</c:v>
                </c:pt>
                <c:pt idx="22">
                  <c:v>0.84299999999999997</c:v>
                </c:pt>
                <c:pt idx="23">
                  <c:v>0.85070422535211276</c:v>
                </c:pt>
                <c:pt idx="24">
                  <c:v>0.87577464788732395</c:v>
                </c:pt>
                <c:pt idx="25">
                  <c:v>0.88149999999999995</c:v>
                </c:pt>
                <c:pt idx="26">
                  <c:v>0.88732394366197198</c:v>
                </c:pt>
                <c:pt idx="27">
                  <c:v>0.90739999999999998</c:v>
                </c:pt>
                <c:pt idx="28">
                  <c:v>0.90960985915492953</c:v>
                </c:pt>
                <c:pt idx="29">
                  <c:v>0.9164985915492958</c:v>
                </c:pt>
                <c:pt idx="30">
                  <c:v>0.9416450704225352</c:v>
                </c:pt>
                <c:pt idx="31">
                  <c:v>0.94799999999999995</c:v>
                </c:pt>
                <c:pt idx="32">
                  <c:v>0.95449014084507056</c:v>
                </c:pt>
                <c:pt idx="33">
                  <c:v>0.97268450704225351</c:v>
                </c:pt>
                <c:pt idx="34">
                  <c:v>0.98086760563380293</c:v>
                </c:pt>
                <c:pt idx="35">
                  <c:v>0.98579014084507044</c:v>
                </c:pt>
                <c:pt idx="36">
                  <c:v>0.99295774647887347</c:v>
                </c:pt>
                <c:pt idx="37">
                  <c:v>1.0096422535211269</c:v>
                </c:pt>
                <c:pt idx="38">
                  <c:v>1.0183281690140844</c:v>
                </c:pt>
                <c:pt idx="39">
                  <c:v>1.0233549295774649</c:v>
                </c:pt>
                <c:pt idx="40">
                  <c:v>1.0445971830985916</c:v>
                </c:pt>
                <c:pt idx="41">
                  <c:v>1.0474478873239437</c:v>
                </c:pt>
                <c:pt idx="42">
                  <c:v>1.056</c:v>
                </c:pt>
                <c:pt idx="43">
                  <c:v>1.063380281690141</c:v>
                </c:pt>
                <c:pt idx="44">
                  <c:v>1.0807605633802817</c:v>
                </c:pt>
                <c:pt idx="45">
                  <c:v>1.0903394366197183</c:v>
                </c:pt>
                <c:pt idx="46">
                  <c:v>1.0950464788732397</c:v>
                </c:pt>
                <c:pt idx="47">
                  <c:v>1.1014084507042257</c:v>
                </c:pt>
                <c:pt idx="48">
                  <c:v>1.1132394366197182</c:v>
                </c:pt>
                <c:pt idx="49">
                  <c:v>1.118274647887324</c:v>
                </c:pt>
                <c:pt idx="50">
                  <c:v>1.1270464788732393</c:v>
                </c:pt>
                <c:pt idx="51">
                  <c:v>1.1343211267605633</c:v>
                </c:pt>
                <c:pt idx="52">
                  <c:v>1.1565183098591549</c:v>
                </c:pt>
                <c:pt idx="53">
                  <c:v>1.1585408450704227</c:v>
                </c:pt>
                <c:pt idx="54">
                  <c:v>1.167</c:v>
                </c:pt>
                <c:pt idx="55">
                  <c:v>1.1722704225352116</c:v>
                </c:pt>
                <c:pt idx="56">
                  <c:v>1.1888366197183098</c:v>
                </c:pt>
                <c:pt idx="57">
                  <c:v>1.1998112676056338</c:v>
                </c:pt>
                <c:pt idx="58">
                  <c:v>1.2043028169014085</c:v>
                </c:pt>
                <c:pt idx="59">
                  <c:v>1.2126760563380283</c:v>
                </c:pt>
                <c:pt idx="60">
                  <c:v>1.2281690140845072</c:v>
                </c:pt>
                <c:pt idx="61">
                  <c:v>1.2332971830985917</c:v>
                </c:pt>
                <c:pt idx="62">
                  <c:v>1.2357647887323944</c:v>
                </c:pt>
                <c:pt idx="63">
                  <c:v>1.2432323943661974</c:v>
                </c:pt>
                <c:pt idx="64">
                  <c:v>1.259112676056338</c:v>
                </c:pt>
                <c:pt idx="65">
                  <c:v>1.2696338028169014</c:v>
                </c:pt>
                <c:pt idx="66">
                  <c:v>1.278</c:v>
                </c:pt>
                <c:pt idx="67">
                  <c:v>1.2845633802816903</c:v>
                </c:pt>
                <c:pt idx="68">
                  <c:v>1.304632394366197</c:v>
                </c:pt>
                <c:pt idx="69">
                  <c:v>1.3092830985915493</c:v>
                </c:pt>
                <c:pt idx="70">
                  <c:v>1.3160422535211269</c:v>
                </c:pt>
                <c:pt idx="71">
                  <c:v>1.3239436619718312</c:v>
                </c:pt>
                <c:pt idx="72">
                  <c:v>1.3408450704225352</c:v>
                </c:pt>
                <c:pt idx="73">
                  <c:v>1.3419295774647886</c:v>
                </c:pt>
                <c:pt idx="74">
                  <c:v>1.3481070422535211</c:v>
                </c:pt>
                <c:pt idx="75">
                  <c:v>1.3562535211267606</c:v>
                </c:pt>
                <c:pt idx="76">
                  <c:v>1.3710338028169013</c:v>
                </c:pt>
                <c:pt idx="77">
                  <c:v>1.3807267605633804</c:v>
                </c:pt>
                <c:pt idx="78">
                  <c:v>1.389</c:v>
                </c:pt>
                <c:pt idx="79">
                  <c:v>1.3968563380281693</c:v>
                </c:pt>
                <c:pt idx="80">
                  <c:v>1.4127084507042253</c:v>
                </c:pt>
                <c:pt idx="81">
                  <c:v>1.4231338028169016</c:v>
                </c:pt>
                <c:pt idx="82">
                  <c:v>1.4302647887323943</c:v>
                </c:pt>
                <c:pt idx="83">
                  <c:v>1.4366197183098592</c:v>
                </c:pt>
                <c:pt idx="84">
                  <c:v>1.4535211267605637</c:v>
                </c:pt>
                <c:pt idx="85">
                  <c:v>1.4569521126760563</c:v>
                </c:pt>
                <c:pt idx="86">
                  <c:v>1.4640732394366196</c:v>
                </c:pt>
                <c:pt idx="87">
                  <c:v>1.469274647887324</c:v>
                </c:pt>
                <c:pt idx="88">
                  <c:v>1.4922816901408451</c:v>
                </c:pt>
                <c:pt idx="89">
                  <c:v>1.4971098591549297</c:v>
                </c:pt>
                <c:pt idx="90">
                  <c:v>1.5029999999999999</c:v>
                </c:pt>
                <c:pt idx="91">
                  <c:v>1.5091492957746482</c:v>
                </c:pt>
                <c:pt idx="92">
                  <c:v>1.5285042253521126</c:v>
                </c:pt>
                <c:pt idx="93">
                  <c:v>1.5369845070422536</c:v>
                </c:pt>
                <c:pt idx="94">
                  <c:v>1.5420042253521127</c:v>
                </c:pt>
                <c:pt idx="95">
                  <c:v>1.5492957746478875</c:v>
                </c:pt>
                <c:pt idx="96">
                  <c:v>1.5661971830985917</c:v>
                </c:pt>
                <c:pt idx="97">
                  <c:v>1.571974647887324</c:v>
                </c:pt>
                <c:pt idx="98">
                  <c:v>1.5764154929577463</c:v>
                </c:pt>
                <c:pt idx="99">
                  <c:v>1.5822957746478874</c:v>
                </c:pt>
                <c:pt idx="100">
                  <c:v>1.6042028169014086</c:v>
                </c:pt>
                <c:pt idx="101">
                  <c:v>1.6082028169014084</c:v>
                </c:pt>
                <c:pt idx="102">
                  <c:v>1.617</c:v>
                </c:pt>
                <c:pt idx="103">
                  <c:v>1.6231436619718311</c:v>
                </c:pt>
                <c:pt idx="104">
                  <c:v>1.6443000000000001</c:v>
                </c:pt>
                <c:pt idx="105">
                  <c:v>1.6508352112676059</c:v>
                </c:pt>
                <c:pt idx="106">
                  <c:v>1.6562267605633803</c:v>
                </c:pt>
                <c:pt idx="107">
                  <c:v>1.6788732394366199</c:v>
                </c:pt>
                <c:pt idx="108">
                  <c:v>1.6806070422535213</c:v>
                </c:pt>
                <c:pt idx="109">
                  <c:v>1.688757746478873</c:v>
                </c:pt>
                <c:pt idx="110">
                  <c:v>1.6973718309859156</c:v>
                </c:pt>
                <c:pt idx="111">
                  <c:v>1.716123943661972</c:v>
                </c:pt>
                <c:pt idx="112">
                  <c:v>1.7245859154929577</c:v>
                </c:pt>
                <c:pt idx="113">
                  <c:v>1.7310000000000001</c:v>
                </c:pt>
                <c:pt idx="114">
                  <c:v>1.7600957746478874</c:v>
                </c:pt>
                <c:pt idx="115">
                  <c:v>1.7646859154929579</c:v>
                </c:pt>
                <c:pt idx="116">
                  <c:v>1.770449295774648</c:v>
                </c:pt>
                <c:pt idx="117">
                  <c:v>1.7915492957746482</c:v>
                </c:pt>
                <c:pt idx="118">
                  <c:v>1.7956295774647888</c:v>
                </c:pt>
                <c:pt idx="119">
                  <c:v>1.8047239436619718</c:v>
                </c:pt>
                <c:pt idx="120">
                  <c:v>1.8280450704225353</c:v>
                </c:pt>
                <c:pt idx="121">
                  <c:v>1.8356788732394367</c:v>
                </c:pt>
                <c:pt idx="122">
                  <c:v>1.845</c:v>
                </c:pt>
                <c:pt idx="123">
                  <c:v>1.8681718309859154</c:v>
                </c:pt>
                <c:pt idx="124">
                  <c:v>1.87853661971831</c:v>
                </c:pt>
                <c:pt idx="125">
                  <c:v>1.9042253521126762</c:v>
                </c:pt>
                <c:pt idx="126">
                  <c:v>1.9106521126760563</c:v>
                </c:pt>
                <c:pt idx="127">
                  <c:v>1.9170661971830987</c:v>
                </c:pt>
                <c:pt idx="128">
                  <c:v>1.9399661971830986</c:v>
                </c:pt>
                <c:pt idx="129">
                  <c:v>1.952061971830986</c:v>
                </c:pt>
                <c:pt idx="130">
                  <c:v>1.9839676056338027</c:v>
                </c:pt>
                <c:pt idx="131">
                  <c:v>1.9923873239436622</c:v>
                </c:pt>
                <c:pt idx="132">
                  <c:v>2.0169014084507046</c:v>
                </c:pt>
                <c:pt idx="133">
                  <c:v>2.0256746478873238</c:v>
                </c:pt>
                <c:pt idx="134">
                  <c:v>2.0612140845070424</c:v>
                </c:pt>
                <c:pt idx="135">
                  <c:v>2.0631549295774647</c:v>
                </c:pt>
                <c:pt idx="136">
                  <c:v>2.09976338028169</c:v>
                </c:pt>
                <c:pt idx="137">
                  <c:v>2.1295774647887327</c:v>
                </c:pt>
                <c:pt idx="138">
                  <c:v>2.1406971830985912</c:v>
                </c:pt>
                <c:pt idx="139">
                  <c:v>2.1731352112676059</c:v>
                </c:pt>
                <c:pt idx="140">
                  <c:v>2.2155591549295774</c:v>
                </c:pt>
                <c:pt idx="141">
                  <c:v>2.2422535211267607</c:v>
                </c:pt>
                <c:pt idx="142">
                  <c:v>2.2850563380281694</c:v>
                </c:pt>
                <c:pt idx="143">
                  <c:v>2.3549295774647891</c:v>
                </c:pt>
              </c:numCache>
            </c:numRef>
          </c:yVal>
          <c:smooth val="1"/>
        </c:ser>
        <c:ser>
          <c:idx val="4"/>
          <c:order val="4"/>
          <c:tx>
            <c:v>20 cm</c:v>
          </c:tx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FeldolgozNoSLip!$J$578:$J$721</c:f>
              <c:numCache>
                <c:formatCode>General</c:formatCode>
                <c:ptCount val="144"/>
                <c:pt idx="0">
                  <c:v>156.2372858944417</c:v>
                </c:pt>
                <c:pt idx="1">
                  <c:v>165.74838603294896</c:v>
                </c:pt>
                <c:pt idx="2">
                  <c:v>171.75134664318156</c:v>
                </c:pt>
                <c:pt idx="3">
                  <c:v>175.86311452816474</c:v>
                </c:pt>
                <c:pt idx="4">
                  <c:v>181.66810487818989</c:v>
                </c:pt>
                <c:pt idx="5">
                  <c:v>186.23125657326025</c:v>
                </c:pt>
                <c:pt idx="6">
                  <c:v>187.42680069992363</c:v>
                </c:pt>
                <c:pt idx="7">
                  <c:v>192.09468759882463</c:v>
                </c:pt>
                <c:pt idx="8">
                  <c:v>197.38550848793071</c:v>
                </c:pt>
                <c:pt idx="9">
                  <c:v>198.15906667827815</c:v>
                </c:pt>
                <c:pt idx="10">
                  <c:v>203.41905108624314</c:v>
                </c:pt>
                <c:pt idx="11">
                  <c:v>205.26770681399</c:v>
                </c:pt>
                <c:pt idx="12">
                  <c:v>208.66567589347628</c:v>
                </c:pt>
                <c:pt idx="13">
                  <c:v>209.27403192454673</c:v>
                </c:pt>
                <c:pt idx="14">
                  <c:v>215.33195680826108</c:v>
                </c:pt>
                <c:pt idx="15">
                  <c:v>216.00069120331776</c:v>
                </c:pt>
                <c:pt idx="16">
                  <c:v>220.50479878790102</c:v>
                </c:pt>
                <c:pt idx="17">
                  <c:v>222.13082915965964</c:v>
                </c:pt>
                <c:pt idx="18">
                  <c:v>223.04986837273526</c:v>
                </c:pt>
                <c:pt idx="19">
                  <c:v>227.62572680299272</c:v>
                </c:pt>
                <c:pt idx="20">
                  <c:v>228.81438097813776</c:v>
                </c:pt>
                <c:pt idx="21">
                  <c:v>233.12620206007841</c:v>
                </c:pt>
                <c:pt idx="22">
                  <c:v>234.40361546924768</c:v>
                </c:pt>
                <c:pt idx="23">
                  <c:v>235.05024736113424</c:v>
                </c:pt>
                <c:pt idx="24">
                  <c:v>239.96160921354308</c:v>
                </c:pt>
                <c:pt idx="25">
                  <c:v>242.29819411790595</c:v>
                </c:pt>
                <c:pt idx="26">
                  <c:v>242.29819411790595</c:v>
                </c:pt>
                <c:pt idx="27">
                  <c:v>246.43202904507208</c:v>
                </c:pt>
                <c:pt idx="28">
                  <c:v>247.68870230903497</c:v>
                </c:pt>
                <c:pt idx="29">
                  <c:v>250</c:v>
                </c:pt>
                <c:pt idx="30">
                  <c:v>253.45577265824929</c:v>
                </c:pt>
                <c:pt idx="31">
                  <c:v>255.37695922762458</c:v>
                </c:pt>
                <c:pt idx="32">
                  <c:v>256.21380568422683</c:v>
                </c:pt>
                <c:pt idx="33">
                  <c:v>259.93762245501819</c:v>
                </c:pt>
                <c:pt idx="34">
                  <c:v>261.71196129510685</c:v>
                </c:pt>
                <c:pt idx="35">
                  <c:v>262.61286571944515</c:v>
                </c:pt>
                <c:pt idx="36">
                  <c:v>264.13527189768718</c:v>
                </c:pt>
                <c:pt idx="37">
                  <c:v>268.54307776478731</c:v>
                </c:pt>
                <c:pt idx="38">
                  <c:v>271.16307227332021</c:v>
                </c:pt>
                <c:pt idx="39">
                  <c:v>271.4959920700004</c:v>
                </c:pt>
                <c:pt idx="40">
                  <c:v>274.89407165256023</c:v>
                </c:pt>
                <c:pt idx="41">
                  <c:v>276.28948199776886</c:v>
                </c:pt>
                <c:pt idx="42">
                  <c:v>277.70636042789511</c:v>
                </c:pt>
                <c:pt idx="43">
                  <c:v>278.78344149874829</c:v>
                </c:pt>
                <c:pt idx="44">
                  <c:v>283.59999016853385</c:v>
                </c:pt>
                <c:pt idx="45">
                  <c:v>286.29916715693412</c:v>
                </c:pt>
                <c:pt idx="46">
                  <c:v>285.90884772914819</c:v>
                </c:pt>
                <c:pt idx="47">
                  <c:v>287.08462588160722</c:v>
                </c:pt>
                <c:pt idx="48">
                  <c:v>290.70094986690555</c:v>
                </c:pt>
                <c:pt idx="49">
                  <c:v>291.52330214590222</c:v>
                </c:pt>
                <c:pt idx="50">
                  <c:v>292.35267310234309</c:v>
                </c:pt>
                <c:pt idx="51">
                  <c:v>293.61010975735172</c:v>
                </c:pt>
                <c:pt idx="52">
                  <c:v>299.25280083228989</c:v>
                </c:pt>
                <c:pt idx="53">
                  <c:v>300.60180602107584</c:v>
                </c:pt>
                <c:pt idx="54">
                  <c:v>303.35546785462861</c:v>
                </c:pt>
                <c:pt idx="55">
                  <c:v>303.35546785462861</c:v>
                </c:pt>
                <c:pt idx="56">
                  <c:v>307.63163682359362</c:v>
                </c:pt>
                <c:pt idx="57">
                  <c:v>312.60177495791731</c:v>
                </c:pt>
                <c:pt idx="58">
                  <c:v>311.08550841912762</c:v>
                </c:pt>
                <c:pt idx="59">
                  <c:v>312.60177495791731</c:v>
                </c:pt>
                <c:pt idx="60">
                  <c:v>315.70203370643452</c:v>
                </c:pt>
                <c:pt idx="61">
                  <c:v>317.28715848517623</c:v>
                </c:pt>
                <c:pt idx="62">
                  <c:v>319.43828249996994</c:v>
                </c:pt>
                <c:pt idx="63">
                  <c:v>321.63376045133845</c:v>
                </c:pt>
                <c:pt idx="64">
                  <c:v>325.58726501171571</c:v>
                </c:pt>
                <c:pt idx="65">
                  <c:v>325.01354251307964</c:v>
                </c:pt>
                <c:pt idx="66">
                  <c:v>329.69023669789345</c:v>
                </c:pt>
                <c:pt idx="67">
                  <c:v>330.28912953790814</c:v>
                </c:pt>
                <c:pt idx="68">
                  <c:v>335.20076157699543</c:v>
                </c:pt>
                <c:pt idx="69">
                  <c:v>336.46329245522656</c:v>
                </c:pt>
                <c:pt idx="70">
                  <c:v>339.68311024337874</c:v>
                </c:pt>
                <c:pt idx="71">
                  <c:v>340.3382373905639</c:v>
                </c:pt>
                <c:pt idx="72">
                  <c:v>343.67169831173533</c:v>
                </c:pt>
                <c:pt idx="73">
                  <c:v>347.10506725031166</c:v>
                </c:pt>
                <c:pt idx="74">
                  <c:v>347.80417182012621</c:v>
                </c:pt>
                <c:pt idx="75">
                  <c:v>349.21514788478908</c:v>
                </c:pt>
                <c:pt idx="76">
                  <c:v>353.55339059327378</c:v>
                </c:pt>
                <c:pt idx="77">
                  <c:v>353.55339059327378</c:v>
                </c:pt>
                <c:pt idx="78">
                  <c:v>358.82497795842886</c:v>
                </c:pt>
                <c:pt idx="79">
                  <c:v>359.59747611403805</c:v>
                </c:pt>
                <c:pt idx="80">
                  <c:v>367.60731104690387</c:v>
                </c:pt>
                <c:pt idx="81">
                  <c:v>366.78215330365077</c:v>
                </c:pt>
                <c:pt idx="82">
                  <c:v>367.60731104690387</c:v>
                </c:pt>
                <c:pt idx="83">
                  <c:v>370.11660509880261</c:v>
                </c:pt>
                <c:pt idx="84">
                  <c:v>372.67799624996496</c:v>
                </c:pt>
                <c:pt idx="85">
                  <c:v>374.41543222448843</c:v>
                </c:pt>
                <c:pt idx="86">
                  <c:v>375.29331252040078</c:v>
                </c:pt>
                <c:pt idx="87">
                  <c:v>379.777262656375</c:v>
                </c:pt>
                <c:pt idx="88">
                  <c:v>384.42587221924475</c:v>
                </c:pt>
                <c:pt idx="89">
                  <c:v>384.42587221924475</c:v>
                </c:pt>
                <c:pt idx="90">
                  <c:v>389.24947208076145</c:v>
                </c:pt>
                <c:pt idx="91">
                  <c:v>390.23616434076285</c:v>
                </c:pt>
                <c:pt idx="92">
                  <c:v>391.23039821797573</c:v>
                </c:pt>
                <c:pt idx="93">
                  <c:v>398.40953644479794</c:v>
                </c:pt>
                <c:pt idx="94">
                  <c:v>399.46773096848057</c:v>
                </c:pt>
                <c:pt idx="95">
                  <c:v>402.6936331284146</c:v>
                </c:pt>
                <c:pt idx="96">
                  <c:v>405.9989714705751</c:v>
                </c:pt>
                <c:pt idx="97">
                  <c:v>409.38706057120135</c:v>
                </c:pt>
                <c:pt idx="98">
                  <c:v>409.38706057120135</c:v>
                </c:pt>
                <c:pt idx="99">
                  <c:v>412.86141192238517</c:v>
                </c:pt>
                <c:pt idx="100">
                  <c:v>417.63453479227837</c:v>
                </c:pt>
                <c:pt idx="101">
                  <c:v>422.57712736425833</c:v>
                </c:pt>
                <c:pt idx="102">
                  <c:v>425.11515094885181</c:v>
                </c:pt>
                <c:pt idx="103">
                  <c:v>425.11515094885181</c:v>
                </c:pt>
                <c:pt idx="104">
                  <c:v>429.00941686005132</c:v>
                </c:pt>
                <c:pt idx="105">
                  <c:v>430.33148291193521</c:v>
                </c:pt>
                <c:pt idx="106">
                  <c:v>433.0127018922193</c:v>
                </c:pt>
                <c:pt idx="107">
                  <c:v>437.13018947193603</c:v>
                </c:pt>
                <c:pt idx="108">
                  <c:v>445.73029590632694</c:v>
                </c:pt>
                <c:pt idx="109">
                  <c:v>447.21359549995793</c:v>
                </c:pt>
                <c:pt idx="110">
                  <c:v>447.21359549995793</c:v>
                </c:pt>
                <c:pt idx="111">
                  <c:v>453.29841391162461</c:v>
                </c:pt>
                <c:pt idx="112">
                  <c:v>458.02861241434454</c:v>
                </c:pt>
                <c:pt idx="113">
                  <c:v>459.63855977692168</c:v>
                </c:pt>
                <c:pt idx="114">
                  <c:v>469.6682183138621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478.54742041702224</c:v>
                </c:pt>
                <c:pt idx="118">
                  <c:v>487.9500364742666</c:v>
                </c:pt>
                <c:pt idx="119">
                  <c:v>486.02517675625086</c:v>
                </c:pt>
                <c:pt idx="120">
                  <c:v>495.88470368046472</c:v>
                </c:pt>
                <c:pt idx="121">
                  <c:v>497.92959773196918</c:v>
                </c:pt>
                <c:pt idx="122">
                  <c:v>497.92959773196918</c:v>
                </c:pt>
                <c:pt idx="123">
                  <c:v>508.54762771560775</c:v>
                </c:pt>
                <c:pt idx="124">
                  <c:v>512.98917604257701</c:v>
                </c:pt>
                <c:pt idx="125">
                  <c:v>512.98917604257701</c:v>
                </c:pt>
                <c:pt idx="126">
                  <c:v>527.04627669472984</c:v>
                </c:pt>
                <c:pt idx="127">
                  <c:v>529.50338221365587</c:v>
                </c:pt>
                <c:pt idx="128">
                  <c:v>542.32614454664042</c:v>
                </c:pt>
                <c:pt idx="129">
                  <c:v>539.68707222086584</c:v>
                </c:pt>
                <c:pt idx="130">
                  <c:v>550.48188256318031</c:v>
                </c:pt>
                <c:pt idx="131">
                  <c:v>559.01699437494744</c:v>
                </c:pt>
                <c:pt idx="132">
                  <c:v>561.95148694901638</c:v>
                </c:pt>
                <c:pt idx="133">
                  <c:v>567.96183424706476</c:v>
                </c:pt>
                <c:pt idx="134">
                  <c:v>587.22021951470344</c:v>
                </c:pt>
                <c:pt idx="135">
                  <c:v>587.22021951470344</c:v>
                </c:pt>
                <c:pt idx="136">
                  <c:v>604.85837890913388</c:v>
                </c:pt>
                <c:pt idx="137">
                  <c:v>612.37243569579459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669.14960511820573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FeldolgozNoSLip!$N$578:$N$721</c:f>
              <c:numCache>
                <c:formatCode>0.00000</c:formatCode>
                <c:ptCount val="144"/>
                <c:pt idx="0">
                  <c:v>0.31408450704225355</c:v>
                </c:pt>
                <c:pt idx="1">
                  <c:v>0.34708732394366199</c:v>
                </c:pt>
                <c:pt idx="2">
                  <c:v>0.36619718309859156</c:v>
                </c:pt>
                <c:pt idx="3">
                  <c:v>0.38221690140845072</c:v>
                </c:pt>
                <c:pt idx="4">
                  <c:v>0.40153239436619725</c:v>
                </c:pt>
                <c:pt idx="5">
                  <c:v>0.41716056338028173</c:v>
                </c:pt>
                <c:pt idx="6">
                  <c:v>0.42112676056338033</c:v>
                </c:pt>
                <c:pt idx="7">
                  <c:v>0.43769999999999998</c:v>
                </c:pt>
                <c:pt idx="8">
                  <c:v>0.45300000000000001</c:v>
                </c:pt>
                <c:pt idx="9">
                  <c:v>0.45767887323943673</c:v>
                </c:pt>
                <c:pt idx="10">
                  <c:v>0.47427183098591552</c:v>
                </c:pt>
                <c:pt idx="11">
                  <c:v>0.4788732394366198</c:v>
                </c:pt>
                <c:pt idx="12">
                  <c:v>0.49285633802816903</c:v>
                </c:pt>
                <c:pt idx="13">
                  <c:v>0.49523802816901408</c:v>
                </c:pt>
                <c:pt idx="14">
                  <c:v>0.51300000000000001</c:v>
                </c:pt>
                <c:pt idx="15">
                  <c:v>0.51552676056338043</c:v>
                </c:pt>
                <c:pt idx="16">
                  <c:v>0.52984366197183097</c:v>
                </c:pt>
                <c:pt idx="17">
                  <c:v>0.53386619718309869</c:v>
                </c:pt>
                <c:pt idx="18">
                  <c:v>0.53661971830985933</c:v>
                </c:pt>
                <c:pt idx="19">
                  <c:v>0.55083943661971835</c:v>
                </c:pt>
                <c:pt idx="20">
                  <c:v>0.55277605633802818</c:v>
                </c:pt>
                <c:pt idx="21">
                  <c:v>0.56604507042253516</c:v>
                </c:pt>
                <c:pt idx="22">
                  <c:v>0.56999999999999995</c:v>
                </c:pt>
                <c:pt idx="23">
                  <c:v>0.57507605633802827</c:v>
                </c:pt>
                <c:pt idx="24">
                  <c:v>0.5867690140845071</c:v>
                </c:pt>
                <c:pt idx="25">
                  <c:v>0.59346056338028164</c:v>
                </c:pt>
                <c:pt idx="26">
                  <c:v>0.59577464788732404</c:v>
                </c:pt>
                <c:pt idx="27">
                  <c:v>0.60578535211267603</c:v>
                </c:pt>
                <c:pt idx="28">
                  <c:v>0.6088225352112675</c:v>
                </c:pt>
                <c:pt idx="29">
                  <c:v>0.61236901408450706</c:v>
                </c:pt>
                <c:pt idx="30">
                  <c:v>0.62952676056338031</c:v>
                </c:pt>
                <c:pt idx="31">
                  <c:v>0.63</c:v>
                </c:pt>
                <c:pt idx="32">
                  <c:v>0.63462535211267612</c:v>
                </c:pt>
                <c:pt idx="33">
                  <c:v>0.64459647887323934</c:v>
                </c:pt>
                <c:pt idx="34">
                  <c:v>0.64807323943661976</c:v>
                </c:pt>
                <c:pt idx="35">
                  <c:v>0.6530549295774648</c:v>
                </c:pt>
                <c:pt idx="36">
                  <c:v>0.6563380281690141</c:v>
                </c:pt>
                <c:pt idx="37">
                  <c:v>0.66457464788732401</c:v>
                </c:pt>
                <c:pt idx="38">
                  <c:v>0.67042957746478871</c:v>
                </c:pt>
                <c:pt idx="39">
                  <c:v>0.67196197183098594</c:v>
                </c:pt>
                <c:pt idx="40">
                  <c:v>0.6827188732394367</c:v>
                </c:pt>
                <c:pt idx="41">
                  <c:v>0.68771830985915494</c:v>
                </c:pt>
                <c:pt idx="42">
                  <c:v>0.69</c:v>
                </c:pt>
                <c:pt idx="43">
                  <c:v>0.69417464788732397</c:v>
                </c:pt>
                <c:pt idx="44">
                  <c:v>0.70403830985915483</c:v>
                </c:pt>
                <c:pt idx="45">
                  <c:v>0.70937746478873243</c:v>
                </c:pt>
                <c:pt idx="46">
                  <c:v>0.71264929577464797</c:v>
                </c:pt>
                <c:pt idx="47">
                  <c:v>0.71549295774647892</c:v>
                </c:pt>
                <c:pt idx="48">
                  <c:v>0.72225352112676067</c:v>
                </c:pt>
                <c:pt idx="49">
                  <c:v>0.72847605633802814</c:v>
                </c:pt>
                <c:pt idx="50">
                  <c:v>0.72841267605633797</c:v>
                </c:pt>
                <c:pt idx="51">
                  <c:v>0.7336098591549296</c:v>
                </c:pt>
                <c:pt idx="52">
                  <c:v>0.74334281690140847</c:v>
                </c:pt>
                <c:pt idx="53">
                  <c:v>0.74590985915492958</c:v>
                </c:pt>
                <c:pt idx="54">
                  <c:v>0.75</c:v>
                </c:pt>
                <c:pt idx="55">
                  <c:v>0.75372394366197193</c:v>
                </c:pt>
                <c:pt idx="56">
                  <c:v>0.76425211267605631</c:v>
                </c:pt>
                <c:pt idx="57">
                  <c:v>0.76630281690140845</c:v>
                </c:pt>
                <c:pt idx="58">
                  <c:v>0.77224366197183103</c:v>
                </c:pt>
                <c:pt idx="59">
                  <c:v>0.77464788732394374</c:v>
                </c:pt>
                <c:pt idx="60">
                  <c:v>0.78197183098591561</c:v>
                </c:pt>
                <c:pt idx="61">
                  <c:v>0.785987323943662</c:v>
                </c:pt>
                <c:pt idx="62">
                  <c:v>0.79001971830985918</c:v>
                </c:pt>
                <c:pt idx="63">
                  <c:v>0.79320281690140848</c:v>
                </c:pt>
                <c:pt idx="64">
                  <c:v>0.80210140845070432</c:v>
                </c:pt>
                <c:pt idx="65">
                  <c:v>0.80410140845070421</c:v>
                </c:pt>
                <c:pt idx="66">
                  <c:v>0.81</c:v>
                </c:pt>
                <c:pt idx="67">
                  <c:v>0.81327323943661978</c:v>
                </c:pt>
                <c:pt idx="68">
                  <c:v>0.82600985915492953</c:v>
                </c:pt>
                <c:pt idx="69">
                  <c:v>0.82760704225352111</c:v>
                </c:pt>
                <c:pt idx="70">
                  <c:v>0.83183802816901409</c:v>
                </c:pt>
                <c:pt idx="71">
                  <c:v>0.83521126760563391</c:v>
                </c:pt>
                <c:pt idx="72">
                  <c:v>0.8405633802816902</c:v>
                </c:pt>
                <c:pt idx="73">
                  <c:v>0.84349859154929585</c:v>
                </c:pt>
                <c:pt idx="74">
                  <c:v>0.84800281690140833</c:v>
                </c:pt>
                <c:pt idx="75">
                  <c:v>0.85074084507042247</c:v>
                </c:pt>
                <c:pt idx="76">
                  <c:v>0.86179267605633814</c:v>
                </c:pt>
                <c:pt idx="77">
                  <c:v>0.86758309859154936</c:v>
                </c:pt>
                <c:pt idx="78">
                  <c:v>0.87</c:v>
                </c:pt>
                <c:pt idx="79">
                  <c:v>0.87282253521126774</c:v>
                </c:pt>
                <c:pt idx="80">
                  <c:v>0.88004788732394368</c:v>
                </c:pt>
                <c:pt idx="81">
                  <c:v>0.88453239436619724</c:v>
                </c:pt>
                <c:pt idx="82">
                  <c:v>0.88894929577464799</c:v>
                </c:pt>
                <c:pt idx="83">
                  <c:v>0.89436619718309873</c:v>
                </c:pt>
                <c:pt idx="84">
                  <c:v>0.90028169014084525</c:v>
                </c:pt>
                <c:pt idx="85">
                  <c:v>0.90100985915492959</c:v>
                </c:pt>
                <c:pt idx="86">
                  <c:v>0.90598591549295771</c:v>
                </c:pt>
                <c:pt idx="87">
                  <c:v>0.91033380281690146</c:v>
                </c:pt>
                <c:pt idx="88">
                  <c:v>0.92055126760563377</c:v>
                </c:pt>
                <c:pt idx="89">
                  <c:v>0.925774647887324</c:v>
                </c:pt>
                <c:pt idx="90">
                  <c:v>0.92700000000000005</c:v>
                </c:pt>
                <c:pt idx="91">
                  <c:v>0.93237183098591558</c:v>
                </c:pt>
                <c:pt idx="92">
                  <c:v>0.9418056338028169</c:v>
                </c:pt>
                <c:pt idx="93">
                  <c:v>0.94583661971831001</c:v>
                </c:pt>
                <c:pt idx="94">
                  <c:v>0.94854366197183104</c:v>
                </c:pt>
                <c:pt idx="95">
                  <c:v>0.95211267605633809</c:v>
                </c:pt>
                <c:pt idx="96">
                  <c:v>0.95887323943661984</c:v>
                </c:pt>
                <c:pt idx="97">
                  <c:v>0.96491126760563384</c:v>
                </c:pt>
                <c:pt idx="98">
                  <c:v>0.9675929577464788</c:v>
                </c:pt>
                <c:pt idx="99">
                  <c:v>0.96992676056338034</c:v>
                </c:pt>
                <c:pt idx="100">
                  <c:v>0.97930985915492963</c:v>
                </c:pt>
                <c:pt idx="101">
                  <c:v>0.98396619718309863</c:v>
                </c:pt>
                <c:pt idx="102">
                  <c:v>0.98699999999999999</c:v>
                </c:pt>
                <c:pt idx="103">
                  <c:v>0.99021971830985933</c:v>
                </c:pt>
                <c:pt idx="104">
                  <c:v>1.0035633802816901</c:v>
                </c:pt>
                <c:pt idx="105">
                  <c:v>1.0027619718309859</c:v>
                </c:pt>
                <c:pt idx="106">
                  <c:v>1.0081380281690142</c:v>
                </c:pt>
                <c:pt idx="107">
                  <c:v>1.0174647887323944</c:v>
                </c:pt>
                <c:pt idx="108">
                  <c:v>1.0224225352112677</c:v>
                </c:pt>
                <c:pt idx="109">
                  <c:v>1.0255760563380281</c:v>
                </c:pt>
                <c:pt idx="110">
                  <c:v>1.0274647887323944</c:v>
                </c:pt>
                <c:pt idx="111">
                  <c:v>1.0352704225352114</c:v>
                </c:pt>
                <c:pt idx="112">
                  <c:v>1.0421577464788732</c:v>
                </c:pt>
                <c:pt idx="113">
                  <c:v>1.044</c:v>
                </c:pt>
                <c:pt idx="114">
                  <c:v>1.0576014084507042</c:v>
                </c:pt>
                <c:pt idx="115">
                  <c:v>1.0640661971830987</c:v>
                </c:pt>
                <c:pt idx="116">
                  <c:v>1.065249295774648</c:v>
                </c:pt>
                <c:pt idx="117">
                  <c:v>1.0749295774647889</c:v>
                </c:pt>
                <c:pt idx="118">
                  <c:v>1.0799338028169014</c:v>
                </c:pt>
                <c:pt idx="119">
                  <c:v>1.0835591549295773</c:v>
                </c:pt>
                <c:pt idx="120">
                  <c:v>1.0912309859154929</c:v>
                </c:pt>
                <c:pt idx="121">
                  <c:v>1.1003492957746479</c:v>
                </c:pt>
                <c:pt idx="122">
                  <c:v>1.1040000000000001</c:v>
                </c:pt>
                <c:pt idx="123">
                  <c:v>1.1193591549295774</c:v>
                </c:pt>
                <c:pt idx="124">
                  <c:v>1.1209915492957747</c:v>
                </c:pt>
                <c:pt idx="125">
                  <c:v>1.1380281690140845</c:v>
                </c:pt>
                <c:pt idx="126">
                  <c:v>1.1374450704225354</c:v>
                </c:pt>
                <c:pt idx="127">
                  <c:v>1.1415422535211266</c:v>
                </c:pt>
                <c:pt idx="128">
                  <c:v>1.1565183098591549</c:v>
                </c:pt>
                <c:pt idx="129">
                  <c:v>1.1585408450704227</c:v>
                </c:pt>
                <c:pt idx="130">
                  <c:v>1.1733971830985914</c:v>
                </c:pt>
                <c:pt idx="131">
                  <c:v>1.177916901408451</c:v>
                </c:pt>
                <c:pt idx="132">
                  <c:v>1.1943661971830986</c:v>
                </c:pt>
                <c:pt idx="133">
                  <c:v>1.1949563380281689</c:v>
                </c:pt>
                <c:pt idx="134">
                  <c:v>1.2124788732394367</c:v>
                </c:pt>
                <c:pt idx="135">
                  <c:v>1.2167323943661972</c:v>
                </c:pt>
                <c:pt idx="136">
                  <c:v>1.2274352112676057</c:v>
                </c:pt>
                <c:pt idx="137">
                  <c:v>1.250704225352113</c:v>
                </c:pt>
                <c:pt idx="138">
                  <c:v>1.2524676056338029</c:v>
                </c:pt>
                <c:pt idx="139">
                  <c:v>1.2684394366197183</c:v>
                </c:pt>
                <c:pt idx="140">
                  <c:v>1.2891929577464787</c:v>
                </c:pt>
                <c:pt idx="141">
                  <c:v>1.307042253521127</c:v>
                </c:pt>
                <c:pt idx="142">
                  <c:v>1.3244</c:v>
                </c:pt>
                <c:pt idx="143">
                  <c:v>1.363380281690141</c:v>
                </c:pt>
              </c:numCache>
            </c:numRef>
          </c:yVal>
          <c:smooth val="1"/>
        </c:ser>
        <c:ser>
          <c:idx val="5"/>
          <c:order val="5"/>
          <c:tx>
            <c:v>30 cm</c:v>
          </c:tx>
          <c:spPr>
            <a:ln w="28575">
              <a:solidFill>
                <a:srgbClr val="C87904"/>
              </a:solidFill>
            </a:ln>
          </c:spPr>
          <c:marker>
            <c:symbol val="none"/>
          </c:marker>
          <c:xVal>
            <c:numRef>
              <c:f>FeldolgozNoSLip!$J$722:$J$865</c:f>
              <c:numCache>
                <c:formatCode>General</c:formatCode>
                <c:ptCount val="144"/>
                <c:pt idx="0">
                  <c:v>160.81688022566922</c:v>
                </c:pt>
                <c:pt idx="1">
                  <c:v>172.43087984776491</c:v>
                </c:pt>
                <c:pt idx="2">
                  <c:v>178.74250135079063</c:v>
                </c:pt>
                <c:pt idx="3">
                  <c:v>184.32331631595702</c:v>
                </c:pt>
                <c:pt idx="4">
                  <c:v>191.27301391900147</c:v>
                </c:pt>
                <c:pt idx="5">
                  <c:v>196.74775073518586</c:v>
                </c:pt>
                <c:pt idx="6">
                  <c:v>198.02950859533485</c:v>
                </c:pt>
                <c:pt idx="7">
                  <c:v>203.98253984185234</c:v>
                </c:pt>
                <c:pt idx="8">
                  <c:v>210.19662581071356</c:v>
                </c:pt>
                <c:pt idx="9">
                  <c:v>212.0790212264707</c:v>
                </c:pt>
                <c:pt idx="10">
                  <c:v>217.52841650548027</c:v>
                </c:pt>
                <c:pt idx="11">
                  <c:v>218.91396182908494</c:v>
                </c:pt>
                <c:pt idx="12">
                  <c:v>223.98041003683235</c:v>
                </c:pt>
                <c:pt idx="13">
                  <c:v>225.1125844453741</c:v>
                </c:pt>
                <c:pt idx="14">
                  <c:v>232.07749587876302</c:v>
                </c:pt>
                <c:pt idx="15">
                  <c:v>233.76229110609222</c:v>
                </c:pt>
                <c:pt idx="16">
                  <c:v>238.36564731139811</c:v>
                </c:pt>
                <c:pt idx="17">
                  <c:v>239.96160921354308</c:v>
                </c:pt>
                <c:pt idx="18">
                  <c:v>240.65547555594475</c:v>
                </c:pt>
                <c:pt idx="19">
                  <c:v>246.68183349749862</c:v>
                </c:pt>
                <c:pt idx="20">
                  <c:v>247.43582965269675</c:v>
                </c:pt>
                <c:pt idx="21">
                  <c:v>253.45577265824929</c:v>
                </c:pt>
                <c:pt idx="22">
                  <c:v>255.37695922762458</c:v>
                </c:pt>
                <c:pt idx="23">
                  <c:v>255.93394344266557</c:v>
                </c:pt>
                <c:pt idx="24">
                  <c:v>262.9152410248094</c:v>
                </c:pt>
                <c:pt idx="25">
                  <c:v>264.13527189768718</c:v>
                </c:pt>
                <c:pt idx="26">
                  <c:v>264.75169110682793</c:v>
                </c:pt>
                <c:pt idx="27">
                  <c:v>270.50089040022971</c:v>
                </c:pt>
                <c:pt idx="28">
                  <c:v>271.4959920700004</c:v>
                </c:pt>
                <c:pt idx="29">
                  <c:v>273.17918235407654</c:v>
                </c:pt>
                <c:pt idx="30">
                  <c:v>278.78344149874829</c:v>
                </c:pt>
                <c:pt idx="31">
                  <c:v>280.60676663315689</c:v>
                </c:pt>
                <c:pt idx="32">
                  <c:v>281.34617968477727</c:v>
                </c:pt>
                <c:pt idx="33">
                  <c:v>287.47978728803446</c:v>
                </c:pt>
                <c:pt idx="34">
                  <c:v>288.27503026587692</c:v>
                </c:pt>
                <c:pt idx="35">
                  <c:v>290.70094986690555</c:v>
                </c:pt>
                <c:pt idx="36">
                  <c:v>291.93710406057107</c:v>
                </c:pt>
                <c:pt idx="37">
                  <c:v>295.74238257529464</c:v>
                </c:pt>
                <c:pt idx="38">
                  <c:v>298.36348890799809</c:v>
                </c:pt>
                <c:pt idx="39">
                  <c:v>301.51134457776362</c:v>
                </c:pt>
                <c:pt idx="40">
                  <c:v>304.76098333931174</c:v>
                </c:pt>
                <c:pt idx="41">
                  <c:v>306.66575802872973</c:v>
                </c:pt>
                <c:pt idx="42">
                  <c:v>309.59109381151796</c:v>
                </c:pt>
                <c:pt idx="43">
                  <c:v>309.09772123696632</c:v>
                </c:pt>
                <c:pt idx="44">
                  <c:v>314.65838776377632</c:v>
                </c:pt>
                <c:pt idx="45">
                  <c:v>316.22776601683796</c:v>
                </c:pt>
                <c:pt idx="46">
                  <c:v>319.43828249996994</c:v>
                </c:pt>
                <c:pt idx="47">
                  <c:v>320.53038237801621</c:v>
                </c:pt>
                <c:pt idx="48">
                  <c:v>322.74861218395142</c:v>
                </c:pt>
                <c:pt idx="49">
                  <c:v>325.01354251307964</c:v>
                </c:pt>
                <c:pt idx="50">
                  <c:v>328.50215990880213</c:v>
                </c:pt>
                <c:pt idx="51">
                  <c:v>327.32683535398854</c:v>
                </c:pt>
                <c:pt idx="52">
                  <c:v>333.33333333333331</c:v>
                </c:pt>
                <c:pt idx="53">
                  <c:v>335.83024712973372</c:v>
                </c:pt>
                <c:pt idx="54">
                  <c:v>337.74019758482819</c:v>
                </c:pt>
                <c:pt idx="55">
                  <c:v>339.03175181040518</c:v>
                </c:pt>
                <c:pt idx="56">
                  <c:v>345.71941274767551</c:v>
                </c:pt>
                <c:pt idx="57">
                  <c:v>347.10506725031166</c:v>
                </c:pt>
                <c:pt idx="58">
                  <c:v>349.21514788478908</c:v>
                </c:pt>
                <c:pt idx="59">
                  <c:v>352.08939510976518</c:v>
                </c:pt>
                <c:pt idx="60">
                  <c:v>355.03580124836316</c:v>
                </c:pt>
                <c:pt idx="61">
                  <c:v>356.53701640614628</c:v>
                </c:pt>
                <c:pt idx="62">
                  <c:v>355.03580124836316</c:v>
                </c:pt>
                <c:pt idx="63">
                  <c:v>361.15755925730758</c:v>
                </c:pt>
                <c:pt idx="64">
                  <c:v>365.96252735569993</c:v>
                </c:pt>
                <c:pt idx="65">
                  <c:v>368.43806309180599</c:v>
                </c:pt>
                <c:pt idx="66">
                  <c:v>369.27447293799821</c:v>
                </c:pt>
                <c:pt idx="67">
                  <c:v>371.81829961187663</c:v>
                </c:pt>
                <c:pt idx="68">
                  <c:v>378.86761521204119</c:v>
                </c:pt>
                <c:pt idx="69">
                  <c:v>379.777262656375</c:v>
                </c:pt>
                <c:pt idx="70">
                  <c:v>380.69349381344051</c:v>
                </c:pt>
                <c:pt idx="71">
                  <c:v>384.42587221924475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391.23039821797573</c:v>
                </c:pt>
                <c:pt idx="75">
                  <c:v>393.2418788198072</c:v>
                </c:pt>
                <c:pt idx="76">
                  <c:v>401.60966445124944</c:v>
                </c:pt>
                <c:pt idx="77">
                  <c:v>403.78642654362409</c:v>
                </c:pt>
                <c:pt idx="78">
                  <c:v>405.9989714705751</c:v>
                </c:pt>
                <c:pt idx="79">
                  <c:v>407.11897076111694</c:v>
                </c:pt>
                <c:pt idx="80">
                  <c:v>414.03933560541259</c:v>
                </c:pt>
                <c:pt idx="81">
                  <c:v>414.03933560541259</c:v>
                </c:pt>
                <c:pt idx="82">
                  <c:v>417.63453479227837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427.69946138415082</c:v>
                </c:pt>
                <c:pt idx="86">
                  <c:v>431.66584730171564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438.52900965351466</c:v>
                </c:pt>
                <c:pt idx="90">
                  <c:v>447.21359549995793</c:v>
                </c:pt>
                <c:pt idx="91">
                  <c:v>445.73029590632694</c:v>
                </c:pt>
                <c:pt idx="92">
                  <c:v>451.75395145262564</c:v>
                </c:pt>
                <c:pt idx="93">
                  <c:v>454.85882614734209</c:v>
                </c:pt>
                <c:pt idx="94">
                  <c:v>458.02861241434454</c:v>
                </c:pt>
                <c:pt idx="95">
                  <c:v>461.2656040144426</c:v>
                </c:pt>
                <c:pt idx="96">
                  <c:v>464.57220981188317</c:v>
                </c:pt>
                <c:pt idx="97">
                  <c:v>466.25240412015683</c:v>
                </c:pt>
                <c:pt idx="98">
                  <c:v>469.6682183138621</c:v>
                </c:pt>
                <c:pt idx="99">
                  <c:v>471.4045207910317</c:v>
                </c:pt>
                <c:pt idx="100">
                  <c:v>478.54742041702224</c:v>
                </c:pt>
                <c:pt idx="101">
                  <c:v>487.9500364742666</c:v>
                </c:pt>
                <c:pt idx="102">
                  <c:v>482.24282217041213</c:v>
                </c:pt>
                <c:pt idx="103">
                  <c:v>487.9500364742666</c:v>
                </c:pt>
                <c:pt idx="104">
                  <c:v>497.92959773196918</c:v>
                </c:pt>
                <c:pt idx="105">
                  <c:v>502.09644525343379</c:v>
                </c:pt>
                <c:pt idx="106">
                  <c:v>500</c:v>
                </c:pt>
                <c:pt idx="107">
                  <c:v>508.54762771560775</c:v>
                </c:pt>
                <c:pt idx="108">
                  <c:v>512.98917604257701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524.62306258700175</c:v>
                </c:pt>
                <c:pt idx="112">
                  <c:v>531.99517659893149</c:v>
                </c:pt>
                <c:pt idx="113">
                  <c:v>529.50338221365587</c:v>
                </c:pt>
                <c:pt idx="114">
                  <c:v>545.0043146345696</c:v>
                </c:pt>
                <c:pt idx="115">
                  <c:v>545.0043146345696</c:v>
                </c:pt>
                <c:pt idx="116">
                  <c:v>547.72255750516604</c:v>
                </c:pt>
                <c:pt idx="117">
                  <c:v>556.1279983200485</c:v>
                </c:pt>
                <c:pt idx="118">
                  <c:v>564.93268286603211</c:v>
                </c:pt>
                <c:pt idx="119">
                  <c:v>559.01699437494744</c:v>
                </c:pt>
                <c:pt idx="120">
                  <c:v>580.58474978713764</c:v>
                </c:pt>
                <c:pt idx="121">
                  <c:v>574.16925176321445</c:v>
                </c:pt>
                <c:pt idx="122">
                  <c:v>580.58474978713764</c:v>
                </c:pt>
                <c:pt idx="123">
                  <c:v>594.08852578600454</c:v>
                </c:pt>
                <c:pt idx="124">
                  <c:v>597.61430466719685</c:v>
                </c:pt>
                <c:pt idx="125">
                  <c:v>608.5806194501846</c:v>
                </c:pt>
                <c:pt idx="126">
                  <c:v>604.85837890913388</c:v>
                </c:pt>
                <c:pt idx="127">
                  <c:v>612.37243569579459</c:v>
                </c:pt>
                <c:pt idx="128">
                  <c:v>636.71453996701337</c:v>
                </c:pt>
                <c:pt idx="129">
                  <c:v>628.28086243754331</c:v>
                </c:pt>
                <c:pt idx="130">
                  <c:v>636.71453996701337</c:v>
                </c:pt>
                <c:pt idx="131">
                  <c:v>641.06076475603243</c:v>
                </c:pt>
                <c:pt idx="132">
                  <c:v>645.49722436790285</c:v>
                </c:pt>
                <c:pt idx="133">
                  <c:v>664.2111641550714</c:v>
                </c:pt>
                <c:pt idx="134">
                  <c:v>679.36622048675747</c:v>
                </c:pt>
                <c:pt idx="135">
                  <c:v>679.36622048675747</c:v>
                </c:pt>
                <c:pt idx="136">
                  <c:v>719.19495222807609</c:v>
                </c:pt>
                <c:pt idx="137">
                  <c:v>725.47625011001162</c:v>
                </c:pt>
                <c:pt idx="138">
                  <c:v>731.92505471139987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FeldolgozNoSLip!$N$722:$N$865</c:f>
              <c:numCache>
                <c:formatCode>0.00000</c:formatCode>
                <c:ptCount val="144"/>
                <c:pt idx="0">
                  <c:v>0.20000000000000004</c:v>
                </c:pt>
                <c:pt idx="1">
                  <c:v>0.21948169014084512</c:v>
                </c:pt>
                <c:pt idx="2">
                  <c:v>0.22957746478873242</c:v>
                </c:pt>
                <c:pt idx="3">
                  <c:v>0.23837183098591549</c:v>
                </c:pt>
                <c:pt idx="4">
                  <c:v>0.25010704225352115</c:v>
                </c:pt>
                <c:pt idx="5">
                  <c:v>0.26072535211267606</c:v>
                </c:pt>
                <c:pt idx="6">
                  <c:v>0.26197183098591553</c:v>
                </c:pt>
                <c:pt idx="7">
                  <c:v>0.27125070422535213</c:v>
                </c:pt>
                <c:pt idx="8">
                  <c:v>0.28050000000000003</c:v>
                </c:pt>
                <c:pt idx="9">
                  <c:v>0.28243380281690145</c:v>
                </c:pt>
                <c:pt idx="10">
                  <c:v>0.29300563380281691</c:v>
                </c:pt>
                <c:pt idx="11">
                  <c:v>0.29436619718309864</c:v>
                </c:pt>
                <c:pt idx="12">
                  <c:v>0.30114971830985909</c:v>
                </c:pt>
                <c:pt idx="13">
                  <c:v>0.30412957746478875</c:v>
                </c:pt>
                <c:pt idx="14">
                  <c:v>0.312</c:v>
                </c:pt>
                <c:pt idx="15">
                  <c:v>0.31476056338028174</c:v>
                </c:pt>
                <c:pt idx="16">
                  <c:v>0.32228507042253524</c:v>
                </c:pt>
                <c:pt idx="17">
                  <c:v>0.32528591549295777</c:v>
                </c:pt>
                <c:pt idx="18">
                  <c:v>0.32676056338028175</c:v>
                </c:pt>
                <c:pt idx="19">
                  <c:v>0.33340281690140844</c:v>
                </c:pt>
                <c:pt idx="20">
                  <c:v>0.33495352112676058</c:v>
                </c:pt>
                <c:pt idx="21">
                  <c:v>0.34280112676056335</c:v>
                </c:pt>
                <c:pt idx="22">
                  <c:v>0.34499999999999997</c:v>
                </c:pt>
                <c:pt idx="23">
                  <c:v>0.34708732394366199</c:v>
                </c:pt>
                <c:pt idx="24">
                  <c:v>0.35425084507042259</c:v>
                </c:pt>
                <c:pt idx="25">
                  <c:v>0.3550830985915493</c:v>
                </c:pt>
                <c:pt idx="26">
                  <c:v>0.35774647887323946</c:v>
                </c:pt>
                <c:pt idx="27">
                  <c:v>0.36359901408450707</c:v>
                </c:pt>
                <c:pt idx="28">
                  <c:v>0.3660183098591549</c:v>
                </c:pt>
                <c:pt idx="29">
                  <c:v>0.36783239436619719</c:v>
                </c:pt>
                <c:pt idx="30">
                  <c:v>0.37507098591549298</c:v>
                </c:pt>
                <c:pt idx="31">
                  <c:v>0.378</c:v>
                </c:pt>
                <c:pt idx="32">
                  <c:v>0.37941408450704228</c:v>
                </c:pt>
                <c:pt idx="33">
                  <c:v>0.38444197183098588</c:v>
                </c:pt>
                <c:pt idx="34">
                  <c:v>0.38621661971830989</c:v>
                </c:pt>
                <c:pt idx="35">
                  <c:v>0.38736338028169015</c:v>
                </c:pt>
                <c:pt idx="36">
                  <c:v>0.39014084507042257</c:v>
                </c:pt>
                <c:pt idx="37">
                  <c:v>0.39554971830985919</c:v>
                </c:pt>
                <c:pt idx="38">
                  <c:v>0.39863380281690142</c:v>
                </c:pt>
                <c:pt idx="39">
                  <c:v>0.39865633802816902</c:v>
                </c:pt>
                <c:pt idx="40">
                  <c:v>0.40478140845070426</c:v>
                </c:pt>
                <c:pt idx="41">
                  <c:v>0.4068118309859155</c:v>
                </c:pt>
                <c:pt idx="42">
                  <c:v>0.40799999999999997</c:v>
                </c:pt>
                <c:pt idx="43">
                  <c:v>0.41003943661971837</c:v>
                </c:pt>
                <c:pt idx="44">
                  <c:v>0.41609281690140842</c:v>
                </c:pt>
                <c:pt idx="45">
                  <c:v>0.41774450704225358</c:v>
                </c:pt>
                <c:pt idx="46">
                  <c:v>0.41964366197183101</c:v>
                </c:pt>
                <c:pt idx="47">
                  <c:v>0.42112676056338033</c:v>
                </c:pt>
                <c:pt idx="48">
                  <c:v>0.42478873239436632</c:v>
                </c:pt>
                <c:pt idx="49">
                  <c:v>0.42686140845070425</c:v>
                </c:pt>
                <c:pt idx="50">
                  <c:v>0.42762535211267599</c:v>
                </c:pt>
                <c:pt idx="51">
                  <c:v>0.43153521126760563</c:v>
                </c:pt>
                <c:pt idx="52">
                  <c:v>0.43649239436619719</c:v>
                </c:pt>
                <c:pt idx="53">
                  <c:v>0.43802366197183101</c:v>
                </c:pt>
                <c:pt idx="54">
                  <c:v>0.441</c:v>
                </c:pt>
                <c:pt idx="55">
                  <c:v>0.44236619718309866</c:v>
                </c:pt>
                <c:pt idx="56">
                  <c:v>0.44697169014084503</c:v>
                </c:pt>
                <c:pt idx="57">
                  <c:v>0.4510239436619719</c:v>
                </c:pt>
                <c:pt idx="58">
                  <c:v>0.45192394366197181</c:v>
                </c:pt>
                <c:pt idx="59">
                  <c:v>0.45211267605633809</c:v>
                </c:pt>
                <c:pt idx="60">
                  <c:v>0.45633802816901414</c:v>
                </c:pt>
                <c:pt idx="61">
                  <c:v>0.45817309859154931</c:v>
                </c:pt>
                <c:pt idx="62">
                  <c:v>0.46024084507042251</c:v>
                </c:pt>
                <c:pt idx="63">
                  <c:v>0.46235915492957746</c:v>
                </c:pt>
                <c:pt idx="64">
                  <c:v>0.46727070422535216</c:v>
                </c:pt>
                <c:pt idx="65">
                  <c:v>0.46870647887323941</c:v>
                </c:pt>
                <c:pt idx="66">
                  <c:v>0.47099999999999997</c:v>
                </c:pt>
                <c:pt idx="67">
                  <c:v>0.47299154929577469</c:v>
                </c:pt>
                <c:pt idx="68">
                  <c:v>0.4778505633802817</c:v>
                </c:pt>
                <c:pt idx="69">
                  <c:v>0.48167605633802824</c:v>
                </c:pt>
                <c:pt idx="70">
                  <c:v>0.48172112676056339</c:v>
                </c:pt>
                <c:pt idx="71">
                  <c:v>0.4830985915492958</c:v>
                </c:pt>
                <c:pt idx="72">
                  <c:v>0.48676056338028179</c:v>
                </c:pt>
                <c:pt idx="73">
                  <c:v>0.4882067605633803</c:v>
                </c:pt>
                <c:pt idx="74">
                  <c:v>0.4892323943661972</c:v>
                </c:pt>
                <c:pt idx="75">
                  <c:v>0.49112816901408451</c:v>
                </c:pt>
                <c:pt idx="76">
                  <c:v>0.49711633802816901</c:v>
                </c:pt>
                <c:pt idx="77">
                  <c:v>0.49938929577464791</c:v>
                </c:pt>
                <c:pt idx="78">
                  <c:v>0.501</c:v>
                </c:pt>
                <c:pt idx="79">
                  <c:v>0.50361690140845083</c:v>
                </c:pt>
                <c:pt idx="80">
                  <c:v>0.50795746478873238</c:v>
                </c:pt>
                <c:pt idx="81">
                  <c:v>0.50794929577464787</c:v>
                </c:pt>
                <c:pt idx="82">
                  <c:v>0.51151830985915503</c:v>
                </c:pt>
                <c:pt idx="83">
                  <c:v>0.51408450704225361</c:v>
                </c:pt>
                <c:pt idx="84">
                  <c:v>0.51718309859154932</c:v>
                </c:pt>
                <c:pt idx="85">
                  <c:v>0.51887943661971836</c:v>
                </c:pt>
                <c:pt idx="86">
                  <c:v>0.52184788732394372</c:v>
                </c:pt>
                <c:pt idx="87">
                  <c:v>0.52195211267605635</c:v>
                </c:pt>
                <c:pt idx="88">
                  <c:v>0.52696197183098592</c:v>
                </c:pt>
                <c:pt idx="89">
                  <c:v>0.52901408450704235</c:v>
                </c:pt>
                <c:pt idx="90">
                  <c:v>0.53100000000000003</c:v>
                </c:pt>
                <c:pt idx="91">
                  <c:v>0.53254084507042265</c:v>
                </c:pt>
                <c:pt idx="92">
                  <c:v>0.53806436619718312</c:v>
                </c:pt>
                <c:pt idx="93">
                  <c:v>0.53860140845070426</c:v>
                </c:pt>
                <c:pt idx="94">
                  <c:v>0.5413154929577465</c:v>
                </c:pt>
                <c:pt idx="95">
                  <c:v>0.54366197183098597</c:v>
                </c:pt>
                <c:pt idx="96">
                  <c:v>0.54647887323943667</c:v>
                </c:pt>
                <c:pt idx="97">
                  <c:v>0.54827408450704229</c:v>
                </c:pt>
                <c:pt idx="98">
                  <c:v>0.55083943661971835</c:v>
                </c:pt>
                <c:pt idx="99">
                  <c:v>0.5507211267605634</c:v>
                </c:pt>
                <c:pt idx="100">
                  <c:v>0.55680760563380283</c:v>
                </c:pt>
                <c:pt idx="101">
                  <c:v>0.56075492957746487</c:v>
                </c:pt>
                <c:pt idx="102">
                  <c:v>0.56100000000000005</c:v>
                </c:pt>
                <c:pt idx="103">
                  <c:v>0.56146478873239447</c:v>
                </c:pt>
                <c:pt idx="104">
                  <c:v>0.56739929577464787</c:v>
                </c:pt>
                <c:pt idx="105">
                  <c:v>0.56925352112676064</c:v>
                </c:pt>
                <c:pt idx="106">
                  <c:v>0.57111267605633798</c:v>
                </c:pt>
                <c:pt idx="107">
                  <c:v>0.57577464788732402</c:v>
                </c:pt>
                <c:pt idx="108">
                  <c:v>0.57766873239436634</c:v>
                </c:pt>
                <c:pt idx="109">
                  <c:v>0.57983098591549298</c:v>
                </c:pt>
                <c:pt idx="110">
                  <c:v>0.58154507042253523</c:v>
                </c:pt>
                <c:pt idx="111">
                  <c:v>0.58572056338028167</c:v>
                </c:pt>
                <c:pt idx="112">
                  <c:v>0.58720563380281687</c:v>
                </c:pt>
                <c:pt idx="113">
                  <c:v>0.59099999999999997</c:v>
                </c:pt>
                <c:pt idx="114">
                  <c:v>0.59596225352112686</c:v>
                </c:pt>
                <c:pt idx="115">
                  <c:v>0.59990563380281692</c:v>
                </c:pt>
                <c:pt idx="116">
                  <c:v>0.60090985915492967</c:v>
                </c:pt>
                <c:pt idx="117">
                  <c:v>0.60507042253521148</c:v>
                </c:pt>
                <c:pt idx="118">
                  <c:v>0.6064243661971831</c:v>
                </c:pt>
                <c:pt idx="119">
                  <c:v>0.6088225352112675</c:v>
                </c:pt>
                <c:pt idx="120">
                  <c:v>0.61463352112676062</c:v>
                </c:pt>
                <c:pt idx="121">
                  <c:v>0.6189464788732395</c:v>
                </c:pt>
                <c:pt idx="122">
                  <c:v>0.61799999999999999</c:v>
                </c:pt>
                <c:pt idx="123">
                  <c:v>0.6252971830985915</c:v>
                </c:pt>
                <c:pt idx="124">
                  <c:v>0.62617887323943666</c:v>
                </c:pt>
                <c:pt idx="125">
                  <c:v>0.63323943661971849</c:v>
                </c:pt>
                <c:pt idx="126">
                  <c:v>0.63517999999999997</c:v>
                </c:pt>
                <c:pt idx="127">
                  <c:v>0.63781408450704224</c:v>
                </c:pt>
                <c:pt idx="128">
                  <c:v>0.64354647887323946</c:v>
                </c:pt>
                <c:pt idx="129">
                  <c:v>0.64539718309859151</c:v>
                </c:pt>
                <c:pt idx="130">
                  <c:v>0.65386014084507038</c:v>
                </c:pt>
                <c:pt idx="131">
                  <c:v>0.65683098591549294</c:v>
                </c:pt>
                <c:pt idx="132">
                  <c:v>0.66253521126760562</c:v>
                </c:pt>
                <c:pt idx="133">
                  <c:v>0.66457464788732401</c:v>
                </c:pt>
                <c:pt idx="134">
                  <c:v>0.6724594366197183</c:v>
                </c:pt>
                <c:pt idx="135">
                  <c:v>0.67184788732394363</c:v>
                </c:pt>
                <c:pt idx="136">
                  <c:v>0.68242309859154937</c:v>
                </c:pt>
                <c:pt idx="137">
                  <c:v>0.69070422535211273</c:v>
                </c:pt>
                <c:pt idx="138">
                  <c:v>0.69013521126760569</c:v>
                </c:pt>
                <c:pt idx="139">
                  <c:v>0.70043971830985918</c:v>
                </c:pt>
                <c:pt idx="140">
                  <c:v>0.71021408450704215</c:v>
                </c:pt>
                <c:pt idx="141">
                  <c:v>0.71887323943661985</c:v>
                </c:pt>
                <c:pt idx="142">
                  <c:v>0.72841999999999996</c:v>
                </c:pt>
                <c:pt idx="143">
                  <c:v>0.74704225352112685</c:v>
                </c:pt>
              </c:numCache>
            </c:numRef>
          </c:yVal>
          <c:smooth val="1"/>
        </c:ser>
        <c:ser>
          <c:idx val="6"/>
          <c:order val="6"/>
          <c:tx>
            <c:v>50 cm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FeldolgozNoSLip!$J$866:$J$1009</c:f>
              <c:numCache>
                <c:formatCode>General</c:formatCode>
                <c:ptCount val="144"/>
                <c:pt idx="0">
                  <c:v>159.31324696929153</c:v>
                </c:pt>
                <c:pt idx="1">
                  <c:v>170.49858486761838</c:v>
                </c:pt>
                <c:pt idx="2">
                  <c:v>177.23885738021735</c:v>
                </c:pt>
                <c:pt idx="3">
                  <c:v>182.67570054172324</c:v>
                </c:pt>
                <c:pt idx="4">
                  <c:v>189.6608104527204</c:v>
                </c:pt>
                <c:pt idx="5">
                  <c:v>195.49056373532238</c:v>
                </c:pt>
                <c:pt idx="6">
                  <c:v>196.36805063720013</c:v>
                </c:pt>
                <c:pt idx="7">
                  <c:v>202.44408254472901</c:v>
                </c:pt>
                <c:pt idx="8">
                  <c:v>208.81726739613919</c:v>
                </c:pt>
                <c:pt idx="9">
                  <c:v>209.88774008055674</c:v>
                </c:pt>
                <c:pt idx="10">
                  <c:v>216.16885058355845</c:v>
                </c:pt>
                <c:pt idx="11">
                  <c:v>216.84543705982773</c:v>
                </c:pt>
                <c:pt idx="12">
                  <c:v>222.68088570756166</c:v>
                </c:pt>
                <c:pt idx="13">
                  <c:v>223.98041003683235</c:v>
                </c:pt>
                <c:pt idx="14">
                  <c:v>230.6328020072213</c:v>
                </c:pt>
                <c:pt idx="15">
                  <c:v>232.07749587876302</c:v>
                </c:pt>
                <c:pt idx="16">
                  <c:v>237.46784507298881</c:v>
                </c:pt>
                <c:pt idx="17">
                  <c:v>238.81838399151641</c:v>
                </c:pt>
                <c:pt idx="18">
                  <c:v>240.42351841717249</c:v>
                </c:pt>
                <c:pt idx="19">
                  <c:v>246.18298195866549</c:v>
                </c:pt>
                <c:pt idx="20">
                  <c:v>247.68870230903497</c:v>
                </c:pt>
                <c:pt idx="21">
                  <c:v>253.45577265824929</c:v>
                </c:pt>
                <c:pt idx="22">
                  <c:v>254.82359571881275</c:v>
                </c:pt>
                <c:pt idx="23">
                  <c:v>257.34250632748939</c:v>
                </c:pt>
                <c:pt idx="24">
                  <c:v>262.31153129350088</c:v>
                </c:pt>
                <c:pt idx="25">
                  <c:v>263.82867252343067</c:v>
                </c:pt>
                <c:pt idx="26">
                  <c:v>265.99758829946575</c:v>
                </c:pt>
                <c:pt idx="27">
                  <c:v>269.51665102846255</c:v>
                </c:pt>
                <c:pt idx="28">
                  <c:v>271.16307227332021</c:v>
                </c:pt>
                <c:pt idx="29">
                  <c:v>273.17918235407654</c:v>
                </c:pt>
                <c:pt idx="30">
                  <c:v>279.50849718747372</c:v>
                </c:pt>
                <c:pt idx="31">
                  <c:v>280.97574347450819</c:v>
                </c:pt>
                <c:pt idx="32">
                  <c:v>284.74739872574969</c:v>
                </c:pt>
                <c:pt idx="33">
                  <c:v>287.08462588160722</c:v>
                </c:pt>
                <c:pt idx="34">
                  <c:v>289.8855178262242</c:v>
                </c:pt>
                <c:pt idx="35">
                  <c:v>291.11125486979103</c:v>
                </c:pt>
                <c:pt idx="36">
                  <c:v>291.52330214590222</c:v>
                </c:pt>
                <c:pt idx="37">
                  <c:v>297.92179586210904</c:v>
                </c:pt>
                <c:pt idx="38">
                  <c:v>299.25280083228989</c:v>
                </c:pt>
                <c:pt idx="39">
                  <c:v>302.42918945456694</c:v>
                </c:pt>
                <c:pt idx="40">
                  <c:v>305.70892025787151</c:v>
                </c:pt>
                <c:pt idx="41">
                  <c:v>308.60669992418383</c:v>
                </c:pt>
                <c:pt idx="42">
                  <c:v>310.08683647302115</c:v>
                </c:pt>
                <c:pt idx="43">
                  <c:v>311.08550841912762</c:v>
                </c:pt>
                <c:pt idx="44">
                  <c:v>317.8208630818641</c:v>
                </c:pt>
                <c:pt idx="45">
                  <c:v>318.35726998350668</c:v>
                </c:pt>
                <c:pt idx="46">
                  <c:v>321.08064953396774</c:v>
                </c:pt>
                <c:pt idx="47">
                  <c:v>325.01354251307964</c:v>
                </c:pt>
                <c:pt idx="48">
                  <c:v>325.58726501171571</c:v>
                </c:pt>
                <c:pt idx="49">
                  <c:v>327.32683535398854</c:v>
                </c:pt>
                <c:pt idx="50">
                  <c:v>329.69023669789345</c:v>
                </c:pt>
                <c:pt idx="51">
                  <c:v>333.95233727101419</c:v>
                </c:pt>
                <c:pt idx="52">
                  <c:v>335.83024712973372</c:v>
                </c:pt>
                <c:pt idx="53">
                  <c:v>338.3841260962061</c:v>
                </c:pt>
                <c:pt idx="54">
                  <c:v>341.65994425704577</c:v>
                </c:pt>
                <c:pt idx="55">
                  <c:v>343.67169831173533</c:v>
                </c:pt>
                <c:pt idx="56">
                  <c:v>349.21514788478908</c:v>
                </c:pt>
                <c:pt idx="57">
                  <c:v>351.36418446315326</c:v>
                </c:pt>
                <c:pt idx="58">
                  <c:v>349.92710611188261</c:v>
                </c:pt>
                <c:pt idx="59">
                  <c:v>355.03580124836316</c:v>
                </c:pt>
                <c:pt idx="60">
                  <c:v>359.59747611403805</c:v>
                </c:pt>
                <c:pt idx="61">
                  <c:v>361.15755925730758</c:v>
                </c:pt>
                <c:pt idx="62">
                  <c:v>362.73812505500581</c:v>
                </c:pt>
                <c:pt idx="63">
                  <c:v>367.60731104690387</c:v>
                </c:pt>
                <c:pt idx="64">
                  <c:v>370.11660509880261</c:v>
                </c:pt>
                <c:pt idx="65">
                  <c:v>372.67799624996496</c:v>
                </c:pt>
                <c:pt idx="66">
                  <c:v>373.5436838188142</c:v>
                </c:pt>
                <c:pt idx="67">
                  <c:v>374.41543222448843</c:v>
                </c:pt>
                <c:pt idx="68">
                  <c:v>384.42587221924475</c:v>
                </c:pt>
                <c:pt idx="69">
                  <c:v>385.37624665403092</c:v>
                </c:pt>
                <c:pt idx="70">
                  <c:v>386.33370464312793</c:v>
                </c:pt>
                <c:pt idx="71">
                  <c:v>392.23227027636807</c:v>
                </c:pt>
                <c:pt idx="72">
                  <c:v>395.28470752104738</c:v>
                </c:pt>
                <c:pt idx="73">
                  <c:v>396.3181333565563</c:v>
                </c:pt>
                <c:pt idx="74">
                  <c:v>399.46773096848057</c:v>
                </c:pt>
                <c:pt idx="75">
                  <c:v>400.53440237591457</c:v>
                </c:pt>
                <c:pt idx="76">
                  <c:v>405.9989714705751</c:v>
                </c:pt>
                <c:pt idx="77">
                  <c:v>410.53541362798001</c:v>
                </c:pt>
                <c:pt idx="78">
                  <c:v>412.86141192238517</c:v>
                </c:pt>
                <c:pt idx="79">
                  <c:v>414.03933560541259</c:v>
                </c:pt>
                <c:pt idx="80">
                  <c:v>421.32504423474319</c:v>
                </c:pt>
                <c:pt idx="81">
                  <c:v>425.11515094885181</c:v>
                </c:pt>
                <c:pt idx="82">
                  <c:v>427.69946138415082</c:v>
                </c:pt>
                <c:pt idx="83">
                  <c:v>431.66584730171564</c:v>
                </c:pt>
                <c:pt idx="84">
                  <c:v>435.74467033059511</c:v>
                </c:pt>
                <c:pt idx="85">
                  <c:v>435.74467033059511</c:v>
                </c:pt>
                <c:pt idx="86">
                  <c:v>439.94134506405987</c:v>
                </c:pt>
                <c:pt idx="87">
                  <c:v>445.73029590632694</c:v>
                </c:pt>
                <c:pt idx="88">
                  <c:v>447.21359549995793</c:v>
                </c:pt>
                <c:pt idx="89">
                  <c:v>451.75395145262564</c:v>
                </c:pt>
                <c:pt idx="90">
                  <c:v>453.29841391162461</c:v>
                </c:pt>
                <c:pt idx="91">
                  <c:v>456.43546458763848</c:v>
                </c:pt>
                <c:pt idx="92">
                  <c:v>464.57220981188317</c:v>
                </c:pt>
                <c:pt idx="93">
                  <c:v>469.6682183138621</c:v>
                </c:pt>
                <c:pt idx="94">
                  <c:v>469.6682183138621</c:v>
                </c:pt>
                <c:pt idx="95">
                  <c:v>471.4045207910317</c:v>
                </c:pt>
                <c:pt idx="96">
                  <c:v>476.73129462279621</c:v>
                </c:pt>
                <c:pt idx="97">
                  <c:v>480.3844614152614</c:v>
                </c:pt>
                <c:pt idx="98">
                  <c:v>478.54742041702224</c:v>
                </c:pt>
                <c:pt idx="99">
                  <c:v>484.12291827592713</c:v>
                </c:pt>
                <c:pt idx="100">
                  <c:v>491.86937683796469</c:v>
                </c:pt>
                <c:pt idx="101">
                  <c:v>495.88470368046472</c:v>
                </c:pt>
                <c:pt idx="102">
                  <c:v>493.86479832479478</c:v>
                </c:pt>
                <c:pt idx="103">
                  <c:v>500</c:v>
                </c:pt>
                <c:pt idx="104">
                  <c:v>508.54762771560775</c:v>
                </c:pt>
                <c:pt idx="105">
                  <c:v>504.21948408961077</c:v>
                </c:pt>
                <c:pt idx="106">
                  <c:v>517.54916950676568</c:v>
                </c:pt>
                <c:pt idx="107">
                  <c:v>524.62306258700175</c:v>
                </c:pt>
                <c:pt idx="108">
                  <c:v>524.62306258700175</c:v>
                </c:pt>
                <c:pt idx="109">
                  <c:v>527.04627669472984</c:v>
                </c:pt>
                <c:pt idx="110">
                  <c:v>527.04627669472984</c:v>
                </c:pt>
                <c:pt idx="111">
                  <c:v>542.32614454664042</c:v>
                </c:pt>
                <c:pt idx="112">
                  <c:v>545.0043146345696</c:v>
                </c:pt>
                <c:pt idx="113">
                  <c:v>542.32614454664042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561.95148694901638</c:v>
                </c:pt>
                <c:pt idx="117">
                  <c:v>574.16925176321445</c:v>
                </c:pt>
                <c:pt idx="118">
                  <c:v>574.16925176321445</c:v>
                </c:pt>
                <c:pt idx="119">
                  <c:v>580.58474978713764</c:v>
                </c:pt>
                <c:pt idx="120">
                  <c:v>594.08852578600454</c:v>
                </c:pt>
                <c:pt idx="121">
                  <c:v>597.61430466719685</c:v>
                </c:pt>
                <c:pt idx="122">
                  <c:v>594.08852578600454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641.06076475603243</c:v>
                </c:pt>
                <c:pt idx="127">
                  <c:v>641.06076475603243</c:v>
                </c:pt>
                <c:pt idx="128">
                  <c:v>659.38047339578691</c:v>
                </c:pt>
                <c:pt idx="129">
                  <c:v>654.65367070797708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707.10678118654755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845.15425472851666</c:v>
                </c:pt>
                <c:pt idx="143">
                  <c:v>939.3364366277242</c:v>
                </c:pt>
              </c:numCache>
            </c:numRef>
          </c:xVal>
          <c:yVal>
            <c:numRef>
              <c:f>FeldolgozNoSLip!$N$866:$N$1009</c:f>
              <c:numCache>
                <c:formatCode>0.00000</c:formatCode>
                <c:ptCount val="144"/>
                <c:pt idx="0">
                  <c:v>8.7042253521126767E-2</c:v>
                </c:pt>
                <c:pt idx="1">
                  <c:v>9.5278873239436637E-2</c:v>
                </c:pt>
                <c:pt idx="2">
                  <c:v>9.985915492957749E-2</c:v>
                </c:pt>
                <c:pt idx="3">
                  <c:v>0.10356845070422535</c:v>
                </c:pt>
                <c:pt idx="4">
                  <c:v>0.10803943661971832</c:v>
                </c:pt>
                <c:pt idx="5">
                  <c:v>0.11198774647887325</c:v>
                </c:pt>
                <c:pt idx="6">
                  <c:v>0.11267605633802819</c:v>
                </c:pt>
                <c:pt idx="7">
                  <c:v>0.11651450704225354</c:v>
                </c:pt>
                <c:pt idx="8">
                  <c:v>0.12030000000000002</c:v>
                </c:pt>
                <c:pt idx="9">
                  <c:v>0.12114028169014086</c:v>
                </c:pt>
                <c:pt idx="10">
                  <c:v>0.12489985915492959</c:v>
                </c:pt>
                <c:pt idx="11">
                  <c:v>0.12563380281690142</c:v>
                </c:pt>
                <c:pt idx="12">
                  <c:v>0.12864999999999999</c:v>
                </c:pt>
                <c:pt idx="13">
                  <c:v>0.1292550704225352</c:v>
                </c:pt>
                <c:pt idx="14">
                  <c:v>0.13320000000000001</c:v>
                </c:pt>
                <c:pt idx="15">
                  <c:v>0.13390084507042258</c:v>
                </c:pt>
                <c:pt idx="16">
                  <c:v>0.1370587323943662</c:v>
                </c:pt>
                <c:pt idx="17">
                  <c:v>0.13756366197183101</c:v>
                </c:pt>
                <c:pt idx="18">
                  <c:v>0.13845070422535213</c:v>
                </c:pt>
                <c:pt idx="19">
                  <c:v>0.14133380281690142</c:v>
                </c:pt>
                <c:pt idx="20">
                  <c:v>0.14220112676056337</c:v>
                </c:pt>
                <c:pt idx="21">
                  <c:v>0.14494985915492958</c:v>
                </c:pt>
                <c:pt idx="22">
                  <c:v>0.14580000000000001</c:v>
                </c:pt>
                <c:pt idx="23">
                  <c:v>0.14666140845070424</c:v>
                </c:pt>
                <c:pt idx="24">
                  <c:v>0.14931957746478874</c:v>
                </c:pt>
                <c:pt idx="25">
                  <c:v>0.15022746478873242</c:v>
                </c:pt>
                <c:pt idx="26">
                  <c:v>0.1507042253521127</c:v>
                </c:pt>
                <c:pt idx="27">
                  <c:v>0.15336338028169016</c:v>
                </c:pt>
                <c:pt idx="28">
                  <c:v>0.15401760563380279</c:v>
                </c:pt>
                <c:pt idx="29">
                  <c:v>0.15473619718309858</c:v>
                </c:pt>
                <c:pt idx="30">
                  <c:v>0.15764619718309858</c:v>
                </c:pt>
                <c:pt idx="31">
                  <c:v>0.15840000000000001</c:v>
                </c:pt>
                <c:pt idx="32">
                  <c:v>0.15908169014084508</c:v>
                </c:pt>
                <c:pt idx="33">
                  <c:v>0.1613421126760563</c:v>
                </c:pt>
                <c:pt idx="34">
                  <c:v>0.16201830985915494</c:v>
                </c:pt>
                <c:pt idx="35">
                  <c:v>0.16264295774647888</c:v>
                </c:pt>
                <c:pt idx="36">
                  <c:v>0.16338028169014088</c:v>
                </c:pt>
                <c:pt idx="37">
                  <c:v>0.16550464788732391</c:v>
                </c:pt>
                <c:pt idx="38">
                  <c:v>0.16633901408450705</c:v>
                </c:pt>
                <c:pt idx="39">
                  <c:v>0.16686028169014086</c:v>
                </c:pt>
                <c:pt idx="40">
                  <c:v>0.16881436619718312</c:v>
                </c:pt>
                <c:pt idx="41">
                  <c:v>0.16981352112676057</c:v>
                </c:pt>
                <c:pt idx="42">
                  <c:v>0.1704</c:v>
                </c:pt>
                <c:pt idx="43">
                  <c:v>0.17184225352112678</c:v>
                </c:pt>
                <c:pt idx="44">
                  <c:v>0.17292169014084505</c:v>
                </c:pt>
                <c:pt idx="45">
                  <c:v>0.17384126760563381</c:v>
                </c:pt>
                <c:pt idx="46">
                  <c:v>0.17481014084507046</c:v>
                </c:pt>
                <c:pt idx="47">
                  <c:v>0.17605633802816903</c:v>
                </c:pt>
                <c:pt idx="48">
                  <c:v>0.17690140845070423</c:v>
                </c:pt>
                <c:pt idx="49">
                  <c:v>0.17764591549295775</c:v>
                </c:pt>
                <c:pt idx="50">
                  <c:v>0.17829802816901408</c:v>
                </c:pt>
                <c:pt idx="51">
                  <c:v>0.17877887323943661</c:v>
                </c:pt>
                <c:pt idx="52">
                  <c:v>0.18093915492957746</c:v>
                </c:pt>
                <c:pt idx="53">
                  <c:v>0.18145183098591547</c:v>
                </c:pt>
                <c:pt idx="54">
                  <c:v>0.18240000000000001</c:v>
                </c:pt>
                <c:pt idx="55">
                  <c:v>0.18375211267605637</c:v>
                </c:pt>
                <c:pt idx="56">
                  <c:v>0.18527323943661972</c:v>
                </c:pt>
                <c:pt idx="57">
                  <c:v>0.18566422535211269</c:v>
                </c:pt>
                <c:pt idx="58">
                  <c:v>0.18648070422535212</c:v>
                </c:pt>
                <c:pt idx="59">
                  <c:v>0.18732394366197186</c:v>
                </c:pt>
                <c:pt idx="60">
                  <c:v>0.18816901408450706</c:v>
                </c:pt>
                <c:pt idx="61">
                  <c:v>0.18914816901408454</c:v>
                </c:pt>
                <c:pt idx="62">
                  <c:v>0.18989464788732394</c:v>
                </c:pt>
                <c:pt idx="63">
                  <c:v>0.19049197183098593</c:v>
                </c:pt>
                <c:pt idx="64">
                  <c:v>0.19213126760563382</c:v>
                </c:pt>
                <c:pt idx="65">
                  <c:v>0.19309014084507042</c:v>
                </c:pt>
                <c:pt idx="66">
                  <c:v>0.1938</c:v>
                </c:pt>
                <c:pt idx="67">
                  <c:v>0.1939605633802817</c:v>
                </c:pt>
                <c:pt idx="68">
                  <c:v>0.19685281690140843</c:v>
                </c:pt>
                <c:pt idx="69">
                  <c:v>0.19748718309859156</c:v>
                </c:pt>
                <c:pt idx="70">
                  <c:v>0.1979029577464789</c:v>
                </c:pt>
                <c:pt idx="71">
                  <c:v>0.19859154929577466</c:v>
                </c:pt>
                <c:pt idx="72">
                  <c:v>0.19943661971830987</c:v>
                </c:pt>
                <c:pt idx="73">
                  <c:v>0.20065042253521126</c:v>
                </c:pt>
                <c:pt idx="74">
                  <c:v>0.20112887323943662</c:v>
                </c:pt>
                <c:pt idx="75">
                  <c:v>0.20199957746478875</c:v>
                </c:pt>
                <c:pt idx="76">
                  <c:v>0.20425605633802818</c:v>
                </c:pt>
                <c:pt idx="77">
                  <c:v>0.20472845070422538</c:v>
                </c:pt>
                <c:pt idx="78">
                  <c:v>0.20520000000000002</c:v>
                </c:pt>
                <c:pt idx="79">
                  <c:v>0.20587042253521129</c:v>
                </c:pt>
                <c:pt idx="80">
                  <c:v>0.20766042253521125</c:v>
                </c:pt>
                <c:pt idx="81">
                  <c:v>0.20843436619718311</c:v>
                </c:pt>
                <c:pt idx="82">
                  <c:v>0.20932521126760562</c:v>
                </c:pt>
                <c:pt idx="83">
                  <c:v>0.20985915492957749</c:v>
                </c:pt>
                <c:pt idx="84">
                  <c:v>0.2107042253521127</c:v>
                </c:pt>
                <c:pt idx="85">
                  <c:v>0.21215267605633806</c:v>
                </c:pt>
                <c:pt idx="86">
                  <c:v>0.21236309859154928</c:v>
                </c:pt>
                <c:pt idx="87">
                  <c:v>0.21371267605633804</c:v>
                </c:pt>
                <c:pt idx="88">
                  <c:v>0.21544816901408453</c:v>
                </c:pt>
                <c:pt idx="89">
                  <c:v>0.21583774647887322</c:v>
                </c:pt>
                <c:pt idx="90">
                  <c:v>0.21660000000000004</c:v>
                </c:pt>
                <c:pt idx="91">
                  <c:v>0.21778028169014085</c:v>
                </c:pt>
                <c:pt idx="92">
                  <c:v>0.21923999999999996</c:v>
                </c:pt>
                <c:pt idx="93">
                  <c:v>0.21981943661971837</c:v>
                </c:pt>
                <c:pt idx="94">
                  <c:v>0.22025084507042256</c:v>
                </c:pt>
                <c:pt idx="95">
                  <c:v>0.22112676056338032</c:v>
                </c:pt>
                <c:pt idx="96">
                  <c:v>0.22197183098591552</c:v>
                </c:pt>
                <c:pt idx="97">
                  <c:v>0.22301591549295774</c:v>
                </c:pt>
                <c:pt idx="98">
                  <c:v>0.22359732394366197</c:v>
                </c:pt>
                <c:pt idx="99">
                  <c:v>0.223987323943662</c:v>
                </c:pt>
                <c:pt idx="100">
                  <c:v>0.22570760563380282</c:v>
                </c:pt>
                <c:pt idx="101">
                  <c:v>0.22641802816901405</c:v>
                </c:pt>
                <c:pt idx="102">
                  <c:v>0.22739999999999999</c:v>
                </c:pt>
                <c:pt idx="103">
                  <c:v>0.22798873239436623</c:v>
                </c:pt>
                <c:pt idx="104">
                  <c:v>0.2300476056338028</c:v>
                </c:pt>
                <c:pt idx="105">
                  <c:v>0.23076661971830989</c:v>
                </c:pt>
                <c:pt idx="106">
                  <c:v>0.23117647887323942</c:v>
                </c:pt>
                <c:pt idx="107">
                  <c:v>0.23323943661971833</c:v>
                </c:pt>
                <c:pt idx="108">
                  <c:v>0.23387915492957748</c:v>
                </c:pt>
                <c:pt idx="109">
                  <c:v>0.23446915492957746</c:v>
                </c:pt>
                <c:pt idx="110">
                  <c:v>0.2342619718309859</c:v>
                </c:pt>
                <c:pt idx="111">
                  <c:v>0.23689971830985915</c:v>
                </c:pt>
                <c:pt idx="112">
                  <c:v>0.23752732394366197</c:v>
                </c:pt>
                <c:pt idx="113">
                  <c:v>0.23820000000000002</c:v>
                </c:pt>
                <c:pt idx="114">
                  <c:v>0.24085521126760562</c:v>
                </c:pt>
                <c:pt idx="115">
                  <c:v>0.24127591549295777</c:v>
                </c:pt>
                <c:pt idx="116">
                  <c:v>0.24185380281690144</c:v>
                </c:pt>
                <c:pt idx="117">
                  <c:v>0.24338028169014089</c:v>
                </c:pt>
                <c:pt idx="118">
                  <c:v>0.24410338028169015</c:v>
                </c:pt>
                <c:pt idx="119">
                  <c:v>0.24497859154929577</c:v>
                </c:pt>
                <c:pt idx="120">
                  <c:v>0.24715915492957746</c:v>
                </c:pt>
                <c:pt idx="121">
                  <c:v>0.2481076056338028</c:v>
                </c:pt>
                <c:pt idx="122">
                  <c:v>0.24870000000000003</c:v>
                </c:pt>
                <c:pt idx="123">
                  <c:v>0.25089084507042253</c:v>
                </c:pt>
                <c:pt idx="124">
                  <c:v>0.25178521126760567</c:v>
                </c:pt>
                <c:pt idx="125">
                  <c:v>0.25464788732394372</c:v>
                </c:pt>
                <c:pt idx="126">
                  <c:v>0.25496661971830986</c:v>
                </c:pt>
                <c:pt idx="127">
                  <c:v>0.25548802816901406</c:v>
                </c:pt>
                <c:pt idx="128">
                  <c:v>0.25835126760563382</c:v>
                </c:pt>
                <c:pt idx="129">
                  <c:v>0.25868788732394365</c:v>
                </c:pt>
                <c:pt idx="130">
                  <c:v>0.26169845070422532</c:v>
                </c:pt>
                <c:pt idx="131">
                  <c:v>0.26229450704225354</c:v>
                </c:pt>
                <c:pt idx="132">
                  <c:v>0.26478873239436623</c:v>
                </c:pt>
                <c:pt idx="133">
                  <c:v>0.26519084507042257</c:v>
                </c:pt>
                <c:pt idx="134">
                  <c:v>0.26861070422535216</c:v>
                </c:pt>
                <c:pt idx="135">
                  <c:v>0.26873915492957745</c:v>
                </c:pt>
                <c:pt idx="136">
                  <c:v>0.27173408450704223</c:v>
                </c:pt>
                <c:pt idx="137">
                  <c:v>0.27492957746478874</c:v>
                </c:pt>
                <c:pt idx="138">
                  <c:v>0.27541507042253521</c:v>
                </c:pt>
                <c:pt idx="139">
                  <c:v>0.27887014084507039</c:v>
                </c:pt>
                <c:pt idx="140">
                  <c:v>0.28254169014084507</c:v>
                </c:pt>
                <c:pt idx="141">
                  <c:v>0.28507042253521131</c:v>
                </c:pt>
                <c:pt idx="142">
                  <c:v>0.28912957746478873</c:v>
                </c:pt>
                <c:pt idx="143">
                  <c:v>0.29521126760563382</c:v>
                </c:pt>
              </c:numCache>
            </c:numRef>
          </c:yVal>
          <c:smooth val="1"/>
        </c:ser>
        <c:axId val="144508032"/>
        <c:axId val="144509952"/>
      </c:scatterChart>
      <c:valAx>
        <c:axId val="14450803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 sz="1200" i="1"/>
                  <a:t>L (mm) </a:t>
                </a:r>
              </a:p>
            </c:rich>
          </c:tx>
          <c:layout/>
        </c:title>
        <c:numFmt formatCode="0" sourceLinked="0"/>
        <c:tickLblPos val="low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4509952"/>
        <c:crosses val="autoZero"/>
        <c:crossBetween val="midCat"/>
      </c:valAx>
      <c:valAx>
        <c:axId val="144509952"/>
        <c:scaling>
          <c:logBase val="10"/>
          <c:orientation val="minMax"/>
          <c:min val="0.1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u-HU" sz="1200" i="1"/>
                  <a:t>F</a:t>
                </a:r>
                <a:r>
                  <a:rPr lang="hu-HU" sz="1200" i="1" baseline="-25000"/>
                  <a:t>s</a:t>
                </a:r>
              </a:p>
            </c:rich>
          </c:tx>
          <c:layout/>
        </c:title>
        <c:numFmt formatCode="#,##0.0" sourceLinked="0"/>
        <c:tickLblPos val="nextTo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4508032"/>
        <c:crosses val="autoZero"/>
        <c:crossBetween val="midCat"/>
        <c:majorUnit val="0.2"/>
        <c:minorUnit val="0.1"/>
      </c:valAx>
      <c:spPr>
        <a:ln>
          <a:solidFill>
            <a:prstClr val="black">
              <a:lumMod val="95000"/>
              <a:lumOff val="5000"/>
            </a:prstClr>
          </a:solidFill>
        </a:ln>
      </c:spPr>
    </c:plotArea>
    <c:legend>
      <c:legendPos val="r"/>
      <c:layout>
        <c:manualLayout>
          <c:xMode val="edge"/>
          <c:yMode val="edge"/>
          <c:x val="0.60572878935246488"/>
          <c:y val="9.0566122891092185E-2"/>
          <c:w val="0.29942142203445177"/>
          <c:h val="0.26739883531368397"/>
        </c:manualLayout>
      </c:layout>
      <c:spPr>
        <a:solidFill>
          <a:schemeClr val="bg1"/>
        </a:solidFill>
        <a:ln w="12700">
          <a:solidFill>
            <a:prstClr val="black">
              <a:lumMod val="95000"/>
              <a:lumOff val="5000"/>
            </a:prstClr>
          </a:solidFill>
        </a:ln>
      </c:spPr>
      <c:txPr>
        <a:bodyPr/>
        <a:lstStyle/>
        <a:p>
          <a:pPr>
            <a:defRPr sz="1100"/>
          </a:pPr>
          <a:endParaRPr lang="hu-HU"/>
        </a:p>
      </c:txPr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Munka1!$C$3:$C$146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Munka1!$D$3:$D$146</c:f>
              <c:numCache>
                <c:formatCode>General</c:formatCode>
                <c:ptCount val="144"/>
                <c:pt idx="0">
                  <c:v>1.5725585575340415</c:v>
                </c:pt>
                <c:pt idx="1">
                  <c:v>1.4937161254545572</c:v>
                </c:pt>
                <c:pt idx="2">
                  <c:v>1.4519462544433039</c:v>
                </c:pt>
                <c:pt idx="3">
                  <c:v>1.4187738501806886</c:v>
                </c:pt>
                <c:pt idx="4">
                  <c:v>1.3789555399220728</c:v>
                </c:pt>
                <c:pt idx="5">
                  <c:v>1.3472739179691389</c:v>
                </c:pt>
                <c:pt idx="6">
                  <c:v>1.3399337594321046</c:v>
                </c:pt>
                <c:pt idx="7">
                  <c:v>1.3095471258956048</c:v>
                </c:pt>
                <c:pt idx="8">
                  <c:v>1.279271514782135</c:v>
                </c:pt>
                <c:pt idx="9">
                  <c:v>1.2723315154870731</c:v>
                </c:pt>
                <c:pt idx="10">
                  <c:v>1.2432943069173443</c:v>
                </c:pt>
                <c:pt idx="11">
                  <c:v>1.2374923940573517</c:v>
                </c:pt>
                <c:pt idx="12">
                  <c:v>1.2145675029376619</c:v>
                </c:pt>
                <c:pt idx="13">
                  <c:v>1.2080120715150588</c:v>
                </c:pt>
                <c:pt idx="14">
                  <c:v>1.1802451518925794</c:v>
                </c:pt>
                <c:pt idx="15">
                  <c:v>1.1747626443052452</c:v>
                </c:pt>
                <c:pt idx="16">
                  <c:v>1.152835108418139</c:v>
                </c:pt>
                <c:pt idx="17">
                  <c:v>1.1465767188138642</c:v>
                </c:pt>
                <c:pt idx="18">
                  <c:v>1.1411453879341882</c:v>
                </c:pt>
                <c:pt idx="19">
                  <c:v>1.1202117578353163</c:v>
                </c:pt>
                <c:pt idx="20">
                  <c:v>1.1150366507256602</c:v>
                </c:pt>
                <c:pt idx="21">
                  <c:v>1.0940491879560073</c:v>
                </c:pt>
                <c:pt idx="22">
                  <c:v>1.0880663066904899</c:v>
                </c:pt>
                <c:pt idx="23">
                  <c:v>1.0829291737719724</c:v>
                </c:pt>
                <c:pt idx="24">
                  <c:v>1.062887088964426</c:v>
                </c:pt>
                <c:pt idx="25">
                  <c:v>1.0579402625212186</c:v>
                </c:pt>
                <c:pt idx="26">
                  <c:v>1.0529626480726038</c:v>
                </c:pt>
                <c:pt idx="27">
                  <c:v>1.0380224573442982</c:v>
                </c:pt>
                <c:pt idx="28">
                  <c:v>1.0323025123290586</c:v>
                </c:pt>
                <c:pt idx="29">
                  <c:v>1.0274479970848036</c:v>
                </c:pt>
                <c:pt idx="30">
                  <c:v>1.0082434823075701</c:v>
                </c:pt>
                <c:pt idx="31">
                  <c:v>1.0035070343560983</c:v>
                </c:pt>
                <c:pt idx="32">
                  <c:v>0.9987943583265122</c:v>
                </c:pt>
                <c:pt idx="33">
                  <c:v>0.9845145600166948</c:v>
                </c:pt>
                <c:pt idx="34">
                  <c:v>0.97899551704469823</c:v>
                </c:pt>
                <c:pt idx="35">
                  <c:v>0.97434955603337348</c:v>
                </c:pt>
                <c:pt idx="36">
                  <c:v>0.96831741336448118</c:v>
                </c:pt>
                <c:pt idx="37">
                  <c:v>0.9561022252943675</c:v>
                </c:pt>
                <c:pt idx="38">
                  <c:v>0.95156643712426892</c:v>
                </c:pt>
                <c:pt idx="39">
                  <c:v>0.94710778546562779</c:v>
                </c:pt>
                <c:pt idx="40">
                  <c:v>0.93337476096932415</c:v>
                </c:pt>
                <c:pt idx="41">
                  <c:v>0.92811446059266045</c:v>
                </c:pt>
                <c:pt idx="42">
                  <c:v>0.92365975842070203</c:v>
                </c:pt>
                <c:pt idx="43">
                  <c:v>0.91792918441333193</c:v>
                </c:pt>
                <c:pt idx="44">
                  <c:v>0.90623434423228355</c:v>
                </c:pt>
                <c:pt idx="45">
                  <c:v>0.90184314285138478</c:v>
                </c:pt>
                <c:pt idx="46">
                  <c:v>0.8975692100162308</c:v>
                </c:pt>
                <c:pt idx="47">
                  <c:v>0.89050356815016218</c:v>
                </c:pt>
                <c:pt idx="48">
                  <c:v>0.88448770229520235</c:v>
                </c:pt>
                <c:pt idx="49">
                  <c:v>0.8794874936404391</c:v>
                </c:pt>
                <c:pt idx="50">
                  <c:v>0.87521430571389858</c:v>
                </c:pt>
                <c:pt idx="51">
                  <c:v>0.86977047414975561</c:v>
                </c:pt>
                <c:pt idx="52">
                  <c:v>0.85849338738937409</c:v>
                </c:pt>
                <c:pt idx="53">
                  <c:v>0.85430245296364327</c:v>
                </c:pt>
                <c:pt idx="54">
                  <c:v>0.85019671446060585</c:v>
                </c:pt>
                <c:pt idx="55">
                  <c:v>0.8434629169537059</c:v>
                </c:pt>
                <c:pt idx="56">
                  <c:v>0.83289492895665918</c:v>
                </c:pt>
                <c:pt idx="57">
                  <c:v>0.82875008612099699</c:v>
                </c:pt>
                <c:pt idx="58">
                  <c:v>0.82352375502731201</c:v>
                </c:pt>
                <c:pt idx="59">
                  <c:v>0.81967186524023139</c:v>
                </c:pt>
                <c:pt idx="60">
                  <c:v>0.81276525664557153</c:v>
                </c:pt>
                <c:pt idx="61">
                  <c:v>0.80877763853998585</c:v>
                </c:pt>
                <c:pt idx="62">
                  <c:v>0.80483054693247724</c:v>
                </c:pt>
                <c:pt idx="63">
                  <c:v>0.79840954059507652</c:v>
                </c:pt>
                <c:pt idx="64">
                  <c:v>0.78819309617400635</c:v>
                </c:pt>
                <c:pt idx="65">
                  <c:v>0.78422785399447903</c:v>
                </c:pt>
                <c:pt idx="66">
                  <c:v>0.77919875642100134</c:v>
                </c:pt>
                <c:pt idx="67">
                  <c:v>0.77553218362353371</c:v>
                </c:pt>
                <c:pt idx="68">
                  <c:v>0.7650561895531216</c:v>
                </c:pt>
                <c:pt idx="69">
                  <c:v>0.76121731441225948</c:v>
                </c:pt>
                <c:pt idx="70">
                  <c:v>0.75503905648848402</c:v>
                </c:pt>
                <c:pt idx="71">
                  <c:v>0.75316535397611373</c:v>
                </c:pt>
                <c:pt idx="72">
                  <c:v>0.74526798698621299</c:v>
                </c:pt>
                <c:pt idx="73">
                  <c:v>0.74148453573862405</c:v>
                </c:pt>
                <c:pt idx="74">
                  <c:v>0.73663891185302477</c:v>
                </c:pt>
                <c:pt idx="75">
                  <c:v>0.73314815045067783</c:v>
                </c:pt>
                <c:pt idx="76">
                  <c:v>0.72299585583823511</c:v>
                </c:pt>
                <c:pt idx="77">
                  <c:v>0.71931279954213778</c:v>
                </c:pt>
                <c:pt idx="78">
                  <c:v>0.71335283605844213</c:v>
                </c:pt>
                <c:pt idx="79">
                  <c:v>0.71157839543598222</c:v>
                </c:pt>
                <c:pt idx="80">
                  <c:v>0.70031312162697101</c:v>
                </c:pt>
                <c:pt idx="81">
                  <c:v>0.69559870866009244</c:v>
                </c:pt>
                <c:pt idx="82">
                  <c:v>0.69222573479777627</c:v>
                </c:pt>
                <c:pt idx="83">
                  <c:v>0.69045475962279568</c:v>
                </c:pt>
                <c:pt idx="84">
                  <c:v>0.68248184090112907</c:v>
                </c:pt>
                <c:pt idx="85">
                  <c:v>0.67895631657633948</c:v>
                </c:pt>
                <c:pt idx="86">
                  <c:v>0.6731962840676361</c:v>
                </c:pt>
                <c:pt idx="87">
                  <c:v>0.67151790469651174</c:v>
                </c:pt>
                <c:pt idx="88">
                  <c:v>0.6605718236355016</c:v>
                </c:pt>
                <c:pt idx="89">
                  <c:v>0.65602866958544215</c:v>
                </c:pt>
                <c:pt idx="90">
                  <c:v>0.65275844179535725</c:v>
                </c:pt>
                <c:pt idx="91">
                  <c:v>0.65107518778613294</c:v>
                </c:pt>
                <c:pt idx="92">
                  <c:v>0.63994499219256273</c:v>
                </c:pt>
                <c:pt idx="93">
                  <c:v>0.63433003788979614</c:v>
                </c:pt>
                <c:pt idx="94">
                  <c:v>0.63269828730867406</c:v>
                </c:pt>
                <c:pt idx="95">
                  <c:v>0.62851378000845093</c:v>
                </c:pt>
                <c:pt idx="96">
                  <c:v>0.62214472339275306</c:v>
                </c:pt>
                <c:pt idx="97">
                  <c:v>0.61776992555514687</c:v>
                </c:pt>
                <c:pt idx="98">
                  <c:v>0.61459308658113387</c:v>
                </c:pt>
                <c:pt idx="99">
                  <c:v>0.61299446676637415</c:v>
                </c:pt>
                <c:pt idx="100">
                  <c:v>0.60213722424631599</c:v>
                </c:pt>
                <c:pt idx="101">
                  <c:v>0.5967000577082886</c:v>
                </c:pt>
                <c:pt idx="102">
                  <c:v>0.595106174738815</c:v>
                </c:pt>
                <c:pt idx="103">
                  <c:v>0.59107095298672285</c:v>
                </c:pt>
                <c:pt idx="104">
                  <c:v>0.58062344692727552</c:v>
                </c:pt>
                <c:pt idx="105">
                  <c:v>0.57749564203249559</c:v>
                </c:pt>
                <c:pt idx="106">
                  <c:v>0.57593442166114595</c:v>
                </c:pt>
                <c:pt idx="107">
                  <c:v>0.56541668814162982</c:v>
                </c:pt>
                <c:pt idx="108">
                  <c:v>0.56014973792816924</c:v>
                </c:pt>
                <c:pt idx="109">
                  <c:v>0.55859036161499087</c:v>
                </c:pt>
                <c:pt idx="110">
                  <c:v>0.55469189471567903</c:v>
                </c:pt>
                <c:pt idx="111">
                  <c:v>0.5444488509041806</c:v>
                </c:pt>
                <c:pt idx="112">
                  <c:v>0.54140951680600968</c:v>
                </c:pt>
                <c:pt idx="113">
                  <c:v>0.53987707799103679</c:v>
                </c:pt>
                <c:pt idx="114">
                  <c:v>0.52448500552421606</c:v>
                </c:pt>
                <c:pt idx="115">
                  <c:v>0.52292303856846234</c:v>
                </c:pt>
                <c:pt idx="116">
                  <c:v>0.51910676431055025</c:v>
                </c:pt>
                <c:pt idx="117">
                  <c:v>0.5091319588778499</c:v>
                </c:pt>
                <c:pt idx="118">
                  <c:v>0.50618256565973674</c:v>
                </c:pt>
                <c:pt idx="119">
                  <c:v>0.50467556761859467</c:v>
                </c:pt>
                <c:pt idx="120">
                  <c:v>0.48956990732781985</c:v>
                </c:pt>
                <c:pt idx="121">
                  <c:v>0.48804902095810432</c:v>
                </c:pt>
                <c:pt idx="122">
                  <c:v>0.4842974905260391</c:v>
                </c:pt>
                <c:pt idx="123">
                  <c:v>0.47162913682024493</c:v>
                </c:pt>
                <c:pt idx="124">
                  <c:v>0.47011165191666676</c:v>
                </c:pt>
                <c:pt idx="125">
                  <c:v>0.45529791112265994</c:v>
                </c:pt>
                <c:pt idx="126">
                  <c:v>0.45382567602537216</c:v>
                </c:pt>
                <c:pt idx="127">
                  <c:v>0.45012733210970801</c:v>
                </c:pt>
                <c:pt idx="128">
                  <c:v>0.43762399080706932</c:v>
                </c:pt>
                <c:pt idx="129">
                  <c:v>0.4361387549464642</c:v>
                </c:pt>
                <c:pt idx="130">
                  <c:v>0.42008307248279941</c:v>
                </c:pt>
                <c:pt idx="131">
                  <c:v>0.41639573795314616</c:v>
                </c:pt>
                <c:pt idx="132">
                  <c:v>0.40407760898702433</c:v>
                </c:pt>
                <c:pt idx="133">
                  <c:v>0.40263302151074931</c:v>
                </c:pt>
                <c:pt idx="134">
                  <c:v>0.38671779042425625</c:v>
                </c:pt>
                <c:pt idx="135">
                  <c:v>0.38307792944583174</c:v>
                </c:pt>
                <c:pt idx="136">
                  <c:v>0.36945289460462699</c:v>
                </c:pt>
                <c:pt idx="137">
                  <c:v>0.35367262232386787</c:v>
                </c:pt>
                <c:pt idx="138">
                  <c:v>0.35008586237890321</c:v>
                </c:pt>
                <c:pt idx="139">
                  <c:v>0.33653430709803017</c:v>
                </c:pt>
                <c:pt idx="140">
                  <c:v>0.31732862289573993</c:v>
                </c:pt>
                <c:pt idx="141">
                  <c:v>0.30387488297276954</c:v>
                </c:pt>
                <c:pt idx="142">
                  <c:v>0.28481006819176125</c:v>
                </c:pt>
                <c:pt idx="143">
                  <c:v>0.25261680406281517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Munka1!$F$3:$F$146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Munka1!$G$3:$G$146</c:f>
              <c:numCache>
                <c:formatCode>General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axId val="128631936"/>
        <c:axId val="128633472"/>
      </c:scatterChart>
      <c:valAx>
        <c:axId val="128631936"/>
        <c:scaling>
          <c:orientation val="minMax"/>
        </c:scaling>
        <c:axPos val="b"/>
        <c:numFmt formatCode="General" sourceLinked="1"/>
        <c:tickLblPos val="nextTo"/>
        <c:crossAx val="128633472"/>
        <c:crosses val="autoZero"/>
        <c:crossBetween val="midCat"/>
      </c:valAx>
      <c:valAx>
        <c:axId val="128633472"/>
        <c:scaling>
          <c:orientation val="minMax"/>
        </c:scaling>
        <c:axPos val="l"/>
        <c:majorGridlines/>
        <c:numFmt formatCode="General" sourceLinked="1"/>
        <c:tickLblPos val="nextTo"/>
        <c:crossAx val="12863193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0714676290463711"/>
                  <c:y val="-0.39362642169728879"/>
                </c:manualLayout>
              </c:layout>
              <c:numFmt formatCode="General" sourceLinked="0"/>
            </c:trendlineLbl>
          </c:trendline>
          <c:xVal>
            <c:numRef>
              <c:f>Munka2!$C$1:$I$1</c:f>
              <c:numCache>
                <c:formatCode>General</c:formatCode>
                <c:ptCount val="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</c:numCache>
            </c:numRef>
          </c:xVal>
          <c:yVal>
            <c:numRef>
              <c:f>Munka2!$C$48:$I$48</c:f>
              <c:numCache>
                <c:formatCode>0.000</c:formatCode>
                <c:ptCount val="7"/>
                <c:pt idx="0">
                  <c:v>1.0440218366479403</c:v>
                </c:pt>
                <c:pt idx="1">
                  <c:v>0.75719207420303869</c:v>
                </c:pt>
                <c:pt idx="2">
                  <c:v>0.50693937568730152</c:v>
                </c:pt>
                <c:pt idx="3">
                  <c:v>0.33207621706987933</c:v>
                </c:pt>
                <c:pt idx="4">
                  <c:v>0.20675224405315848</c:v>
                </c:pt>
                <c:pt idx="5">
                  <c:v>0.14239280915502481</c:v>
                </c:pt>
                <c:pt idx="6">
                  <c:v>9.8332481325492452E-2</c:v>
                </c:pt>
              </c:numCache>
            </c:numRef>
          </c:yVal>
        </c:ser>
        <c:axId val="128658432"/>
        <c:axId val="128684800"/>
      </c:scatterChart>
      <c:valAx>
        <c:axId val="128658432"/>
        <c:scaling>
          <c:logBase val="10"/>
          <c:orientation val="minMax"/>
        </c:scaling>
        <c:axPos val="b"/>
        <c:numFmt formatCode="General" sourceLinked="1"/>
        <c:tickLblPos val="nextTo"/>
        <c:crossAx val="128684800"/>
        <c:crosses val="autoZero"/>
        <c:crossBetween val="midCat"/>
      </c:valAx>
      <c:valAx>
        <c:axId val="128684800"/>
        <c:scaling>
          <c:logBase val="10"/>
          <c:orientation val="minMax"/>
        </c:scaling>
        <c:axPos val="l"/>
        <c:majorGridlines/>
        <c:numFmt formatCode="0.000" sourceLinked="1"/>
        <c:tickLblPos val="nextTo"/>
        <c:crossAx val="1286584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5.4588582677165362E-2"/>
                  <c:y val="-0.40202128832300177"/>
                </c:manualLayout>
              </c:layout>
              <c:numFmt formatCode="General" sourceLinked="0"/>
            </c:trendlineLbl>
          </c:trendline>
          <c:xVal>
            <c:numRef>
              <c:f>Munka2!$Q$27:$Q$33</c:f>
              <c:numCache>
                <c:formatCode>General</c:formatCode>
                <c:ptCount val="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</c:numCache>
            </c:numRef>
          </c:xVal>
          <c:yVal>
            <c:numRef>
              <c:f>Munka2!$S$27:$S$33</c:f>
              <c:numCache>
                <c:formatCode>General</c:formatCode>
                <c:ptCount val="7"/>
                <c:pt idx="0">
                  <c:v>-0.25378456869850707</c:v>
                </c:pt>
                <c:pt idx="1">
                  <c:v>-0.38051693719440149</c:v>
                </c:pt>
                <c:pt idx="2">
                  <c:v>-0.49537564288812441</c:v>
                </c:pt>
                <c:pt idx="3">
                  <c:v>-0.59607938504906732</c:v>
                </c:pt>
                <c:pt idx="4">
                  <c:v>-0.68291471590824704</c:v>
                </c:pt>
                <c:pt idx="5">
                  <c:v>-0.76514215248417738</c:v>
                </c:pt>
                <c:pt idx="6">
                  <c:v>-0.85520186655213437</c:v>
                </c:pt>
              </c:numCache>
            </c:numRef>
          </c:yVal>
        </c:ser>
        <c:axId val="128701184"/>
        <c:axId val="128702720"/>
      </c:scatterChart>
      <c:valAx>
        <c:axId val="128701184"/>
        <c:scaling>
          <c:orientation val="minMax"/>
        </c:scaling>
        <c:axPos val="b"/>
        <c:numFmt formatCode="General" sourceLinked="1"/>
        <c:tickLblPos val="nextTo"/>
        <c:crossAx val="128702720"/>
        <c:crosses val="autoZero"/>
        <c:crossBetween val="midCat"/>
      </c:valAx>
      <c:valAx>
        <c:axId val="128702720"/>
        <c:scaling>
          <c:orientation val="minMax"/>
        </c:scaling>
        <c:axPos val="l"/>
        <c:majorGridlines/>
        <c:numFmt formatCode="General" sourceLinked="1"/>
        <c:tickLblPos val="nextTo"/>
        <c:crossAx val="128701184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Munka3!$F$2:$F$1009</c:f>
              <c:numCache>
                <c:formatCode>General</c:formatCode>
                <c:ptCount val="1008"/>
                <c:pt idx="0">
                  <c:v>1.5592194546020654E-4</c:v>
                </c:pt>
                <c:pt idx="1">
                  <c:v>1.2060459014736136E-4</c:v>
                </c:pt>
                <c:pt idx="2">
                  <c:v>1.0469764499290642E-4</c:v>
                </c:pt>
                <c:pt idx="3">
                  <c:v>9.3309793629615676E-5</c:v>
                </c:pt>
                <c:pt idx="4">
                  <c:v>8.0982933649875543E-5</c:v>
                </c:pt>
                <c:pt idx="5">
                  <c:v>7.214512848933207E-5</c:v>
                </c:pt>
                <c:pt idx="6">
                  <c:v>7.0213240785427797E-5</c:v>
                </c:pt>
                <c:pt idx="7">
                  <c:v>6.2655167744094943E-5</c:v>
                </c:pt>
                <c:pt idx="8">
                  <c:v>5.5793238147178619E-5</c:v>
                </c:pt>
                <c:pt idx="9">
                  <c:v>5.4309475826837206E-5</c:v>
                </c:pt>
                <c:pt idx="10">
                  <c:v>4.8443630101264016E-5</c:v>
                </c:pt>
                <c:pt idx="11">
                  <c:v>4.7335616780518091E-5</c:v>
                </c:pt>
                <c:pt idx="12">
                  <c:v>4.3156611349267195E-5</c:v>
                </c:pt>
                <c:pt idx="13">
                  <c:v>4.2018350838412538E-5</c:v>
                </c:pt>
                <c:pt idx="14">
                  <c:v>3.7463749078405428E-5</c:v>
                </c:pt>
                <c:pt idx="15">
                  <c:v>3.6613785470268746E-5</c:v>
                </c:pt>
                <c:pt idx="16">
                  <c:v>3.3369444780833344E-5</c:v>
                </c:pt>
                <c:pt idx="17">
                  <c:v>3.248768647136907E-5</c:v>
                </c:pt>
                <c:pt idx="18">
                  <c:v>3.1737905647773739E-5</c:v>
                </c:pt>
                <c:pt idx="19">
                  <c:v>2.8978573611343075E-5</c:v>
                </c:pt>
                <c:pt idx="20">
                  <c:v>2.8327485397159609E-5</c:v>
                </c:pt>
                <c:pt idx="21">
                  <c:v>2.5807980571060475E-5</c:v>
                </c:pt>
                <c:pt idx="22">
                  <c:v>2.5124263635014429E-5</c:v>
                </c:pt>
                <c:pt idx="23">
                  <c:v>2.4549059412308757E-5</c:v>
                </c:pt>
                <c:pt idx="24">
                  <c:v>2.2406738659926006E-5</c:v>
                </c:pt>
                <c:pt idx="25">
                  <c:v>2.1902203340733863E-5</c:v>
                </c:pt>
                <c:pt idx="26">
                  <c:v>2.140394074755753E-5</c:v>
                </c:pt>
                <c:pt idx="27">
                  <c:v>1.9963784825633598E-5</c:v>
                </c:pt>
                <c:pt idx="28">
                  <c:v>1.9433861828786408E-5</c:v>
                </c:pt>
                <c:pt idx="29">
                  <c:v>1.8993204692830031E-5</c:v>
                </c:pt>
                <c:pt idx="30">
                  <c:v>1.732940658120708E-5</c:v>
                </c:pt>
                <c:pt idx="31">
                  <c:v>1.6938009156338119E-5</c:v>
                </c:pt>
                <c:pt idx="32">
                  <c:v>1.6555806136066947E-5</c:v>
                </c:pt>
                <c:pt idx="33">
                  <c:v>1.5440691002217215E-5</c:v>
                </c:pt>
                <c:pt idx="34">
                  <c:v>1.5026600998065726E-5</c:v>
                </c:pt>
                <c:pt idx="35">
                  <c:v>1.4685137965555381E-5</c:v>
                </c:pt>
                <c:pt idx="36">
                  <c:v>1.4251345029057049E-5</c:v>
                </c:pt>
                <c:pt idx="37">
                  <c:v>1.3405176867308894E-5</c:v>
                </c:pt>
                <c:pt idx="38">
                  <c:v>1.3101714517126984E-5</c:v>
                </c:pt>
                <c:pt idx="39">
                  <c:v>1.2808955712554443E-5</c:v>
                </c:pt>
                <c:pt idx="40">
                  <c:v>1.1940938379702182E-5</c:v>
                </c:pt>
                <c:pt idx="41">
                  <c:v>1.1621596617930703E-5</c:v>
                </c:pt>
                <c:pt idx="42">
                  <c:v>1.1356711352417349E-5</c:v>
                </c:pt>
                <c:pt idx="43">
                  <c:v>1.1023320810967668E-5</c:v>
                </c:pt>
                <c:pt idx="44">
                  <c:v>1.0368033699322224E-5</c:v>
                </c:pt>
                <c:pt idx="45">
                  <c:v>1.0130474229667135E-5</c:v>
                </c:pt>
                <c:pt idx="46">
                  <c:v>9.9036094685253048E-6</c:v>
                </c:pt>
                <c:pt idx="47">
                  <c:v>9.5378054490960596E-6</c:v>
                </c:pt>
                <c:pt idx="48">
                  <c:v>9.235257426444211E-6</c:v>
                </c:pt>
                <c:pt idx="49">
                  <c:v>8.9898957251557699E-6</c:v>
                </c:pt>
                <c:pt idx="50">
                  <c:v>8.7845264823882702E-6</c:v>
                </c:pt>
                <c:pt idx="51">
                  <c:v>8.5285625425007547E-6</c:v>
                </c:pt>
                <c:pt idx="52">
                  <c:v>8.018038279796198E-6</c:v>
                </c:pt>
                <c:pt idx="53">
                  <c:v>7.8349245488509774E-6</c:v>
                </c:pt>
                <c:pt idx="54">
                  <c:v>7.6589293437295731E-6</c:v>
                </c:pt>
                <c:pt idx="55">
                  <c:v>7.3774292239515014E-6</c:v>
                </c:pt>
                <c:pt idx="56">
                  <c:v>6.9531004890440745E-6</c:v>
                </c:pt>
                <c:pt idx="57">
                  <c:v>6.7923491260117431E-6</c:v>
                </c:pt>
                <c:pt idx="58">
                  <c:v>6.5941013962625723E-6</c:v>
                </c:pt>
                <c:pt idx="59">
                  <c:v>6.4511141524906799E-6</c:v>
                </c:pt>
                <c:pt idx="60">
                  <c:v>6.2012419136902513E-6</c:v>
                </c:pt>
                <c:pt idx="61">
                  <c:v>6.0607123981536701E-6</c:v>
                </c:pt>
                <c:pt idx="62">
                  <c:v>5.9242562004899464E-6</c:v>
                </c:pt>
                <c:pt idx="63">
                  <c:v>5.7077960097779219E-6</c:v>
                </c:pt>
                <c:pt idx="64">
                  <c:v>5.3771262228892594E-6</c:v>
                </c:pt>
                <c:pt idx="65">
                  <c:v>5.2532133940885099E-6</c:v>
                </c:pt>
                <c:pt idx="66">
                  <c:v>5.0995303116373571E-6</c:v>
                </c:pt>
                <c:pt idx="67">
                  <c:v>4.9898939886787521E-6</c:v>
                </c:pt>
                <c:pt idx="68">
                  <c:v>4.6875674232392317E-6</c:v>
                </c:pt>
                <c:pt idx="69">
                  <c:v>4.5807382454071134E-6</c:v>
                </c:pt>
                <c:pt idx="70">
                  <c:v>4.4131452926676133E-6</c:v>
                </c:pt>
                <c:pt idx="71">
                  <c:v>4.3633594782969445E-6</c:v>
                </c:pt>
                <c:pt idx="72">
                  <c:v>4.1587305204823034E-6</c:v>
                </c:pt>
                <c:pt idx="73">
                  <c:v>4.0636275881391049E-6</c:v>
                </c:pt>
                <c:pt idx="74">
                  <c:v>3.9445362024442763E-6</c:v>
                </c:pt>
                <c:pt idx="75">
                  <c:v>3.8605991508977503E-6</c:v>
                </c:pt>
                <c:pt idx="76">
                  <c:v>3.6250938344379377E-6</c:v>
                </c:pt>
                <c:pt idx="77">
                  <c:v>3.5427500941365106E-6</c:v>
                </c:pt>
                <c:pt idx="78">
                  <c:v>3.4128938633509112E-6</c:v>
                </c:pt>
                <c:pt idx="79">
                  <c:v>3.3750296021024934E-6</c:v>
                </c:pt>
                <c:pt idx="80">
                  <c:v>3.1429520246068761E-6</c:v>
                </c:pt>
                <c:pt idx="81">
                  <c:v>3.0499842058544134E-6</c:v>
                </c:pt>
                <c:pt idx="82">
                  <c:v>2.9849323522555041E-6</c:v>
                </c:pt>
                <c:pt idx="83">
                  <c:v>2.9512585712799929E-6</c:v>
                </c:pt>
                <c:pt idx="84">
                  <c:v>2.8036887631007986E-6</c:v>
                </c:pt>
                <c:pt idx="85">
                  <c:v>2.7404972805056712E-6</c:v>
                </c:pt>
                <c:pt idx="86">
                  <c:v>2.6399065357776267E-6</c:v>
                </c:pt>
                <c:pt idx="87">
                  <c:v>2.6112050567995544E-6</c:v>
                </c:pt>
                <c:pt idx="88">
                  <c:v>2.4305775208377535E-6</c:v>
                </c:pt>
                <c:pt idx="89">
                  <c:v>2.3588625355835563E-6</c:v>
                </c:pt>
                <c:pt idx="90">
                  <c:v>2.308389285178628E-6</c:v>
                </c:pt>
                <c:pt idx="91">
                  <c:v>2.2827789209374026E-6</c:v>
                </c:pt>
                <c:pt idx="92">
                  <c:v>2.1195966631723961E-6</c:v>
                </c:pt>
                <c:pt idx="93">
                  <c:v>2.0412217877641211E-6</c:v>
                </c:pt>
                <c:pt idx="94">
                  <c:v>2.0189276710071459E-6</c:v>
                </c:pt>
                <c:pt idx="95">
                  <c:v>1.9627307691008486E-6</c:v>
                </c:pt>
                <c:pt idx="96">
                  <c:v>1.8798362730036181E-6</c:v>
                </c:pt>
                <c:pt idx="97">
                  <c:v>1.8247000753884853E-6</c:v>
                </c:pt>
                <c:pt idx="98">
                  <c:v>1.7855615219978844E-6</c:v>
                </c:pt>
                <c:pt idx="99">
                  <c:v>1.7661486163540196E-6</c:v>
                </c:pt>
                <c:pt idx="100">
                  <c:v>1.6391736057103614E-6</c:v>
                </c:pt>
                <c:pt idx="101">
                  <c:v>1.5786841101443753E-6</c:v>
                </c:pt>
                <c:pt idx="102">
                  <c:v>1.5613322023133782E-6</c:v>
                </c:pt>
                <c:pt idx="103">
                  <c:v>1.5181592256199497E-6</c:v>
                </c:pt>
                <c:pt idx="104">
                  <c:v>1.411287002032784E-6</c:v>
                </c:pt>
                <c:pt idx="105">
                  <c:v>1.3806273186947266E-6</c:v>
                </c:pt>
                <c:pt idx="106">
                  <c:v>1.3655481799037569E-6</c:v>
                </c:pt>
                <c:pt idx="107">
                  <c:v>1.267755492407583E-6</c:v>
                </c:pt>
                <c:pt idx="108">
                  <c:v>1.2211924058060515E-6</c:v>
                </c:pt>
                <c:pt idx="109">
                  <c:v>1.2077056159491117E-6</c:v>
                </c:pt>
                <c:pt idx="110">
                  <c:v>1.1745748969123616E-6</c:v>
                </c:pt>
                <c:pt idx="111">
                  <c:v>1.0914078343338535E-6</c:v>
                </c:pt>
                <c:pt idx="112">
                  <c:v>1.0677793187980923E-6</c:v>
                </c:pt>
                <c:pt idx="113">
                  <c:v>1.0560429567199732E-6</c:v>
                </c:pt>
                <c:pt idx="114">
                  <c:v>9.4451301479137368E-7</c:v>
                </c:pt>
                <c:pt idx="115">
                  <c:v>9.3381905119389148E-7</c:v>
                </c:pt>
                <c:pt idx="116">
                  <c:v>9.0815608482056146E-7</c:v>
                </c:pt>
                <c:pt idx="117">
                  <c:v>8.441072206221793E-7</c:v>
                </c:pt>
                <c:pt idx="118">
                  <c:v>8.2598157973081717E-7</c:v>
                </c:pt>
                <c:pt idx="119">
                  <c:v>8.1685947911950538E-7</c:v>
                </c:pt>
                <c:pt idx="120">
                  <c:v>7.3043179912291536E-7</c:v>
                </c:pt>
                <c:pt idx="121">
                  <c:v>7.2221710874675818E-7</c:v>
                </c:pt>
                <c:pt idx="122">
                  <c:v>7.0232002875558288E-7</c:v>
                </c:pt>
                <c:pt idx="123">
                  <c:v>6.3884310803485204E-7</c:v>
                </c:pt>
                <c:pt idx="124">
                  <c:v>6.3160999971888393E-7</c:v>
                </c:pt>
                <c:pt idx="125">
                  <c:v>5.6492425325865821E-7</c:v>
                </c:pt>
                <c:pt idx="126">
                  <c:v>5.5867164487016075E-7</c:v>
                </c:pt>
                <c:pt idx="127">
                  <c:v>5.4325136038628674E-7</c:v>
                </c:pt>
                <c:pt idx="128">
                  <c:v>4.9404435243514592E-7</c:v>
                </c:pt>
                <c:pt idx="129">
                  <c:v>4.8848815760324393E-7</c:v>
                </c:pt>
                <c:pt idx="130">
                  <c:v>4.3209623402995242E-7</c:v>
                </c:pt>
                <c:pt idx="131">
                  <c:v>4.2005142910347191E-7</c:v>
                </c:pt>
                <c:pt idx="132">
                  <c:v>3.8209951594552117E-7</c:v>
                </c:pt>
                <c:pt idx="133">
                  <c:v>3.7787042040773786E-7</c:v>
                </c:pt>
                <c:pt idx="134">
                  <c:v>3.3415826428442427E-7</c:v>
                </c:pt>
                <c:pt idx="135">
                  <c:v>3.2486842955730653E-7</c:v>
                </c:pt>
                <c:pt idx="136">
                  <c:v>2.922582291561351E-7</c:v>
                </c:pt>
                <c:pt idx="137">
                  <c:v>2.5844179860154373E-7</c:v>
                </c:pt>
                <c:pt idx="138">
                  <c:v>2.5130224375618678E-7</c:v>
                </c:pt>
                <c:pt idx="139">
                  <c:v>2.2601563005264242E-7</c:v>
                </c:pt>
                <c:pt idx="140">
                  <c:v>1.9436596456503827E-7</c:v>
                </c:pt>
                <c:pt idx="141">
                  <c:v>1.7480305647370669E-7</c:v>
                </c:pt>
                <c:pt idx="142">
                  <c:v>1.5031140806128614E-7</c:v>
                </c:pt>
                <c:pt idx="143">
                  <c:v>1.162525509667608E-7</c:v>
                </c:pt>
                <c:pt idx="144">
                  <c:v>6.8872329482063541E-5</c:v>
                </c:pt>
                <c:pt idx="145">
                  <c:v>5.2012089994007447E-5</c:v>
                </c:pt>
                <c:pt idx="146">
                  <c:v>4.4560671161137707E-5</c:v>
                </c:pt>
                <c:pt idx="147">
                  <c:v>3.9289870066692809E-5</c:v>
                </c:pt>
                <c:pt idx="148">
                  <c:v>3.3652029139366703E-5</c:v>
                </c:pt>
                <c:pt idx="149">
                  <c:v>2.9658339680251777E-5</c:v>
                </c:pt>
                <c:pt idx="150">
                  <c:v>2.879122035674377E-5</c:v>
                </c:pt>
                <c:pt idx="151">
                  <c:v>2.542070223516519E-5</c:v>
                </c:pt>
                <c:pt idx="152">
                  <c:v>2.239322715432458E-5</c:v>
                </c:pt>
                <c:pt idx="153">
                  <c:v>2.1743007031906018E-5</c:v>
                </c:pt>
                <c:pt idx="154">
                  <c:v>1.9189063759215591E-5</c:v>
                </c:pt>
                <c:pt idx="155">
                  <c:v>1.8709772396152507E-5</c:v>
                </c:pt>
                <c:pt idx="156">
                  <c:v>1.6911660446433045E-5</c:v>
                </c:pt>
                <c:pt idx="157">
                  <c:v>1.6424641294768219E-5</c:v>
                </c:pt>
                <c:pt idx="158">
                  <c:v>1.4488507053045009E-5</c:v>
                </c:pt>
                <c:pt idx="159">
                  <c:v>1.4129540454842822E-5</c:v>
                </c:pt>
                <c:pt idx="160">
                  <c:v>1.2766633532266903E-5</c:v>
                </c:pt>
                <c:pt idx="161">
                  <c:v>1.2398299862525595E-5</c:v>
                </c:pt>
                <c:pt idx="162">
                  <c:v>1.2085827977943461E-5</c:v>
                </c:pt>
                <c:pt idx="163">
                  <c:v>1.0941911586402513E-5</c:v>
                </c:pt>
                <c:pt idx="164">
                  <c:v>1.0673437822568082E-5</c:v>
                </c:pt>
                <c:pt idx="165">
                  <c:v>9.6400562961057937E-6</c:v>
                </c:pt>
                <c:pt idx="166">
                  <c:v>9.3612099713671525E-6</c:v>
                </c:pt>
                <c:pt idx="167">
                  <c:v>9.1271658323187285E-6</c:v>
                </c:pt>
                <c:pt idx="168">
                  <c:v>8.2600626832907637E-6</c:v>
                </c:pt>
                <c:pt idx="169">
                  <c:v>8.0569481130996461E-6</c:v>
                </c:pt>
                <c:pt idx="170">
                  <c:v>7.8567863665720892E-6</c:v>
                </c:pt>
                <c:pt idx="171">
                  <c:v>7.2807207706824055E-6</c:v>
                </c:pt>
                <c:pt idx="172">
                  <c:v>7.0697092166526336E-6</c:v>
                </c:pt>
                <c:pt idx="173">
                  <c:v>6.8946500644422778E-6</c:v>
                </c:pt>
                <c:pt idx="174">
                  <c:v>6.2371547734202566E-6</c:v>
                </c:pt>
                <c:pt idx="175">
                  <c:v>6.0833165717426174E-6</c:v>
                </c:pt>
                <c:pt idx="176">
                  <c:v>5.9334116129796749E-6</c:v>
                </c:pt>
                <c:pt idx="177">
                  <c:v>5.4979161990125017E-6</c:v>
                </c:pt>
                <c:pt idx="178">
                  <c:v>5.3369322920464872E-6</c:v>
                </c:pt>
                <c:pt idx="179">
                  <c:v>5.2044935053385645E-6</c:v>
                </c:pt>
                <c:pt idx="180">
                  <c:v>5.0366582738493946E-6</c:v>
                </c:pt>
                <c:pt idx="181">
                  <c:v>4.7106553026195575E-6</c:v>
                </c:pt>
                <c:pt idx="182">
                  <c:v>4.5942008956758302E-6</c:v>
                </c:pt>
                <c:pt idx="183">
                  <c:v>4.4820919780965687E-6</c:v>
                </c:pt>
                <c:pt idx="184">
                  <c:v>4.151116015281714E-6</c:v>
                </c:pt>
                <c:pt idx="185">
                  <c:v>4.0299055826894783E-6</c:v>
                </c:pt>
                <c:pt idx="186">
                  <c:v>3.9295997869312995E-6</c:v>
                </c:pt>
                <c:pt idx="187">
                  <c:v>3.8036628843335571E-6</c:v>
                </c:pt>
                <c:pt idx="188">
                  <c:v>3.5571736524389144E-6</c:v>
                </c:pt>
                <c:pt idx="189">
                  <c:v>3.4681679776202253E-6</c:v>
                </c:pt>
                <c:pt idx="190">
                  <c:v>3.383350622918184E-6</c:v>
                </c:pt>
                <c:pt idx="191">
                  <c:v>3.2469711045517465E-6</c:v>
                </c:pt>
                <c:pt idx="192">
                  <c:v>3.1345418200145417E-6</c:v>
                </c:pt>
                <c:pt idx="193">
                  <c:v>3.0436147236638779E-6</c:v>
                </c:pt>
                <c:pt idx="194">
                  <c:v>2.9676855787230188E-6</c:v>
                </c:pt>
                <c:pt idx="195">
                  <c:v>2.8732823564710787E-6</c:v>
                </c:pt>
                <c:pt idx="196">
                  <c:v>2.6857885757570361E-6</c:v>
                </c:pt>
                <c:pt idx="197">
                  <c:v>2.6188058476112465E-6</c:v>
                </c:pt>
                <c:pt idx="198">
                  <c:v>2.5545644111757401E-6</c:v>
                </c:pt>
                <c:pt idx="199">
                  <c:v>2.4520987538525046E-6</c:v>
                </c:pt>
                <c:pt idx="200">
                  <c:v>2.2983354560397728E-6</c:v>
                </c:pt>
                <c:pt idx="201">
                  <c:v>2.2403095392410905E-6</c:v>
                </c:pt>
                <c:pt idx="202">
                  <c:v>2.1689250684932717E-6</c:v>
                </c:pt>
                <c:pt idx="203">
                  <c:v>2.1175623337035472E-6</c:v>
                </c:pt>
                <c:pt idx="204">
                  <c:v>2.0280610273081928E-6</c:v>
                </c:pt>
                <c:pt idx="205">
                  <c:v>1.9778716579476797E-6</c:v>
                </c:pt>
                <c:pt idx="206">
                  <c:v>1.9292407303608816E-6</c:v>
                </c:pt>
                <c:pt idx="207">
                  <c:v>1.8523124419853993E-6</c:v>
                </c:pt>
                <c:pt idx="208">
                  <c:v>1.7353223975603936E-6</c:v>
                </c:pt>
                <c:pt idx="209">
                  <c:v>1.6916526995470315E-6</c:v>
                </c:pt>
                <c:pt idx="210">
                  <c:v>1.6376247714169589E-6</c:v>
                </c:pt>
                <c:pt idx="211">
                  <c:v>1.5991740586790049E-6</c:v>
                </c:pt>
                <c:pt idx="212">
                  <c:v>1.4935571587343073E-6</c:v>
                </c:pt>
                <c:pt idx="213">
                  <c:v>1.4563862299656799E-6</c:v>
                </c:pt>
                <c:pt idx="214">
                  <c:v>1.3982360212723371E-6</c:v>
                </c:pt>
                <c:pt idx="215">
                  <c:v>1.3810009675891618E-6</c:v>
                </c:pt>
                <c:pt idx="216">
                  <c:v>1.3103562045330632E-6</c:v>
                </c:pt>
                <c:pt idx="217">
                  <c:v>1.2776326784884435E-6</c:v>
                </c:pt>
                <c:pt idx="218">
                  <c:v>1.2367558227319959E-6</c:v>
                </c:pt>
                <c:pt idx="219">
                  <c:v>1.2080141556850149E-6</c:v>
                </c:pt>
                <c:pt idx="220">
                  <c:v>1.1276870757823163E-6</c:v>
                </c:pt>
                <c:pt idx="221">
                  <c:v>1.0997139700343143E-6</c:v>
                </c:pt>
                <c:pt idx="222">
                  <c:v>1.0557238597061152E-6</c:v>
                </c:pt>
                <c:pt idx="223">
                  <c:v>1.0429260509732752E-6</c:v>
                </c:pt>
                <c:pt idx="224">
                  <c:v>9.6478324340283293E-7</c:v>
                </c:pt>
                <c:pt idx="225">
                  <c:v>9.3362851079752146E-7</c:v>
                </c:pt>
                <c:pt idx="226">
                  <c:v>9.1188120772715218E-7</c:v>
                </c:pt>
                <c:pt idx="227">
                  <c:v>9.0064110138691059E-7</c:v>
                </c:pt>
                <c:pt idx="228">
                  <c:v>8.5152577907165236E-7</c:v>
                </c:pt>
                <c:pt idx="229">
                  <c:v>8.3056676200872821E-7</c:v>
                </c:pt>
                <c:pt idx="230">
                  <c:v>7.9729658068062682E-7</c:v>
                </c:pt>
                <c:pt idx="231">
                  <c:v>7.878250813730056E-7</c:v>
                </c:pt>
                <c:pt idx="232">
                  <c:v>7.284445648124421E-7</c:v>
                </c:pt>
                <c:pt idx="233">
                  <c:v>7.0498079082398466E-7</c:v>
                </c:pt>
                <c:pt idx="234">
                  <c:v>6.8850661373976799E-7</c:v>
                </c:pt>
                <c:pt idx="235">
                  <c:v>6.8016032519762045E-7</c:v>
                </c:pt>
                <c:pt idx="236">
                  <c:v>6.2718879064787284E-7</c:v>
                </c:pt>
                <c:pt idx="237">
                  <c:v>6.0188018168410649E-7</c:v>
                </c:pt>
                <c:pt idx="238">
                  <c:v>5.9469740755875642E-7</c:v>
                </c:pt>
                <c:pt idx="239">
                  <c:v>5.7662470777897095E-7</c:v>
                </c:pt>
                <c:pt idx="240">
                  <c:v>5.5005447777443901E-7</c:v>
                </c:pt>
                <c:pt idx="241">
                  <c:v>5.3244173363984748E-7</c:v>
                </c:pt>
                <c:pt idx="242">
                  <c:v>5.1996927403300816E-7</c:v>
                </c:pt>
                <c:pt idx="243">
                  <c:v>5.1379228953523984E-7</c:v>
                </c:pt>
                <c:pt idx="244">
                  <c:v>4.7354913011063782E-7</c:v>
                </c:pt>
                <c:pt idx="245">
                  <c:v>4.544783728835452E-7</c:v>
                </c:pt>
                <c:pt idx="246">
                  <c:v>4.4902021755514992E-7</c:v>
                </c:pt>
                <c:pt idx="247">
                  <c:v>4.354645242771809E-7</c:v>
                </c:pt>
                <c:pt idx="248">
                  <c:v>4.0206459286234177E-7</c:v>
                </c:pt>
                <c:pt idx="249">
                  <c:v>3.925254525210384E-7</c:v>
                </c:pt>
                <c:pt idx="250">
                  <c:v>3.8784109548502484E-7</c:v>
                </c:pt>
                <c:pt idx="251">
                  <c:v>3.5758084011597213E-7</c:v>
                </c:pt>
                <c:pt idx="252">
                  <c:v>3.4324800889553419E-7</c:v>
                </c:pt>
                <c:pt idx="253">
                  <c:v>3.3910598952727058E-7</c:v>
                </c:pt>
                <c:pt idx="254">
                  <c:v>3.2894937656756099E-7</c:v>
                </c:pt>
                <c:pt idx="255">
                  <c:v>3.0357261009332334E-7</c:v>
                </c:pt>
                <c:pt idx="256">
                  <c:v>2.9639508727132016E-7</c:v>
                </c:pt>
                <c:pt idx="257">
                  <c:v>2.9283546700900564E-7</c:v>
                </c:pt>
                <c:pt idx="258">
                  <c:v>2.5919807225468765E-7</c:v>
                </c:pt>
                <c:pt idx="259">
                  <c:v>2.5599153380616234E-7</c:v>
                </c:pt>
                <c:pt idx="260">
                  <c:v>2.4831062895568873E-7</c:v>
                </c:pt>
                <c:pt idx="261">
                  <c:v>2.2923017286085513E-7</c:v>
                </c:pt>
                <c:pt idx="262">
                  <c:v>2.2385448818346258E-7</c:v>
                </c:pt>
                <c:pt idx="263">
                  <c:v>2.2115320630651261E-7</c:v>
                </c:pt>
                <c:pt idx="264">
                  <c:v>1.9570346835403515E-7</c:v>
                </c:pt>
                <c:pt idx="265">
                  <c:v>1.9329863201451865E-7</c:v>
                </c:pt>
                <c:pt idx="266">
                  <c:v>1.8748441008450749E-7</c:v>
                </c:pt>
                <c:pt idx="267">
                  <c:v>1.6904002441095629E-7</c:v>
                </c:pt>
                <c:pt idx="268">
                  <c:v>1.6694883085809381E-7</c:v>
                </c:pt>
                <c:pt idx="269">
                  <c:v>1.4777729738685337E-7</c:v>
                </c:pt>
                <c:pt idx="270">
                  <c:v>1.4599016041235321E-7</c:v>
                </c:pt>
                <c:pt idx="271">
                  <c:v>1.4159069885274129E-7</c:v>
                </c:pt>
                <c:pt idx="272">
                  <c:v>1.2763103822534938E-7</c:v>
                </c:pt>
                <c:pt idx="273">
                  <c:v>1.2606268707983321E-7</c:v>
                </c:pt>
                <c:pt idx="274">
                  <c:v>1.1024206161834181E-7</c:v>
                </c:pt>
                <c:pt idx="275">
                  <c:v>1.0688699489657584E-7</c:v>
                </c:pt>
                <c:pt idx="276">
                  <c:v>9.6375245928192153E-8</c:v>
                </c:pt>
                <c:pt idx="277">
                  <c:v>9.520973695982916E-8</c:v>
                </c:pt>
                <c:pt idx="278">
                  <c:v>8.3236551991055831E-8</c:v>
                </c:pt>
                <c:pt idx="279">
                  <c:v>8.0710129692396737E-8</c:v>
                </c:pt>
                <c:pt idx="280">
                  <c:v>7.1896062439722196E-8</c:v>
                </c:pt>
                <c:pt idx="281">
                  <c:v>6.2852604506663617E-8</c:v>
                </c:pt>
                <c:pt idx="282">
                  <c:v>6.0956896890040226E-8</c:v>
                </c:pt>
                <c:pt idx="283">
                  <c:v>5.4284002415829867E-8</c:v>
                </c:pt>
                <c:pt idx="284">
                  <c:v>4.6030595240349454E-8</c:v>
                </c:pt>
                <c:pt idx="285">
                  <c:v>4.0990296369406964E-8</c:v>
                </c:pt>
                <c:pt idx="286">
                  <c:v>3.4754684170974594E-8</c:v>
                </c:pt>
                <c:pt idx="287">
                  <c:v>2.6243547656647298E-8</c:v>
                </c:pt>
                <c:pt idx="288">
                  <c:v>3.1555897424854534E-5</c:v>
                </c:pt>
                <c:pt idx="289">
                  <c:v>2.3292108744244874E-5</c:v>
                </c:pt>
                <c:pt idx="290">
                  <c:v>1.9705483044538527E-5</c:v>
                </c:pt>
                <c:pt idx="291">
                  <c:v>1.7197421894780028E-5</c:v>
                </c:pt>
                <c:pt idx="292">
                  <c:v>1.4545054693001832E-5</c:v>
                </c:pt>
                <c:pt idx="293">
                  <c:v>1.2687690798296791E-5</c:v>
                </c:pt>
                <c:pt idx="294">
                  <c:v>1.2287011980863604E-5</c:v>
                </c:pt>
                <c:pt idx="295">
                  <c:v>1.073914967445822E-5</c:v>
                </c:pt>
                <c:pt idx="296">
                  <c:v>9.3629752070222841E-6</c:v>
                </c:pt>
                <c:pt idx="297">
                  <c:v>9.0693164370188701E-6</c:v>
                </c:pt>
                <c:pt idx="298">
                  <c:v>7.9229905121716678E-6</c:v>
                </c:pt>
                <c:pt idx="299">
                  <c:v>7.7091975454666335E-6</c:v>
                </c:pt>
                <c:pt idx="300">
                  <c:v>6.9111925940971589E-6</c:v>
                </c:pt>
                <c:pt idx="301">
                  <c:v>6.6962104108849417E-6</c:v>
                </c:pt>
                <c:pt idx="302">
                  <c:v>5.8468294120861247E-6</c:v>
                </c:pt>
                <c:pt idx="303">
                  <c:v>5.6903299292145611E-6</c:v>
                </c:pt>
                <c:pt idx="304">
                  <c:v>5.0991534577917482E-6</c:v>
                </c:pt>
                <c:pt idx="305">
                  <c:v>4.9402432372396423E-6</c:v>
                </c:pt>
                <c:pt idx="306">
                  <c:v>4.8057341735020963E-6</c:v>
                </c:pt>
                <c:pt idx="307">
                  <c:v>4.3157824557147618E-6</c:v>
                </c:pt>
                <c:pt idx="308">
                  <c:v>4.2013802008105448E-6</c:v>
                </c:pt>
                <c:pt idx="309">
                  <c:v>3.7632702821538996E-6</c:v>
                </c:pt>
                <c:pt idx="310">
                  <c:v>3.6456890132555625E-6</c:v>
                </c:pt>
                <c:pt idx="311">
                  <c:v>3.5472191285860892E-6</c:v>
                </c:pt>
                <c:pt idx="312">
                  <c:v>3.18423148139887E-6</c:v>
                </c:pt>
                <c:pt idx="313">
                  <c:v>3.0996397739215948E-6</c:v>
                </c:pt>
                <c:pt idx="314">
                  <c:v>3.0164475739522714E-6</c:v>
                </c:pt>
                <c:pt idx="315">
                  <c:v>2.7779973646376685E-6</c:v>
                </c:pt>
                <c:pt idx="316">
                  <c:v>2.691031253601528E-6</c:v>
                </c:pt>
                <c:pt idx="317">
                  <c:v>2.6190425511645397E-6</c:v>
                </c:pt>
                <c:pt idx="318">
                  <c:v>2.3500221761587635E-6</c:v>
                </c:pt>
                <c:pt idx="319">
                  <c:v>2.2874020824832836E-6</c:v>
                </c:pt>
                <c:pt idx="320">
                  <c:v>2.2265069494892931E-6</c:v>
                </c:pt>
                <c:pt idx="321">
                  <c:v>2.0503188071101891E-6</c:v>
                </c:pt>
                <c:pt idx="322">
                  <c:v>1.9854722806520876E-6</c:v>
                </c:pt>
                <c:pt idx="323">
                  <c:v>1.9322432327396885E-6</c:v>
                </c:pt>
                <c:pt idx="324">
                  <c:v>1.8649465160942338E-6</c:v>
                </c:pt>
                <c:pt idx="325">
                  <c:v>1.7347559231043686E-6</c:v>
                </c:pt>
                <c:pt idx="326">
                  <c:v>1.6884244572520373E-6</c:v>
                </c:pt>
                <c:pt idx="327">
                  <c:v>1.6439120984049145E-6</c:v>
                </c:pt>
                <c:pt idx="328">
                  <c:v>1.5130362566144195E-6</c:v>
                </c:pt>
                <c:pt idx="329">
                  <c:v>1.4653155453482103E-6</c:v>
                </c:pt>
                <c:pt idx="330">
                  <c:v>1.425913175982104E-6</c:v>
                </c:pt>
                <c:pt idx="331">
                  <c:v>1.3765584439013225E-6</c:v>
                </c:pt>
                <c:pt idx="332">
                  <c:v>1.280347757043533E-6</c:v>
                </c:pt>
                <c:pt idx="333">
                  <c:v>1.245738024544458E-6</c:v>
                </c:pt>
                <c:pt idx="334">
                  <c:v>1.2128241390921335E-6</c:v>
                </c:pt>
                <c:pt idx="335">
                  <c:v>1.1600426828163343E-6</c:v>
                </c:pt>
                <c:pt idx="336">
                  <c:v>1.1166656921008174E-6</c:v>
                </c:pt>
                <c:pt idx="337">
                  <c:v>1.0816769506680536E-6</c:v>
                </c:pt>
                <c:pt idx="338">
                  <c:v>1.0525244768652108E-6</c:v>
                </c:pt>
                <c:pt idx="339">
                  <c:v>1.0163638072676542E-6</c:v>
                </c:pt>
                <c:pt idx="340">
                  <c:v>9.4483480850093221E-7</c:v>
                </c:pt>
                <c:pt idx="341">
                  <c:v>9.193778782934454E-7</c:v>
                </c:pt>
                <c:pt idx="342">
                  <c:v>8.9501253816196431E-7</c:v>
                </c:pt>
                <c:pt idx="343">
                  <c:v>8.5625326867876832E-7</c:v>
                </c:pt>
                <c:pt idx="344">
                  <c:v>7.9833862458021966E-7</c:v>
                </c:pt>
                <c:pt idx="345">
                  <c:v>7.7656406655511627E-7</c:v>
                </c:pt>
                <c:pt idx="346">
                  <c:v>7.4983970295604866E-7</c:v>
                </c:pt>
                <c:pt idx="347">
                  <c:v>7.3065505752021976E-7</c:v>
                </c:pt>
                <c:pt idx="348">
                  <c:v>6.9731614873291707E-7</c:v>
                </c:pt>
                <c:pt idx="349">
                  <c:v>6.7867283812088346E-7</c:v>
                </c:pt>
                <c:pt idx="350">
                  <c:v>6.6064513561136288E-7</c:v>
                </c:pt>
                <c:pt idx="351">
                  <c:v>6.3220332997507708E-7</c:v>
                </c:pt>
                <c:pt idx="352">
                  <c:v>5.8913534805255448E-7</c:v>
                </c:pt>
                <c:pt idx="353">
                  <c:v>5.7311875354326842E-7</c:v>
                </c:pt>
                <c:pt idx="354">
                  <c:v>5.5334975131652066E-7</c:v>
                </c:pt>
                <c:pt idx="355">
                  <c:v>5.393127257692593E-7</c:v>
                </c:pt>
                <c:pt idx="356">
                  <c:v>5.0089884950469982E-7</c:v>
                </c:pt>
                <c:pt idx="357">
                  <c:v>4.8743120405922549E-7</c:v>
                </c:pt>
                <c:pt idx="358">
                  <c:v>4.6641877029324191E-7</c:v>
                </c:pt>
                <c:pt idx="359">
                  <c:v>4.6020445711858242E-7</c:v>
                </c:pt>
                <c:pt idx="360">
                  <c:v>4.3479938322575994E-7</c:v>
                </c:pt>
                <c:pt idx="361">
                  <c:v>4.2306883842963778E-7</c:v>
                </c:pt>
                <c:pt idx="362">
                  <c:v>4.0844994445526156E-7</c:v>
                </c:pt>
                <c:pt idx="363">
                  <c:v>3.9819445204030394E-7</c:v>
                </c:pt>
                <c:pt idx="364">
                  <c:v>3.6963915931944602E-7</c:v>
                </c:pt>
                <c:pt idx="365">
                  <c:v>3.5973331260066802E-7</c:v>
                </c:pt>
                <c:pt idx="366">
                  <c:v>3.4419717912196344E-7</c:v>
                </c:pt>
                <c:pt idx="367">
                  <c:v>3.3968713091802073E-7</c:v>
                </c:pt>
                <c:pt idx="368">
                  <c:v>3.1224867495426357E-7</c:v>
                </c:pt>
                <c:pt idx="369">
                  <c:v>3.0135883470861024E-7</c:v>
                </c:pt>
                <c:pt idx="370">
                  <c:v>2.9377473646896386E-7</c:v>
                </c:pt>
                <c:pt idx="371">
                  <c:v>2.8986063967120094E-7</c:v>
                </c:pt>
                <c:pt idx="372">
                  <c:v>2.7280467726042185E-7</c:v>
                </c:pt>
                <c:pt idx="373">
                  <c:v>2.6555047058832712E-7</c:v>
                </c:pt>
                <c:pt idx="374">
                  <c:v>2.5406592911542931E-7</c:v>
                </c:pt>
                <c:pt idx="375">
                  <c:v>2.5080352177507253E-7</c:v>
                </c:pt>
                <c:pt idx="376">
                  <c:v>2.3042444162695585E-7</c:v>
                </c:pt>
                <c:pt idx="377">
                  <c:v>2.2240843628475044E-7</c:v>
                </c:pt>
                <c:pt idx="378">
                  <c:v>2.1679323824455587E-7</c:v>
                </c:pt>
                <c:pt idx="379">
                  <c:v>2.1395257593213935E-7</c:v>
                </c:pt>
                <c:pt idx="380">
                  <c:v>1.9599123131465674E-7</c:v>
                </c:pt>
                <c:pt idx="381">
                  <c:v>1.8745262027027273E-7</c:v>
                </c:pt>
                <c:pt idx="382">
                  <c:v>1.8503456825536689E-7</c:v>
                </c:pt>
                <c:pt idx="383">
                  <c:v>1.7896104310439258E-7</c:v>
                </c:pt>
                <c:pt idx="384">
                  <c:v>1.7006008115235857E-7</c:v>
                </c:pt>
                <c:pt idx="385">
                  <c:v>1.6417902609923538E-7</c:v>
                </c:pt>
                <c:pt idx="386">
                  <c:v>1.6002390153531338E-7</c:v>
                </c:pt>
                <c:pt idx="387">
                  <c:v>1.5796906815872104E-7</c:v>
                </c:pt>
                <c:pt idx="388">
                  <c:v>1.4463206303781524E-7</c:v>
                </c:pt>
                <c:pt idx="389">
                  <c:v>1.3834352721765199E-7</c:v>
                </c:pt>
                <c:pt idx="390">
                  <c:v>1.3654762734678586E-7</c:v>
                </c:pt>
                <c:pt idx="391">
                  <c:v>1.320951206314875E-7</c:v>
                </c:pt>
                <c:pt idx="392">
                  <c:v>1.2117338527000426E-7</c:v>
                </c:pt>
                <c:pt idx="393">
                  <c:v>1.180673841357066E-7</c:v>
                </c:pt>
                <c:pt idx="394">
                  <c:v>1.1654436954304666E-7</c:v>
                </c:pt>
                <c:pt idx="395">
                  <c:v>1.0674275785927111E-7</c:v>
                </c:pt>
                <c:pt idx="396">
                  <c:v>1.0212339938691656E-7</c:v>
                </c:pt>
                <c:pt idx="397">
                  <c:v>1.0079135424313183E-7</c:v>
                </c:pt>
                <c:pt idx="398">
                  <c:v>9.7530693535975026E-8</c:v>
                </c:pt>
                <c:pt idx="399">
                  <c:v>8.9420106090052986E-8</c:v>
                </c:pt>
                <c:pt idx="400">
                  <c:v>8.7135929853339095E-8</c:v>
                </c:pt>
                <c:pt idx="401">
                  <c:v>8.6004778954423487E-8</c:v>
                </c:pt>
                <c:pt idx="402">
                  <c:v>7.5372831189251306E-8</c:v>
                </c:pt>
                <c:pt idx="403">
                  <c:v>7.4364963138683741E-8</c:v>
                </c:pt>
                <c:pt idx="404">
                  <c:v>7.1954929669050988E-8</c:v>
                </c:pt>
                <c:pt idx="405">
                  <c:v>6.5994693926375544E-8</c:v>
                </c:pt>
                <c:pt idx="406">
                  <c:v>6.4322614467989941E-8</c:v>
                </c:pt>
                <c:pt idx="407">
                  <c:v>6.3483623338121679E-8</c:v>
                </c:pt>
                <c:pt idx="408">
                  <c:v>5.562150918068736E-8</c:v>
                </c:pt>
                <c:pt idx="409">
                  <c:v>5.4882728697965778E-8</c:v>
                </c:pt>
                <c:pt idx="410">
                  <c:v>5.3099672211809913E-8</c:v>
                </c:pt>
                <c:pt idx="411">
                  <c:v>4.7473718962083627E-8</c:v>
                </c:pt>
                <c:pt idx="412">
                  <c:v>4.683891138183808E-8</c:v>
                </c:pt>
                <c:pt idx="413">
                  <c:v>4.1050325643830499E-8</c:v>
                </c:pt>
                <c:pt idx="414">
                  <c:v>4.0513719253725941E-8</c:v>
                </c:pt>
                <c:pt idx="415">
                  <c:v>3.919502649798846E-8</c:v>
                </c:pt>
                <c:pt idx="416">
                  <c:v>3.5033311783934528E-8</c:v>
                </c:pt>
                <c:pt idx="417">
                  <c:v>3.4567989512527026E-8</c:v>
                </c:pt>
                <c:pt idx="418">
                  <c:v>2.9901410846993649E-8</c:v>
                </c:pt>
                <c:pt idx="419">
                  <c:v>2.8918519079638833E-8</c:v>
                </c:pt>
                <c:pt idx="420">
                  <c:v>2.58556245290032E-8</c:v>
                </c:pt>
                <c:pt idx="421">
                  <c:v>2.5517641988674884E-8</c:v>
                </c:pt>
                <c:pt idx="422">
                  <c:v>2.2065797074354013E-8</c:v>
                </c:pt>
                <c:pt idx="423">
                  <c:v>2.1342406020358259E-8</c:v>
                </c:pt>
                <c:pt idx="424">
                  <c:v>1.8833459652798745E-8</c:v>
                </c:pt>
                <c:pt idx="425">
                  <c:v>1.6285213559207507E-8</c:v>
                </c:pt>
                <c:pt idx="426">
                  <c:v>1.5754687607940915E-8</c:v>
                </c:pt>
                <c:pt idx="427">
                  <c:v>1.3898183635320795E-8</c:v>
                </c:pt>
                <c:pt idx="428">
                  <c:v>1.1627848432793686E-8</c:v>
                </c:pt>
                <c:pt idx="429">
                  <c:v>1.0257272276347541E-8</c:v>
                </c:pt>
                <c:pt idx="430">
                  <c:v>8.5807905600938446E-9</c:v>
                </c:pt>
                <c:pt idx="431">
                  <c:v>6.3328782688921406E-9</c:v>
                </c:pt>
                <c:pt idx="432">
                  <c:v>1.391308082891503E-5</c:v>
                </c:pt>
                <c:pt idx="433">
                  <c:v>1.0026081642804461E-5</c:v>
                </c:pt>
                <c:pt idx="434">
                  <c:v>8.3708783772158329E-6</c:v>
                </c:pt>
                <c:pt idx="435">
                  <c:v>7.2272887416151424E-6</c:v>
                </c:pt>
                <c:pt idx="436">
                  <c:v>6.0322448395131818E-6</c:v>
                </c:pt>
                <c:pt idx="437">
                  <c:v>5.2054440641426953E-6</c:v>
                </c:pt>
                <c:pt idx="438">
                  <c:v>5.0282892183100448E-6</c:v>
                </c:pt>
                <c:pt idx="439">
                  <c:v>4.3483363459909874E-6</c:v>
                </c:pt>
                <c:pt idx="440">
                  <c:v>3.7502572790364233E-6</c:v>
                </c:pt>
                <c:pt idx="441">
                  <c:v>3.6234992699558203E-6</c:v>
                </c:pt>
                <c:pt idx="442">
                  <c:v>3.1318828443647159E-6</c:v>
                </c:pt>
                <c:pt idx="443">
                  <c:v>3.0407926457035202E-6</c:v>
                </c:pt>
                <c:pt idx="444">
                  <c:v>2.7025933100077773E-6</c:v>
                </c:pt>
                <c:pt idx="445">
                  <c:v>2.6119950357472999E-6</c:v>
                </c:pt>
                <c:pt idx="446">
                  <c:v>2.2563620489316448E-6</c:v>
                </c:pt>
                <c:pt idx="447">
                  <c:v>2.1912641563400105E-6</c:v>
                </c:pt>
                <c:pt idx="448">
                  <c:v>1.9466638496508931E-6</c:v>
                </c:pt>
                <c:pt idx="449">
                  <c:v>1.8812855747842207E-6</c:v>
                </c:pt>
                <c:pt idx="450">
                  <c:v>1.8260758534105865E-6</c:v>
                </c:pt>
                <c:pt idx="451">
                  <c:v>1.6260295026918542E-6</c:v>
                </c:pt>
                <c:pt idx="452">
                  <c:v>1.5795700983930068E-6</c:v>
                </c:pt>
                <c:pt idx="453">
                  <c:v>1.4025977315207248E-6</c:v>
                </c:pt>
                <c:pt idx="454">
                  <c:v>1.3553704225506291E-6</c:v>
                </c:pt>
                <c:pt idx="455">
                  <c:v>1.3159116817749482E-6</c:v>
                </c:pt>
                <c:pt idx="456">
                  <c:v>1.1712205605019214E-6</c:v>
                </c:pt>
                <c:pt idx="457">
                  <c:v>1.1376830353037266E-6</c:v>
                </c:pt>
                <c:pt idx="458">
                  <c:v>1.1047708246101458E-6</c:v>
                </c:pt>
                <c:pt idx="459">
                  <c:v>1.0108395366838095E-6</c:v>
                </c:pt>
                <c:pt idx="460">
                  <c:v>9.7673699803041342E-7</c:v>
                </c:pt>
                <c:pt idx="461">
                  <c:v>9.4857333318020927E-7</c:v>
                </c:pt>
                <c:pt idx="462">
                  <c:v>8.4388031429516233E-7</c:v>
                </c:pt>
                <c:pt idx="463">
                  <c:v>8.1964267251937885E-7</c:v>
                </c:pt>
                <c:pt idx="464">
                  <c:v>7.9612291629254464E-7</c:v>
                </c:pt>
                <c:pt idx="465">
                  <c:v>7.2836384961141541E-7</c:v>
                </c:pt>
                <c:pt idx="466">
                  <c:v>7.0353855966470543E-7</c:v>
                </c:pt>
                <c:pt idx="467">
                  <c:v>6.8320854515956317E-7</c:v>
                </c:pt>
                <c:pt idx="468">
                  <c:v>6.5756902744398317E-7</c:v>
                </c:pt>
                <c:pt idx="469">
                  <c:v>6.0817693252208509E-7</c:v>
                </c:pt>
                <c:pt idx="470">
                  <c:v>5.90669023090843E-7</c:v>
                </c:pt>
                <c:pt idx="471">
                  <c:v>5.7388423462443386E-7</c:v>
                </c:pt>
                <c:pt idx="472">
                  <c:v>5.2474468599765788E-7</c:v>
                </c:pt>
                <c:pt idx="473">
                  <c:v>5.0690908345580027E-7</c:v>
                </c:pt>
                <c:pt idx="474">
                  <c:v>4.922169536378479E-7</c:v>
                </c:pt>
                <c:pt idx="475">
                  <c:v>4.738591571488068E-7</c:v>
                </c:pt>
                <c:pt idx="476">
                  <c:v>4.3822394726455056E-7</c:v>
                </c:pt>
                <c:pt idx="477">
                  <c:v>4.2545581316348504E-7</c:v>
                </c:pt>
                <c:pt idx="478">
                  <c:v>4.1333927416372039E-7</c:v>
                </c:pt>
                <c:pt idx="479">
                  <c:v>3.9396338555848393E-7</c:v>
                </c:pt>
                <c:pt idx="480">
                  <c:v>3.780917849676213E-7</c:v>
                </c:pt>
                <c:pt idx="481">
                  <c:v>3.6532480521390637E-7</c:v>
                </c:pt>
                <c:pt idx="482">
                  <c:v>3.5471226291862505E-7</c:v>
                </c:pt>
                <c:pt idx="483">
                  <c:v>3.4158079632541925E-7</c:v>
                </c:pt>
                <c:pt idx="484">
                  <c:v>3.1571540477561169E-7</c:v>
                </c:pt>
                <c:pt idx="485">
                  <c:v>3.0654668935904213E-7</c:v>
                </c:pt>
                <c:pt idx="486">
                  <c:v>2.9778989122600877E-7</c:v>
                </c:pt>
                <c:pt idx="487">
                  <c:v>2.8389895210527821E-7</c:v>
                </c:pt>
                <c:pt idx="488">
                  <c:v>2.6323602493535466E-7</c:v>
                </c:pt>
                <c:pt idx="489">
                  <c:v>2.5549739085588268E-7</c:v>
                </c:pt>
                <c:pt idx="490">
                  <c:v>2.4602306511140239E-7</c:v>
                </c:pt>
                <c:pt idx="491">
                  <c:v>2.3923810253094044E-7</c:v>
                </c:pt>
                <c:pt idx="492">
                  <c:v>2.274809142782224E-7</c:v>
                </c:pt>
                <c:pt idx="493">
                  <c:v>2.2092543462742032E-7</c:v>
                </c:pt>
                <c:pt idx="494">
                  <c:v>2.1459993486690545E-7</c:v>
                </c:pt>
                <c:pt idx="495">
                  <c:v>2.0464821386921065E-7</c:v>
                </c:pt>
                <c:pt idx="496">
                  <c:v>1.8964656925473174E-7</c:v>
                </c:pt>
                <c:pt idx="497">
                  <c:v>1.8408933873621376E-7</c:v>
                </c:pt>
                <c:pt idx="498">
                  <c:v>1.7724708581550071E-7</c:v>
                </c:pt>
                <c:pt idx="499">
                  <c:v>1.7240040344334598E-7</c:v>
                </c:pt>
                <c:pt idx="500">
                  <c:v>1.5918856970138164E-7</c:v>
                </c:pt>
                <c:pt idx="501">
                  <c:v>1.5457521255450704E-7</c:v>
                </c:pt>
                <c:pt idx="502">
                  <c:v>1.4739757441665736E-7</c:v>
                </c:pt>
                <c:pt idx="503">
                  <c:v>1.4527966760532428E-7</c:v>
                </c:pt>
                <c:pt idx="504">
                  <c:v>1.3664513771336621E-7</c:v>
                </c:pt>
                <c:pt idx="505">
                  <c:v>1.3267152633619782E-7</c:v>
                </c:pt>
                <c:pt idx="506">
                  <c:v>1.2773171350698002E-7</c:v>
                </c:pt>
                <c:pt idx="507">
                  <c:v>1.2427462085851116E-7</c:v>
                </c:pt>
                <c:pt idx="508">
                  <c:v>1.1468630145075585E-7</c:v>
                </c:pt>
                <c:pt idx="509">
                  <c:v>1.1137353915375106E-7</c:v>
                </c:pt>
                <c:pt idx="510">
                  <c:v>1.0619244382552427E-7</c:v>
                </c:pt>
                <c:pt idx="511">
                  <c:v>1.0469182392898265E-7</c:v>
                </c:pt>
                <c:pt idx="512">
                  <c:v>9.5596917363435284E-8</c:v>
                </c:pt>
                <c:pt idx="513">
                  <c:v>9.2004486289980139E-8</c:v>
                </c:pt>
                <c:pt idx="514">
                  <c:v>8.9508612510056155E-8</c:v>
                </c:pt>
                <c:pt idx="515">
                  <c:v>8.8222492973433654E-8</c:v>
                </c:pt>
                <c:pt idx="516">
                  <c:v>8.2634373599058189E-8</c:v>
                </c:pt>
                <c:pt idx="517">
                  <c:v>8.026590531766475E-8</c:v>
                </c:pt>
                <c:pt idx="518">
                  <c:v>7.6526746540967464E-8</c:v>
                </c:pt>
                <c:pt idx="519">
                  <c:v>7.5466973776751161E-8</c:v>
                </c:pt>
                <c:pt idx="520">
                  <c:v>6.8872136379341998E-8</c:v>
                </c:pt>
                <c:pt idx="521">
                  <c:v>6.6290481421945629E-8</c:v>
                </c:pt>
                <c:pt idx="522">
                  <c:v>6.4486395678439221E-8</c:v>
                </c:pt>
                <c:pt idx="523">
                  <c:v>6.3575129632332148E-8</c:v>
                </c:pt>
                <c:pt idx="524">
                  <c:v>5.7835869757839594E-8</c:v>
                </c:pt>
                <c:pt idx="525">
                  <c:v>5.512181595027676E-8</c:v>
                </c:pt>
                <c:pt idx="526">
                  <c:v>5.4354976635015537E-8</c:v>
                </c:pt>
                <c:pt idx="527">
                  <c:v>5.2432385510529458E-8</c:v>
                </c:pt>
                <c:pt idx="528">
                  <c:v>4.9624111826289283E-8</c:v>
                </c:pt>
                <c:pt idx="529">
                  <c:v>4.7774952162836963E-8</c:v>
                </c:pt>
                <c:pt idx="530">
                  <c:v>4.6471612100128542E-8</c:v>
                </c:pt>
                <c:pt idx="531">
                  <c:v>4.5828054768358624E-8</c:v>
                </c:pt>
                <c:pt idx="532">
                  <c:v>4.1667451414111648E-8</c:v>
                </c:pt>
                <c:pt idx="533">
                  <c:v>3.9716016724215765E-8</c:v>
                </c:pt>
                <c:pt idx="534">
                  <c:v>3.9159991782736385E-8</c:v>
                </c:pt>
                <c:pt idx="535">
                  <c:v>3.7783966349353854E-8</c:v>
                </c:pt>
                <c:pt idx="536">
                  <c:v>3.4424403487899796E-8</c:v>
                </c:pt>
                <c:pt idx="537">
                  <c:v>3.3473259544943879E-8</c:v>
                </c:pt>
                <c:pt idx="538">
                  <c:v>3.3007588902812655E-8</c:v>
                </c:pt>
                <c:pt idx="539">
                  <c:v>3.0022449965855196E-8</c:v>
                </c:pt>
                <c:pt idx="540">
                  <c:v>2.862297509985634E-8</c:v>
                </c:pt>
                <c:pt idx="541">
                  <c:v>2.8220339016094168E-8</c:v>
                </c:pt>
                <c:pt idx="542">
                  <c:v>2.7236526126458587E-8</c:v>
                </c:pt>
                <c:pt idx="543">
                  <c:v>2.480082284225374E-8</c:v>
                </c:pt>
                <c:pt idx="544">
                  <c:v>2.4117937934051862E-8</c:v>
                </c:pt>
                <c:pt idx="545">
                  <c:v>2.378028637343585E-8</c:v>
                </c:pt>
                <c:pt idx="546">
                  <c:v>2.0624381590234801E-8</c:v>
                </c:pt>
                <c:pt idx="547">
                  <c:v>2.0326962841244177E-8</c:v>
                </c:pt>
                <c:pt idx="548">
                  <c:v>1.9617067799778658E-8</c:v>
                </c:pt>
                <c:pt idx="549">
                  <c:v>1.7869618554146392E-8</c:v>
                </c:pt>
                <c:pt idx="550">
                  <c:v>1.738158037700038E-8</c:v>
                </c:pt>
                <c:pt idx="551">
                  <c:v>1.7137075694025353E-8</c:v>
                </c:pt>
                <c:pt idx="552">
                  <c:v>1.4858692736106406E-8</c:v>
                </c:pt>
                <c:pt idx="553">
                  <c:v>1.4645852685325255E-8</c:v>
                </c:pt>
                <c:pt idx="554">
                  <c:v>1.4133098041768562E-8</c:v>
                </c:pt>
                <c:pt idx="555">
                  <c:v>1.2524356573205849E-8</c:v>
                </c:pt>
                <c:pt idx="556">
                  <c:v>1.2343746141440051E-8</c:v>
                </c:pt>
                <c:pt idx="557">
                  <c:v>1.0706062984132752E-8</c:v>
                </c:pt>
                <c:pt idx="558">
                  <c:v>1.0555133956135845E-8</c:v>
                </c:pt>
                <c:pt idx="559">
                  <c:v>1.0184905561247711E-8</c:v>
                </c:pt>
                <c:pt idx="560">
                  <c:v>9.0230858668175869E-9</c:v>
                </c:pt>
                <c:pt idx="561">
                  <c:v>8.8938366732173023E-9</c:v>
                </c:pt>
                <c:pt idx="562">
                  <c:v>7.605537498737625E-9</c:v>
                </c:pt>
                <c:pt idx="563">
                  <c:v>7.3361342954453683E-9</c:v>
                </c:pt>
                <c:pt idx="564">
                  <c:v>6.5013610091449274E-9</c:v>
                </c:pt>
                <c:pt idx="565">
                  <c:v>6.4097078870568621E-9</c:v>
                </c:pt>
                <c:pt idx="566">
                  <c:v>5.4793567648197871E-9</c:v>
                </c:pt>
                <c:pt idx="567">
                  <c:v>5.2857843549970651E-9</c:v>
                </c:pt>
                <c:pt idx="568">
                  <c:v>4.618536713371283E-9</c:v>
                </c:pt>
                <c:pt idx="569">
                  <c:v>3.9480147869365307E-9</c:v>
                </c:pt>
                <c:pt idx="570">
                  <c:v>3.8094171182087154E-9</c:v>
                </c:pt>
                <c:pt idx="571">
                  <c:v>3.3273927566828646E-9</c:v>
                </c:pt>
                <c:pt idx="572">
                  <c:v>2.7448883985055629E-9</c:v>
                </c:pt>
                <c:pt idx="573">
                  <c:v>2.3974704274912299E-9</c:v>
                </c:pt>
                <c:pt idx="574">
                  <c:v>1.9775358174912912E-9</c:v>
                </c:pt>
                <c:pt idx="575">
                  <c:v>1.424864447462025E-9</c:v>
                </c:pt>
                <c:pt idx="576">
                  <c:v>6.2562670609331695E-6</c:v>
                </c:pt>
                <c:pt idx="577">
                  <c:v>4.404061191223838E-6</c:v>
                </c:pt>
                <c:pt idx="578">
                  <c:v>3.6298827660777874E-6</c:v>
                </c:pt>
                <c:pt idx="579">
                  <c:v>3.10125435938697E-6</c:v>
                </c:pt>
                <c:pt idx="580">
                  <c:v>2.5552339219341052E-6</c:v>
                </c:pt>
                <c:pt idx="581">
                  <c:v>2.181894674886792E-6</c:v>
                </c:pt>
                <c:pt idx="582">
                  <c:v>2.1024297290518318E-6</c:v>
                </c:pt>
                <c:pt idx="583">
                  <c:v>1.7993461025116911E-6</c:v>
                </c:pt>
                <c:pt idx="584">
                  <c:v>1.5355349941615098E-6</c:v>
                </c:pt>
                <c:pt idx="585">
                  <c:v>1.4799926356742413E-6</c:v>
                </c:pt>
                <c:pt idx="586">
                  <c:v>1.2659341106495429E-6</c:v>
                </c:pt>
                <c:pt idx="587">
                  <c:v>1.2265244936195026E-6</c:v>
                </c:pt>
                <c:pt idx="588">
                  <c:v>1.0809617495368911E-6</c:v>
                </c:pt>
                <c:pt idx="589">
                  <c:v>1.0421820710374579E-6</c:v>
                </c:pt>
                <c:pt idx="590">
                  <c:v>8.9091657337032651E-7</c:v>
                </c:pt>
                <c:pt idx="591">
                  <c:v>8.6340446624563052E-7</c:v>
                </c:pt>
                <c:pt idx="592">
                  <c:v>7.6056546687292045E-7</c:v>
                </c:pt>
                <c:pt idx="593">
                  <c:v>7.3322960568400733E-7</c:v>
                </c:pt>
                <c:pt idx="594">
                  <c:v>7.1019813624234016E-7</c:v>
                </c:pt>
                <c:pt idx="595">
                  <c:v>6.2717342262048461E-7</c:v>
                </c:pt>
                <c:pt idx="596">
                  <c:v>6.0799265691273399E-7</c:v>
                </c:pt>
                <c:pt idx="597">
                  <c:v>5.353085840203993E-7</c:v>
                </c:pt>
                <c:pt idx="598">
                  <c:v>5.160192795930703E-7</c:v>
                </c:pt>
                <c:pt idx="599">
                  <c:v>4.9993966361114079E-7</c:v>
                </c:pt>
                <c:pt idx="600">
                  <c:v>4.4127967265261413E-7</c:v>
                </c:pt>
                <c:pt idx="601">
                  <c:v>4.2775463949702982E-7</c:v>
                </c:pt>
                <c:pt idx="602">
                  <c:v>4.1450945736072959E-7</c:v>
                </c:pt>
                <c:pt idx="603">
                  <c:v>3.768654931306674E-7</c:v>
                </c:pt>
                <c:pt idx="604">
                  <c:v>3.6325912817654824E-7</c:v>
                </c:pt>
                <c:pt idx="605">
                  <c:v>3.5204780176400264E-7</c:v>
                </c:pt>
                <c:pt idx="606">
                  <c:v>3.1058575101481066E-7</c:v>
                </c:pt>
                <c:pt idx="607">
                  <c:v>3.0103754568112269E-7</c:v>
                </c:pt>
                <c:pt idx="608">
                  <c:v>2.9179141439741408E-7</c:v>
                </c:pt>
                <c:pt idx="609">
                  <c:v>2.6526483933409061E-7</c:v>
                </c:pt>
                <c:pt idx="610">
                  <c:v>2.5558938467139301E-7</c:v>
                </c:pt>
                <c:pt idx="611">
                  <c:v>2.47684044892827E-7</c:v>
                </c:pt>
                <c:pt idx="612">
                  <c:v>2.3773811037431202E-7</c:v>
                </c:pt>
                <c:pt idx="613">
                  <c:v>2.1865715534853995E-7</c:v>
                </c:pt>
                <c:pt idx="614">
                  <c:v>2.1191967183623233E-7</c:v>
                </c:pt>
                <c:pt idx="615">
                  <c:v>2.0547384712431837E-7</c:v>
                </c:pt>
                <c:pt idx="616">
                  <c:v>1.8668170303696019E-7</c:v>
                </c:pt>
                <c:pt idx="617">
                  <c:v>1.7989140653680138E-7</c:v>
                </c:pt>
                <c:pt idx="618">
                  <c:v>1.7431066806565251E-7</c:v>
                </c:pt>
                <c:pt idx="619">
                  <c:v>1.6735429855806496E-7</c:v>
                </c:pt>
                <c:pt idx="620">
                  <c:v>1.5390651635667043E-7</c:v>
                </c:pt>
                <c:pt idx="621">
                  <c:v>1.4910683400104846E-7</c:v>
                </c:pt>
                <c:pt idx="622">
                  <c:v>1.4456160021575054E-7</c:v>
                </c:pt>
                <c:pt idx="623">
                  <c:v>1.3731307454704533E-7</c:v>
                </c:pt>
                <c:pt idx="624">
                  <c:v>1.3139440875245123E-7</c:v>
                </c:pt>
                <c:pt idx="625">
                  <c:v>1.2664632262253709E-7</c:v>
                </c:pt>
                <c:pt idx="626">
                  <c:v>1.2270847973613374E-7</c:v>
                </c:pt>
                <c:pt idx="627">
                  <c:v>1.1784764684913952E-7</c:v>
                </c:pt>
                <c:pt idx="628">
                  <c:v>1.0831262316587225E-7</c:v>
                </c:pt>
                <c:pt idx="629">
                  <c:v>1.0494582209344834E-7</c:v>
                </c:pt>
                <c:pt idx="630">
                  <c:v>1.0173698964400687E-7</c:v>
                </c:pt>
                <c:pt idx="631">
                  <c:v>9.6660704661489777E-8</c:v>
                </c:pt>
                <c:pt idx="632">
                  <c:v>8.9142723425391097E-8</c:v>
                </c:pt>
                <c:pt idx="633">
                  <c:v>8.633777487479333E-8</c:v>
                </c:pt>
                <c:pt idx="634">
                  <c:v>8.2911984413592017E-8</c:v>
                </c:pt>
                <c:pt idx="635">
                  <c:v>8.0464399699390793E-8</c:v>
                </c:pt>
                <c:pt idx="636">
                  <c:v>7.6234964915062778E-8</c:v>
                </c:pt>
                <c:pt idx="637">
                  <c:v>7.388347614045276E-8</c:v>
                </c:pt>
                <c:pt idx="638">
                  <c:v>7.161920420983575E-8</c:v>
                </c:pt>
                <c:pt idx="639">
                  <c:v>6.8066590970676178E-8</c:v>
                </c:pt>
                <c:pt idx="640">
                  <c:v>6.2734720003526942E-8</c:v>
                </c:pt>
                <c:pt idx="641">
                  <c:v>6.0767092418383382E-8</c:v>
                </c:pt>
                <c:pt idx="642">
                  <c:v>5.8350320465881276E-8</c:v>
                </c:pt>
                <c:pt idx="643">
                  <c:v>5.6642425353618651E-8</c:v>
                </c:pt>
                <c:pt idx="644">
                  <c:v>5.2004465213921863E-8</c:v>
                </c:pt>
                <c:pt idx="645">
                  <c:v>5.0391323754293267E-8</c:v>
                </c:pt>
                <c:pt idx="646">
                  <c:v>4.7888407452645287E-8</c:v>
                </c:pt>
                <c:pt idx="647">
                  <c:v>4.715151590874232E-8</c:v>
                </c:pt>
                <c:pt idx="648">
                  <c:v>4.4155325931872444E-8</c:v>
                </c:pt>
                <c:pt idx="649">
                  <c:v>4.2780969582767222E-8</c:v>
                </c:pt>
                <c:pt idx="650">
                  <c:v>4.107653992690646E-8</c:v>
                </c:pt>
                <c:pt idx="651">
                  <c:v>3.9886495878897241E-8</c:v>
                </c:pt>
                <c:pt idx="652">
                  <c:v>3.6598450650423708E-8</c:v>
                </c:pt>
                <c:pt idx="653">
                  <c:v>3.5466911581894619E-8</c:v>
                </c:pt>
                <c:pt idx="654">
                  <c:v>3.3702050930582638E-8</c:v>
                </c:pt>
                <c:pt idx="655">
                  <c:v>3.3192023182285918E-8</c:v>
                </c:pt>
                <c:pt idx="656">
                  <c:v>3.0112300621258176E-8</c:v>
                </c:pt>
                <c:pt idx="657">
                  <c:v>2.8901483128719676E-8</c:v>
                </c:pt>
                <c:pt idx="658">
                  <c:v>2.8062236396263499E-8</c:v>
                </c:pt>
                <c:pt idx="659">
                  <c:v>2.763042365068698E-8</c:v>
                </c:pt>
                <c:pt idx="660">
                  <c:v>2.5759523864618407E-8</c:v>
                </c:pt>
                <c:pt idx="661">
                  <c:v>2.4969252356736235E-8</c:v>
                </c:pt>
                <c:pt idx="662">
                  <c:v>2.3725039204851998E-8</c:v>
                </c:pt>
                <c:pt idx="663">
                  <c:v>2.3373178101172683E-8</c:v>
                </c:pt>
                <c:pt idx="664">
                  <c:v>2.1191710052674731E-8</c:v>
                </c:pt>
                <c:pt idx="665">
                  <c:v>2.0341722946394844E-8</c:v>
                </c:pt>
                <c:pt idx="666">
                  <c:v>1.9749141192221464E-8</c:v>
                </c:pt>
                <c:pt idx="667">
                  <c:v>1.9450268876295935E-8</c:v>
                </c:pt>
                <c:pt idx="668">
                  <c:v>1.7575142419328646E-8</c:v>
                </c:pt>
                <c:pt idx="669">
                  <c:v>1.6692954701817395E-8</c:v>
                </c:pt>
                <c:pt idx="670">
                  <c:v>1.6444253493676695E-8</c:v>
                </c:pt>
                <c:pt idx="671">
                  <c:v>1.5821828414405062E-8</c:v>
                </c:pt>
                <c:pt idx="672">
                  <c:v>1.4915613943554431E-8</c:v>
                </c:pt>
                <c:pt idx="673">
                  <c:v>1.4320886453463585E-8</c:v>
                </c:pt>
                <c:pt idx="674">
                  <c:v>1.3902689483577704E-8</c:v>
                </c:pt>
                <c:pt idx="675">
                  <c:v>1.3696501598130426E-8</c:v>
                </c:pt>
                <c:pt idx="676">
                  <c:v>1.2368610654143858E-8</c:v>
                </c:pt>
                <c:pt idx="677">
                  <c:v>1.1748997730973238E-8</c:v>
                </c:pt>
                <c:pt idx="678">
                  <c:v>1.1572843997941092E-8</c:v>
                </c:pt>
                <c:pt idx="679">
                  <c:v>1.1137679995983197E-8</c:v>
                </c:pt>
                <c:pt idx="680">
                  <c:v>1.0080062285996118E-8</c:v>
                </c:pt>
                <c:pt idx="681">
                  <c:v>9.7819423512410341E-9</c:v>
                </c:pt>
                <c:pt idx="682">
                  <c:v>9.6362053667363564E-9</c:v>
                </c:pt>
                <c:pt idx="683">
                  <c:v>8.705546700893024E-9</c:v>
                </c:pt>
                <c:pt idx="684">
                  <c:v>8.2714754738653504E-9</c:v>
                </c:pt>
                <c:pt idx="685">
                  <c:v>8.1468685133828339E-9</c:v>
                </c:pt>
                <c:pt idx="686">
                  <c:v>7.8429379477812059E-9</c:v>
                </c:pt>
                <c:pt idx="687">
                  <c:v>7.0939035832727946E-9</c:v>
                </c:pt>
                <c:pt idx="688">
                  <c:v>6.8848218031005248E-9</c:v>
                </c:pt>
                <c:pt idx="689">
                  <c:v>6.7815970779241936E-9</c:v>
                </c:pt>
                <c:pt idx="690">
                  <c:v>5.8220549576026262E-9</c:v>
                </c:pt>
                <c:pt idx="691">
                  <c:v>5.7321425638677057E-9</c:v>
                </c:pt>
                <c:pt idx="692">
                  <c:v>5.5179171266409748E-9</c:v>
                </c:pt>
                <c:pt idx="693">
                  <c:v>4.9929867357514098E-9</c:v>
                </c:pt>
                <c:pt idx="694">
                  <c:v>4.8470206557408364E-9</c:v>
                </c:pt>
                <c:pt idx="695">
                  <c:v>4.7740019406136276E-9</c:v>
                </c:pt>
                <c:pt idx="696">
                  <c:v>4.0973056866053933E-9</c:v>
                </c:pt>
                <c:pt idx="697">
                  <c:v>4.0344523291113074E-9</c:v>
                </c:pt>
                <c:pt idx="698">
                  <c:v>3.8833014903801261E-9</c:v>
                </c:pt>
                <c:pt idx="699">
                  <c:v>3.4116791771336703E-9</c:v>
                </c:pt>
                <c:pt idx="700">
                  <c:v>3.3589912097912966E-9</c:v>
                </c:pt>
                <c:pt idx="701">
                  <c:v>2.8838555113405199E-9</c:v>
                </c:pt>
                <c:pt idx="702">
                  <c:v>2.8403166171995517E-9</c:v>
                </c:pt>
                <c:pt idx="703">
                  <c:v>2.7337054440186862E-9</c:v>
                </c:pt>
                <c:pt idx="704">
                  <c:v>2.4009894436137482E-9</c:v>
                </c:pt>
                <c:pt idx="705">
                  <c:v>2.3641578622327634E-9</c:v>
                </c:pt>
                <c:pt idx="706">
                  <c:v>1.9992176117279989E-9</c:v>
                </c:pt>
                <c:pt idx="707">
                  <c:v>1.923437122741744E-9</c:v>
                </c:pt>
                <c:pt idx="708">
                  <c:v>1.6899170257839631E-9</c:v>
                </c:pt>
                <c:pt idx="709">
                  <c:v>1.6644035705490237E-9</c:v>
                </c:pt>
                <c:pt idx="710">
                  <c:v>1.4069612446028496E-9</c:v>
                </c:pt>
                <c:pt idx="711">
                  <c:v>1.3537722227390967E-9</c:v>
                </c:pt>
                <c:pt idx="712">
                  <c:v>1.1715260584382917E-9</c:v>
                </c:pt>
                <c:pt idx="713">
                  <c:v>9.9027830721901623E-10</c:v>
                </c:pt>
                <c:pt idx="714">
                  <c:v>9.5307650865118228E-10</c:v>
                </c:pt>
                <c:pt idx="715">
                  <c:v>8.2446840783896924E-10</c:v>
                </c:pt>
                <c:pt idx="716">
                  <c:v>6.7084328904794231E-10</c:v>
                </c:pt>
                <c:pt idx="717">
                  <c:v>5.802954291756604E-10</c:v>
                </c:pt>
                <c:pt idx="718">
                  <c:v>4.7210994108668173E-10</c:v>
                </c:pt>
                <c:pt idx="719">
                  <c:v>3.3229076854391889E-10</c:v>
                </c:pt>
                <c:pt idx="720">
                  <c:v>2.8132430206523596E-6</c:v>
                </c:pt>
                <c:pt idx="721">
                  <c:v>1.9345299257525908E-6</c:v>
                </c:pt>
                <c:pt idx="722">
                  <c:v>1.574034205458245E-6</c:v>
                </c:pt>
                <c:pt idx="723">
                  <c:v>1.3307588703682147E-6</c:v>
                </c:pt>
                <c:pt idx="724">
                  <c:v>1.0823865027881851E-6</c:v>
                </c:pt>
                <c:pt idx="725">
                  <c:v>9.1455489937790563E-7</c:v>
                </c:pt>
                <c:pt idx="726">
                  <c:v>8.7906852086096656E-7</c:v>
                </c:pt>
                <c:pt idx="727">
                  <c:v>7.4457128865135041E-7</c:v>
                </c:pt>
                <c:pt idx="728">
                  <c:v>6.2872158970928239E-7</c:v>
                </c:pt>
                <c:pt idx="729">
                  <c:v>6.044925190992773E-7</c:v>
                </c:pt>
                <c:pt idx="730">
                  <c:v>5.1170150741418468E-7</c:v>
                </c:pt>
                <c:pt idx="731">
                  <c:v>4.9472703624634252E-7</c:v>
                </c:pt>
                <c:pt idx="732">
                  <c:v>4.3235447214160898E-7</c:v>
                </c:pt>
                <c:pt idx="733">
                  <c:v>4.1582907100785311E-7</c:v>
                </c:pt>
                <c:pt idx="734">
                  <c:v>3.5177525746887349E-7</c:v>
                </c:pt>
                <c:pt idx="735">
                  <c:v>3.4019963780999765E-7</c:v>
                </c:pt>
                <c:pt idx="736">
                  <c:v>2.9715445196322002E-7</c:v>
                </c:pt>
                <c:pt idx="737">
                  <c:v>2.8577567481385121E-7</c:v>
                </c:pt>
                <c:pt idx="738">
                  <c:v>2.7621053735530936E-7</c:v>
                </c:pt>
                <c:pt idx="739">
                  <c:v>2.4190612863439248E-7</c:v>
                </c:pt>
                <c:pt idx="740">
                  <c:v>2.340225807236273E-7</c:v>
                </c:pt>
                <c:pt idx="741">
                  <c:v>2.0430325366007538E-7</c:v>
                </c:pt>
                <c:pt idx="742">
                  <c:v>1.9645986992298001E-7</c:v>
                </c:pt>
                <c:pt idx="743">
                  <c:v>1.8993650616011945E-7</c:v>
                </c:pt>
                <c:pt idx="744">
                  <c:v>1.66260528600137E-7</c:v>
                </c:pt>
                <c:pt idx="745">
                  <c:v>1.6083041227944943E-7</c:v>
                </c:pt>
                <c:pt idx="746">
                  <c:v>1.5552373977844516E-7</c:v>
                </c:pt>
                <c:pt idx="747">
                  <c:v>1.405045951987208E-7</c:v>
                </c:pt>
                <c:pt idx="748">
                  <c:v>1.3510002638343495E-7</c:v>
                </c:pt>
                <c:pt idx="749">
                  <c:v>1.3065690378555137E-7</c:v>
                </c:pt>
                <c:pt idx="750">
                  <c:v>1.1430946675655488E-7</c:v>
                </c:pt>
                <c:pt idx="751">
                  <c:v>1.1056477041533163E-7</c:v>
                </c:pt>
                <c:pt idx="752">
                  <c:v>1.0694608555239333E-7</c:v>
                </c:pt>
                <c:pt idx="753">
                  <c:v>9.6607533479978499E-8</c:v>
                </c:pt>
                <c:pt idx="754">
                  <c:v>9.2853380471191915E-8</c:v>
                </c:pt>
                <c:pt idx="755">
                  <c:v>8.979306030217213E-8</c:v>
                </c:pt>
                <c:pt idx="756">
                  <c:v>8.5952054864937091E-8</c:v>
                </c:pt>
                <c:pt idx="757">
                  <c:v>7.8613556398539228E-8</c:v>
                </c:pt>
                <c:pt idx="758">
                  <c:v>7.6032338848873958E-8</c:v>
                </c:pt>
                <c:pt idx="759">
                  <c:v>7.356797643987794E-8</c:v>
                </c:pt>
                <c:pt idx="760">
                  <c:v>6.6413360971006208E-8</c:v>
                </c:pt>
                <c:pt idx="761">
                  <c:v>6.3839688815934134E-8</c:v>
                </c:pt>
                <c:pt idx="762">
                  <c:v>6.1729302042386449E-8</c:v>
                </c:pt>
                <c:pt idx="763">
                  <c:v>5.9105033264275794E-8</c:v>
                </c:pt>
                <c:pt idx="764">
                  <c:v>5.4052764402549588E-8</c:v>
                </c:pt>
                <c:pt idx="765">
                  <c:v>5.2256538183139218E-8</c:v>
                </c:pt>
                <c:pt idx="766">
                  <c:v>5.0559086840271828E-8</c:v>
                </c:pt>
                <c:pt idx="767">
                  <c:v>4.7859474084967679E-8</c:v>
                </c:pt>
                <c:pt idx="768">
                  <c:v>4.5662168123765777E-8</c:v>
                </c:pt>
                <c:pt idx="769">
                  <c:v>4.3904193761002219E-8</c:v>
                </c:pt>
                <c:pt idx="770">
                  <c:v>4.2449536069767818E-8</c:v>
                </c:pt>
                <c:pt idx="771">
                  <c:v>4.0658222058386838E-8</c:v>
                </c:pt>
                <c:pt idx="772">
                  <c:v>3.7158859401904276E-8</c:v>
                </c:pt>
                <c:pt idx="773">
                  <c:v>3.592805258441406E-8</c:v>
                </c:pt>
                <c:pt idx="774">
                  <c:v>3.4757442635852486E-8</c:v>
                </c:pt>
                <c:pt idx="775">
                  <c:v>3.2910624559793979E-8</c:v>
                </c:pt>
                <c:pt idx="776">
                  <c:v>3.0187453034390874E-8</c:v>
                </c:pt>
                <c:pt idx="777">
                  <c:v>2.9175293514191538E-8</c:v>
                </c:pt>
                <c:pt idx="778">
                  <c:v>2.7942084033002773E-8</c:v>
                </c:pt>
                <c:pt idx="779">
                  <c:v>2.70630787925848E-8</c:v>
                </c:pt>
                <c:pt idx="780">
                  <c:v>2.5548384549275715E-8</c:v>
                </c:pt>
                <c:pt idx="781">
                  <c:v>2.4708644596774418E-8</c:v>
                </c:pt>
                <c:pt idx="782">
                  <c:v>2.3901733310549908E-8</c:v>
                </c:pt>
                <c:pt idx="783">
                  <c:v>2.2639146068141536E-8</c:v>
                </c:pt>
                <c:pt idx="784">
                  <c:v>2.0752524600825193E-8</c:v>
                </c:pt>
                <c:pt idx="785">
                  <c:v>2.005895369245484E-8</c:v>
                </c:pt>
                <c:pt idx="786">
                  <c:v>1.920911637450057E-8</c:v>
                </c:pt>
                <c:pt idx="787">
                  <c:v>1.8609958479561145E-8</c:v>
                </c:pt>
                <c:pt idx="788">
                  <c:v>1.6989061508996872E-8</c:v>
                </c:pt>
                <c:pt idx="789">
                  <c:v>1.6427507798603781E-8</c:v>
                </c:pt>
                <c:pt idx="790">
                  <c:v>1.5558597741018232E-8</c:v>
                </c:pt>
                <c:pt idx="791">
                  <c:v>1.5303348976074479E-8</c:v>
                </c:pt>
                <c:pt idx="792">
                  <c:v>1.4268292606500627E-8</c:v>
                </c:pt>
                <c:pt idx="793">
                  <c:v>1.3795057681056489E-8</c:v>
                </c:pt>
                <c:pt idx="794">
                  <c:v>1.3209578780719457E-8</c:v>
                </c:pt>
                <c:pt idx="795">
                  <c:v>1.2801749403915637E-8</c:v>
                </c:pt>
                <c:pt idx="796">
                  <c:v>1.1679220386984335E-8</c:v>
                </c:pt>
                <c:pt idx="797">
                  <c:v>1.1294440553077847E-8</c:v>
                </c:pt>
                <c:pt idx="798">
                  <c:v>1.0695942159441837E-8</c:v>
                </c:pt>
                <c:pt idx="799">
                  <c:v>1.0523366215118637E-8</c:v>
                </c:pt>
                <c:pt idx="800">
                  <c:v>9.4851452715550242E-9</c:v>
                </c:pt>
                <c:pt idx="801">
                  <c:v>9.078858659206886E-9</c:v>
                </c:pt>
                <c:pt idx="802">
                  <c:v>8.7979144070778896E-9</c:v>
                </c:pt>
                <c:pt idx="803">
                  <c:v>8.6535789840617623E-9</c:v>
                </c:pt>
                <c:pt idx="804">
                  <c:v>8.029988500323164E-9</c:v>
                </c:pt>
                <c:pt idx="805">
                  <c:v>7.7674768731122452E-9</c:v>
                </c:pt>
                <c:pt idx="806">
                  <c:v>7.3553040043383568E-9</c:v>
                </c:pt>
                <c:pt idx="807">
                  <c:v>7.2390004158009145E-9</c:v>
                </c:pt>
                <c:pt idx="808">
                  <c:v>6.5206133941176491E-9</c:v>
                </c:pt>
                <c:pt idx="809">
                  <c:v>6.2420076540717491E-9</c:v>
                </c:pt>
                <c:pt idx="810">
                  <c:v>6.0482303860673433E-9</c:v>
                </c:pt>
                <c:pt idx="811">
                  <c:v>5.9506439318026755E-9</c:v>
                </c:pt>
                <c:pt idx="812">
                  <c:v>5.3407276894598038E-9</c:v>
                </c:pt>
                <c:pt idx="813">
                  <c:v>5.0552532037095982E-9</c:v>
                </c:pt>
                <c:pt idx="814">
                  <c:v>4.9749533475118323E-9</c:v>
                </c:pt>
                <c:pt idx="815">
                  <c:v>4.7743441755974283E-9</c:v>
                </c:pt>
                <c:pt idx="816">
                  <c:v>4.4832145327242842E-9</c:v>
                </c:pt>
                <c:pt idx="817">
                  <c:v>4.2927889935707723E-9</c:v>
                </c:pt>
                <c:pt idx="818">
                  <c:v>4.159200986191897E-9</c:v>
                </c:pt>
                <c:pt idx="819">
                  <c:v>4.0934348397678679E-9</c:v>
                </c:pt>
                <c:pt idx="820">
                  <c:v>3.6715115593076509E-9</c:v>
                </c:pt>
                <c:pt idx="821">
                  <c:v>3.4756493492523055E-9</c:v>
                </c:pt>
                <c:pt idx="822">
                  <c:v>3.4200905593581946E-9</c:v>
                </c:pt>
                <c:pt idx="823">
                  <c:v>3.2830834790071053E-9</c:v>
                </c:pt>
                <c:pt idx="824">
                  <c:v>2.9516170331107219E-9</c:v>
                </c:pt>
                <c:pt idx="825">
                  <c:v>2.8585921258886286E-9</c:v>
                </c:pt>
                <c:pt idx="826">
                  <c:v>2.8131849964359521E-9</c:v>
                </c:pt>
                <c:pt idx="827">
                  <c:v>2.5243290753293641E-9</c:v>
                </c:pt>
                <c:pt idx="828">
                  <c:v>2.3902933317053914E-9</c:v>
                </c:pt>
                <c:pt idx="829">
                  <c:v>2.3519018157966374E-9</c:v>
                </c:pt>
                <c:pt idx="830">
                  <c:v>2.2584258861482195E-9</c:v>
                </c:pt>
                <c:pt idx="831">
                  <c:v>2.0291047748235763E-9</c:v>
                </c:pt>
                <c:pt idx="832">
                  <c:v>1.9653741290014551E-9</c:v>
                </c:pt>
                <c:pt idx="833">
                  <c:v>1.9339573209969332E-9</c:v>
                </c:pt>
                <c:pt idx="834">
                  <c:v>1.6435074080182104E-9</c:v>
                </c:pt>
                <c:pt idx="835">
                  <c:v>1.6164470132170841E-9</c:v>
                </c:pt>
                <c:pt idx="836">
                  <c:v>1.5520876884985483E-9</c:v>
                </c:pt>
                <c:pt idx="837">
                  <c:v>1.3951006546586205E-9</c:v>
                </c:pt>
                <c:pt idx="838">
                  <c:v>1.3516382703764642E-9</c:v>
                </c:pt>
                <c:pt idx="839">
                  <c:v>1.3299290343292677E-9</c:v>
                </c:pt>
                <c:pt idx="840">
                  <c:v>1.1298378792566644E-9</c:v>
                </c:pt>
                <c:pt idx="841">
                  <c:v>1.1113593687980041E-9</c:v>
                </c:pt>
                <c:pt idx="842">
                  <c:v>1.0670010510520344E-9</c:v>
                </c:pt>
                <c:pt idx="843">
                  <c:v>9.2935351526071166E-10</c:v>
                </c:pt>
                <c:pt idx="844">
                  <c:v>9.1405168400027688E-10</c:v>
                </c:pt>
                <c:pt idx="845">
                  <c:v>7.7681428015274776E-10</c:v>
                </c:pt>
                <c:pt idx="846">
                  <c:v>7.6431038388197822E-10</c:v>
                </c:pt>
                <c:pt idx="847">
                  <c:v>7.3374715255993943E-10</c:v>
                </c:pt>
                <c:pt idx="848">
                  <c:v>6.3888900021937362E-10</c:v>
                </c:pt>
                <c:pt idx="849">
                  <c:v>6.2843996386714586E-10</c:v>
                </c:pt>
                <c:pt idx="850">
                  <c:v>5.2552118238938414E-10</c:v>
                </c:pt>
                <c:pt idx="851">
                  <c:v>5.042997055599067E-10</c:v>
                </c:pt>
                <c:pt idx="852">
                  <c:v>4.3926487854119623E-10</c:v>
                </c:pt>
                <c:pt idx="853">
                  <c:v>4.3219430502445899E-10</c:v>
                </c:pt>
                <c:pt idx="854">
                  <c:v>3.6127232242368906E-10</c:v>
                </c:pt>
                <c:pt idx="855">
                  <c:v>3.4672228527964078E-10</c:v>
                </c:pt>
                <c:pt idx="856">
                  <c:v>2.9716626515633468E-10</c:v>
                </c:pt>
                <c:pt idx="857">
                  <c:v>2.4839094549326603E-10</c:v>
                </c:pt>
                <c:pt idx="858">
                  <c:v>2.3844982136528416E-10</c:v>
                </c:pt>
                <c:pt idx="859">
                  <c:v>2.0428852414831134E-10</c:v>
                </c:pt>
                <c:pt idx="860">
                  <c:v>1.6395228261581658E-10</c:v>
                </c:pt>
                <c:pt idx="861">
                  <c:v>1.4045753443329831E-10</c:v>
                </c:pt>
                <c:pt idx="862">
                  <c:v>1.1270986573362069E-10</c:v>
                </c:pt>
                <c:pt idx="863">
                  <c:v>7.7493094207090093E-11</c:v>
                </c:pt>
                <c:pt idx="864">
                  <c:v>8.9553641129038332E-7</c:v>
                </c:pt>
                <c:pt idx="865">
                  <c:v>5.9550620790119988E-7</c:v>
                </c:pt>
                <c:pt idx="866">
                  <c:v>4.7566804678399218E-7</c:v>
                </c:pt>
                <c:pt idx="867">
                  <c:v>3.9614939669634625E-7</c:v>
                </c:pt>
                <c:pt idx="868">
                  <c:v>3.1630570369768673E-7</c:v>
                </c:pt>
                <c:pt idx="869">
                  <c:v>2.6325774980825099E-7</c:v>
                </c:pt>
                <c:pt idx="870">
                  <c:v>2.5214760979607687E-7</c:v>
                </c:pt>
                <c:pt idx="871">
                  <c:v>2.104164692641476E-7</c:v>
                </c:pt>
                <c:pt idx="872">
                  <c:v>1.7500638284445999E-7</c:v>
                </c:pt>
                <c:pt idx="873">
                  <c:v>1.6767097914494994E-7</c:v>
                </c:pt>
                <c:pt idx="874">
                  <c:v>1.398304949673734E-7</c:v>
                </c:pt>
                <c:pt idx="875">
                  <c:v>1.3478411404205996E-7</c:v>
                </c:pt>
                <c:pt idx="876">
                  <c:v>1.1637816659865035E-7</c:v>
                </c:pt>
                <c:pt idx="877">
                  <c:v>1.1153999127206038E-7</c:v>
                </c:pt>
                <c:pt idx="878">
                  <c:v>9.2955398856879271E-8</c:v>
                </c:pt>
                <c:pt idx="879">
                  <c:v>8.9627597076545501E-8</c:v>
                </c:pt>
                <c:pt idx="880">
                  <c:v>7.7344316609525533E-8</c:v>
                </c:pt>
                <c:pt idx="881">
                  <c:v>7.4122963106320892E-8</c:v>
                </c:pt>
                <c:pt idx="882">
                  <c:v>7.1423910313933488E-8</c:v>
                </c:pt>
                <c:pt idx="883">
                  <c:v>6.181476765921479E-8</c:v>
                </c:pt>
                <c:pt idx="884">
                  <c:v>5.9623087111641816E-8</c:v>
                </c:pt>
                <c:pt idx="885">
                  <c:v>5.1422070529065942E-8</c:v>
                </c:pt>
                <c:pt idx="886">
                  <c:v>4.9274870990118975E-8</c:v>
                </c:pt>
                <c:pt idx="887">
                  <c:v>4.7494866147585598E-8</c:v>
                </c:pt>
                <c:pt idx="888">
                  <c:v>4.10817690354817E-8</c:v>
                </c:pt>
                <c:pt idx="889">
                  <c:v>3.9622021087321023E-8</c:v>
                </c:pt>
                <c:pt idx="890">
                  <c:v>3.8199715763942942E-8</c:v>
                </c:pt>
                <c:pt idx="891">
                  <c:v>3.4198248230660028E-8</c:v>
                </c:pt>
                <c:pt idx="892">
                  <c:v>3.2767485688288991E-8</c:v>
                </c:pt>
                <c:pt idx="893">
                  <c:v>3.159507377236506E-8</c:v>
                </c:pt>
                <c:pt idx="894">
                  <c:v>2.7313055663370686E-8</c:v>
                </c:pt>
                <c:pt idx="895">
                  <c:v>2.6339610501607536E-8</c:v>
                </c:pt>
                <c:pt idx="896">
                  <c:v>2.5401723023982218E-8</c:v>
                </c:pt>
                <c:pt idx="897">
                  <c:v>2.273813778389336E-8</c:v>
                </c:pt>
                <c:pt idx="898">
                  <c:v>2.1777098416693135E-8</c:v>
                </c:pt>
                <c:pt idx="899">
                  <c:v>2.0996240548901046E-8</c:v>
                </c:pt>
                <c:pt idx="900">
                  <c:v>2.0019564032980035E-8</c:v>
                </c:pt>
                <c:pt idx="901">
                  <c:v>1.8164547788596289E-8</c:v>
                </c:pt>
                <c:pt idx="902">
                  <c:v>1.7515678738552239E-8</c:v>
                </c:pt>
                <c:pt idx="903">
                  <c:v>1.6898022417707132E-8</c:v>
                </c:pt>
                <c:pt idx="904">
                  <c:v>1.5115520949806995E-8</c:v>
                </c:pt>
                <c:pt idx="905">
                  <c:v>1.4478419873499676E-8</c:v>
                </c:pt>
                <c:pt idx="906">
                  <c:v>1.3957712980801994E-8</c:v>
                </c:pt>
                <c:pt idx="907">
                  <c:v>1.3312439908431023E-8</c:v>
                </c:pt>
                <c:pt idx="908">
                  <c:v>1.2077460448074127E-8</c:v>
                </c:pt>
                <c:pt idx="909">
                  <c:v>1.1640827842368066E-8</c:v>
                </c:pt>
                <c:pt idx="910">
                  <c:v>1.1229438678925516E-8</c:v>
                </c:pt>
                <c:pt idx="911">
                  <c:v>1.0577729059292785E-8</c:v>
                </c:pt>
                <c:pt idx="912">
                  <c:v>1.0049698193469653E-8</c:v>
                </c:pt>
                <c:pt idx="913">
                  <c:v>9.6288732003078508E-9</c:v>
                </c:pt>
                <c:pt idx="914">
                  <c:v>9.2817931564222429E-9</c:v>
                </c:pt>
                <c:pt idx="915">
                  <c:v>8.8558523291771873E-9</c:v>
                </c:pt>
                <c:pt idx="916">
                  <c:v>8.0286744745053364E-9</c:v>
                </c:pt>
                <c:pt idx="917">
                  <c:v>7.7393594845370209E-9</c:v>
                </c:pt>
                <c:pt idx="918">
                  <c:v>7.465016494305819E-9</c:v>
                </c:pt>
                <c:pt idx="919">
                  <c:v>7.0338885620846641E-9</c:v>
                </c:pt>
                <c:pt idx="920">
                  <c:v>6.4021596678144384E-9</c:v>
                </c:pt>
                <c:pt idx="921">
                  <c:v>6.1686308486902591E-9</c:v>
                </c:pt>
                <c:pt idx="922">
                  <c:v>5.8850821842860739E-9</c:v>
                </c:pt>
                <c:pt idx="923">
                  <c:v>5.68365511108726E-9</c:v>
                </c:pt>
                <c:pt idx="924">
                  <c:v>5.3379407583979029E-9</c:v>
                </c:pt>
                <c:pt idx="925">
                  <c:v>5.1470610591011897E-9</c:v>
                </c:pt>
                <c:pt idx="926">
                  <c:v>4.9641899861911031E-9</c:v>
                </c:pt>
                <c:pt idx="927">
                  <c:v>4.6791631612368913E-9</c:v>
                </c:pt>
                <c:pt idx="928">
                  <c:v>4.2559324559730358E-9</c:v>
                </c:pt>
                <c:pt idx="929">
                  <c:v>4.1011904232153567E-9</c:v>
                </c:pt>
                <c:pt idx="930">
                  <c:v>3.9122378982743998E-9</c:v>
                </c:pt>
                <c:pt idx="931">
                  <c:v>3.7794687737429737E-9</c:v>
                </c:pt>
                <c:pt idx="932">
                  <c:v>3.4222391379400798E-9</c:v>
                </c:pt>
                <c:pt idx="933">
                  <c:v>3.2991745206463302E-9</c:v>
                </c:pt>
                <c:pt idx="934">
                  <c:v>3.109498525267468E-9</c:v>
                </c:pt>
                <c:pt idx="935">
                  <c:v>3.0539575404806344E-9</c:v>
                </c:pt>
                <c:pt idx="936">
                  <c:v>2.829597263392185E-9</c:v>
                </c:pt>
                <c:pt idx="937">
                  <c:v>2.7274967089286526E-9</c:v>
                </c:pt>
                <c:pt idx="938">
                  <c:v>2.6016141040043501E-9</c:v>
                </c:pt>
                <c:pt idx="939">
                  <c:v>2.514221102459715E-9</c:v>
                </c:pt>
                <c:pt idx="940">
                  <c:v>2.2749852198285619E-9</c:v>
                </c:pt>
                <c:pt idx="941">
                  <c:v>2.1934434529282418E-9</c:v>
                </c:pt>
                <c:pt idx="942">
                  <c:v>2.0671075771315683E-9</c:v>
                </c:pt>
                <c:pt idx="943">
                  <c:v>2.0307947852197243E-9</c:v>
                </c:pt>
                <c:pt idx="944">
                  <c:v>1.813490432446586E-9</c:v>
                </c:pt>
                <c:pt idx="945">
                  <c:v>1.7290190319792597E-9</c:v>
                </c:pt>
                <c:pt idx="946">
                  <c:v>1.6708044880888976E-9</c:v>
                </c:pt>
                <c:pt idx="947">
                  <c:v>1.640961050023031E-9</c:v>
                </c:pt>
                <c:pt idx="948">
                  <c:v>1.5125456098933307E-9</c:v>
                </c:pt>
                <c:pt idx="949">
                  <c:v>1.458749577980455E-9</c:v>
                </c:pt>
                <c:pt idx="950">
                  <c:v>1.3746138059579099E-9</c:v>
                </c:pt>
                <c:pt idx="951">
                  <c:v>1.3509483499999957E-9</c:v>
                </c:pt>
                <c:pt idx="952">
                  <c:v>1.2055451895158381E-9</c:v>
                </c:pt>
                <c:pt idx="953">
                  <c:v>1.1495316334281873E-9</c:v>
                </c:pt>
                <c:pt idx="954">
                  <c:v>1.1107040537788679E-9</c:v>
                </c:pt>
                <c:pt idx="955">
                  <c:v>1.091192362357137E-9</c:v>
                </c:pt>
                <c:pt idx="956">
                  <c:v>9.6991075895455836E-10</c:v>
                </c:pt>
                <c:pt idx="957">
                  <c:v>9.1356109596133226E-10</c:v>
                </c:pt>
                <c:pt idx="958">
                  <c:v>8.9776136400575278E-10</c:v>
                </c:pt>
                <c:pt idx="959">
                  <c:v>8.5839015371855655E-10</c:v>
                </c:pt>
                <c:pt idx="960">
                  <c:v>8.0151821121176999E-10</c:v>
                </c:pt>
                <c:pt idx="961">
                  <c:v>7.6449601784806601E-10</c:v>
                </c:pt>
                <c:pt idx="962">
                  <c:v>7.3861135412047781E-10</c:v>
                </c:pt>
                <c:pt idx="963">
                  <c:v>7.2589536480392064E-10</c:v>
                </c:pt>
                <c:pt idx="964">
                  <c:v>6.4476284451076745E-10</c:v>
                </c:pt>
                <c:pt idx="965">
                  <c:v>6.0737757043351725E-10</c:v>
                </c:pt>
                <c:pt idx="966">
                  <c:v>5.9680662425547871E-10</c:v>
                </c:pt>
                <c:pt idx="967">
                  <c:v>5.7080500457162663E-10</c:v>
                </c:pt>
                <c:pt idx="968">
                  <c:v>5.0830719959165527E-10</c:v>
                </c:pt>
                <c:pt idx="969">
                  <c:v>4.9087721601164227E-10</c:v>
                </c:pt>
                <c:pt idx="970">
                  <c:v>4.823876596257914E-10</c:v>
                </c:pt>
                <c:pt idx="971">
                  <c:v>4.2867672342969729E-10</c:v>
                </c:pt>
                <c:pt idx="972">
                  <c:v>4.0393645587802335E-10</c:v>
                </c:pt>
                <c:pt idx="973">
                  <c:v>3.9687272895932971E-10</c:v>
                </c:pt>
                <c:pt idx="974">
                  <c:v>3.7971738193839496E-10</c:v>
                </c:pt>
                <c:pt idx="975">
                  <c:v>3.3790489781480306E-10</c:v>
                </c:pt>
                <c:pt idx="976">
                  <c:v>3.2635782342349237E-10</c:v>
                </c:pt>
                <c:pt idx="977">
                  <c:v>3.2067781290922667E-10</c:v>
                </c:pt>
                <c:pt idx="978">
                  <c:v>2.685740722081064E-10</c:v>
                </c:pt>
                <c:pt idx="979">
                  <c:v>2.6375952551458082E-10</c:v>
                </c:pt>
                <c:pt idx="980">
                  <c:v>2.5233799260031517E-10</c:v>
                </c:pt>
                <c:pt idx="981">
                  <c:v>2.2465929241938146E-10</c:v>
                </c:pt>
                <c:pt idx="982">
                  <c:v>2.1704427189772392E-10</c:v>
                </c:pt>
                <c:pt idx="983">
                  <c:v>2.1324877029433556E-10</c:v>
                </c:pt>
                <c:pt idx="984">
                  <c:v>1.7853867601735926E-10</c:v>
                </c:pt>
                <c:pt idx="985">
                  <c:v>1.7535950304140812E-10</c:v>
                </c:pt>
                <c:pt idx="986">
                  <c:v>1.6774723392332662E-10</c:v>
                </c:pt>
                <c:pt idx="987">
                  <c:v>1.443109754139593E-10</c:v>
                </c:pt>
                <c:pt idx="988">
                  <c:v>1.4172400965138026E-10</c:v>
                </c:pt>
                <c:pt idx="989">
                  <c:v>1.1870314068527208E-10</c:v>
                </c:pt>
                <c:pt idx="990">
                  <c:v>1.1662283826602243E-10</c:v>
                </c:pt>
                <c:pt idx="991">
                  <c:v>1.1155087728052941E-10</c:v>
                </c:pt>
                <c:pt idx="992">
                  <c:v>9.5932903252171439E-11</c:v>
                </c:pt>
                <c:pt idx="993">
                  <c:v>9.4224661092393213E-11</c:v>
                </c:pt>
                <c:pt idx="994">
                  <c:v>7.7541578953278226E-11</c:v>
                </c:pt>
                <c:pt idx="995">
                  <c:v>7.4136125551883797E-11</c:v>
                </c:pt>
                <c:pt idx="996">
                  <c:v>6.3781905215774631E-11</c:v>
                </c:pt>
                <c:pt idx="997">
                  <c:v>6.2664111272339479E-11</c:v>
                </c:pt>
                <c:pt idx="998">
                  <c:v>5.154693723334015E-11</c:v>
                </c:pt>
                <c:pt idx="999">
                  <c:v>4.9289117080532242E-11</c:v>
                </c:pt>
                <c:pt idx="1000">
                  <c:v>4.1664859164869027E-11</c:v>
                </c:pt>
                <c:pt idx="1001">
                  <c:v>3.4271472595154329E-11</c:v>
                </c:pt>
                <c:pt idx="1002">
                  <c:v>3.2779727530367193E-11</c:v>
                </c:pt>
                <c:pt idx="1003">
                  <c:v>2.769734520755026E-11</c:v>
                </c:pt>
                <c:pt idx="1004">
                  <c:v>2.1794974879319595E-11</c:v>
                </c:pt>
                <c:pt idx="1005">
                  <c:v>1.841484398854127E-11</c:v>
                </c:pt>
                <c:pt idx="1006">
                  <c:v>1.4488539145990833E-11</c:v>
                </c:pt>
                <c:pt idx="1007">
                  <c:v>9.6328433644450727E-12</c:v>
                </c:pt>
              </c:numCache>
            </c:numRef>
          </c:xVal>
          <c:yVal>
            <c:numRef>
              <c:f>Munka3!$D$2:$D$1009</c:f>
              <c:numCache>
                <c:formatCode>General</c:formatCode>
                <c:ptCount val="1008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1.5109612215991508</c:v>
                </c:pt>
                <c:pt idx="145">
                  <c:v>1.3831028058104022</c:v>
                </c:pt>
                <c:pt idx="146">
                  <c:v>1.3714887207051596</c:v>
                </c:pt>
                <c:pt idx="147">
                  <c:v>1.3086007982149597</c:v>
                </c:pt>
                <c:pt idx="148">
                  <c:v>1.2725360559439856</c:v>
                </c:pt>
                <c:pt idx="149">
                  <c:v>1.2332324447477649</c:v>
                </c:pt>
                <c:pt idx="150">
                  <c:v>1.2345767235181164</c:v>
                </c:pt>
                <c:pt idx="151">
                  <c:v>1.2123496988253382</c:v>
                </c:pt>
                <c:pt idx="152">
                  <c:v>1.1683915020867599</c:v>
                </c:pt>
                <c:pt idx="153">
                  <c:v>1.1815009882143088</c:v>
                </c:pt>
                <c:pt idx="154">
                  <c:v>1.1525607555952211</c:v>
                </c:pt>
                <c:pt idx="155">
                  <c:v>1.133200216165221</c:v>
                </c:pt>
                <c:pt idx="156">
                  <c:v>1.0984372732072307</c:v>
                </c:pt>
                <c:pt idx="157">
                  <c:v>1.106723933416798</c:v>
                </c:pt>
                <c:pt idx="158">
                  <c:v>1.0651026936460075</c:v>
                </c:pt>
                <c:pt idx="159">
                  <c:v>1.0712675297673113</c:v>
                </c:pt>
                <c:pt idx="160">
                  <c:v>1.0287669494219629</c:v>
                </c:pt>
                <c:pt idx="161">
                  <c:v>1.0331491837335236</c:v>
                </c:pt>
                <c:pt idx="162">
                  <c:v>1.0352188488680838</c:v>
                </c:pt>
                <c:pt idx="163">
                  <c:v>1.0083257607704794</c:v>
                </c:pt>
                <c:pt idx="164">
                  <c:v>1.0120543677416647</c:v>
                </c:pt>
                <c:pt idx="165">
                  <c:v>0.96080194233935889</c:v>
                </c:pt>
                <c:pt idx="166">
                  <c:v>0.96810141448081632</c:v>
                </c:pt>
                <c:pt idx="167">
                  <c:v>0.97163799716271593</c:v>
                </c:pt>
                <c:pt idx="168">
                  <c:v>0.95267712570124208</c:v>
                </c:pt>
                <c:pt idx="169">
                  <c:v>0.93691017501390328</c:v>
                </c:pt>
                <c:pt idx="170">
                  <c:v>0.93302332369531749</c:v>
                </c:pt>
                <c:pt idx="171">
                  <c:v>0.93848709690591781</c:v>
                </c:pt>
                <c:pt idx="172">
                  <c:v>0.91726352434655145</c:v>
                </c:pt>
                <c:pt idx="173">
                  <c:v>0.90923526615949724</c:v>
                </c:pt>
                <c:pt idx="174">
                  <c:v>0.89780527813404121</c:v>
                </c:pt>
                <c:pt idx="175">
                  <c:v>0.88004429024177255</c:v>
                </c:pt>
                <c:pt idx="176">
                  <c:v>0.87283183407993326</c:v>
                </c:pt>
                <c:pt idx="177">
                  <c:v>0.87272885718927606</c:v>
                </c:pt>
                <c:pt idx="178">
                  <c:v>0.85092265085934771</c:v>
                </c:pt>
                <c:pt idx="179">
                  <c:v>0.85044640393397464</c:v>
                </c:pt>
                <c:pt idx="180">
                  <c:v>0.83875385460733365</c:v>
                </c:pt>
                <c:pt idx="181">
                  <c:v>0.81882189495702418</c:v>
                </c:pt>
                <c:pt idx="182">
                  <c:v>0.82415015081398757</c:v>
                </c:pt>
                <c:pt idx="183">
                  <c:v>0.81382344732830592</c:v>
                </c:pt>
                <c:pt idx="184">
                  <c:v>0.81043253839691576</c:v>
                </c:pt>
                <c:pt idx="185">
                  <c:v>0.78549642284240939</c:v>
                </c:pt>
                <c:pt idx="186">
                  <c:v>0.79146308431767209</c:v>
                </c:pt>
                <c:pt idx="187">
                  <c:v>0.77732809576049622</c:v>
                </c:pt>
                <c:pt idx="188">
                  <c:v>0.76772541886009849</c:v>
                </c:pt>
                <c:pt idx="189">
                  <c:v>0.75719207420303869</c:v>
                </c:pt>
                <c:pt idx="190">
                  <c:v>0.75737995428958282</c:v>
                </c:pt>
                <c:pt idx="191">
                  <c:v>0.74371872501229908</c:v>
                </c:pt>
                <c:pt idx="192">
                  <c:v>0.75122652396488276</c:v>
                </c:pt>
                <c:pt idx="193">
                  <c:v>0.74353719450816047</c:v>
                </c:pt>
                <c:pt idx="194">
                  <c:v>0.73505788917314974</c:v>
                </c:pt>
                <c:pt idx="195">
                  <c:v>0.72392375110220075</c:v>
                </c:pt>
                <c:pt idx="196">
                  <c:v>0.7181093438871563</c:v>
                </c:pt>
                <c:pt idx="197">
                  <c:v>0.70408274714295205</c:v>
                </c:pt>
                <c:pt idx="198">
                  <c:v>0.70247375920612265</c:v>
                </c:pt>
                <c:pt idx="199">
                  <c:v>0.69086901595604866</c:v>
                </c:pt>
                <c:pt idx="200">
                  <c:v>0.68173268957604538</c:v>
                </c:pt>
                <c:pt idx="201">
                  <c:v>0.68155923476270552</c:v>
                </c:pt>
                <c:pt idx="202">
                  <c:v>0.66620661215881438</c:v>
                </c:pt>
                <c:pt idx="203">
                  <c:v>0.6630279206539893</c:v>
                </c:pt>
                <c:pt idx="204">
                  <c:v>0.64587861475518582</c:v>
                </c:pt>
                <c:pt idx="205">
                  <c:v>0.65298902389438718</c:v>
                </c:pt>
                <c:pt idx="206">
                  <c:v>0.64844277889183821</c:v>
                </c:pt>
                <c:pt idx="207">
                  <c:v>0.63849229045586664</c:v>
                </c:pt>
                <c:pt idx="208">
                  <c:v>0.62193711541168506</c:v>
                </c:pt>
                <c:pt idx="209">
                  <c:v>0.62724971770466276</c:v>
                </c:pt>
                <c:pt idx="210">
                  <c:v>0.61613433642298765</c:v>
                </c:pt>
                <c:pt idx="211">
                  <c:v>0.61353272121379143</c:v>
                </c:pt>
                <c:pt idx="212">
                  <c:v>0.60357336390141625</c:v>
                </c:pt>
                <c:pt idx="213">
                  <c:v>0.59731735650882911</c:v>
                </c:pt>
                <c:pt idx="214">
                  <c:v>0.58549297125721855</c:v>
                </c:pt>
                <c:pt idx="215">
                  <c:v>0.58424291714396526</c:v>
                </c:pt>
                <c:pt idx="216">
                  <c:v>0.58467632342516951</c:v>
                </c:pt>
                <c:pt idx="217">
                  <c:v>0.57720179972773811</c:v>
                </c:pt>
                <c:pt idx="218">
                  <c:v>0.56780513800305266</c:v>
                </c:pt>
                <c:pt idx="219">
                  <c:v>0.56234892764858768</c:v>
                </c:pt>
                <c:pt idx="220">
                  <c:v>0.54795264647945552</c:v>
                </c:pt>
                <c:pt idx="221">
                  <c:v>0.54808506700411197</c:v>
                </c:pt>
                <c:pt idx="222">
                  <c:v>0.53757211309332731</c:v>
                </c:pt>
                <c:pt idx="223">
                  <c:v>0.53576703420191174</c:v>
                </c:pt>
                <c:pt idx="224">
                  <c:v>0.52937772087037271</c:v>
                </c:pt>
                <c:pt idx="225">
                  <c:v>0.5183998942008754</c:v>
                </c:pt>
                <c:pt idx="226">
                  <c:v>0.51744620867394064</c:v>
                </c:pt>
                <c:pt idx="227">
                  <c:v>0.51431807929446638</c:v>
                </c:pt>
                <c:pt idx="228">
                  <c:v>0.50140600330366147</c:v>
                </c:pt>
                <c:pt idx="229">
                  <c:v>0.50173561656678256</c:v>
                </c:pt>
                <c:pt idx="230">
                  <c:v>0.49245325904865145</c:v>
                </c:pt>
                <c:pt idx="231">
                  <c:v>0.49474298293443691</c:v>
                </c:pt>
                <c:pt idx="232">
                  <c:v>0.48475330366584962</c:v>
                </c:pt>
                <c:pt idx="233">
                  <c:v>0.47440619287017333</c:v>
                </c:pt>
                <c:pt idx="234">
                  <c:v>0.47428325155152345</c:v>
                </c:pt>
                <c:pt idx="235">
                  <c:v>0.47392043556925117</c:v>
                </c:pt>
                <c:pt idx="236">
                  <c:v>0.45759443725100474</c:v>
                </c:pt>
                <c:pt idx="237">
                  <c:v>0.45218011870276831</c:v>
                </c:pt>
                <c:pt idx="238">
                  <c:v>0.45243731015370869</c:v>
                </c:pt>
                <c:pt idx="239">
                  <c:v>0.44484475965316184</c:v>
                </c:pt>
                <c:pt idx="240">
                  <c:v>0.4413484154425133</c:v>
                </c:pt>
                <c:pt idx="241">
                  <c:v>0.43312535545777658</c:v>
                </c:pt>
                <c:pt idx="242">
                  <c:v>0.43253982205781594</c:v>
                </c:pt>
                <c:pt idx="243">
                  <c:v>0.43480684066918696</c:v>
                </c:pt>
                <c:pt idx="244">
                  <c:v>0.42053462464073266</c:v>
                </c:pt>
                <c:pt idx="245">
                  <c:v>0.41088150312836547</c:v>
                </c:pt>
                <c:pt idx="246">
                  <c:v>0.41219949524975158</c:v>
                </c:pt>
                <c:pt idx="247">
                  <c:v>0.40674958308698939</c:v>
                </c:pt>
                <c:pt idx="248">
                  <c:v>0.39421793412423456</c:v>
                </c:pt>
                <c:pt idx="249">
                  <c:v>0.3928683826343764</c:v>
                </c:pt>
                <c:pt idx="250">
                  <c:v>0.39011964105697744</c:v>
                </c:pt>
                <c:pt idx="251">
                  <c:v>0.38055659936341985</c:v>
                </c:pt>
                <c:pt idx="252">
                  <c:v>0.37574453979406391</c:v>
                </c:pt>
                <c:pt idx="253">
                  <c:v>0.37434339590796678</c:v>
                </c:pt>
                <c:pt idx="254">
                  <c:v>0.3715354194305549</c:v>
                </c:pt>
                <c:pt idx="255">
                  <c:v>0.36045894449100724</c:v>
                </c:pt>
                <c:pt idx="256">
                  <c:v>0.35621455013907743</c:v>
                </c:pt>
                <c:pt idx="257">
                  <c:v>0.36047968042595691</c:v>
                </c:pt>
                <c:pt idx="258">
                  <c:v>0.34213439764263526</c:v>
                </c:pt>
                <c:pt idx="259">
                  <c:v>0.34151861003436051</c:v>
                </c:pt>
                <c:pt idx="260">
                  <c:v>0.33477568610189729</c:v>
                </c:pt>
                <c:pt idx="261">
                  <c:v>0.32640419528822956</c:v>
                </c:pt>
                <c:pt idx="262">
                  <c:v>0.32312695578924933</c:v>
                </c:pt>
                <c:pt idx="263">
                  <c:v>0.32563708609875552</c:v>
                </c:pt>
                <c:pt idx="264">
                  <c:v>0.31036492195575444</c:v>
                </c:pt>
                <c:pt idx="265">
                  <c:v>0.30949843074754257</c:v>
                </c:pt>
                <c:pt idx="266">
                  <c:v>0.30697722531440952</c:v>
                </c:pt>
                <c:pt idx="267">
                  <c:v>0.2925079296171112</c:v>
                </c:pt>
                <c:pt idx="268">
                  <c:v>0.29242574446954184</c:v>
                </c:pt>
                <c:pt idx="269">
                  <c:v>0.2804281116008947</c:v>
                </c:pt>
                <c:pt idx="270">
                  <c:v>0.27904379476516772</c:v>
                </c:pt>
                <c:pt idx="271">
                  <c:v>0.27436099136108749</c:v>
                </c:pt>
                <c:pt idx="272">
                  <c:v>0.26630098579746014</c:v>
                </c:pt>
                <c:pt idx="273">
                  <c:v>0.26585494297497153</c:v>
                </c:pt>
                <c:pt idx="274">
                  <c:v>0.25365063609115301</c:v>
                </c:pt>
                <c:pt idx="275">
                  <c:v>0.25251757556073207</c:v>
                </c:pt>
                <c:pt idx="276">
                  <c:v>0.24049093945816646</c:v>
                </c:pt>
                <c:pt idx="277">
                  <c:v>0.24034359059350241</c:v>
                </c:pt>
                <c:pt idx="278">
                  <c:v>0.22816088457087697</c:v>
                </c:pt>
                <c:pt idx="279">
                  <c:v>0.22648139582366425</c:v>
                </c:pt>
                <c:pt idx="280">
                  <c:v>0.21690222205810458</c:v>
                </c:pt>
                <c:pt idx="281">
                  <c:v>0.2059971137440012</c:v>
                </c:pt>
                <c:pt idx="282">
                  <c:v>0.20126227336001171</c:v>
                </c:pt>
                <c:pt idx="283">
                  <c:v>0.1959540869834431</c:v>
                </c:pt>
                <c:pt idx="284">
                  <c:v>0.18163374068507038</c:v>
                </c:pt>
                <c:pt idx="285">
                  <c:v>0.17656882075442032</c:v>
                </c:pt>
                <c:pt idx="286">
                  <c:v>0.16502568170847032</c:v>
                </c:pt>
                <c:pt idx="287">
                  <c:v>0.14861457107883033</c:v>
                </c:pt>
                <c:pt idx="288">
                  <c:v>1.2974020761536154</c:v>
                </c:pt>
                <c:pt idx="289">
                  <c:v>1.2119588957943701</c:v>
                </c:pt>
                <c:pt idx="290">
                  <c:v>1.152200973861593</c:v>
                </c:pt>
                <c:pt idx="291">
                  <c:v>1.088957215339603</c:v>
                </c:pt>
                <c:pt idx="292">
                  <c:v>1.0509947503054238</c:v>
                </c:pt>
                <c:pt idx="293">
                  <c:v>1.0144365586088537</c:v>
                </c:pt>
                <c:pt idx="294">
                  <c:v>1.017905453861409</c:v>
                </c:pt>
                <c:pt idx="295">
                  <c:v>0.95792029752297425</c:v>
                </c:pt>
                <c:pt idx="296">
                  <c:v>0.94200863684677894</c:v>
                </c:pt>
                <c:pt idx="297">
                  <c:v>0.92109781762133647</c:v>
                </c:pt>
                <c:pt idx="298">
                  <c:v>0.89920809973667237</c:v>
                </c:pt>
                <c:pt idx="299">
                  <c:v>0.88039096911684722</c:v>
                </c:pt>
                <c:pt idx="300">
                  <c:v>0.86991812893191212</c:v>
                </c:pt>
                <c:pt idx="301">
                  <c:v>0.84885311560829524</c:v>
                </c:pt>
                <c:pt idx="302">
                  <c:v>0.81197543787970927</c:v>
                </c:pt>
                <c:pt idx="303">
                  <c:v>0.80482412236230572</c:v>
                </c:pt>
                <c:pt idx="304">
                  <c:v>0.76996323008145617</c:v>
                </c:pt>
                <c:pt idx="305">
                  <c:v>0.78003678118943587</c:v>
                </c:pt>
                <c:pt idx="306">
                  <c:v>0.77115552214818339</c:v>
                </c:pt>
                <c:pt idx="307">
                  <c:v>0.73231731146359469</c:v>
                </c:pt>
                <c:pt idx="308">
                  <c:v>0.74662053346910806</c:v>
                </c:pt>
                <c:pt idx="309">
                  <c:v>0.70792836200174591</c:v>
                </c:pt>
                <c:pt idx="310">
                  <c:v>0.71361714960010536</c:v>
                </c:pt>
                <c:pt idx="311">
                  <c:v>0.70286925184217941</c:v>
                </c:pt>
                <c:pt idx="312">
                  <c:v>0.67914882434955737</c:v>
                </c:pt>
                <c:pt idx="313">
                  <c:v>0.67807272927811257</c:v>
                </c:pt>
                <c:pt idx="314">
                  <c:v>0.67395320067228903</c:v>
                </c:pt>
                <c:pt idx="315">
                  <c:v>0.64934177086647349</c:v>
                </c:pt>
                <c:pt idx="316">
                  <c:v>0.6502805475509339</c:v>
                </c:pt>
                <c:pt idx="317">
                  <c:v>0.64510244837086217</c:v>
                </c:pt>
                <c:pt idx="318">
                  <c:v>0.63318033093567283</c:v>
                </c:pt>
                <c:pt idx="319">
                  <c:v>0.61294202481704552</c:v>
                </c:pt>
                <c:pt idx="320">
                  <c:v>0.61123799374894949</c:v>
                </c:pt>
                <c:pt idx="321">
                  <c:v>0.59385495965603374</c:v>
                </c:pt>
                <c:pt idx="322">
                  <c:v>0.59267682750445205</c:v>
                </c:pt>
                <c:pt idx="323">
                  <c:v>0.58384415646221288</c:v>
                </c:pt>
                <c:pt idx="324">
                  <c:v>0.58009975589839768</c:v>
                </c:pt>
                <c:pt idx="325">
                  <c:v>0.56133790611073375</c:v>
                </c:pt>
                <c:pt idx="326">
                  <c:v>0.56651411763209891</c:v>
                </c:pt>
                <c:pt idx="327">
                  <c:v>0.5613556700095671</c:v>
                </c:pt>
                <c:pt idx="328">
                  <c:v>0.54079851854373329</c:v>
                </c:pt>
                <c:pt idx="329">
                  <c:v>0.53741504501276049</c:v>
                </c:pt>
                <c:pt idx="330">
                  <c:v>0.53366158179918799</c:v>
                </c:pt>
                <c:pt idx="331">
                  <c:v>0.52648017547023374</c:v>
                </c:pt>
                <c:pt idx="332">
                  <c:v>0.51849727140647983</c:v>
                </c:pt>
                <c:pt idx="333">
                  <c:v>0.50693937568730152</c:v>
                </c:pt>
                <c:pt idx="334">
                  <c:v>0.51205618800185804</c:v>
                </c:pt>
                <c:pt idx="335">
                  <c:v>0.49919797403830735</c:v>
                </c:pt>
                <c:pt idx="336">
                  <c:v>0.49146655746623968</c:v>
                </c:pt>
                <c:pt idx="337">
                  <c:v>0.49964990447361268</c:v>
                </c:pt>
                <c:pt idx="338">
                  <c:v>0.48638382728669483</c:v>
                </c:pt>
                <c:pt idx="339">
                  <c:v>0.47699153186518678</c:v>
                </c:pt>
                <c:pt idx="340">
                  <c:v>0.4768134415051194</c:v>
                </c:pt>
                <c:pt idx="341">
                  <c:v>0.46305367612851212</c:v>
                </c:pt>
                <c:pt idx="342">
                  <c:v>0.46017973712980331</c:v>
                </c:pt>
                <c:pt idx="343">
                  <c:v>0.45476034003819249</c:v>
                </c:pt>
                <c:pt idx="344">
                  <c:v>0.44779086934509021</c:v>
                </c:pt>
                <c:pt idx="345">
                  <c:v>0.440702696859051</c:v>
                </c:pt>
                <c:pt idx="346">
                  <c:v>0.43440869265680992</c:v>
                </c:pt>
                <c:pt idx="347">
                  <c:v>0.43168640078848169</c:v>
                </c:pt>
                <c:pt idx="348">
                  <c:v>0.41826103712465146</c:v>
                </c:pt>
                <c:pt idx="349">
                  <c:v>0.42343152554155788</c:v>
                </c:pt>
                <c:pt idx="350">
                  <c:v>0.41565417724561421</c:v>
                </c:pt>
                <c:pt idx="351">
                  <c:v>0.41247840577788336</c:v>
                </c:pt>
                <c:pt idx="352">
                  <c:v>0.40183388472456588</c:v>
                </c:pt>
                <c:pt idx="353">
                  <c:v>0.39887258123563596</c:v>
                </c:pt>
                <c:pt idx="354">
                  <c:v>0.39453572372370499</c:v>
                </c:pt>
                <c:pt idx="355">
                  <c:v>0.39115241546898755</c:v>
                </c:pt>
                <c:pt idx="356">
                  <c:v>0.38229025746362438</c:v>
                </c:pt>
                <c:pt idx="357">
                  <c:v>0.37991539149537046</c:v>
                </c:pt>
                <c:pt idx="358">
                  <c:v>0.37297981639707767</c:v>
                </c:pt>
                <c:pt idx="359">
                  <c:v>0.3723002416685211</c:v>
                </c:pt>
                <c:pt idx="360">
                  <c:v>0.3714069503029524</c:v>
                </c:pt>
                <c:pt idx="361">
                  <c:v>0.35894205030285659</c:v>
                </c:pt>
                <c:pt idx="362">
                  <c:v>0.35609385599851695</c:v>
                </c:pt>
                <c:pt idx="363">
                  <c:v>0.35427423991784179</c:v>
                </c:pt>
                <c:pt idx="364">
                  <c:v>0.34635486341386118</c:v>
                </c:pt>
                <c:pt idx="365">
                  <c:v>0.34307995743090069</c:v>
                </c:pt>
                <c:pt idx="366">
                  <c:v>0.33499250956927662</c:v>
                </c:pt>
                <c:pt idx="367">
                  <c:v>0.33562585227561209</c:v>
                </c:pt>
                <c:pt idx="368">
                  <c:v>0.32979155748583339</c:v>
                </c:pt>
                <c:pt idx="369">
                  <c:v>0.32158853455989411</c:v>
                </c:pt>
                <c:pt idx="370">
                  <c:v>0.3200347143329732</c:v>
                </c:pt>
                <c:pt idx="371">
                  <c:v>0.3232159925218131</c:v>
                </c:pt>
                <c:pt idx="372">
                  <c:v>0.31459156523918314</c:v>
                </c:pt>
                <c:pt idx="373">
                  <c:v>0.3119520153066645</c:v>
                </c:pt>
                <c:pt idx="374">
                  <c:v>0.30318213624249074</c:v>
                </c:pt>
                <c:pt idx="375">
                  <c:v>0.30382874095221046</c:v>
                </c:pt>
                <c:pt idx="376">
                  <c:v>0.29546855247786724</c:v>
                </c:pt>
                <c:pt idx="377">
                  <c:v>0.292183491879903</c:v>
                </c:pt>
                <c:pt idx="378">
                  <c:v>0.28746623866084164</c:v>
                </c:pt>
                <c:pt idx="379">
                  <c:v>0.28866033700645882</c:v>
                </c:pt>
                <c:pt idx="380">
                  <c:v>0.2776503561920865</c:v>
                </c:pt>
                <c:pt idx="381">
                  <c:v>0.27320776623002585</c:v>
                </c:pt>
                <c:pt idx="382">
                  <c:v>0.2744824533173863</c:v>
                </c:pt>
                <c:pt idx="383">
                  <c:v>0.26866787136131365</c:v>
                </c:pt>
                <c:pt idx="384">
                  <c:v>0.26784404502224463</c:v>
                </c:pt>
                <c:pt idx="385">
                  <c:v>0.26092635667286324</c:v>
                </c:pt>
                <c:pt idx="386">
                  <c:v>0.26052324353561007</c:v>
                </c:pt>
                <c:pt idx="387">
                  <c:v>0.25990359771106308</c:v>
                </c:pt>
                <c:pt idx="388">
                  <c:v>0.25138062007161521</c:v>
                </c:pt>
                <c:pt idx="389">
                  <c:v>0.2476132373219038</c:v>
                </c:pt>
                <c:pt idx="390">
                  <c:v>0.2463659949175131</c:v>
                </c:pt>
                <c:pt idx="391">
                  <c:v>0.24247615703263167</c:v>
                </c:pt>
                <c:pt idx="392">
                  <c:v>0.23442887689583636</c:v>
                </c:pt>
                <c:pt idx="393">
                  <c:v>0.23365004341777715</c:v>
                </c:pt>
                <c:pt idx="394">
                  <c:v>0.23460460246998394</c:v>
                </c:pt>
                <c:pt idx="395">
                  <c:v>0.2264764764469599</c:v>
                </c:pt>
                <c:pt idx="396">
                  <c:v>0.22175905462570783</c:v>
                </c:pt>
                <c:pt idx="397">
                  <c:v>0.22252677323991762</c:v>
                </c:pt>
                <c:pt idx="398">
                  <c:v>0.21753760910893874</c:v>
                </c:pt>
                <c:pt idx="399">
                  <c:v>0.21110031076848448</c:v>
                </c:pt>
                <c:pt idx="400">
                  <c:v>0.21005640866790007</c:v>
                </c:pt>
                <c:pt idx="401">
                  <c:v>0.21007292864652727</c:v>
                </c:pt>
                <c:pt idx="402">
                  <c:v>0.20001036796605884</c:v>
                </c:pt>
                <c:pt idx="403">
                  <c:v>0.20056520334667566</c:v>
                </c:pt>
                <c:pt idx="404">
                  <c:v>0.1970591756058116</c:v>
                </c:pt>
                <c:pt idx="405">
                  <c:v>0.18939879420088995</c:v>
                </c:pt>
                <c:pt idx="406">
                  <c:v>0.19007007003662532</c:v>
                </c:pt>
                <c:pt idx="407">
                  <c:v>0.18906864643527777</c:v>
                </c:pt>
                <c:pt idx="408">
                  <c:v>0.17921487171548908</c:v>
                </c:pt>
                <c:pt idx="409">
                  <c:v>0.1792721735238359</c:v>
                </c:pt>
                <c:pt idx="410">
                  <c:v>0.17760268218320877</c:v>
                </c:pt>
                <c:pt idx="411">
                  <c:v>0.17019083306335234</c:v>
                </c:pt>
                <c:pt idx="412">
                  <c:v>0.16992753721275963</c:v>
                </c:pt>
                <c:pt idx="413">
                  <c:v>0.15995846963341678</c:v>
                </c:pt>
                <c:pt idx="414">
                  <c:v>0.16160600058388092</c:v>
                </c:pt>
                <c:pt idx="415">
                  <c:v>0.15902433956537942</c:v>
                </c:pt>
                <c:pt idx="416">
                  <c:v>0.15255043113955763</c:v>
                </c:pt>
                <c:pt idx="417">
                  <c:v>0.15253968235029686</c:v>
                </c:pt>
                <c:pt idx="418">
                  <c:v>0.14506111716361283</c:v>
                </c:pt>
                <c:pt idx="419">
                  <c:v>0.14281851676026622</c:v>
                </c:pt>
                <c:pt idx="420">
                  <c:v>0.13546192728329573</c:v>
                </c:pt>
                <c:pt idx="421">
                  <c:v>0.13711828413627156</c:v>
                </c:pt>
                <c:pt idx="422">
                  <c:v>0.12962871735928519</c:v>
                </c:pt>
                <c:pt idx="423">
                  <c:v>0.12829250768458306</c:v>
                </c:pt>
                <c:pt idx="424">
                  <c:v>0.12246510281892842</c:v>
                </c:pt>
                <c:pt idx="425">
                  <c:v>0.11603301283448143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0.10254773006519427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8.2154467384167582E-2</c:v>
                </c:pt>
                <c:pt idx="432">
                  <c:v>1.1183120929116288</c:v>
                </c:pt>
                <c:pt idx="433">
                  <c:v>0.98912956991996825</c:v>
                </c:pt>
                <c:pt idx="434">
                  <c:v>0.93355791452632209</c:v>
                </c:pt>
                <c:pt idx="435">
                  <c:v>0.87167589618989816</c:v>
                </c:pt>
                <c:pt idx="436">
                  <c:v>0.81231913120213961</c:v>
                </c:pt>
                <c:pt idx="437">
                  <c:v>0.76455991258614164</c:v>
                </c:pt>
                <c:pt idx="438">
                  <c:v>0.77350340677283669</c:v>
                </c:pt>
                <c:pt idx="439">
                  <c:v>0.7259243433157998</c:v>
                </c:pt>
                <c:pt idx="440">
                  <c:v>0.69576838244637451</c:v>
                </c:pt>
                <c:pt idx="441">
                  <c:v>0.68173268957604538</c:v>
                </c:pt>
                <c:pt idx="442">
                  <c:v>0.64222861647772611</c:v>
                </c:pt>
                <c:pt idx="443">
                  <c:v>0.6371992075303583</c:v>
                </c:pt>
                <c:pt idx="444">
                  <c:v>0.60302195073764242</c:v>
                </c:pt>
                <c:pt idx="445">
                  <c:v>0.61758902095517532</c:v>
                </c:pt>
                <c:pt idx="446">
                  <c:v>0.56754072320831961</c:v>
                </c:pt>
                <c:pt idx="447">
                  <c:v>0.57046658963858921</c:v>
                </c:pt>
                <c:pt idx="448">
                  <c:v>0.54503247702135194</c:v>
                </c:pt>
                <c:pt idx="449">
                  <c:v>0.53969017179528278</c:v>
                </c:pt>
                <c:pt idx="450">
                  <c:v>0.53758561686369544</c:v>
                </c:pt>
                <c:pt idx="451">
                  <c:v>0.52144609483126636</c:v>
                </c:pt>
                <c:pt idx="452">
                  <c:v>0.51016626616812377</c:v>
                </c:pt>
                <c:pt idx="453">
                  <c:v>0.49178935983763816</c:v>
                </c:pt>
                <c:pt idx="454">
                  <c:v>0.48482891181396842</c:v>
                </c:pt>
                <c:pt idx="455">
                  <c:v>0.47767784703530247</c:v>
                </c:pt>
                <c:pt idx="456">
                  <c:v>0.45631463712105574</c:v>
                </c:pt>
                <c:pt idx="457">
                  <c:v>0.46176022757923907</c:v>
                </c:pt>
                <c:pt idx="458">
                  <c:v>0.45277038906382383</c:v>
                </c:pt>
                <c:pt idx="459">
                  <c:v>0.44197998644634517</c:v>
                </c:pt>
                <c:pt idx="460">
                  <c:v>0.43177076654434721</c:v>
                </c:pt>
                <c:pt idx="461">
                  <c:v>0.43046364378575031</c:v>
                </c:pt>
                <c:pt idx="462">
                  <c:v>0.41509474604060792</c:v>
                </c:pt>
                <c:pt idx="463">
                  <c:v>0.40813452490664387</c:v>
                </c:pt>
                <c:pt idx="464">
                  <c:v>0.40758730515791719</c:v>
                </c:pt>
                <c:pt idx="465">
                  <c:v>0.3965362457806153</c:v>
                </c:pt>
                <c:pt idx="466">
                  <c:v>0.38428829167565992</c:v>
                </c:pt>
                <c:pt idx="467">
                  <c:v>0.38837508697366024</c:v>
                </c:pt>
                <c:pt idx="468">
                  <c:v>0.37748042851769942</c:v>
                </c:pt>
                <c:pt idx="469">
                  <c:v>0.37726638711755023</c:v>
                </c:pt>
                <c:pt idx="470">
                  <c:v>0.36941357894107424</c:v>
                </c:pt>
                <c:pt idx="471">
                  <c:v>0.36498503222844492</c:v>
                </c:pt>
                <c:pt idx="472">
                  <c:v>0.35320643894467657</c:v>
                </c:pt>
                <c:pt idx="473">
                  <c:v>0.35192419338446695</c:v>
                </c:pt>
                <c:pt idx="474">
                  <c:v>0.34882973604855233</c:v>
                </c:pt>
                <c:pt idx="475">
                  <c:v>0.33997426926963142</c:v>
                </c:pt>
                <c:pt idx="476">
                  <c:v>0.32479098085259173</c:v>
                </c:pt>
                <c:pt idx="477">
                  <c:v>0.33207621706987933</c:v>
                </c:pt>
                <c:pt idx="478">
                  <c:v>0.32682413431347485</c:v>
                </c:pt>
                <c:pt idx="479">
                  <c:v>0.31809046716903883</c:v>
                </c:pt>
                <c:pt idx="480">
                  <c:v>0.31353942219715364</c:v>
                </c:pt>
                <c:pt idx="481">
                  <c:v>0.30977610685816437</c:v>
                </c:pt>
                <c:pt idx="482">
                  <c:v>0.309353620902236</c:v>
                </c:pt>
                <c:pt idx="483">
                  <c:v>0.30331117372948729</c:v>
                </c:pt>
                <c:pt idx="484">
                  <c:v>0.29269232830364367</c:v>
                </c:pt>
                <c:pt idx="485">
                  <c:v>0.29830458398677923</c:v>
                </c:pt>
                <c:pt idx="486">
                  <c:v>0.29056854073019783</c:v>
                </c:pt>
                <c:pt idx="487">
                  <c:v>0.28319578517235894</c:v>
                </c:pt>
                <c:pt idx="488">
                  <c:v>0.28295769796478809</c:v>
                </c:pt>
                <c:pt idx="489">
                  <c:v>0.27578640950268041</c:v>
                </c:pt>
                <c:pt idx="490">
                  <c:v>0.27144888694864949</c:v>
                </c:pt>
                <c:pt idx="491">
                  <c:v>0.26828516204894098</c:v>
                </c:pt>
                <c:pt idx="492">
                  <c:v>0.26299600198465223</c:v>
                </c:pt>
                <c:pt idx="493">
                  <c:v>0.25732891426374654</c:v>
                </c:pt>
                <c:pt idx="494">
                  <c:v>0.25652681362754037</c:v>
                </c:pt>
                <c:pt idx="495">
                  <c:v>0.25393629506301041</c:v>
                </c:pt>
                <c:pt idx="496">
                  <c:v>0.24692966955164411</c:v>
                </c:pt>
                <c:pt idx="497">
                  <c:v>0.24971865850717131</c:v>
                </c:pt>
                <c:pt idx="498">
                  <c:v>0.24444298989466226</c:v>
                </c:pt>
                <c:pt idx="499">
                  <c:v>0.24063655317524535</c:v>
                </c:pt>
                <c:pt idx="500">
                  <c:v>0.23671007401199856</c:v>
                </c:pt>
                <c:pt idx="501">
                  <c:v>0.23008110306961038</c:v>
                </c:pt>
                <c:pt idx="502">
                  <c:v>0.22679630881085569</c:v>
                </c:pt>
                <c:pt idx="503">
                  <c:v>0.22702878232149434</c:v>
                </c:pt>
                <c:pt idx="504">
                  <c:v>0.22378906288526124</c:v>
                </c:pt>
                <c:pt idx="505">
                  <c:v>0.21925372034853249</c:v>
                </c:pt>
                <c:pt idx="506">
                  <c:v>0.21583143738394922</c:v>
                </c:pt>
                <c:pt idx="507">
                  <c:v>0.21391097620694005</c:v>
                </c:pt>
                <c:pt idx="508">
                  <c:v>0.20945966703085359</c:v>
                </c:pt>
                <c:pt idx="509">
                  <c:v>0.20649613055488486</c:v>
                </c:pt>
                <c:pt idx="510">
                  <c:v>0.20354023512871752</c:v>
                </c:pt>
                <c:pt idx="511">
                  <c:v>0.2028108168101381</c:v>
                </c:pt>
                <c:pt idx="512">
                  <c:v>0.19626014216372931</c:v>
                </c:pt>
                <c:pt idx="513">
                  <c:v>0.19202743054257765</c:v>
                </c:pt>
                <c:pt idx="514">
                  <c:v>0.1910118325512023</c:v>
                </c:pt>
                <c:pt idx="515">
                  <c:v>0.19136475949441137</c:v>
                </c:pt>
                <c:pt idx="516">
                  <c:v>0.18413547478785838</c:v>
                </c:pt>
                <c:pt idx="517">
                  <c:v>0.18455464389716966</c:v>
                </c:pt>
                <c:pt idx="518">
                  <c:v>0.18155001737200754</c:v>
                </c:pt>
                <c:pt idx="519">
                  <c:v>0.18067787453465312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0.17029893597357382</c:v>
                </c:pt>
                <c:pt idx="523">
                  <c:v>0.17045490648209768</c:v>
                </c:pt>
                <c:pt idx="524">
                  <c:v>0.16338318620266429</c:v>
                </c:pt>
                <c:pt idx="525">
                  <c:v>0.1622601486310426</c:v>
                </c:pt>
                <c:pt idx="526">
                  <c:v>0.16098092484223989</c:v>
                </c:pt>
                <c:pt idx="527">
                  <c:v>0.15937062398722335</c:v>
                </c:pt>
                <c:pt idx="528">
                  <c:v>0.15686894551235672</c:v>
                </c:pt>
                <c:pt idx="529">
                  <c:v>0.15328076912482463</c:v>
                </c:pt>
                <c:pt idx="530">
                  <c:v>0.1524382109858721</c:v>
                </c:pt>
                <c:pt idx="531">
                  <c:v>0.15254633021001698</c:v>
                </c:pt>
                <c:pt idx="532">
                  <c:v>0.14753225029180436</c:v>
                </c:pt>
                <c:pt idx="533">
                  <c:v>0.14419958733524282</c:v>
                </c:pt>
                <c:pt idx="534">
                  <c:v>0.14423883739772192</c:v>
                </c:pt>
                <c:pt idx="535">
                  <c:v>0.14238093703019489</c:v>
                </c:pt>
                <c:pt idx="536">
                  <c:v>0.13827887615785095</c:v>
                </c:pt>
                <c:pt idx="537">
                  <c:v>0.13626720078551061</c:v>
                </c:pt>
                <c:pt idx="538">
                  <c:v>0.13579143137457167</c:v>
                </c:pt>
                <c:pt idx="539">
                  <c:v>0.12940851062829806</c:v>
                </c:pt>
                <c:pt idx="540">
                  <c:v>0.12900896760416319</c:v>
                </c:pt>
                <c:pt idx="541">
                  <c:v>0.12860934113221714</c:v>
                </c:pt>
                <c:pt idx="542">
                  <c:v>0.12705204532876369</c:v>
                </c:pt>
                <c:pt idx="543">
                  <c:v>0.12428827247896937</c:v>
                </c:pt>
                <c:pt idx="544">
                  <c:v>0.12261143169341247</c:v>
                </c:pt>
                <c:pt idx="545">
                  <c:v>0.12124769331537301</c:v>
                </c:pt>
                <c:pt idx="546">
                  <c:v>0.11538591535542045</c:v>
                </c:pt>
                <c:pt idx="547">
                  <c:v>0.11455479350138091</c:v>
                </c:pt>
                <c:pt idx="548">
                  <c:v>0.11336945399859051</c:v>
                </c:pt>
                <c:pt idx="549">
                  <c:v>0.10752345508849603</c:v>
                </c:pt>
                <c:pt idx="550">
                  <c:v>0.1080235641819309</c:v>
                </c:pt>
                <c:pt idx="551">
                  <c:v>0.10849730112915736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0.10096152214913594</c:v>
                </c:pt>
                <c:pt idx="555">
                  <c:v>9.6614092373289454E-2</c:v>
                </c:pt>
                <c:pt idx="556">
                  <c:v>9.6977683704444234E-2</c:v>
                </c:pt>
                <c:pt idx="557">
                  <c:v>9.0582676512867014E-2</c:v>
                </c:pt>
                <c:pt idx="558">
                  <c:v>9.1443211342422559E-2</c:v>
                </c:pt>
                <c:pt idx="559">
                  <c:v>9.0556708939752151E-2</c:v>
                </c:pt>
                <c:pt idx="560">
                  <c:v>8.6535211267605633E-2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8.0758025209450385E-2</c:v>
                </c:pt>
                <c:pt idx="564">
                  <c:v>7.6127784676336699E-2</c:v>
                </c:pt>
                <c:pt idx="565">
                  <c:v>7.6695902472428759E-2</c:v>
                </c:pt>
                <c:pt idx="566">
                  <c:v>7.2302004983389859E-2</c:v>
                </c:pt>
                <c:pt idx="567">
                  <c:v>7.1759699506887473E-2</c:v>
                </c:pt>
                <c:pt idx="568">
                  <c:v>6.8860951120129146E-2</c:v>
                </c:pt>
                <c:pt idx="569">
                  <c:v>6.5070827387314401E-2</c:v>
                </c:pt>
                <c:pt idx="570">
                  <c:v>6.3844266233481189E-2</c:v>
                </c:pt>
                <c:pt idx="571">
                  <c:v>6.1280414396877619E-2</c:v>
                </c:pt>
                <c:pt idx="572">
                  <c:v>5.6886084041150517E-2</c:v>
                </c:pt>
                <c:pt idx="573">
                  <c:v>5.4505404495539492E-2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0.91851700168409145</c:v>
                </c:pt>
                <c:pt idx="577">
                  <c:v>0.76557593949632463</c:v>
                </c:pt>
                <c:pt idx="578">
                  <c:v>0.72151757064685773</c:v>
                </c:pt>
                <c:pt idx="579">
                  <c:v>0.65826217246858187</c:v>
                </c:pt>
                <c:pt idx="580">
                  <c:v>0.61089212300959295</c:v>
                </c:pt>
                <c:pt idx="581">
                  <c:v>0.59120971283218005</c:v>
                </c:pt>
                <c:pt idx="582">
                  <c:v>0.57071492668265011</c:v>
                </c:pt>
                <c:pt idx="583">
                  <c:v>0.53435512979930966</c:v>
                </c:pt>
                <c:pt idx="584">
                  <c:v>0.50264130756496816</c:v>
                </c:pt>
                <c:pt idx="585">
                  <c:v>0.51107008391072772</c:v>
                </c:pt>
                <c:pt idx="586">
                  <c:v>0.46414759224611302</c:v>
                </c:pt>
                <c:pt idx="587">
                  <c:v>0.47137458755194717</c:v>
                </c:pt>
                <c:pt idx="588">
                  <c:v>0.44802389407869181</c:v>
                </c:pt>
                <c:pt idx="589">
                  <c:v>0.43803772363012528</c:v>
                </c:pt>
                <c:pt idx="590">
                  <c:v>0.41889142337102525</c:v>
                </c:pt>
                <c:pt idx="591">
                  <c:v>0.40012431062987647</c:v>
                </c:pt>
                <c:pt idx="592">
                  <c:v>0.39779910326355938</c:v>
                </c:pt>
                <c:pt idx="593">
                  <c:v>0.38552196512734077</c:v>
                </c:pt>
                <c:pt idx="594">
                  <c:v>0.37374995488806206</c:v>
                </c:pt>
                <c:pt idx="595">
                  <c:v>0.3596046569740502</c:v>
                </c:pt>
                <c:pt idx="596">
                  <c:v>0.35942942815888312</c:v>
                </c:pt>
                <c:pt idx="597">
                  <c:v>0.32907639058185945</c:v>
                </c:pt>
                <c:pt idx="598">
                  <c:v>0.33828534270829547</c:v>
                </c:pt>
                <c:pt idx="599">
                  <c:v>0.3319030387870614</c:v>
                </c:pt>
                <c:pt idx="600">
                  <c:v>0.30596968886778969</c:v>
                </c:pt>
                <c:pt idx="601">
                  <c:v>0.31191891795435089</c:v>
                </c:pt>
                <c:pt idx="602">
                  <c:v>0.30834294347547142</c:v>
                </c:pt>
                <c:pt idx="603">
                  <c:v>0.28943280146369155</c:v>
                </c:pt>
                <c:pt idx="604">
                  <c:v>0.29502950024178309</c:v>
                </c:pt>
                <c:pt idx="605">
                  <c:v>0.28642016869895287</c:v>
                </c:pt>
                <c:pt idx="606">
                  <c:v>0.2732788725017064</c:v>
                </c:pt>
                <c:pt idx="607">
                  <c:v>0.27759697696498409</c:v>
                </c:pt>
                <c:pt idx="608">
                  <c:v>0.27262945176410386</c:v>
                </c:pt>
                <c:pt idx="609">
                  <c:v>0.25223111196816245</c:v>
                </c:pt>
                <c:pt idx="610">
                  <c:v>0.25567839963393657</c:v>
                </c:pt>
                <c:pt idx="611">
                  <c:v>0.25157447383487885</c:v>
                </c:pt>
                <c:pt idx="612">
                  <c:v>0.24968237374981964</c:v>
                </c:pt>
                <c:pt idx="613">
                  <c:v>0.24383314886654833</c:v>
                </c:pt>
                <c:pt idx="614">
                  <c:v>0.23598669116880494</c:v>
                </c:pt>
                <c:pt idx="615">
                  <c:v>0.23827993285942348</c:v>
                </c:pt>
                <c:pt idx="616">
                  <c:v>0.23872673926115615</c:v>
                </c:pt>
                <c:pt idx="617">
                  <c:v>0.23112835029812834</c:v>
                </c:pt>
                <c:pt idx="618">
                  <c:v>0.22448169560426182</c:v>
                </c:pt>
                <c:pt idx="619">
                  <c:v>0.21852606454489545</c:v>
                </c:pt>
                <c:pt idx="620">
                  <c:v>0.21589919465797447</c:v>
                </c:pt>
                <c:pt idx="621">
                  <c:v>0.20675224405315848</c:v>
                </c:pt>
                <c:pt idx="622">
                  <c:v>0.20843439988495188</c:v>
                </c:pt>
                <c:pt idx="623">
                  <c:v>0.2041466711097146</c:v>
                </c:pt>
                <c:pt idx="624">
                  <c:v>0.20714578844620285</c:v>
                </c:pt>
                <c:pt idx="625">
                  <c:v>0.19783313963899521</c:v>
                </c:pt>
                <c:pt idx="626">
                  <c:v>0.19544443391239999</c:v>
                </c:pt>
                <c:pt idx="627">
                  <c:v>0.19483131023876732</c:v>
                </c:pt>
                <c:pt idx="628">
                  <c:v>0.19060551358298694</c:v>
                </c:pt>
                <c:pt idx="629">
                  <c:v>0.188682714441778</c:v>
                </c:pt>
                <c:pt idx="630">
                  <c:v>0.18381620508051694</c:v>
                </c:pt>
                <c:pt idx="631">
                  <c:v>0.17951084025989256</c:v>
                </c:pt>
                <c:pt idx="632">
                  <c:v>0.17691790001176952</c:v>
                </c:pt>
                <c:pt idx="633">
                  <c:v>0.17398252670188324</c:v>
                </c:pt>
                <c:pt idx="634">
                  <c:v>0.17112467431767323</c:v>
                </c:pt>
                <c:pt idx="635">
                  <c:v>0.16896727155555522</c:v>
                </c:pt>
                <c:pt idx="636">
                  <c:v>0.16763366376319572</c:v>
                </c:pt>
                <c:pt idx="637">
                  <c:v>0.16429848240192163</c:v>
                </c:pt>
                <c:pt idx="638">
                  <c:v>0.16170073244490835</c:v>
                </c:pt>
                <c:pt idx="639">
                  <c:v>0.15911379084021782</c:v>
                </c:pt>
                <c:pt idx="640">
                  <c:v>0.15848705623846299</c:v>
                </c:pt>
                <c:pt idx="641">
                  <c:v>0.15566647912516393</c:v>
                </c:pt>
                <c:pt idx="642">
                  <c:v>0.15043741144544157</c:v>
                </c:pt>
                <c:pt idx="643">
                  <c:v>0.14865109363289328</c:v>
                </c:pt>
                <c:pt idx="644">
                  <c:v>0.14181360684108735</c:v>
                </c:pt>
                <c:pt idx="645">
                  <c:v>0.14364329688610503</c:v>
                </c:pt>
                <c:pt idx="646">
                  <c:v>0.14076790608172302</c:v>
                </c:pt>
                <c:pt idx="647">
                  <c:v>0.14045645994206338</c:v>
                </c:pt>
                <c:pt idx="648">
                  <c:v>0.1411531171802729</c:v>
                </c:pt>
                <c:pt idx="649">
                  <c:v>0.13718889337243012</c:v>
                </c:pt>
                <c:pt idx="650">
                  <c:v>0.13162953224105609</c:v>
                </c:pt>
                <c:pt idx="651">
                  <c:v>0.13220657276995304</c:v>
                </c:pt>
                <c:pt idx="652">
                  <c:v>0.12810324964055134</c:v>
                </c:pt>
                <c:pt idx="653">
                  <c:v>0.12859595444686112</c:v>
                </c:pt>
                <c:pt idx="654">
                  <c:v>0.1245589913111928</c:v>
                </c:pt>
                <c:pt idx="655">
                  <c:v>0.12427232224983002</c:v>
                </c:pt>
                <c:pt idx="656">
                  <c:v>0.12098404406228645</c:v>
                </c:pt>
                <c:pt idx="657">
                  <c:v>0.11720318809110276</c:v>
                </c:pt>
                <c:pt idx="658">
                  <c:v>0.11687065606030742</c:v>
                </c:pt>
                <c:pt idx="659">
                  <c:v>0.11679825892129653</c:v>
                </c:pt>
                <c:pt idx="660">
                  <c:v>0.115240712838469</c:v>
                </c:pt>
                <c:pt idx="661">
                  <c:v>0.11059127473245056</c:v>
                </c:pt>
                <c:pt idx="662">
                  <c:v>0.10908898991372343</c:v>
                </c:pt>
                <c:pt idx="663">
                  <c:v>0.10972579265376635</c:v>
                </c:pt>
                <c:pt idx="664">
                  <c:v>0.10517612274470539</c:v>
                </c:pt>
                <c:pt idx="665">
                  <c:v>0.10326486418751402</c:v>
                </c:pt>
                <c:pt idx="666">
                  <c:v>0.10294936942086601</c:v>
                </c:pt>
                <c:pt idx="667">
                  <c:v>0.1030329322207206</c:v>
                </c:pt>
                <c:pt idx="668">
                  <c:v>9.9656780296411202E-2</c:v>
                </c:pt>
                <c:pt idx="669">
                  <c:v>9.8305484624651787E-2</c:v>
                </c:pt>
                <c:pt idx="670">
                  <c:v>9.6733244190611883E-2</c:v>
                </c:pt>
                <c:pt idx="671">
                  <c:v>9.5569401729053274E-2</c:v>
                </c:pt>
                <c:pt idx="672">
                  <c:v>9.5725485761082363E-2</c:v>
                </c:pt>
                <c:pt idx="673">
                  <c:v>9.1105394123935229E-2</c:v>
                </c:pt>
                <c:pt idx="674">
                  <c:v>9.2292957058674824E-2</c:v>
                </c:pt>
                <c:pt idx="675">
                  <c:v>9.1273114074771053E-2</c:v>
                </c:pt>
                <c:pt idx="676">
                  <c:v>8.8593478395275468E-2</c:v>
                </c:pt>
                <c:pt idx="677">
                  <c:v>8.6398593832706927E-2</c:v>
                </c:pt>
                <c:pt idx="678">
                  <c:v>8.5901198533790898E-2</c:v>
                </c:pt>
                <c:pt idx="679">
                  <c:v>8.441727104553165E-2</c:v>
                </c:pt>
                <c:pt idx="680">
                  <c:v>8.2591429546657893E-2</c:v>
                </c:pt>
                <c:pt idx="681">
                  <c:v>8.0525821596244135E-2</c:v>
                </c:pt>
                <c:pt idx="682">
                  <c:v>8.0872842067106238E-2</c:v>
                </c:pt>
                <c:pt idx="683">
                  <c:v>7.6687857025707795E-2</c:v>
                </c:pt>
                <c:pt idx="684">
                  <c:v>7.6534452745717463E-2</c:v>
                </c:pt>
                <c:pt idx="685">
                  <c:v>7.6184980408433314E-2</c:v>
                </c:pt>
                <c:pt idx="686">
                  <c:v>7.5156484339549245E-2</c:v>
                </c:pt>
                <c:pt idx="687">
                  <c:v>7.2730866713630715E-2</c:v>
                </c:pt>
                <c:pt idx="688">
                  <c:v>7.1582842307600189E-2</c:v>
                </c:pt>
                <c:pt idx="689">
                  <c:v>7.1582842307600189E-2</c:v>
                </c:pt>
                <c:pt idx="690">
                  <c:v>6.6971675478559409E-2</c:v>
                </c:pt>
                <c:pt idx="691">
                  <c:v>6.706771915451408E-2</c:v>
                </c:pt>
                <c:pt idx="692">
                  <c:v>6.6699720695504366E-2</c:v>
                </c:pt>
                <c:pt idx="693">
                  <c:v>6.4544388393830462E-2</c:v>
                </c:pt>
                <c:pt idx="694">
                  <c:v>6.3671816098734887E-2</c:v>
                </c:pt>
                <c:pt idx="695">
                  <c:v>6.3739265056466612E-2</c:v>
                </c:pt>
                <c:pt idx="696">
                  <c:v>6.1391666582381751E-2</c:v>
                </c:pt>
                <c:pt idx="697">
                  <c:v>5.9575529552693303E-2</c:v>
                </c:pt>
                <c:pt idx="698">
                  <c:v>5.8548196312187405E-2</c:v>
                </c:pt>
                <c:pt idx="699">
                  <c:v>5.7008096576079248E-2</c:v>
                </c:pt>
                <c:pt idx="700">
                  <c:v>5.5924408414010529E-2</c:v>
                </c:pt>
                <c:pt idx="701">
                  <c:v>5.3149042023848667E-2</c:v>
                </c:pt>
                <c:pt idx="702">
                  <c:v>5.3065996645686397E-2</c:v>
                </c:pt>
                <c:pt idx="703">
                  <c:v>5.2493568712133599E-2</c:v>
                </c:pt>
                <c:pt idx="704">
                  <c:v>5.0628885080519617E-2</c:v>
                </c:pt>
                <c:pt idx="705">
                  <c:v>4.9903308212993956E-2</c:v>
                </c:pt>
                <c:pt idx="706">
                  <c:v>4.6781274897288463E-2</c:v>
                </c:pt>
                <c:pt idx="707">
                  <c:v>4.6638989051826597E-2</c:v>
                </c:pt>
                <c:pt idx="708">
                  <c:v>4.3745715237795989E-2</c:v>
                </c:pt>
                <c:pt idx="709">
                  <c:v>4.4087478638091267E-2</c:v>
                </c:pt>
                <c:pt idx="710">
                  <c:v>4.1681978645225035E-2</c:v>
                </c:pt>
                <c:pt idx="711">
                  <c:v>4.0753164097559559E-2</c:v>
                </c:pt>
                <c:pt idx="712">
                  <c:v>3.9440913247163582E-2</c:v>
                </c:pt>
                <c:pt idx="713">
                  <c:v>3.6736956426285126E-2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3.0828558188796314E-2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0.7642209367713928</c:v>
                </c:pt>
                <c:pt idx="721">
                  <c:v>0.6529907188667684</c:v>
                </c:pt>
                <c:pt idx="722">
                  <c:v>0.58323310014479079</c:v>
                </c:pt>
                <c:pt idx="723">
                  <c:v>0.55436094533209879</c:v>
                </c:pt>
                <c:pt idx="724">
                  <c:v>0.50433802816901407</c:v>
                </c:pt>
                <c:pt idx="725">
                  <c:v>0.4650768670021993</c:v>
                </c:pt>
                <c:pt idx="726">
                  <c:v>0.45212218263300263</c:v>
                </c:pt>
                <c:pt idx="727">
                  <c:v>0.41373975841879718</c:v>
                </c:pt>
                <c:pt idx="728">
                  <c:v>0.38514824980269824</c:v>
                </c:pt>
                <c:pt idx="729">
                  <c:v>0.38142609400181199</c:v>
                </c:pt>
                <c:pt idx="730">
                  <c:v>0.35156156395091953</c:v>
                </c:pt>
                <c:pt idx="731">
                  <c:v>0.34801312455146477</c:v>
                </c:pt>
                <c:pt idx="732">
                  <c:v>0.33771503493204091</c:v>
                </c:pt>
                <c:pt idx="733">
                  <c:v>0.33332123968745359</c:v>
                </c:pt>
                <c:pt idx="734">
                  <c:v>0.31338475502425256</c:v>
                </c:pt>
                <c:pt idx="735">
                  <c:v>0.29825002127304717</c:v>
                </c:pt>
                <c:pt idx="736">
                  <c:v>0.29481674131527807</c:v>
                </c:pt>
                <c:pt idx="737">
                  <c:v>0.27581017817807646</c:v>
                </c:pt>
                <c:pt idx="738">
                  <c:v>0.27716341944892436</c:v>
                </c:pt>
                <c:pt idx="739">
                  <c:v>0.26177531670937276</c:v>
                </c:pt>
                <c:pt idx="740">
                  <c:v>0.26431298904538342</c:v>
                </c:pt>
                <c:pt idx="741">
                  <c:v>0.25611608820630716</c:v>
                </c:pt>
                <c:pt idx="742">
                  <c:v>0.23579808163732341</c:v>
                </c:pt>
                <c:pt idx="743">
                  <c:v>0.24295469408569459</c:v>
                </c:pt>
                <c:pt idx="744">
                  <c:v>0.23099567710966187</c:v>
                </c:pt>
                <c:pt idx="745">
                  <c:v>0.22198827880704367</c:v>
                </c:pt>
                <c:pt idx="746">
                  <c:v>0.21698573300510279</c:v>
                </c:pt>
                <c:pt idx="747">
                  <c:v>0.22018284382912587</c:v>
                </c:pt>
                <c:pt idx="748">
                  <c:v>0.21067865971879768</c:v>
                </c:pt>
                <c:pt idx="749">
                  <c:v>0.20994099925932991</c:v>
                </c:pt>
                <c:pt idx="750">
                  <c:v>0.18833961661787063</c:v>
                </c:pt>
                <c:pt idx="751">
                  <c:v>0.19263070236507748</c:v>
                </c:pt>
                <c:pt idx="752">
                  <c:v>0.19120586599377923</c:v>
                </c:pt>
                <c:pt idx="753">
                  <c:v>0.18909305122996203</c:v>
                </c:pt>
                <c:pt idx="754">
                  <c:v>0.17774870749117966</c:v>
                </c:pt>
                <c:pt idx="755">
                  <c:v>0.1797159542495694</c:v>
                </c:pt>
                <c:pt idx="756">
                  <c:v>0.17566757480544593</c:v>
                </c:pt>
                <c:pt idx="757">
                  <c:v>0.16361623714869028</c:v>
                </c:pt>
                <c:pt idx="758">
                  <c:v>0.16653422453271674</c:v>
                </c:pt>
                <c:pt idx="759">
                  <c:v>0.16390950281133954</c:v>
                </c:pt>
                <c:pt idx="760">
                  <c:v>0.1603408391071291</c:v>
                </c:pt>
                <c:pt idx="761">
                  <c:v>0.15750665228007579</c:v>
                </c:pt>
                <c:pt idx="762">
                  <c:v>0.15223471086414783</c:v>
                </c:pt>
                <c:pt idx="763">
                  <c:v>0.15010936343655548</c:v>
                </c:pt>
                <c:pt idx="764">
                  <c:v>0.14137804256495121</c:v>
                </c:pt>
                <c:pt idx="765">
                  <c:v>0.14239280915502481</c:v>
                </c:pt>
                <c:pt idx="766">
                  <c:v>0.14294047380562105</c:v>
                </c:pt>
                <c:pt idx="767">
                  <c:v>0.14095687859113196</c:v>
                </c:pt>
                <c:pt idx="768">
                  <c:v>0.13390664870981847</c:v>
                </c:pt>
                <c:pt idx="769">
                  <c:v>0.13910872117422854</c:v>
                </c:pt>
                <c:pt idx="770">
                  <c:v>0.13467488374236677</c:v>
                </c:pt>
                <c:pt idx="771">
                  <c:v>0.13033327269763426</c:v>
                </c:pt>
                <c:pt idx="772">
                  <c:v>0.13296215554316182</c:v>
                </c:pt>
                <c:pt idx="773">
                  <c:v>0.12735001664219289</c:v>
                </c:pt>
                <c:pt idx="774">
                  <c:v>0.12757091488656147</c:v>
                </c:pt>
                <c:pt idx="775">
                  <c:v>0.12052518111628392</c:v>
                </c:pt>
                <c:pt idx="776">
                  <c:v>0.12254404886415415</c:v>
                </c:pt>
                <c:pt idx="777">
                  <c:v>0.1161988277021188</c:v>
                </c:pt>
                <c:pt idx="778">
                  <c:v>0.11551163033398799</c:v>
                </c:pt>
                <c:pt idx="779">
                  <c:v>0.11279994191051884</c:v>
                </c:pt>
                <c:pt idx="780">
                  <c:v>0.11414763436543245</c:v>
                </c:pt>
                <c:pt idx="781">
                  <c:v>0.10752944171786565</c:v>
                </c:pt>
                <c:pt idx="782">
                  <c:v>0.10958547368993692</c:v>
                </c:pt>
                <c:pt idx="783">
                  <c:v>0.10613186332982506</c:v>
                </c:pt>
                <c:pt idx="784">
                  <c:v>9.9055007270626411E-2</c:v>
                </c:pt>
                <c:pt idx="785">
                  <c:v>0.10034821439194284</c:v>
                </c:pt>
                <c:pt idx="786">
                  <c:v>0.10077194318969318</c:v>
                </c:pt>
                <c:pt idx="787">
                  <c:v>9.914837366290985E-2</c:v>
                </c:pt>
                <c:pt idx="788">
                  <c:v>9.523916822987083E-2</c:v>
                </c:pt>
                <c:pt idx="789">
                  <c:v>9.6728922035448098E-2</c:v>
                </c:pt>
                <c:pt idx="790">
                  <c:v>9.2734832834451206E-2</c:v>
                </c:pt>
                <c:pt idx="791">
                  <c:v>9.2849582824845622E-2</c:v>
                </c:pt>
                <c:pt idx="792">
                  <c:v>9.3156189002040757E-2</c:v>
                </c:pt>
                <c:pt idx="793">
                  <c:v>9.0436394396138139E-2</c:v>
                </c:pt>
                <c:pt idx="794">
                  <c:v>8.7958256890939612E-2</c:v>
                </c:pt>
                <c:pt idx="795">
                  <c:v>8.7571262674574712E-2</c:v>
                </c:pt>
                <c:pt idx="796">
                  <c:v>8.4230659151029993E-2</c:v>
                </c:pt>
                <c:pt idx="797">
                  <c:v>8.054269632203799E-2</c:v>
                </c:pt>
                <c:pt idx="798">
                  <c:v>8.0108067026776086E-2</c:v>
                </c:pt>
                <c:pt idx="799">
                  <c:v>8.0311395542088992E-2</c:v>
                </c:pt>
                <c:pt idx="800">
                  <c:v>7.7339394250043103E-2</c:v>
                </c:pt>
                <c:pt idx="801">
                  <c:v>7.6350366408928907E-2</c:v>
                </c:pt>
                <c:pt idx="802">
                  <c:v>7.5792853983324263E-2</c:v>
                </c:pt>
                <c:pt idx="803">
                  <c:v>7.5039512702136435E-2</c:v>
                </c:pt>
                <c:pt idx="804">
                  <c:v>7.4268482089631702E-2</c:v>
                </c:pt>
                <c:pt idx="805">
                  <c:v>7.3739315722830309E-2</c:v>
                </c:pt>
                <c:pt idx="806">
                  <c:v>7.1603418301893151E-2</c:v>
                </c:pt>
                <c:pt idx="807">
                  <c:v>7.0529235223600356E-2</c:v>
                </c:pt>
                <c:pt idx="808">
                  <c:v>6.8980388439670581E-2</c:v>
                </c:pt>
                <c:pt idx="809">
                  <c:v>6.8907668231611888E-2</c:v>
                </c:pt>
                <c:pt idx="810">
                  <c:v>6.5600959496329256E-2</c:v>
                </c:pt>
                <c:pt idx="811">
                  <c:v>6.6333474321135899E-2</c:v>
                </c:pt>
                <c:pt idx="812">
                  <c:v>6.3814796156094131E-2</c:v>
                </c:pt>
                <c:pt idx="813">
                  <c:v>6.2331016565497277E-2</c:v>
                </c:pt>
                <c:pt idx="814">
                  <c:v>6.2208898672081105E-2</c:v>
                </c:pt>
                <c:pt idx="815">
                  <c:v>6.1330520903516254E-2</c:v>
                </c:pt>
                <c:pt idx="816">
                  <c:v>6.1716852670731376E-2</c:v>
                </c:pt>
                <c:pt idx="817">
                  <c:v>5.8205360368668892E-2</c:v>
                </c:pt>
                <c:pt idx="818">
                  <c:v>5.8943581910898941E-2</c:v>
                </c:pt>
                <c:pt idx="819">
                  <c:v>5.7538461473180313E-2</c:v>
                </c:pt>
                <c:pt idx="820">
                  <c:v>5.5191483153176839E-2</c:v>
                </c:pt>
                <c:pt idx="821">
                  <c:v>5.4466276770248401E-2</c:v>
                </c:pt>
                <c:pt idx="822">
                  <c:v>5.4610028994793079E-2</c:v>
                </c:pt>
                <c:pt idx="823">
                  <c:v>5.3328043115264137E-2</c:v>
                </c:pt>
                <c:pt idx="824">
                  <c:v>5.1183760566850978E-2</c:v>
                </c:pt>
                <c:pt idx="825">
                  <c:v>5.1001984343061017E-2</c:v>
                </c:pt>
                <c:pt idx="826">
                  <c:v>5.0936930791603038E-2</c:v>
                </c:pt>
                <c:pt idx="827">
                  <c:v>4.9675248567699531E-2</c:v>
                </c:pt>
                <c:pt idx="828">
                  <c:v>4.7756901983943834E-2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4.3817795657733166E-2</c:v>
                </c:pt>
                <c:pt idx="832">
                  <c:v>4.4434956777883908E-2</c:v>
                </c:pt>
                <c:pt idx="833">
                  <c:v>4.4571869350447643E-2</c:v>
                </c:pt>
                <c:pt idx="834">
                  <c:v>4.2015906109963481E-2</c:v>
                </c:pt>
                <c:pt idx="835">
                  <c:v>4.26709447038644E-2</c:v>
                </c:pt>
                <c:pt idx="836">
                  <c:v>4.1777179370702321E-2</c:v>
                </c:pt>
                <c:pt idx="837">
                  <c:v>4.0446585463432813E-2</c:v>
                </c:pt>
                <c:pt idx="838">
                  <c:v>3.9100767078330656E-2</c:v>
                </c:pt>
                <c:pt idx="839">
                  <c:v>3.9798995061872268E-2</c:v>
                </c:pt>
                <c:pt idx="840">
                  <c:v>3.787409596625E-2</c:v>
                </c:pt>
                <c:pt idx="841">
                  <c:v>3.71830985915493E-2</c:v>
                </c:pt>
                <c:pt idx="842">
                  <c:v>3.6602454365878619E-2</c:v>
                </c:pt>
                <c:pt idx="843">
                  <c:v>3.5653461271295581E-2</c:v>
                </c:pt>
                <c:pt idx="844">
                  <c:v>3.4985711369071804E-2</c:v>
                </c:pt>
                <c:pt idx="845">
                  <c:v>3.3269328192101301E-2</c:v>
                </c:pt>
                <c:pt idx="846">
                  <c:v>3.2910822500376066E-2</c:v>
                </c:pt>
                <c:pt idx="847">
                  <c:v>3.2424480797219442E-2</c:v>
                </c:pt>
                <c:pt idx="848">
                  <c:v>3.0242518464493461E-2</c:v>
                </c:pt>
                <c:pt idx="849">
                  <c:v>3.0549032784795181E-2</c:v>
                </c:pt>
                <c:pt idx="850">
                  <c:v>2.9425153100588228E-2</c:v>
                </c:pt>
                <c:pt idx="851">
                  <c:v>2.8554483092955062E-2</c:v>
                </c:pt>
                <c:pt idx="852">
                  <c:v>2.7221109104620011E-2</c:v>
                </c:pt>
                <c:pt idx="853">
                  <c:v>2.6486507739670071E-2</c:v>
                </c:pt>
                <c:pt idx="854">
                  <c:v>2.448946107267843E-2</c:v>
                </c:pt>
                <c:pt idx="855">
                  <c:v>2.5337811611990769E-2</c:v>
                </c:pt>
                <c:pt idx="856">
                  <c:v>2.4408817240000446E-2</c:v>
                </c:pt>
                <c:pt idx="857">
                  <c:v>2.2596873384795924E-2</c:v>
                </c:pt>
                <c:pt idx="858">
                  <c:v>2.2118632678239398E-2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0.65143840955231025</c:v>
                </c:pt>
                <c:pt idx="865">
                  <c:v>0.55113451724599871</c:v>
                </c:pt>
                <c:pt idx="866">
                  <c:v>0.48541855738759143</c:v>
                </c:pt>
                <c:pt idx="867">
                  <c:v>0.46033868696964597</c:v>
                </c:pt>
                <c:pt idx="868">
                  <c:v>0.41427175753859885</c:v>
                </c:pt>
                <c:pt idx="869">
                  <c:v>0.37821200473059308</c:v>
                </c:pt>
                <c:pt idx="870">
                  <c:v>0.35830599775480582</c:v>
                </c:pt>
                <c:pt idx="871">
                  <c:v>0.33114751942477305</c:v>
                </c:pt>
                <c:pt idx="872">
                  <c:v>0.30466553676128821</c:v>
                </c:pt>
                <c:pt idx="873">
                  <c:v>0.30866208693955516</c:v>
                </c:pt>
                <c:pt idx="874">
                  <c:v>0.2748840748409398</c:v>
                </c:pt>
                <c:pt idx="875">
                  <c:v>0.27389277604074935</c:v>
                </c:pt>
                <c:pt idx="876">
                  <c:v>0.26310448190293684</c:v>
                </c:pt>
                <c:pt idx="877">
                  <c:v>0.25072142782773266</c:v>
                </c:pt>
                <c:pt idx="878">
                  <c:v>0.24087732270543602</c:v>
                </c:pt>
                <c:pt idx="879">
                  <c:v>0.22920540128424191</c:v>
                </c:pt>
                <c:pt idx="880">
                  <c:v>0.22461189506114748</c:v>
                </c:pt>
                <c:pt idx="881">
                  <c:v>0.21085538972989551</c:v>
                </c:pt>
                <c:pt idx="882">
                  <c:v>0.20603023077738142</c:v>
                </c:pt>
                <c:pt idx="883">
                  <c:v>0.19411979755063022</c:v>
                </c:pt>
                <c:pt idx="884">
                  <c:v>0.19742036647751129</c:v>
                </c:pt>
                <c:pt idx="885">
                  <c:v>0.19021907623813106</c:v>
                </c:pt>
                <c:pt idx="886">
                  <c:v>0.17510616837885676</c:v>
                </c:pt>
                <c:pt idx="887">
                  <c:v>0.17534508725108514</c:v>
                </c:pt>
                <c:pt idx="888">
                  <c:v>0.16763528984575199</c:v>
                </c:pt>
                <c:pt idx="889">
                  <c:v>0.16013382615026048</c:v>
                </c:pt>
                <c:pt idx="890">
                  <c:v>0.16372281950079504</c:v>
                </c:pt>
                <c:pt idx="891">
                  <c:v>0.1587567322355917</c:v>
                </c:pt>
                <c:pt idx="892">
                  <c:v>0.15389283937677828</c:v>
                </c:pt>
                <c:pt idx="893">
                  <c:v>0.15206424681639497</c:v>
                </c:pt>
                <c:pt idx="894">
                  <c:v>0.14355352622358422</c:v>
                </c:pt>
                <c:pt idx="895">
                  <c:v>0.14294416864681447</c:v>
                </c:pt>
                <c:pt idx="896">
                  <c:v>0.13710893928988155</c:v>
                </c:pt>
                <c:pt idx="897">
                  <c:v>0.13053932240170718</c:v>
                </c:pt>
                <c:pt idx="898">
                  <c:v>0.12371966442728015</c:v>
                </c:pt>
                <c:pt idx="899">
                  <c:v>0.12592244107617265</c:v>
                </c:pt>
                <c:pt idx="900">
                  <c:v>0.12242261443074266</c:v>
                </c:pt>
                <c:pt idx="901">
                  <c:v>0.12089949068481491</c:v>
                </c:pt>
                <c:pt idx="902">
                  <c:v>0.11967389350659506</c:v>
                </c:pt>
                <c:pt idx="903">
                  <c:v>0.11644264867235454</c:v>
                </c:pt>
                <c:pt idx="904">
                  <c:v>0.10539879962743498</c:v>
                </c:pt>
                <c:pt idx="905">
                  <c:v>0.10692368338991029</c:v>
                </c:pt>
                <c:pt idx="906">
                  <c:v>0.10769515985999621</c:v>
                </c:pt>
                <c:pt idx="907">
                  <c:v>0.10579574891269693</c:v>
                </c:pt>
                <c:pt idx="908">
                  <c:v>0.10145394987712501</c:v>
                </c:pt>
                <c:pt idx="909">
                  <c:v>9.8332481325492452E-2</c:v>
                </c:pt>
                <c:pt idx="910">
                  <c:v>9.6742276116369971E-2</c:v>
                </c:pt>
                <c:pt idx="911">
                  <c:v>9.5396103610216235E-2</c:v>
                </c:pt>
                <c:pt idx="912">
                  <c:v>9.9370941260641901E-2</c:v>
                </c:pt>
                <c:pt idx="913">
                  <c:v>9.1423631903967656E-2</c:v>
                </c:pt>
                <c:pt idx="914">
                  <c:v>9.1085194168465181E-2</c:v>
                </c:pt>
                <c:pt idx="915">
                  <c:v>9.2822411656879059E-2</c:v>
                </c:pt>
                <c:pt idx="916">
                  <c:v>8.3339843192430443E-2</c:v>
                </c:pt>
                <c:pt idx="917">
                  <c:v>8.5975690687292897E-2</c:v>
                </c:pt>
                <c:pt idx="918">
                  <c:v>8.4336398045539995E-2</c:v>
                </c:pt>
                <c:pt idx="919">
                  <c:v>8.2292418230667685E-2</c:v>
                </c:pt>
                <c:pt idx="920">
                  <c:v>7.7522805419099797E-2</c:v>
                </c:pt>
                <c:pt idx="921">
                  <c:v>8.1142322789147292E-2</c:v>
                </c:pt>
                <c:pt idx="922">
                  <c:v>7.6163003264150902E-2</c:v>
                </c:pt>
                <c:pt idx="923">
                  <c:v>7.7852970998836493E-2</c:v>
                </c:pt>
                <c:pt idx="924">
                  <c:v>7.8384451376334971E-2</c:v>
                </c:pt>
                <c:pt idx="925">
                  <c:v>7.4768979882460021E-2</c:v>
                </c:pt>
                <c:pt idx="926">
                  <c:v>7.2492092627919821E-2</c:v>
                </c:pt>
                <c:pt idx="927">
                  <c:v>7.2373057993062817E-2</c:v>
                </c:pt>
                <c:pt idx="928">
                  <c:v>7.2958568704921414E-2</c:v>
                </c:pt>
                <c:pt idx="929">
                  <c:v>6.7326955623066995E-2</c:v>
                </c:pt>
                <c:pt idx="930">
                  <c:v>6.6767109680829523E-2</c:v>
                </c:pt>
                <c:pt idx="931">
                  <c:v>6.6406339040105067E-2</c:v>
                </c:pt>
                <c:pt idx="932">
                  <c:v>6.4530223940019879E-2</c:v>
                </c:pt>
                <c:pt idx="933">
                  <c:v>6.1700079153797008E-2</c:v>
                </c:pt>
                <c:pt idx="934">
                  <c:v>6.0457632628570374E-2</c:v>
                </c:pt>
                <c:pt idx="935">
                  <c:v>6.1013309399053563E-2</c:v>
                </c:pt>
                <c:pt idx="936">
                  <c:v>6.1002064119761605E-2</c:v>
                </c:pt>
                <c:pt idx="937">
                  <c:v>5.9054061106537242E-2</c:v>
                </c:pt>
                <c:pt idx="938">
                  <c:v>5.8199385123562139E-2</c:v>
                </c:pt>
                <c:pt idx="939">
                  <c:v>5.7017676963774154E-2</c:v>
                </c:pt>
                <c:pt idx="940">
                  <c:v>5.5086982493542234E-2</c:v>
                </c:pt>
                <c:pt idx="941">
                  <c:v>5.4989055555688227E-2</c:v>
                </c:pt>
                <c:pt idx="942">
                  <c:v>5.1954099926247437E-2</c:v>
                </c:pt>
                <c:pt idx="943">
                  <c:v>5.2641018700547423E-2</c:v>
                </c:pt>
                <c:pt idx="944">
                  <c:v>5.1699795413855637E-2</c:v>
                </c:pt>
                <c:pt idx="945">
                  <c:v>5.0447478562256697E-2</c:v>
                </c:pt>
                <c:pt idx="946">
                  <c:v>4.8523728497424465E-2</c:v>
                </c:pt>
                <c:pt idx="947">
                  <c:v>4.8827932077877154E-2</c:v>
                </c:pt>
                <c:pt idx="948">
                  <c:v>4.6726530972105829E-2</c:v>
                </c:pt>
                <c:pt idx="949">
                  <c:v>4.6034871080351814E-2</c:v>
                </c:pt>
                <c:pt idx="950">
                  <c:v>4.6034871080351807E-2</c:v>
                </c:pt>
                <c:pt idx="951">
                  <c:v>4.6135032050548079E-2</c:v>
                </c:pt>
                <c:pt idx="952">
                  <c:v>4.4792255843140782E-2</c:v>
                </c:pt>
                <c:pt idx="953">
                  <c:v>4.3344654597685821E-2</c:v>
                </c:pt>
                <c:pt idx="954">
                  <c:v>4.2333687123675433E-2</c:v>
                </c:pt>
                <c:pt idx="955">
                  <c:v>4.247670633693109E-2</c:v>
                </c:pt>
                <c:pt idx="956">
                  <c:v>4.0462053934962973E-2</c:v>
                </c:pt>
                <c:pt idx="957">
                  <c:v>4.0328333086230898E-2</c:v>
                </c:pt>
                <c:pt idx="958">
                  <c:v>3.9488159480267751E-2</c:v>
                </c:pt>
                <c:pt idx="959">
                  <c:v>3.9244383292389134E-2</c:v>
                </c:pt>
                <c:pt idx="960">
                  <c:v>3.8776667445905903E-2</c:v>
                </c:pt>
                <c:pt idx="961">
                  <c:v>3.7020888124914178E-2</c:v>
                </c:pt>
                <c:pt idx="962">
                  <c:v>3.6549738358982481E-2</c:v>
                </c:pt>
                <c:pt idx="963">
                  <c:v>3.6741306272232106E-2</c:v>
                </c:pt>
                <c:pt idx="964">
                  <c:v>3.5653134193179711E-2</c:v>
                </c:pt>
                <c:pt idx="965">
                  <c:v>3.4983159579989695E-2</c:v>
                </c:pt>
                <c:pt idx="966">
                  <c:v>3.4348275169816617E-2</c:v>
                </c:pt>
                <c:pt idx="967">
                  <c:v>3.3827846758152723E-2</c:v>
                </c:pt>
                <c:pt idx="968">
                  <c:v>3.3145381371896071E-2</c:v>
                </c:pt>
                <c:pt idx="969">
                  <c:v>3.1449553938037667E-2</c:v>
                </c:pt>
                <c:pt idx="970">
                  <c:v>3.2096660201832258E-2</c:v>
                </c:pt>
                <c:pt idx="971">
                  <c:v>3.1308107567173352E-2</c:v>
                </c:pt>
                <c:pt idx="972">
                  <c:v>3.0281600174557916E-2</c:v>
                </c:pt>
                <c:pt idx="973">
                  <c:v>2.9623304518589268E-2</c:v>
                </c:pt>
                <c:pt idx="974">
                  <c:v>2.9208972161838237E-2</c:v>
                </c:pt>
                <c:pt idx="975">
                  <c:v>2.7509180501528292E-2</c:v>
                </c:pt>
                <c:pt idx="976">
                  <c:v>2.796513890196763E-2</c:v>
                </c:pt>
                <c:pt idx="977">
                  <c:v>2.7653100898232728E-2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2.5442386466426492E-2</c:v>
                </c:pt>
                <c:pt idx="981">
                  <c:v>2.4225352112676058E-2</c:v>
                </c:pt>
                <c:pt idx="982">
                  <c:v>2.4202439213356474E-2</c:v>
                </c:pt>
                <c:pt idx="983">
                  <c:v>2.4066086358124517E-2</c:v>
                </c:pt>
                <c:pt idx="984">
                  <c:v>2.2192292657689783E-2</c:v>
                </c:pt>
                <c:pt idx="985">
                  <c:v>2.2723159895485189E-2</c:v>
                </c:pt>
                <c:pt idx="986">
                  <c:v>2.222735288696423E-2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2.0268665614502138E-2</c:v>
                </c:pt>
                <c:pt idx="991">
                  <c:v>1.9412427392749176E-2</c:v>
                </c:pt>
                <c:pt idx="992">
                  <c:v>1.8153181586687103E-2</c:v>
                </c:pt>
                <c:pt idx="993">
                  <c:v>1.8202510884477011E-2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1.6805219241981854E-2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1.0015649452269173E-2</c:v>
                </c:pt>
                <c:pt idx="1007">
                  <c:v>8.541424598931752E-3</c:v>
                </c:pt>
              </c:numCache>
            </c:numRef>
          </c:yVal>
        </c:ser>
        <c:axId val="129132032"/>
        <c:axId val="129133568"/>
      </c:scatterChart>
      <c:valAx>
        <c:axId val="129132032"/>
        <c:scaling>
          <c:orientation val="minMax"/>
          <c:max val="2.0000000000000023E-4"/>
        </c:scaling>
        <c:axPos val="b"/>
        <c:numFmt formatCode="General" sourceLinked="1"/>
        <c:tickLblPos val="nextTo"/>
        <c:crossAx val="129133568"/>
        <c:crosses val="autoZero"/>
        <c:crossBetween val="midCat"/>
      </c:valAx>
      <c:valAx>
        <c:axId val="129133568"/>
        <c:scaling>
          <c:orientation val="minMax"/>
          <c:max val="1.6"/>
        </c:scaling>
        <c:axPos val="l"/>
        <c:majorGridlines/>
        <c:numFmt formatCode="General" sourceLinked="1"/>
        <c:tickLblPos val="nextTo"/>
        <c:crossAx val="129132032"/>
        <c:crosses val="autoZero"/>
        <c:crossBetween val="midCat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Munka4!$D$2:$D$145</c:f>
              <c:numCache>
                <c:formatCode>General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xVal>
          <c:yVal>
            <c:numRef>
              <c:f>Munka4!$H$2:$H$145</c:f>
              <c:numCache>
                <c:formatCode>General</c:formatCode>
                <c:ptCount val="144"/>
                <c:pt idx="0">
                  <c:v>5.6568542494923827E-3</c:v>
                </c:pt>
                <c:pt idx="1">
                  <c:v>6.8334799333867983E-3</c:v>
                </c:pt>
                <c:pt idx="2">
                  <c:v>7.5829145435554728E-3</c:v>
                </c:pt>
                <c:pt idx="3">
                  <c:v>8.2533503500093874E-3</c:v>
                </c:pt>
                <c:pt idx="4">
                  <c:v>9.1601607686150107E-3</c:v>
                </c:pt>
                <c:pt idx="5">
                  <c:v>9.9730340418550702E-3</c:v>
                </c:pt>
                <c:pt idx="6">
                  <c:v>1.0174198290453925E-2</c:v>
                </c:pt>
                <c:pt idx="7">
                  <c:v>1.1063472319047436E-2</c:v>
                </c:pt>
                <c:pt idx="8">
                  <c:v>1.2049099551418774E-2</c:v>
                </c:pt>
                <c:pt idx="9">
                  <c:v>1.2290431534868342E-2</c:v>
                </c:pt>
                <c:pt idx="10">
                  <c:v>1.3368678340288299E-2</c:v>
                </c:pt>
                <c:pt idx="11">
                  <c:v>1.3598207330510535E-2</c:v>
                </c:pt>
                <c:pt idx="12">
                  <c:v>1.4555085983943901E-2</c:v>
                </c:pt>
                <c:pt idx="13">
                  <c:v>1.4844155305772277E-2</c:v>
                </c:pt>
                <c:pt idx="14">
                  <c:v>1.6151607977773156E-2</c:v>
                </c:pt>
                <c:pt idx="15">
                  <c:v>1.6426634455256727E-2</c:v>
                </c:pt>
                <c:pt idx="16">
                  <c:v>1.7587159861671819E-2</c:v>
                </c:pt>
                <c:pt idx="17">
                  <c:v>1.7937111586070271E-2</c:v>
                </c:pt>
                <c:pt idx="18">
                  <c:v>1.8247916933846395E-2</c:v>
                </c:pt>
                <c:pt idx="19">
                  <c:v>1.9510839120568231E-2</c:v>
                </c:pt>
                <c:pt idx="20">
                  <c:v>1.9839784495214872E-2</c:v>
                </c:pt>
                <c:pt idx="21">
                  <c:v>2.124714456109339E-2</c:v>
                </c:pt>
                <c:pt idx="22">
                  <c:v>2.1671042358666862E-2</c:v>
                </c:pt>
                <c:pt idx="23">
                  <c:v>2.2043483656086448E-2</c:v>
                </c:pt>
                <c:pt idx="24">
                  <c:v>2.3575281315913965E-2</c:v>
                </c:pt>
                <c:pt idx="25">
                  <c:v>2.3973639523690072E-2</c:v>
                </c:pt>
                <c:pt idx="26">
                  <c:v>2.4382992454708548E-2</c:v>
                </c:pt>
                <c:pt idx="27">
                  <c:v>2.5665147729946939E-2</c:v>
                </c:pt>
                <c:pt idx="28">
                  <c:v>2.6178212201337949E-2</c:v>
                </c:pt>
                <c:pt idx="29">
                  <c:v>2.662371080648189E-2</c:v>
                </c:pt>
                <c:pt idx="30">
                  <c:v>2.8481427025594357E-2</c:v>
                </c:pt>
                <c:pt idx="31">
                  <c:v>2.8964181613987439E-2</c:v>
                </c:pt>
                <c:pt idx="32">
                  <c:v>2.9454654885287923E-2</c:v>
                </c:pt>
                <c:pt idx="33">
                  <c:v>3.1005218141467748E-2</c:v>
                </c:pt>
                <c:pt idx="34">
                  <c:v>3.1631582485021258E-2</c:v>
                </c:pt>
                <c:pt idx="35">
                  <c:v>3.2171077554371201E-2</c:v>
                </c:pt>
                <c:pt idx="36">
                  <c:v>3.2888687497048735E-2</c:v>
                </c:pt>
                <c:pt idx="37">
                  <c:v>3.4403683284111176E-2</c:v>
                </c:pt>
                <c:pt idx="38">
                  <c:v>3.4988187461403607E-2</c:v>
                </c:pt>
                <c:pt idx="39">
                  <c:v>3.557478599141977E-2</c:v>
                </c:pt>
                <c:pt idx="40">
                  <c:v>3.7459688840138561E-2</c:v>
                </c:pt>
                <c:pt idx="41">
                  <c:v>3.8214288778944942E-2</c:v>
                </c:pt>
                <c:pt idx="42">
                  <c:v>3.8868063069092823E-2</c:v>
                </c:pt>
                <c:pt idx="43">
                  <c:v>3.9729534496434876E-2</c:v>
                </c:pt>
                <c:pt idx="44">
                  <c:v>4.1561954613227543E-2</c:v>
                </c:pt>
                <c:pt idx="45">
                  <c:v>4.2276826590557252E-2</c:v>
                </c:pt>
                <c:pt idx="46">
                  <c:v>4.2987215697651168E-2</c:v>
                </c:pt>
                <c:pt idx="47">
                  <c:v>4.4194173824159237E-2</c:v>
                </c:pt>
                <c:pt idx="48">
                  <c:v>4.5254833995939062E-2</c:v>
                </c:pt>
                <c:pt idx="49">
                  <c:v>4.6160337643789462E-2</c:v>
                </c:pt>
                <c:pt idx="50">
                  <c:v>4.6951890270786778E-2</c:v>
                </c:pt>
                <c:pt idx="51">
                  <c:v>4.7984595058194107E-2</c:v>
                </c:pt>
                <c:pt idx="52">
                  <c:v>5.0214060107424345E-2</c:v>
                </c:pt>
                <c:pt idx="53">
                  <c:v>5.1074866733397568E-2</c:v>
                </c:pt>
                <c:pt idx="54">
                  <c:v>5.1935773928529202E-2</c:v>
                </c:pt>
                <c:pt idx="55">
                  <c:v>5.3386561979584364E-2</c:v>
                </c:pt>
                <c:pt idx="56">
                  <c:v>5.5764780829977968E-2</c:v>
                </c:pt>
                <c:pt idx="57">
                  <c:v>5.6732773747328449E-2</c:v>
                </c:pt>
                <c:pt idx="58">
                  <c:v>5.7982756057296921E-2</c:v>
                </c:pt>
                <c:pt idx="59">
                  <c:v>5.8925565098878981E-2</c:v>
                </c:pt>
                <c:pt idx="60">
                  <c:v>6.0663316348443783E-2</c:v>
                </c:pt>
                <c:pt idx="61">
                  <c:v>6.1695066658526296E-2</c:v>
                </c:pt>
                <c:pt idx="62">
                  <c:v>6.2737439585965088E-2</c:v>
                </c:pt>
                <c:pt idx="63">
                  <c:v>6.4479299609448329E-2</c:v>
                </c:pt>
                <c:pt idx="64">
                  <c:v>6.7373541079385896E-2</c:v>
                </c:pt>
                <c:pt idx="65">
                  <c:v>6.8539176003527061E-2</c:v>
                </c:pt>
                <c:pt idx="66">
                  <c:v>7.0052904368713809E-2</c:v>
                </c:pt>
                <c:pt idx="67">
                  <c:v>7.1182082639445823E-2</c:v>
                </c:pt>
                <c:pt idx="68">
                  <c:v>7.4531774378528245E-2</c:v>
                </c:pt>
                <c:pt idx="69">
                  <c:v>7.5806723541688867E-2</c:v>
                </c:pt>
                <c:pt idx="70">
                  <c:v>7.791432845199274E-2</c:v>
                </c:pt>
                <c:pt idx="71">
                  <c:v>7.856742013183865E-2</c:v>
                </c:pt>
                <c:pt idx="72">
                  <c:v>8.1393586323631403E-2</c:v>
                </c:pt>
                <c:pt idx="73">
                  <c:v>8.2790799128861101E-2</c:v>
                </c:pt>
                <c:pt idx="74">
                  <c:v>8.4622592929906398E-2</c:v>
                </c:pt>
                <c:pt idx="75">
                  <c:v>8.5972399479264439E-2</c:v>
                </c:pt>
                <c:pt idx="76">
                  <c:v>9.0047328942640767E-2</c:v>
                </c:pt>
                <c:pt idx="77">
                  <c:v>9.15825196598853E-2</c:v>
                </c:pt>
                <c:pt idx="78">
                  <c:v>9.4133590245459184E-2</c:v>
                </c:pt>
                <c:pt idx="79">
                  <c:v>9.4909443519261089E-2</c:v>
                </c:pt>
                <c:pt idx="80">
                  <c:v>0.10001683271441209</c:v>
                </c:pt>
                <c:pt idx="81">
                  <c:v>0.10225092942832452</c:v>
                </c:pt>
                <c:pt idx="82">
                  <c:v>0.10388577126932365</c:v>
                </c:pt>
                <c:pt idx="83">
                  <c:v>0.10475656017578487</c:v>
                </c:pt>
                <c:pt idx="84">
                  <c:v>0.10878565864408428</c:v>
                </c:pt>
                <c:pt idx="85">
                  <c:v>0.11062563676701266</c:v>
                </c:pt>
                <c:pt idx="86">
                  <c:v>0.11371160924956172</c:v>
                </c:pt>
                <c:pt idx="87">
                  <c:v>0.11462986597235258</c:v>
                </c:pt>
                <c:pt idx="88">
                  <c:v>0.12083770593593082</c:v>
                </c:pt>
                <c:pt idx="89">
                  <c:v>0.12352991023891506</c:v>
                </c:pt>
                <c:pt idx="90">
                  <c:v>0.12551145366061225</c:v>
                </c:pt>
                <c:pt idx="91">
                  <c:v>0.12654592469234813</c:v>
                </c:pt>
                <c:pt idx="92">
                  <c:v>0.13364318164425754</c:v>
                </c:pt>
                <c:pt idx="93">
                  <c:v>0.13739968641931108</c:v>
                </c:pt>
                <c:pt idx="94">
                  <c:v>0.13851436169243153</c:v>
                </c:pt>
                <c:pt idx="95">
                  <c:v>0.14142135623730956</c:v>
                </c:pt>
                <c:pt idx="96">
                  <c:v>0.14598333547077116</c:v>
                </c:pt>
                <c:pt idx="97">
                  <c:v>0.14921597517411012</c:v>
                </c:pt>
                <c:pt idx="98">
                  <c:v>0.15161547899941563</c:v>
                </c:pt>
                <c:pt idx="99">
                  <c:v>0.15283982129647011</c:v>
                </c:pt>
                <c:pt idx="100">
                  <c:v>0.16146417603507998</c:v>
                </c:pt>
                <c:pt idx="101">
                  <c:v>0.1659933168835421</c:v>
                </c:pt>
                <c:pt idx="102">
                  <c:v>0.16734860488081632</c:v>
                </c:pt>
                <c:pt idx="103">
                  <c:v>0.17083699833466995</c:v>
                </c:pt>
                <c:pt idx="104">
                  <c:v>0.18026289617132413</c:v>
                </c:pt>
                <c:pt idx="105">
                  <c:v>0.18319958189241475</c:v>
                </c:pt>
                <c:pt idx="106">
                  <c:v>0.18468581558990871</c:v>
                </c:pt>
                <c:pt idx="107">
                  <c:v>0.19506393963766838</c:v>
                </c:pt>
                <c:pt idx="108">
                  <c:v>0.20050896664021048</c:v>
                </c:pt>
                <c:pt idx="109">
                  <c:v>0.20215397199922086</c:v>
                </c:pt>
                <c:pt idx="110">
                  <c:v>0.20633375875023466</c:v>
                </c:pt>
                <c:pt idx="111">
                  <c:v>0.21778888860545673</c:v>
                </c:pt>
                <c:pt idx="112">
                  <c:v>0.22132442251138948</c:v>
                </c:pt>
                <c:pt idx="113">
                  <c:v>0.22313147317442175</c:v>
                </c:pt>
                <c:pt idx="114">
                  <c:v>0.2422282667302168</c:v>
                </c:pt>
                <c:pt idx="115">
                  <c:v>0.24426610918988637</c:v>
                </c:pt>
                <c:pt idx="116">
                  <c:v>0.24932585104637678</c:v>
                </c:pt>
                <c:pt idx="117">
                  <c:v>0.26310949997638988</c:v>
                </c:pt>
                <c:pt idx="118">
                  <c:v>0.26734528885361397</c:v>
                </c:pt>
                <c:pt idx="119">
                  <c:v>0.26953862933229444</c:v>
                </c:pt>
                <c:pt idx="120">
                  <c:v>0.29265381906358251</c:v>
                </c:pt>
                <c:pt idx="121">
                  <c:v>0.29509923001518595</c:v>
                </c:pt>
                <c:pt idx="122">
                  <c:v>0.3012274887854694</c:v>
                </c:pt>
                <c:pt idx="123">
                  <c:v>0.32297102230695574</c:v>
                </c:pt>
                <c:pt idx="124">
                  <c:v>0.32568814558651515</c:v>
                </c:pt>
                <c:pt idx="125">
                  <c:v>0.3535533905932739</c:v>
                </c:pt>
                <c:pt idx="126">
                  <c:v>0.35646038513815193</c:v>
                </c:pt>
                <c:pt idx="127">
                  <c:v>0.36387714959859752</c:v>
                </c:pt>
                <c:pt idx="128">
                  <c:v>0.39020509208477666</c:v>
                </c:pt>
                <c:pt idx="129">
                  <c:v>0.39346564002024798</c:v>
                </c:pt>
                <c:pt idx="130">
                  <c:v>0.43062802974260761</c:v>
                </c:pt>
                <c:pt idx="131">
                  <c:v>0.43967899654179543</c:v>
                </c:pt>
                <c:pt idx="132">
                  <c:v>0.47140452079103184</c:v>
                </c:pt>
                <c:pt idx="133">
                  <c:v>0.47528051351753592</c:v>
                </c:pt>
                <c:pt idx="134">
                  <c:v>0.52027345611303555</c:v>
                </c:pt>
                <c:pt idx="135">
                  <c:v>0.53117861402733479</c:v>
                </c:pt>
                <c:pt idx="136">
                  <c:v>0.57417070632347689</c:v>
                </c:pt>
                <c:pt idx="137">
                  <c:v>0.6285393610547092</c:v>
                </c:pt>
                <c:pt idx="138">
                  <c:v>0.64162869324867344</c:v>
                </c:pt>
                <c:pt idx="139">
                  <c:v>0.6936979414840474</c:v>
                </c:pt>
                <c:pt idx="140">
                  <c:v>0.77513045353669374</c:v>
                </c:pt>
                <c:pt idx="141">
                  <c:v>0.83805248140627897</c:v>
                </c:pt>
                <c:pt idx="142">
                  <c:v>0.93649222100346408</c:v>
                </c:pt>
                <c:pt idx="143">
                  <c:v>1.1313708498984765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Munka4!$F$2:$F$145</c:f>
              <c:numCache>
                <c:formatCode>General</c:formatCode>
                <c:ptCount val="144"/>
                <c:pt idx="0">
                  <c:v>1.5109612215991508</c:v>
                </c:pt>
                <c:pt idx="1">
                  <c:v>1.3831028058104022</c:v>
                </c:pt>
                <c:pt idx="2">
                  <c:v>1.3714887207051596</c:v>
                </c:pt>
                <c:pt idx="3">
                  <c:v>1.3086007982149597</c:v>
                </c:pt>
                <c:pt idx="4">
                  <c:v>1.2725360559439856</c:v>
                </c:pt>
                <c:pt idx="5">
                  <c:v>1.2332324447477649</c:v>
                </c:pt>
                <c:pt idx="6">
                  <c:v>1.2345767235181164</c:v>
                </c:pt>
                <c:pt idx="7">
                  <c:v>1.2123496988253382</c:v>
                </c:pt>
                <c:pt idx="8">
                  <c:v>1.1683915020867599</c:v>
                </c:pt>
                <c:pt idx="9">
                  <c:v>1.1815009882143088</c:v>
                </c:pt>
                <c:pt idx="10">
                  <c:v>1.1525607555952211</c:v>
                </c:pt>
                <c:pt idx="11">
                  <c:v>1.133200216165221</c:v>
                </c:pt>
                <c:pt idx="12">
                  <c:v>1.0984372732072307</c:v>
                </c:pt>
                <c:pt idx="13">
                  <c:v>1.106723933416798</c:v>
                </c:pt>
                <c:pt idx="14">
                  <c:v>1.0651026936460075</c:v>
                </c:pt>
                <c:pt idx="15">
                  <c:v>1.0712675297673113</c:v>
                </c:pt>
                <c:pt idx="16">
                  <c:v>1.0287669494219629</c:v>
                </c:pt>
                <c:pt idx="17">
                  <c:v>1.0331491837335236</c:v>
                </c:pt>
                <c:pt idx="18">
                  <c:v>1.0352188488680838</c:v>
                </c:pt>
                <c:pt idx="19">
                  <c:v>1.0083257607704794</c:v>
                </c:pt>
                <c:pt idx="20">
                  <c:v>1.0120543677416647</c:v>
                </c:pt>
                <c:pt idx="21">
                  <c:v>0.96080194233935889</c:v>
                </c:pt>
                <c:pt idx="22">
                  <c:v>0.96810141448081632</c:v>
                </c:pt>
                <c:pt idx="23">
                  <c:v>0.97163799716271593</c:v>
                </c:pt>
                <c:pt idx="24">
                  <c:v>0.95267712570124208</c:v>
                </c:pt>
                <c:pt idx="25">
                  <c:v>0.93691017501390328</c:v>
                </c:pt>
                <c:pt idx="26">
                  <c:v>0.93302332369531749</c:v>
                </c:pt>
                <c:pt idx="27">
                  <c:v>0.93848709690591781</c:v>
                </c:pt>
                <c:pt idx="28">
                  <c:v>0.91726352434655145</c:v>
                </c:pt>
                <c:pt idx="29">
                  <c:v>0.90923526615949724</c:v>
                </c:pt>
                <c:pt idx="30">
                  <c:v>0.89780527813404121</c:v>
                </c:pt>
                <c:pt idx="31">
                  <c:v>0.88004429024177255</c:v>
                </c:pt>
                <c:pt idx="32">
                  <c:v>0.87283183407993326</c:v>
                </c:pt>
                <c:pt idx="33">
                  <c:v>0.87272885718927606</c:v>
                </c:pt>
                <c:pt idx="34">
                  <c:v>0.85092265085934771</c:v>
                </c:pt>
                <c:pt idx="35">
                  <c:v>0.85044640393397464</c:v>
                </c:pt>
                <c:pt idx="36">
                  <c:v>0.83875385460733365</c:v>
                </c:pt>
                <c:pt idx="37">
                  <c:v>0.81882189495702418</c:v>
                </c:pt>
                <c:pt idx="38">
                  <c:v>0.82415015081398757</c:v>
                </c:pt>
                <c:pt idx="39">
                  <c:v>0.81382344732830592</c:v>
                </c:pt>
                <c:pt idx="40">
                  <c:v>0.81043253839691576</c:v>
                </c:pt>
                <c:pt idx="41">
                  <c:v>0.78549642284240939</c:v>
                </c:pt>
                <c:pt idx="42">
                  <c:v>0.79146308431767209</c:v>
                </c:pt>
                <c:pt idx="43">
                  <c:v>0.77732809576049622</c:v>
                </c:pt>
                <c:pt idx="44">
                  <c:v>0.76772541886009849</c:v>
                </c:pt>
                <c:pt idx="45">
                  <c:v>0.75719207420303869</c:v>
                </c:pt>
                <c:pt idx="46">
                  <c:v>0.75737995428958282</c:v>
                </c:pt>
                <c:pt idx="47">
                  <c:v>0.74371872501229908</c:v>
                </c:pt>
                <c:pt idx="48">
                  <c:v>0.75122652396488276</c:v>
                </c:pt>
                <c:pt idx="49">
                  <c:v>0.74353719450816047</c:v>
                </c:pt>
                <c:pt idx="50">
                  <c:v>0.73505788917314974</c:v>
                </c:pt>
                <c:pt idx="51">
                  <c:v>0.72392375110220075</c:v>
                </c:pt>
                <c:pt idx="52">
                  <c:v>0.7181093438871563</c:v>
                </c:pt>
                <c:pt idx="53">
                  <c:v>0.70408274714295205</c:v>
                </c:pt>
                <c:pt idx="54">
                  <c:v>0.70247375920612265</c:v>
                </c:pt>
                <c:pt idx="55">
                  <c:v>0.69086901595604866</c:v>
                </c:pt>
                <c:pt idx="56">
                  <c:v>0.68173268957604538</c:v>
                </c:pt>
                <c:pt idx="57">
                  <c:v>0.68155923476270552</c:v>
                </c:pt>
                <c:pt idx="58">
                  <c:v>0.66620661215881438</c:v>
                </c:pt>
                <c:pt idx="59">
                  <c:v>0.6630279206539893</c:v>
                </c:pt>
                <c:pt idx="60">
                  <c:v>0.64587861475518582</c:v>
                </c:pt>
                <c:pt idx="61">
                  <c:v>0.65298902389438718</c:v>
                </c:pt>
                <c:pt idx="62">
                  <c:v>0.64844277889183821</c:v>
                </c:pt>
                <c:pt idx="63">
                  <c:v>0.63849229045586664</c:v>
                </c:pt>
                <c:pt idx="64">
                  <c:v>0.62193711541168506</c:v>
                </c:pt>
                <c:pt idx="65">
                  <c:v>0.62724971770466276</c:v>
                </c:pt>
                <c:pt idx="66">
                  <c:v>0.61613433642298765</c:v>
                </c:pt>
                <c:pt idx="67">
                  <c:v>0.61353272121379143</c:v>
                </c:pt>
                <c:pt idx="68">
                  <c:v>0.60357336390141625</c:v>
                </c:pt>
                <c:pt idx="69">
                  <c:v>0.59731735650882911</c:v>
                </c:pt>
                <c:pt idx="70">
                  <c:v>0.58549297125721855</c:v>
                </c:pt>
                <c:pt idx="71">
                  <c:v>0.58424291714396526</c:v>
                </c:pt>
                <c:pt idx="72">
                  <c:v>0.58467632342516951</c:v>
                </c:pt>
                <c:pt idx="73">
                  <c:v>0.57720179972773811</c:v>
                </c:pt>
                <c:pt idx="74">
                  <c:v>0.56780513800305266</c:v>
                </c:pt>
                <c:pt idx="75">
                  <c:v>0.56234892764858768</c:v>
                </c:pt>
                <c:pt idx="76">
                  <c:v>0.54795264647945552</c:v>
                </c:pt>
                <c:pt idx="77">
                  <c:v>0.54808506700411197</c:v>
                </c:pt>
                <c:pt idx="78">
                  <c:v>0.53757211309332731</c:v>
                </c:pt>
                <c:pt idx="79">
                  <c:v>0.53576703420191174</c:v>
                </c:pt>
                <c:pt idx="80">
                  <c:v>0.52937772087037271</c:v>
                </c:pt>
                <c:pt idx="81">
                  <c:v>0.5183998942008754</c:v>
                </c:pt>
                <c:pt idx="82">
                  <c:v>0.51744620867394064</c:v>
                </c:pt>
                <c:pt idx="83">
                  <c:v>0.51431807929446638</c:v>
                </c:pt>
                <c:pt idx="84">
                  <c:v>0.50140600330366147</c:v>
                </c:pt>
                <c:pt idx="85">
                  <c:v>0.50173561656678256</c:v>
                </c:pt>
                <c:pt idx="86">
                  <c:v>0.49245325904865145</c:v>
                </c:pt>
                <c:pt idx="87">
                  <c:v>0.49474298293443691</c:v>
                </c:pt>
                <c:pt idx="88">
                  <c:v>0.48475330366584962</c:v>
                </c:pt>
                <c:pt idx="89">
                  <c:v>0.47440619287017333</c:v>
                </c:pt>
                <c:pt idx="90">
                  <c:v>0.47428325155152345</c:v>
                </c:pt>
                <c:pt idx="91">
                  <c:v>0.47392043556925117</c:v>
                </c:pt>
                <c:pt idx="92">
                  <c:v>0.45759443725100474</c:v>
                </c:pt>
                <c:pt idx="93">
                  <c:v>0.45218011870276831</c:v>
                </c:pt>
                <c:pt idx="94">
                  <c:v>0.45243731015370869</c:v>
                </c:pt>
                <c:pt idx="95">
                  <c:v>0.44484475965316184</c:v>
                </c:pt>
                <c:pt idx="96">
                  <c:v>0.4413484154425133</c:v>
                </c:pt>
                <c:pt idx="97">
                  <c:v>0.43312535545777658</c:v>
                </c:pt>
                <c:pt idx="98">
                  <c:v>0.43253982205781594</c:v>
                </c:pt>
                <c:pt idx="99">
                  <c:v>0.43480684066918696</c:v>
                </c:pt>
                <c:pt idx="100">
                  <c:v>0.42053462464073266</c:v>
                </c:pt>
                <c:pt idx="101">
                  <c:v>0.41088150312836547</c:v>
                </c:pt>
                <c:pt idx="102">
                  <c:v>0.41219949524975158</c:v>
                </c:pt>
                <c:pt idx="103">
                  <c:v>0.40674958308698939</c:v>
                </c:pt>
                <c:pt idx="104">
                  <c:v>0.39421793412423456</c:v>
                </c:pt>
                <c:pt idx="105">
                  <c:v>0.3928683826343764</c:v>
                </c:pt>
                <c:pt idx="106">
                  <c:v>0.39011964105697744</c:v>
                </c:pt>
                <c:pt idx="107">
                  <c:v>0.38055659936341985</c:v>
                </c:pt>
                <c:pt idx="108">
                  <c:v>0.37574453979406391</c:v>
                </c:pt>
                <c:pt idx="109">
                  <c:v>0.37434339590796678</c:v>
                </c:pt>
                <c:pt idx="110">
                  <c:v>0.3715354194305549</c:v>
                </c:pt>
                <c:pt idx="111">
                  <c:v>0.36045894449100724</c:v>
                </c:pt>
                <c:pt idx="112">
                  <c:v>0.35621455013907743</c:v>
                </c:pt>
                <c:pt idx="113">
                  <c:v>0.36047968042595691</c:v>
                </c:pt>
                <c:pt idx="114">
                  <c:v>0.34213439764263526</c:v>
                </c:pt>
                <c:pt idx="115">
                  <c:v>0.34151861003436051</c:v>
                </c:pt>
                <c:pt idx="116">
                  <c:v>0.33477568610189729</c:v>
                </c:pt>
                <c:pt idx="117">
                  <c:v>0.32640419528822956</c:v>
                </c:pt>
                <c:pt idx="118">
                  <c:v>0.32312695578924933</c:v>
                </c:pt>
                <c:pt idx="119">
                  <c:v>0.32563708609875552</c:v>
                </c:pt>
                <c:pt idx="120">
                  <c:v>0.31036492195575444</c:v>
                </c:pt>
                <c:pt idx="121">
                  <c:v>0.30949843074754257</c:v>
                </c:pt>
                <c:pt idx="122">
                  <c:v>0.30697722531440952</c:v>
                </c:pt>
                <c:pt idx="123">
                  <c:v>0.2925079296171112</c:v>
                </c:pt>
                <c:pt idx="124">
                  <c:v>0.29242574446954184</c:v>
                </c:pt>
                <c:pt idx="125">
                  <c:v>0.2804281116008947</c:v>
                </c:pt>
                <c:pt idx="126">
                  <c:v>0.27904379476516772</c:v>
                </c:pt>
                <c:pt idx="127">
                  <c:v>0.27436099136108749</c:v>
                </c:pt>
                <c:pt idx="128">
                  <c:v>0.26630098579746014</c:v>
                </c:pt>
                <c:pt idx="129">
                  <c:v>0.26585494297497153</c:v>
                </c:pt>
                <c:pt idx="130">
                  <c:v>0.25365063609115301</c:v>
                </c:pt>
                <c:pt idx="131">
                  <c:v>0.25251757556073207</c:v>
                </c:pt>
                <c:pt idx="132">
                  <c:v>0.24049093945816646</c:v>
                </c:pt>
                <c:pt idx="133">
                  <c:v>0.24034359059350241</c:v>
                </c:pt>
                <c:pt idx="134">
                  <c:v>0.22816088457087697</c:v>
                </c:pt>
                <c:pt idx="135">
                  <c:v>0.22648139582366425</c:v>
                </c:pt>
                <c:pt idx="136">
                  <c:v>0.21690222205810458</c:v>
                </c:pt>
                <c:pt idx="137">
                  <c:v>0.2059971137440012</c:v>
                </c:pt>
                <c:pt idx="138">
                  <c:v>0.20126227336001171</c:v>
                </c:pt>
                <c:pt idx="139">
                  <c:v>0.1959540869834431</c:v>
                </c:pt>
                <c:pt idx="140">
                  <c:v>0.18163374068507038</c:v>
                </c:pt>
                <c:pt idx="141">
                  <c:v>0.17656882075442032</c:v>
                </c:pt>
                <c:pt idx="142">
                  <c:v>0.16502568170847032</c:v>
                </c:pt>
                <c:pt idx="143">
                  <c:v>0.14861457107883033</c:v>
                </c:pt>
              </c:numCache>
            </c:numRef>
          </c:xVal>
          <c:yVal>
            <c:numRef>
              <c:f>Munka4!$I$2:$I$145</c:f>
              <c:numCache>
                <c:formatCode>General</c:formatCode>
                <c:ptCount val="144"/>
                <c:pt idx="0">
                  <c:v>5.6962007823882898E-3</c:v>
                </c:pt>
                <c:pt idx="1">
                  <c:v>6.8940256155217965E-3</c:v>
                </c:pt>
                <c:pt idx="2">
                  <c:v>7.6580654433767437E-3</c:v>
                </c:pt>
                <c:pt idx="3">
                  <c:v>8.3422103016909596E-3</c:v>
                </c:pt>
                <c:pt idx="4">
                  <c:v>9.2684407289881088E-3</c:v>
                </c:pt>
                <c:pt idx="5">
                  <c:v>1.0099505837351554E-2</c:v>
                </c:pt>
                <c:pt idx="6">
                  <c:v>1.0305278892542772E-2</c:v>
                </c:pt>
                <c:pt idx="7">
                  <c:v>1.121540389346588E-2</c:v>
                </c:pt>
                <c:pt idx="8">
                  <c:v>1.2224994955514627E-2</c:v>
                </c:pt>
                <c:pt idx="9">
                  <c:v>1.2472323110509888E-2</c:v>
                </c:pt>
                <c:pt idx="10">
                  <c:v>1.35779407368038E-2</c:v>
                </c:pt>
                <c:pt idx="11">
                  <c:v>1.3813413904399283E-2</c:v>
                </c:pt>
                <c:pt idx="12">
                  <c:v>1.4795494101861758E-2</c:v>
                </c:pt>
                <c:pt idx="13">
                  <c:v>1.5092305735600125E-2</c:v>
                </c:pt>
                <c:pt idx="14">
                  <c:v>1.6435483051043167E-2</c:v>
                </c:pt>
                <c:pt idx="15">
                  <c:v>1.6718165832420993E-2</c:v>
                </c:pt>
                <c:pt idx="16">
                  <c:v>1.7911510763622442E-2</c:v>
                </c:pt>
                <c:pt idx="17">
                  <c:v>1.8271516104657715E-2</c:v>
                </c:pt>
                <c:pt idx="18">
                  <c:v>1.8591309391679189E-2</c:v>
                </c:pt>
                <c:pt idx="19">
                  <c:v>1.9891304121419286E-2</c:v>
                </c:pt>
                <c:pt idx="20">
                  <c:v>2.0230045986280285E-2</c:v>
                </c:pt>
                <c:pt idx="21">
                  <c:v>2.1679942625982874E-2</c:v>
                </c:pt>
                <c:pt idx="22">
                  <c:v>2.211684371555549E-2</c:v>
                </c:pt>
                <c:pt idx="23">
                  <c:v>2.2500780444503394E-2</c:v>
                </c:pt>
                <c:pt idx="24">
                  <c:v>2.4080527856684204E-2</c:v>
                </c:pt>
                <c:pt idx="25">
                  <c:v>2.4491526842342261E-2</c:v>
                </c:pt>
                <c:pt idx="26">
                  <c:v>2.4913940583433308E-2</c:v>
                </c:pt>
                <c:pt idx="27">
                  <c:v>2.6237457987167416E-2</c:v>
                </c:pt>
                <c:pt idx="28">
                  <c:v>2.6767261003873721E-2</c:v>
                </c:pt>
                <c:pt idx="29">
                  <c:v>2.7227378151541061E-2</c:v>
                </c:pt>
                <c:pt idx="30">
                  <c:v>2.9146869252178777E-2</c:v>
                </c:pt>
                <c:pt idx="31">
                  <c:v>2.9645885345515131E-2</c:v>
                </c:pt>
                <c:pt idx="32">
                  <c:v>3.0152965305721424E-2</c:v>
                </c:pt>
                <c:pt idx="33">
                  <c:v>3.1756577363219012E-2</c:v>
                </c:pt>
                <c:pt idx="34">
                  <c:v>3.24046010415594E-2</c:v>
                </c:pt>
                <c:pt idx="35">
                  <c:v>3.2962854523282431E-2</c:v>
                </c:pt>
                <c:pt idx="36">
                  <c:v>3.3705560825208807E-2</c:v>
                </c:pt>
                <c:pt idx="37">
                  <c:v>3.5274067402050246E-2</c:v>
                </c:pt>
                <c:pt idx="38">
                  <c:v>3.5879403089338506E-2</c:v>
                </c:pt>
                <c:pt idx="39">
                  <c:v>3.6487009452586802E-2</c:v>
                </c:pt>
                <c:pt idx="40">
                  <c:v>3.8440086590797895E-2</c:v>
                </c:pt>
                <c:pt idx="41">
                  <c:v>3.9222257724104578E-2</c:v>
                </c:pt>
                <c:pt idx="42">
                  <c:v>3.9900044294856649E-2</c:v>
                </c:pt>
                <c:pt idx="43">
                  <c:v>4.0793330254958328E-2</c:v>
                </c:pt>
                <c:pt idx="44">
                  <c:v>4.2694061708130629E-2</c:v>
                </c:pt>
                <c:pt idx="45">
                  <c:v>4.3435812971340242E-2</c:v>
                </c:pt>
                <c:pt idx="46">
                  <c:v>4.4173037076181969E-2</c:v>
                </c:pt>
                <c:pt idx="47">
                  <c:v>4.5425866450908133E-2</c:v>
                </c:pt>
                <c:pt idx="48">
                  <c:v>4.6527120554249957E-2</c:v>
                </c:pt>
                <c:pt idx="49">
                  <c:v>4.7467484437191496E-2</c:v>
                </c:pt>
                <c:pt idx="50">
                  <c:v>4.8289661646222191E-2</c:v>
                </c:pt>
                <c:pt idx="51">
                  <c:v>4.9362529075464935E-2</c:v>
                </c:pt>
                <c:pt idx="52">
                  <c:v>5.1679480764014338E-2</c:v>
                </c:pt>
                <c:pt idx="53">
                  <c:v>5.2574344261574264E-2</c:v>
                </c:pt>
                <c:pt idx="54">
                  <c:v>5.3469463172041293E-2</c:v>
                </c:pt>
                <c:pt idx="55">
                  <c:v>5.4978238809294394E-2</c:v>
                </c:pt>
                <c:pt idx="56">
                  <c:v>5.745239658904186E-2</c:v>
                </c:pt>
                <c:pt idx="57">
                  <c:v>5.8459743783694035E-2</c:v>
                </c:pt>
                <c:pt idx="58">
                  <c:v>5.9760798699001992E-2</c:v>
                </c:pt>
                <c:pt idx="59">
                  <c:v>6.0742315573038282E-2</c:v>
                </c:pt>
                <c:pt idx="60">
                  <c:v>6.2551821417175121E-2</c:v>
                </c:pt>
                <c:pt idx="61">
                  <c:v>6.3626420630501751E-2</c:v>
                </c:pt>
                <c:pt idx="62">
                  <c:v>6.4712266129384952E-2</c:v>
                </c:pt>
                <c:pt idx="63">
                  <c:v>6.6527172328907494E-2</c:v>
                </c:pt>
                <c:pt idx="64">
                  <c:v>6.954386407804522E-2</c:v>
                </c:pt>
                <c:pt idx="65">
                  <c:v>7.0759184296960154E-2</c:v>
                </c:pt>
                <c:pt idx="66">
                  <c:v>7.2337743489478204E-2</c:v>
                </c:pt>
                <c:pt idx="67">
                  <c:v>7.351550542273165E-2</c:v>
                </c:pt>
                <c:pt idx="68">
                  <c:v>7.7010408176184056E-2</c:v>
                </c:pt>
                <c:pt idx="69">
                  <c:v>7.8341043789069989E-2</c:v>
                </c:pt>
                <c:pt idx="70">
                  <c:v>8.0541192439382958E-2</c:v>
                </c:pt>
                <c:pt idx="71">
                  <c:v>8.1223082561605334E-2</c:v>
                </c:pt>
                <c:pt idx="72">
                  <c:v>8.4174517664644496E-2</c:v>
                </c:pt>
                <c:pt idx="73">
                  <c:v>8.5634042360089549E-2</c:v>
                </c:pt>
                <c:pt idx="74">
                  <c:v>8.7547901740259518E-2</c:v>
                </c:pt>
                <c:pt idx="75">
                  <c:v>8.8958446178490302E-2</c:v>
                </c:pt>
                <c:pt idx="76">
                  <c:v>9.3218067073999544E-2</c:v>
                </c:pt>
                <c:pt idx="77">
                  <c:v>9.4823343324902068E-2</c:v>
                </c:pt>
                <c:pt idx="78">
                  <c:v>9.7491470091648602E-2</c:v>
                </c:pt>
                <c:pt idx="79">
                  <c:v>9.8303067806639499E-2</c:v>
                </c:pt>
                <c:pt idx="80">
                  <c:v>0.10364739192582687</c:v>
                </c:pt>
                <c:pt idx="81">
                  <c:v>0.10598599638222952</c:v>
                </c:pt>
                <c:pt idx="82">
                  <c:v>0.10769763815223826</c:v>
                </c:pt>
                <c:pt idx="83">
                  <c:v>0.10860944431525194</c:v>
                </c:pt>
                <c:pt idx="84">
                  <c:v>0.11282930475043212</c:v>
                </c:pt>
                <c:pt idx="85">
                  <c:v>0.11475692208281744</c:v>
                </c:pt>
                <c:pt idx="86">
                  <c:v>0.11799059843964545</c:v>
                </c:pt>
                <c:pt idx="87">
                  <c:v>0.11895297619695654</c:v>
                </c:pt>
                <c:pt idx="88">
                  <c:v>0.12546108716217422</c:v>
                </c:pt>
                <c:pt idx="89">
                  <c:v>0.12828456242736624</c:v>
                </c:pt>
                <c:pt idx="90">
                  <c:v>0.13036311917982041</c:v>
                </c:pt>
                <c:pt idx="91">
                  <c:v>0.13144836704351529</c:v>
                </c:pt>
                <c:pt idx="92">
                  <c:v>0.13889634719454486</c:v>
                </c:pt>
                <c:pt idx="93">
                  <c:v>0.14284010114214632</c:v>
                </c:pt>
                <c:pt idx="94">
                  <c:v>0.1440105480471989</c:v>
                </c:pt>
                <c:pt idx="95">
                  <c:v>0.14706343235490554</c:v>
                </c:pt>
                <c:pt idx="96">
                  <c:v>0.1518556185734278</c:v>
                </c:pt>
                <c:pt idx="97">
                  <c:v>0.15525229356724757</c:v>
                </c:pt>
                <c:pt idx="98">
                  <c:v>0.15777403327723008</c:v>
                </c:pt>
                <c:pt idx="99">
                  <c:v>0.15906090038626433</c:v>
                </c:pt>
                <c:pt idx="100">
                  <c:v>0.16812855970705981</c:v>
                </c:pt>
                <c:pt idx="101">
                  <c:v>0.17289246218921581</c:v>
                </c:pt>
                <c:pt idx="102">
                  <c:v>0.17431825395920306</c:v>
                </c:pt>
                <c:pt idx="103">
                  <c:v>0.17798864690583943</c:v>
                </c:pt>
                <c:pt idx="104">
                  <c:v>0.1879100282465192</c:v>
                </c:pt>
                <c:pt idx="105">
                  <c:v>0.19100215753589675</c:v>
                </c:pt>
                <c:pt idx="106">
                  <c:v>0.19256724942787004</c:v>
                </c:pt>
                <c:pt idx="107">
                  <c:v>0.20349948347867172</c:v>
                </c:pt>
                <c:pt idx="108">
                  <c:v>0.20923757923376085</c:v>
                </c:pt>
                <c:pt idx="109">
                  <c:v>0.21097143251881695</c:v>
                </c:pt>
                <c:pt idx="110">
                  <c:v>0.21537760469860778</c:v>
                </c:pt>
                <c:pt idx="111">
                  <c:v>0.22745769087324866</c:v>
                </c:pt>
                <c:pt idx="112">
                  <c:v>0.23118741190872741</c:v>
                </c:pt>
                <c:pt idx="113">
                  <c:v>0.23309394447267098</c:v>
                </c:pt>
                <c:pt idx="114">
                  <c:v>0.25325126296455497</c:v>
                </c:pt>
                <c:pt idx="115">
                  <c:v>0.25540323684777344</c:v>
                </c:pt>
                <c:pt idx="116">
                  <c:v>0.26074712782623943</c:v>
                </c:pt>
                <c:pt idx="117">
                  <c:v>0.27531029045039612</c:v>
                </c:pt>
                <c:pt idx="118">
                  <c:v>0.27978717987230844</c:v>
                </c:pt>
                <c:pt idx="119">
                  <c:v>0.28210564447467429</c:v>
                </c:pt>
                <c:pt idx="120">
                  <c:v>0.30655068291023252</c:v>
                </c:pt>
                <c:pt idx="121">
                  <c:v>0.30913793897250308</c:v>
                </c:pt>
                <c:pt idx="122">
                  <c:v>0.31562260309328316</c:v>
                </c:pt>
                <c:pt idx="123">
                  <c:v>0.33864116055745502</c:v>
                </c:pt>
                <c:pt idx="124">
                  <c:v>0.3415187254105253</c:v>
                </c:pt>
                <c:pt idx="125">
                  <c:v>0.37104288373706235</c:v>
                </c:pt>
                <c:pt idx="126">
                  <c:v>0.37412431508512151</c:v>
                </c:pt>
                <c:pt idx="127">
                  <c:v>0.38198726293743013</c:v>
                </c:pt>
                <c:pt idx="128">
                  <c:v>0.40991179200923028</c:v>
                </c:pt>
                <c:pt idx="129">
                  <c:v>0.41337140514335807</c:v>
                </c:pt>
                <c:pt idx="130">
                  <c:v>0.45282236416625671</c:v>
                </c:pt>
                <c:pt idx="131">
                  <c:v>0.46243599061754276</c:v>
                </c:pt>
                <c:pt idx="132">
                  <c:v>0.49614912594884009</c:v>
                </c:pt>
                <c:pt idx="133">
                  <c:v>0.50026953773146876</c:v>
                </c:pt>
                <c:pt idx="134">
                  <c:v>0.54812364348058662</c:v>
                </c:pt>
                <c:pt idx="135">
                  <c:v>0.55972865031237051</c:v>
                </c:pt>
                <c:pt idx="136">
                  <c:v>0.60550257136958008</c:v>
                </c:pt>
                <c:pt idx="137">
                  <c:v>0.66343801746172426</c:v>
                </c:pt>
                <c:pt idx="138">
                  <c:v>0.67739371824647299</c:v>
                </c:pt>
                <c:pt idx="139">
                  <c:v>0.73293702303559904</c:v>
                </c:pt>
                <c:pt idx="140">
                  <c:v>0.81988529640996322</c:v>
                </c:pt>
                <c:pt idx="141">
                  <c:v>0.88713247689753905</c:v>
                </c:pt>
                <c:pt idx="142">
                  <c:v>0.99243887110529316</c:v>
                </c:pt>
                <c:pt idx="143">
                  <c:v>1.2012283814598252</c:v>
                </c:pt>
              </c:numCache>
            </c:numRef>
          </c:yVal>
        </c:ser>
        <c:axId val="129326080"/>
        <c:axId val="129348352"/>
      </c:scatterChart>
      <c:valAx>
        <c:axId val="129326080"/>
        <c:scaling>
          <c:orientation val="minMax"/>
        </c:scaling>
        <c:axPos val="b"/>
        <c:numFmt formatCode="General" sourceLinked="1"/>
        <c:tickLblPos val="nextTo"/>
        <c:crossAx val="129348352"/>
        <c:crosses val="autoZero"/>
        <c:crossBetween val="midCat"/>
      </c:valAx>
      <c:valAx>
        <c:axId val="129348352"/>
        <c:scaling>
          <c:orientation val="minMax"/>
        </c:scaling>
        <c:axPos val="l"/>
        <c:majorGridlines/>
        <c:numFmt formatCode="General" sourceLinked="1"/>
        <c:tickLblPos val="nextTo"/>
        <c:crossAx val="1293260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1.3867016622922141E-3"/>
                  <c:y val="-8.0960557013706622E-2"/>
                </c:manualLayout>
              </c:layout>
              <c:numFmt formatCode="General" sourceLinked="0"/>
            </c:trendlineLbl>
          </c:trendline>
          <c:xVal>
            <c:numRef>
              <c:f>Munka5!$C$4:$C$16</c:f>
              <c:numCache>
                <c:formatCode>General</c:formatCode>
                <c:ptCount val="13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</c:numCache>
            </c:numRef>
          </c:xVal>
          <c:yVal>
            <c:numRef>
              <c:f>Munka5!$D$4:$D$16</c:f>
              <c:numCache>
                <c:formatCode>General</c:formatCode>
                <c:ptCount val="13"/>
                <c:pt idx="0">
                  <c:v>-0.30545604999999998</c:v>
                </c:pt>
                <c:pt idx="1">
                  <c:v>-0.32322699999999999</c:v>
                </c:pt>
                <c:pt idx="2">
                  <c:v>-0.39603500000000003</c:v>
                </c:pt>
                <c:pt idx="3">
                  <c:v>-0.47287000000000001</c:v>
                </c:pt>
                <c:pt idx="4">
                  <c:v>-0.53395499999999996</c:v>
                </c:pt>
                <c:pt idx="5">
                  <c:v>-0.57929000000000008</c:v>
                </c:pt>
                <c:pt idx="6">
                  <c:v>-0.60887499999999994</c:v>
                </c:pt>
                <c:pt idx="7">
                  <c:v>-0.62270999999999999</c:v>
                </c:pt>
              </c:numCache>
            </c:numRef>
          </c:yVal>
        </c:ser>
        <c:axId val="146057088"/>
        <c:axId val="146058624"/>
      </c:scatterChart>
      <c:valAx>
        <c:axId val="146057088"/>
        <c:scaling>
          <c:orientation val="minMax"/>
        </c:scaling>
        <c:axPos val="b"/>
        <c:numFmt formatCode="General" sourceLinked="1"/>
        <c:tickLblPos val="nextTo"/>
        <c:crossAx val="146058624"/>
        <c:crosses val="autoZero"/>
        <c:crossBetween val="midCat"/>
      </c:valAx>
      <c:valAx>
        <c:axId val="146058624"/>
        <c:scaling>
          <c:orientation val="minMax"/>
        </c:scaling>
        <c:axPos val="l"/>
        <c:majorGridlines/>
        <c:numFmt formatCode="General" sourceLinked="1"/>
        <c:tickLblPos val="nextTo"/>
        <c:crossAx val="14605708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0.35315461189241903"/>
                  <c:y val="-0.14514264521282672"/>
                </c:manualLayout>
              </c:layout>
              <c:numFmt formatCode="General" sourceLinked="0"/>
            </c:trendlineLbl>
          </c:trendline>
          <c:xVal>
            <c:numRef>
              <c:f>Munka6!$C$3:$C$8</c:f>
              <c:numCache>
                <c:formatCode>General</c:formatCode>
                <c:ptCount val="6"/>
                <c:pt idx="0">
                  <c:v>50</c:v>
                </c:pt>
                <c:pt idx="1">
                  <c:v>72</c:v>
                </c:pt>
                <c:pt idx="2">
                  <c:v>102</c:v>
                </c:pt>
                <c:pt idx="3">
                  <c:v>147</c:v>
                </c:pt>
                <c:pt idx="4">
                  <c:v>210</c:v>
                </c:pt>
                <c:pt idx="5">
                  <c:v>300</c:v>
                </c:pt>
              </c:numCache>
            </c:numRef>
          </c:xVal>
          <c:yVal>
            <c:numRef>
              <c:f>Munka6!$D$3:$D$8</c:f>
              <c:numCache>
                <c:formatCode>General</c:formatCode>
                <c:ptCount val="6"/>
                <c:pt idx="0">
                  <c:v>-0.39603500000000003</c:v>
                </c:pt>
                <c:pt idx="1">
                  <c:v>-0.43178280000000002</c:v>
                </c:pt>
                <c:pt idx="2">
                  <c:v>-0.47561579999999998</c:v>
                </c:pt>
                <c:pt idx="3">
                  <c:v>-0.53073404999999996</c:v>
                </c:pt>
                <c:pt idx="4">
                  <c:v>-0.58646700000000007</c:v>
                </c:pt>
                <c:pt idx="5">
                  <c:v>-0.62270999999999999</c:v>
                </c:pt>
              </c:numCache>
            </c:numRef>
          </c:yVal>
        </c:ser>
        <c:axId val="129417600"/>
        <c:axId val="129419136"/>
      </c:scatterChart>
      <c:valAx>
        <c:axId val="129417600"/>
        <c:scaling>
          <c:orientation val="minMax"/>
        </c:scaling>
        <c:axPos val="b"/>
        <c:numFmt formatCode="General" sourceLinked="1"/>
        <c:tickLblPos val="nextTo"/>
        <c:crossAx val="129419136"/>
        <c:crosses val="autoZero"/>
        <c:crossBetween val="midCat"/>
      </c:valAx>
      <c:valAx>
        <c:axId val="129419136"/>
        <c:scaling>
          <c:orientation val="minMax"/>
        </c:scaling>
        <c:axPos val="l"/>
        <c:majorGridlines/>
        <c:numFmt formatCode="General" sourceLinked="1"/>
        <c:tickLblPos val="nextTo"/>
        <c:crossAx val="12941760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112062</xdr:colOff>
      <xdr:row>7</xdr:row>
      <xdr:rowOff>168088</xdr:rowOff>
    </xdr:from>
    <xdr:to>
      <xdr:col>24</xdr:col>
      <xdr:colOff>474011</xdr:colOff>
      <xdr:row>24</xdr:row>
      <xdr:rowOff>6163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100853</xdr:colOff>
      <xdr:row>35</xdr:row>
      <xdr:rowOff>134470</xdr:rowOff>
    </xdr:from>
    <xdr:to>
      <xdr:col>24</xdr:col>
      <xdr:colOff>481853</xdr:colOff>
      <xdr:row>51</xdr:row>
      <xdr:rowOff>11206</xdr:rowOff>
    </xdr:to>
    <xdr:graphicFrame macro="">
      <xdr:nvGraphicFramePr>
        <xdr:cNvPr id="11" name="Diagram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549088</xdr:colOff>
      <xdr:row>986</xdr:row>
      <xdr:rowOff>67235</xdr:rowOff>
    </xdr:from>
    <xdr:to>
      <xdr:col>24</xdr:col>
      <xdr:colOff>22413</xdr:colOff>
      <xdr:row>1010</xdr:row>
      <xdr:rowOff>100853</xdr:rowOff>
    </xdr:to>
    <xdr:graphicFrame macro="">
      <xdr:nvGraphicFramePr>
        <xdr:cNvPr id="10" name="Diagram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230842</xdr:colOff>
      <xdr:row>1</xdr:row>
      <xdr:rowOff>177053</xdr:rowOff>
    </xdr:from>
    <xdr:to>
      <xdr:col>23</xdr:col>
      <xdr:colOff>592792</xdr:colOff>
      <xdr:row>18</xdr:row>
      <xdr:rowOff>15128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257734</xdr:colOff>
      <xdr:row>18</xdr:row>
      <xdr:rowOff>179294</xdr:rowOff>
    </xdr:from>
    <xdr:to>
      <xdr:col>24</xdr:col>
      <xdr:colOff>14566</xdr:colOff>
      <xdr:row>35</xdr:row>
      <xdr:rowOff>17369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224117</xdr:colOff>
      <xdr:row>35</xdr:row>
      <xdr:rowOff>190499</xdr:rowOff>
    </xdr:from>
    <xdr:to>
      <xdr:col>24</xdr:col>
      <xdr:colOff>-1</xdr:colOff>
      <xdr:row>51</xdr:row>
      <xdr:rowOff>67235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2</xdr:row>
      <xdr:rowOff>9525</xdr:rowOff>
    </xdr:from>
    <xdr:to>
      <xdr:col>22</xdr:col>
      <xdr:colOff>190500</xdr:colOff>
      <xdr:row>25</xdr:row>
      <xdr:rowOff>114300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37</xdr:row>
      <xdr:rowOff>0</xdr:rowOff>
    </xdr:from>
    <xdr:to>
      <xdr:col>21</xdr:col>
      <xdr:colOff>228600</xdr:colOff>
      <xdr:row>51</xdr:row>
      <xdr:rowOff>76200</xdr:rowOff>
    </xdr:to>
    <xdr:graphicFrame macro="">
      <xdr:nvGraphicFramePr>
        <xdr:cNvPr id="18" name="Diagram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489857</xdr:colOff>
      <xdr:row>6</xdr:row>
      <xdr:rowOff>54428</xdr:rowOff>
    </xdr:from>
    <xdr:to>
      <xdr:col>16</xdr:col>
      <xdr:colOff>27214</xdr:colOff>
      <xdr:row>20</xdr:row>
      <xdr:rowOff>136071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209551</xdr:colOff>
      <xdr:row>4</xdr:row>
      <xdr:rowOff>161925</xdr:rowOff>
    </xdr:from>
    <xdr:to>
      <xdr:col>22</xdr:col>
      <xdr:colOff>485775</xdr:colOff>
      <xdr:row>28</xdr:row>
      <xdr:rowOff>66675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126</xdr:row>
      <xdr:rowOff>66675</xdr:rowOff>
    </xdr:from>
    <xdr:to>
      <xdr:col>17</xdr:col>
      <xdr:colOff>171450</xdr:colOff>
      <xdr:row>141</xdr:row>
      <xdr:rowOff>9525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535305</xdr:colOff>
      <xdr:row>22</xdr:row>
      <xdr:rowOff>28574</xdr:rowOff>
    </xdr:from>
    <xdr:to>
      <xdr:col>24</xdr:col>
      <xdr:colOff>123825</xdr:colOff>
      <xdr:row>64</xdr:row>
      <xdr:rowOff>152399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4505" y="4219574"/>
          <a:ext cx="12999720" cy="812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161925</xdr:colOff>
      <xdr:row>2</xdr:row>
      <xdr:rowOff>9525</xdr:rowOff>
    </xdr:from>
    <xdr:to>
      <xdr:col>15</xdr:col>
      <xdr:colOff>466725</xdr:colOff>
      <xdr:row>16</xdr:row>
      <xdr:rowOff>85725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5</xdr:row>
      <xdr:rowOff>114300</xdr:rowOff>
    </xdr:from>
    <xdr:to>
      <xdr:col>17</xdr:col>
      <xdr:colOff>371474</xdr:colOff>
      <xdr:row>24</xdr:row>
      <xdr:rowOff>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09"/>
  <sheetViews>
    <sheetView tabSelected="1" zoomScale="85" zoomScaleNormal="85" workbookViewId="0">
      <pane ySplit="1" topLeftCell="A2" activePane="bottomLeft" state="frozen"/>
      <selection activeCell="E1010" sqref="E1010"/>
      <selection pane="bottomLeft" activeCell="T29" sqref="T29"/>
    </sheetView>
  </sheetViews>
  <sheetFormatPr defaultRowHeight="15"/>
  <cols>
    <col min="10" max="10" width="9.7109375" bestFit="1" customWidth="1"/>
    <col min="11" max="11" width="10.7109375" bestFit="1" customWidth="1"/>
    <col min="12" max="14" width="9.28515625" bestFit="1" customWidth="1"/>
    <col min="15" max="15" width="8" customWidth="1"/>
    <col min="16" max="16" width="12.28515625" bestFit="1" customWidth="1"/>
  </cols>
  <sheetData>
    <row r="1" spans="1:32" ht="18">
      <c r="A1" s="3" t="s">
        <v>0</v>
      </c>
      <c r="B1" s="3" t="s">
        <v>1</v>
      </c>
      <c r="C1" s="3" t="s">
        <v>2</v>
      </c>
      <c r="D1" s="3" t="s">
        <v>36</v>
      </c>
      <c r="E1" s="3" t="s">
        <v>4</v>
      </c>
      <c r="F1" s="3" t="s">
        <v>7</v>
      </c>
      <c r="G1" s="3" t="s">
        <v>39</v>
      </c>
      <c r="H1" s="3" t="s">
        <v>8</v>
      </c>
      <c r="I1" s="3" t="s">
        <v>37</v>
      </c>
      <c r="J1" s="3" t="s">
        <v>38</v>
      </c>
      <c r="K1" s="3" t="s">
        <v>41</v>
      </c>
      <c r="L1" s="3" t="s">
        <v>44</v>
      </c>
      <c r="M1" s="3" t="s">
        <v>42</v>
      </c>
      <c r="N1" s="3" t="s">
        <v>43</v>
      </c>
    </row>
    <row r="2" spans="1:32">
      <c r="A2" s="1">
        <v>793</v>
      </c>
      <c r="B2" s="1">
        <v>1000</v>
      </c>
      <c r="C2" s="1">
        <v>500</v>
      </c>
      <c r="D2" s="2">
        <f t="shared" ref="D2:D65" si="0">B2/C2</f>
        <v>2</v>
      </c>
      <c r="E2" s="1">
        <v>50</v>
      </c>
      <c r="F2" s="1">
        <v>2.113</v>
      </c>
      <c r="G2" s="1">
        <v>0.34</v>
      </c>
      <c r="H2" s="1">
        <v>62.58</v>
      </c>
      <c r="I2" s="1">
        <v>504</v>
      </c>
      <c r="J2" s="5">
        <f t="shared" ref="J2:J65" si="1">300/SQRT(3*F2)</f>
        <v>119.15461804090205</v>
      </c>
      <c r="K2" s="5">
        <f t="shared" ref="K2:K65" si="2">(0.75*2*0.71*150)/(G2*SQRT(F2))</f>
        <v>323.23040119047113</v>
      </c>
      <c r="L2" s="5">
        <f t="shared" ref="L2:L65" si="3">C2/K2</f>
        <v>1.5468841982637742</v>
      </c>
      <c r="M2" s="5">
        <f>0.71/B2</f>
        <v>7.0999999999999991E-4</v>
      </c>
      <c r="N2" s="5">
        <f>(I2/M2)/1000000</f>
        <v>0.70985915492957763</v>
      </c>
      <c r="O2">
        <f>((E2)/(2*H2))*1000</f>
        <v>399.48865452221162</v>
      </c>
      <c r="P2">
        <f>0.66*F2^1.2</f>
        <v>1.619658043006688</v>
      </c>
      <c r="AA2">
        <f>D2*(E2/1000)^3</f>
        <v>2.5000000000000006E-4</v>
      </c>
      <c r="AB2">
        <f>0.71*150*(F2^0.7)*(1/G2)</f>
        <v>528.81082730547985</v>
      </c>
      <c r="AC2" s="2" t="s">
        <v>48</v>
      </c>
      <c r="AD2" s="2" t="s">
        <v>49</v>
      </c>
      <c r="AE2" s="2" t="s">
        <v>50</v>
      </c>
      <c r="AF2" s="2" t="s">
        <v>63</v>
      </c>
    </row>
    <row r="3" spans="1:32">
      <c r="A3" s="1">
        <v>799</v>
      </c>
      <c r="B3" s="1">
        <v>1208</v>
      </c>
      <c r="C3" s="1">
        <v>500</v>
      </c>
      <c r="D3" s="2">
        <f t="shared" si="0"/>
        <v>2.4159999999999999</v>
      </c>
      <c r="E3" s="1">
        <v>50</v>
      </c>
      <c r="F3" s="1">
        <v>2.0640000000000001</v>
      </c>
      <c r="G3" s="1">
        <v>0.34</v>
      </c>
      <c r="H3" s="1">
        <v>65.03</v>
      </c>
      <c r="I3" s="1">
        <v>458</v>
      </c>
      <c r="J3" s="5">
        <f t="shared" si="1"/>
        <v>120.56070554260303</v>
      </c>
      <c r="K3" s="5">
        <f t="shared" si="2"/>
        <v>327.04469084836506</v>
      </c>
      <c r="L3" s="5">
        <f t="shared" si="3"/>
        <v>1.5288430419187755</v>
      </c>
      <c r="M3" s="5">
        <f t="shared" ref="M3:M66" si="4">0.71/B3</f>
        <v>5.8774834437086085E-4</v>
      </c>
      <c r="N3" s="5">
        <f t="shared" ref="N3:N66" si="5">(I3/M3)/1000000</f>
        <v>0.77924507042253532</v>
      </c>
      <c r="O3">
        <f t="shared" ref="O3:O66" si="6">((E3)/(2*H3))*1000</f>
        <v>384.43795171459328</v>
      </c>
      <c r="P3">
        <f t="shared" ref="P3:P66" si="7">0.66*F3^1.2</f>
        <v>1.5746918040814848</v>
      </c>
      <c r="AA3">
        <f t="shared" ref="AA3:AA66" si="8">D3*(E3/1000)^3</f>
        <v>3.0200000000000008E-4</v>
      </c>
      <c r="AB3">
        <f t="shared" ref="AB3:AB66" si="9">0.71*150*(F3^0.7)*(1/G3)</f>
        <v>520.19655984574081</v>
      </c>
      <c r="AC3" s="2">
        <v>30</v>
      </c>
      <c r="AD3" s="2">
        <v>-0.5</v>
      </c>
      <c r="AE3" s="2">
        <v>-0.1</v>
      </c>
      <c r="AF3">
        <v>0</v>
      </c>
    </row>
    <row r="4" spans="1:32">
      <c r="A4" s="1">
        <v>721</v>
      </c>
      <c r="B4" s="1">
        <v>1000</v>
      </c>
      <c r="C4" s="1">
        <v>373</v>
      </c>
      <c r="D4" s="2">
        <f t="shared" si="0"/>
        <v>2.6809651474530831</v>
      </c>
      <c r="E4" s="1">
        <v>50</v>
      </c>
      <c r="F4" s="1">
        <v>2.0270000000000001</v>
      </c>
      <c r="G4" s="1">
        <v>0.44</v>
      </c>
      <c r="H4" s="1">
        <v>49.94</v>
      </c>
      <c r="I4" s="1">
        <v>584</v>
      </c>
      <c r="J4" s="5">
        <f t="shared" si="1"/>
        <v>121.65606164907886</v>
      </c>
      <c r="K4" s="5">
        <f t="shared" si="2"/>
        <v>255.01241024267844</v>
      </c>
      <c r="L4" s="5">
        <f t="shared" si="3"/>
        <v>1.462673913183443</v>
      </c>
      <c r="M4" s="5">
        <f t="shared" si="4"/>
        <v>7.0999999999999991E-4</v>
      </c>
      <c r="N4" s="5">
        <f t="shared" si="5"/>
        <v>0.82253521126760576</v>
      </c>
      <c r="O4">
        <f t="shared" si="6"/>
        <v>500.60072086503806</v>
      </c>
      <c r="P4">
        <f t="shared" si="7"/>
        <v>1.54087863664283</v>
      </c>
      <c r="AA4">
        <f t="shared" si="8"/>
        <v>3.3512064343163545E-4</v>
      </c>
      <c r="AB4">
        <f t="shared" si="9"/>
        <v>396.91229800175802</v>
      </c>
    </row>
    <row r="5" spans="1:32">
      <c r="A5" s="1">
        <v>805</v>
      </c>
      <c r="B5" s="1">
        <v>1459</v>
      </c>
      <c r="C5" s="1">
        <v>500</v>
      </c>
      <c r="D5" s="2">
        <f t="shared" si="0"/>
        <v>2.9180000000000001</v>
      </c>
      <c r="E5" s="1">
        <v>50</v>
      </c>
      <c r="F5" s="1">
        <v>1.99</v>
      </c>
      <c r="G5" s="1">
        <v>0.33</v>
      </c>
      <c r="H5" s="1">
        <v>69</v>
      </c>
      <c r="I5" s="1">
        <v>419</v>
      </c>
      <c r="J5" s="5">
        <f t="shared" si="1"/>
        <v>122.7818263605087</v>
      </c>
      <c r="K5" s="5">
        <f t="shared" si="2"/>
        <v>343.16294696994441</v>
      </c>
      <c r="L5" s="5">
        <f t="shared" si="3"/>
        <v>1.4570337631579786</v>
      </c>
      <c r="M5" s="5">
        <f t="shared" si="4"/>
        <v>4.8663468128855379E-4</v>
      </c>
      <c r="N5" s="5">
        <f t="shared" si="5"/>
        <v>0.86101549295774649</v>
      </c>
      <c r="O5">
        <f t="shared" si="6"/>
        <v>362.31884057971013</v>
      </c>
      <c r="P5">
        <f t="shared" si="7"/>
        <v>1.5071886925488074</v>
      </c>
      <c r="AA5">
        <f t="shared" si="8"/>
        <v>3.6475000000000011E-4</v>
      </c>
      <c r="AB5">
        <f t="shared" si="9"/>
        <v>522.43567007558215</v>
      </c>
    </row>
    <row r="6" spans="1:32">
      <c r="A6" s="1">
        <v>727</v>
      </c>
      <c r="B6" s="1">
        <v>1208</v>
      </c>
      <c r="C6" s="1">
        <v>373</v>
      </c>
      <c r="D6" s="2">
        <f t="shared" si="0"/>
        <v>3.2386058981233243</v>
      </c>
      <c r="E6" s="1">
        <v>50</v>
      </c>
      <c r="F6" s="1">
        <v>1.958</v>
      </c>
      <c r="G6" s="1">
        <v>0.43</v>
      </c>
      <c r="H6" s="1">
        <v>52.93</v>
      </c>
      <c r="I6" s="1">
        <v>536</v>
      </c>
      <c r="J6" s="5">
        <f t="shared" si="1"/>
        <v>123.7810845597606</v>
      </c>
      <c r="K6" s="5">
        <f t="shared" si="2"/>
        <v>265.50094274332713</v>
      </c>
      <c r="L6" s="5">
        <f t="shared" si="3"/>
        <v>1.4048914333257096</v>
      </c>
      <c r="M6" s="5">
        <f t="shared" si="4"/>
        <v>5.8774834437086085E-4</v>
      </c>
      <c r="N6" s="5">
        <f t="shared" si="5"/>
        <v>0.91195492957746493</v>
      </c>
      <c r="O6">
        <f t="shared" si="6"/>
        <v>472.32193463064425</v>
      </c>
      <c r="P6">
        <f t="shared" si="7"/>
        <v>1.4781522217999854</v>
      </c>
      <c r="Q6">
        <v>0.6</v>
      </c>
      <c r="R6">
        <v>30</v>
      </c>
      <c r="S6">
        <v>0.1</v>
      </c>
      <c r="T6">
        <v>0.5</v>
      </c>
      <c r="AA6">
        <f t="shared" si="8"/>
        <v>4.0482573726541564E-4</v>
      </c>
      <c r="AB6">
        <f t="shared" si="9"/>
        <v>396.4149579858987</v>
      </c>
    </row>
    <row r="7" spans="1:32">
      <c r="A7" s="1">
        <v>811</v>
      </c>
      <c r="B7" s="1">
        <v>1763</v>
      </c>
      <c r="C7" s="1">
        <v>500</v>
      </c>
      <c r="D7" s="2">
        <f t="shared" si="0"/>
        <v>3.5259999999999998</v>
      </c>
      <c r="E7" s="1">
        <v>50</v>
      </c>
      <c r="F7" s="1">
        <v>1.94</v>
      </c>
      <c r="G7" s="1">
        <v>0.32</v>
      </c>
      <c r="H7" s="1">
        <v>71.900000000000006</v>
      </c>
      <c r="I7" s="1">
        <v>386</v>
      </c>
      <c r="J7" s="5">
        <f t="shared" si="1"/>
        <v>124.35400084345174</v>
      </c>
      <c r="K7" s="5">
        <f t="shared" si="2"/>
        <v>358.41817449744894</v>
      </c>
      <c r="L7" s="5">
        <f t="shared" si="3"/>
        <v>1.3950185441937146</v>
      </c>
      <c r="M7" s="5">
        <f t="shared" si="4"/>
        <v>4.0272263187748154E-4</v>
      </c>
      <c r="N7" s="5">
        <f t="shared" si="5"/>
        <v>0.95847605633802813</v>
      </c>
      <c r="O7">
        <f t="shared" si="6"/>
        <v>347.7051460361613</v>
      </c>
      <c r="P7">
        <f t="shared" si="7"/>
        <v>1.461860769260414</v>
      </c>
      <c r="AA7">
        <f t="shared" si="8"/>
        <v>4.4075000000000006E-4</v>
      </c>
      <c r="AB7">
        <f t="shared" si="9"/>
        <v>529.24996796742835</v>
      </c>
    </row>
    <row r="8" spans="1:32">
      <c r="A8" s="1">
        <v>649</v>
      </c>
      <c r="B8" s="1">
        <v>1000</v>
      </c>
      <c r="C8" s="1">
        <v>278</v>
      </c>
      <c r="D8" s="2">
        <f t="shared" si="0"/>
        <v>3.5971223021582732</v>
      </c>
      <c r="E8" s="1">
        <v>50</v>
      </c>
      <c r="F8" s="1">
        <v>1.94</v>
      </c>
      <c r="G8" s="1">
        <v>0.57999999999999996</v>
      </c>
      <c r="H8" s="1">
        <v>40.06</v>
      </c>
      <c r="I8" s="1">
        <v>687</v>
      </c>
      <c r="J8" s="5">
        <f t="shared" si="1"/>
        <v>124.35400084345174</v>
      </c>
      <c r="K8" s="5">
        <f t="shared" si="2"/>
        <v>197.74795834342015</v>
      </c>
      <c r="L8" s="5">
        <f t="shared" si="3"/>
        <v>1.4058299379112156</v>
      </c>
      <c r="M8" s="5">
        <f t="shared" si="4"/>
        <v>7.0999999999999991E-4</v>
      </c>
      <c r="N8" s="5">
        <f t="shared" si="5"/>
        <v>0.96760563380281694</v>
      </c>
      <c r="O8">
        <f t="shared" si="6"/>
        <v>624.06390414378427</v>
      </c>
      <c r="P8">
        <f t="shared" si="7"/>
        <v>1.461860769260414</v>
      </c>
      <c r="AA8">
        <f t="shared" si="8"/>
        <v>4.4964028776978425E-4</v>
      </c>
      <c r="AB8">
        <f t="shared" si="9"/>
        <v>291.99998232685704</v>
      </c>
    </row>
    <row r="9" spans="1:32">
      <c r="A9" s="1">
        <v>733</v>
      </c>
      <c r="B9" s="1">
        <v>1459</v>
      </c>
      <c r="C9" s="1">
        <v>373</v>
      </c>
      <c r="D9" s="2">
        <f t="shared" si="0"/>
        <v>3.9115281501340484</v>
      </c>
      <c r="E9" s="1">
        <v>50</v>
      </c>
      <c r="F9" s="1">
        <v>1.9039999999999999</v>
      </c>
      <c r="G9" s="1">
        <v>0.43</v>
      </c>
      <c r="H9" s="1">
        <v>55.39</v>
      </c>
      <c r="I9" s="1">
        <v>495</v>
      </c>
      <c r="J9" s="5">
        <f t="shared" si="1"/>
        <v>125.52411131335845</v>
      </c>
      <c r="K9" s="5">
        <f t="shared" si="2"/>
        <v>269.23960158569372</v>
      </c>
      <c r="L9" s="5">
        <f t="shared" si="3"/>
        <v>1.3853831227026288</v>
      </c>
      <c r="M9" s="5">
        <f t="shared" si="4"/>
        <v>4.8663468128855379E-4</v>
      </c>
      <c r="N9" s="5">
        <f t="shared" si="5"/>
        <v>1.0171901408450705</v>
      </c>
      <c r="O9">
        <f t="shared" si="6"/>
        <v>451.34500812421015</v>
      </c>
      <c r="P9">
        <f t="shared" si="7"/>
        <v>1.4293687020252963</v>
      </c>
      <c r="AA9">
        <f t="shared" si="8"/>
        <v>4.8894101876675617E-4</v>
      </c>
      <c r="AB9">
        <f t="shared" si="9"/>
        <v>388.72995944681907</v>
      </c>
    </row>
    <row r="10" spans="1:32">
      <c r="A10" s="1">
        <v>817</v>
      </c>
      <c r="B10" s="1">
        <v>2130</v>
      </c>
      <c r="C10" s="1">
        <v>500</v>
      </c>
      <c r="D10" s="2">
        <f t="shared" si="0"/>
        <v>4.26</v>
      </c>
      <c r="E10" s="1">
        <v>50</v>
      </c>
      <c r="F10" s="1">
        <v>1.891</v>
      </c>
      <c r="G10" s="1">
        <v>0.32</v>
      </c>
      <c r="H10" s="1">
        <v>74.97</v>
      </c>
      <c r="I10" s="1">
        <v>357</v>
      </c>
      <c r="J10" s="5">
        <f t="shared" si="1"/>
        <v>125.95484068974172</v>
      </c>
      <c r="K10" s="5">
        <f t="shared" si="2"/>
        <v>363.03218041184124</v>
      </c>
      <c r="L10" s="5">
        <f t="shared" si="3"/>
        <v>1.3772883699532528</v>
      </c>
      <c r="M10" s="5">
        <f t="shared" si="4"/>
        <v>3.3333333333333332E-4</v>
      </c>
      <c r="N10" s="5">
        <f t="shared" si="5"/>
        <v>1.071</v>
      </c>
      <c r="O10">
        <f t="shared" si="6"/>
        <v>333.46672002134187</v>
      </c>
      <c r="P10">
        <f t="shared" si="7"/>
        <v>1.4176654985757815</v>
      </c>
      <c r="AA10">
        <f t="shared" si="8"/>
        <v>5.325000000000001E-4</v>
      </c>
      <c r="AB10">
        <f t="shared" si="9"/>
        <v>519.85676468950089</v>
      </c>
    </row>
    <row r="11" spans="1:32">
      <c r="A11" s="1">
        <v>655</v>
      </c>
      <c r="B11" s="1">
        <v>1208</v>
      </c>
      <c r="C11" s="1">
        <v>278</v>
      </c>
      <c r="D11" s="2">
        <f t="shared" si="0"/>
        <v>4.3453237410071939</v>
      </c>
      <c r="E11" s="1">
        <v>50</v>
      </c>
      <c r="F11" s="1">
        <v>1.8759999999999999</v>
      </c>
      <c r="G11" s="1">
        <v>0.56999999999999995</v>
      </c>
      <c r="H11" s="1">
        <v>42.34</v>
      </c>
      <c r="I11" s="1">
        <v>636</v>
      </c>
      <c r="J11" s="5">
        <f t="shared" si="1"/>
        <v>126.45738893141758</v>
      </c>
      <c r="K11" s="5">
        <f t="shared" si="2"/>
        <v>204.62071323870597</v>
      </c>
      <c r="L11" s="5">
        <f t="shared" si="3"/>
        <v>1.3586112353918509</v>
      </c>
      <c r="M11" s="5">
        <f t="shared" si="4"/>
        <v>5.8774834437086085E-4</v>
      </c>
      <c r="N11" s="5">
        <f t="shared" si="5"/>
        <v>1.0820957746478876</v>
      </c>
      <c r="O11">
        <f t="shared" si="6"/>
        <v>590.45819555975436</v>
      </c>
      <c r="P11">
        <f t="shared" si="7"/>
        <v>1.4041817892422941</v>
      </c>
      <c r="AA11">
        <f t="shared" si="8"/>
        <v>5.4316546762589934E-4</v>
      </c>
      <c r="AB11">
        <f t="shared" si="9"/>
        <v>290.22694871874802</v>
      </c>
    </row>
    <row r="12" spans="1:32">
      <c r="A12" s="1">
        <v>739</v>
      </c>
      <c r="B12" s="1">
        <v>1763</v>
      </c>
      <c r="C12" s="1">
        <v>373</v>
      </c>
      <c r="D12" s="2">
        <f t="shared" si="0"/>
        <v>4.7265415549597858</v>
      </c>
      <c r="E12" s="1">
        <v>50</v>
      </c>
      <c r="F12" s="1">
        <v>1.849</v>
      </c>
      <c r="G12" s="1">
        <v>0.42</v>
      </c>
      <c r="H12" s="1">
        <v>58.07</v>
      </c>
      <c r="I12" s="1">
        <v>459</v>
      </c>
      <c r="J12" s="5">
        <f t="shared" si="1"/>
        <v>127.3773389546898</v>
      </c>
      <c r="K12" s="5">
        <f t="shared" si="2"/>
        <v>279.71974319595716</v>
      </c>
      <c r="L12" s="5">
        <f t="shared" si="3"/>
        <v>1.3334775577092373</v>
      </c>
      <c r="M12" s="5">
        <f t="shared" si="4"/>
        <v>4.0272263187748154E-4</v>
      </c>
      <c r="N12" s="5">
        <f t="shared" si="5"/>
        <v>1.139742253521127</v>
      </c>
      <c r="O12">
        <f t="shared" si="6"/>
        <v>430.51489581539522</v>
      </c>
      <c r="P12">
        <f t="shared" si="7"/>
        <v>1.3799655000934392</v>
      </c>
      <c r="AA12">
        <f t="shared" si="8"/>
        <v>5.908176943699734E-4</v>
      </c>
      <c r="AB12">
        <f t="shared" si="9"/>
        <v>389.90262152062365</v>
      </c>
    </row>
    <row r="13" spans="1:32">
      <c r="A13" s="1">
        <v>577</v>
      </c>
      <c r="B13" s="1">
        <v>1000</v>
      </c>
      <c r="C13" s="1">
        <v>208</v>
      </c>
      <c r="D13" s="2">
        <f t="shared" si="0"/>
        <v>4.8076923076923075</v>
      </c>
      <c r="E13" s="1">
        <v>50</v>
      </c>
      <c r="F13" s="1">
        <v>1.8440000000000001</v>
      </c>
      <c r="G13" s="1">
        <v>0.75</v>
      </c>
      <c r="H13" s="1">
        <v>32.46</v>
      </c>
      <c r="I13" s="1">
        <v>818</v>
      </c>
      <c r="J13" s="5">
        <f t="shared" si="1"/>
        <v>127.54991366999597</v>
      </c>
      <c r="K13" s="5">
        <f t="shared" si="2"/>
        <v>156.85528099399454</v>
      </c>
      <c r="L13" s="5">
        <f t="shared" si="3"/>
        <v>1.3260630989399944</v>
      </c>
      <c r="M13" s="5">
        <f t="shared" si="4"/>
        <v>7.0999999999999991E-4</v>
      </c>
      <c r="N13" s="5">
        <f t="shared" si="5"/>
        <v>1.1521126760563383</v>
      </c>
      <c r="O13">
        <f t="shared" si="6"/>
        <v>770.17868145409727</v>
      </c>
      <c r="P13">
        <f t="shared" si="7"/>
        <v>1.3754887275721446</v>
      </c>
      <c r="AA13">
        <f t="shared" si="8"/>
        <v>6.009615384615386E-4</v>
      </c>
      <c r="AB13">
        <f t="shared" si="9"/>
        <v>217.93199077515229</v>
      </c>
    </row>
    <row r="14" spans="1:32">
      <c r="A14" s="1">
        <v>823</v>
      </c>
      <c r="B14" s="1">
        <v>2573</v>
      </c>
      <c r="C14" s="1">
        <v>500</v>
      </c>
      <c r="D14" s="2">
        <f t="shared" si="0"/>
        <v>5.1459999999999999</v>
      </c>
      <c r="E14" s="1">
        <v>50</v>
      </c>
      <c r="F14" s="1">
        <v>1.821</v>
      </c>
      <c r="G14" s="1">
        <v>0.31</v>
      </c>
      <c r="H14" s="1">
        <v>79.75</v>
      </c>
      <c r="I14" s="1">
        <v>331</v>
      </c>
      <c r="J14" s="5">
        <f t="shared" si="1"/>
        <v>128.35289081240498</v>
      </c>
      <c r="K14" s="5">
        <f t="shared" si="2"/>
        <v>381.87761373786878</v>
      </c>
      <c r="L14" s="5">
        <f t="shared" si="3"/>
        <v>1.3093200072817404</v>
      </c>
      <c r="M14" s="5">
        <f t="shared" si="4"/>
        <v>2.7594247959580257E-4</v>
      </c>
      <c r="N14" s="5">
        <f t="shared" si="5"/>
        <v>1.1995253521126761</v>
      </c>
      <c r="O14">
        <f t="shared" si="6"/>
        <v>313.47962382445144</v>
      </c>
      <c r="P14">
        <f t="shared" si="7"/>
        <v>1.3549269167956501</v>
      </c>
      <c r="AA14">
        <f t="shared" si="8"/>
        <v>6.4325000000000016E-4</v>
      </c>
      <c r="AB14">
        <f t="shared" si="9"/>
        <v>522.6426846213443</v>
      </c>
    </row>
    <row r="15" spans="1:32">
      <c r="A15" s="1">
        <v>661</v>
      </c>
      <c r="B15" s="1">
        <v>1459</v>
      </c>
      <c r="C15" s="1">
        <v>278</v>
      </c>
      <c r="D15" s="2">
        <f t="shared" si="0"/>
        <v>5.2482014388489207</v>
      </c>
      <c r="E15" s="1">
        <v>50</v>
      </c>
      <c r="F15" s="1">
        <v>1.8180000000000001</v>
      </c>
      <c r="G15" s="1">
        <v>0.56000000000000005</v>
      </c>
      <c r="H15" s="1">
        <v>44.49</v>
      </c>
      <c r="I15" s="1">
        <v>590</v>
      </c>
      <c r="J15" s="5">
        <f t="shared" si="1"/>
        <v>128.45874888467699</v>
      </c>
      <c r="K15" s="5">
        <f t="shared" si="2"/>
        <v>211.57088386465793</v>
      </c>
      <c r="L15" s="5">
        <f t="shared" si="3"/>
        <v>1.3139804254815934</v>
      </c>
      <c r="M15" s="5">
        <f t="shared" si="4"/>
        <v>4.8663468128855379E-4</v>
      </c>
      <c r="N15" s="5">
        <f t="shared" si="5"/>
        <v>1.2124084507042254</v>
      </c>
      <c r="O15">
        <f t="shared" si="6"/>
        <v>561.9240278714318</v>
      </c>
      <c r="P15">
        <f t="shared" si="7"/>
        <v>1.352248754815345</v>
      </c>
      <c r="AA15">
        <f t="shared" si="8"/>
        <v>6.5602517985611521E-4</v>
      </c>
      <c r="AB15">
        <f t="shared" si="9"/>
        <v>288.98632753653095</v>
      </c>
    </row>
    <row r="16" spans="1:32">
      <c r="A16" s="1">
        <v>745</v>
      </c>
      <c r="B16" s="1">
        <v>2130</v>
      </c>
      <c r="C16" s="1">
        <v>373</v>
      </c>
      <c r="D16" s="2">
        <f t="shared" si="0"/>
        <v>5.7104557640750668</v>
      </c>
      <c r="E16" s="1">
        <v>50</v>
      </c>
      <c r="F16" s="1">
        <v>1.7949999999999999</v>
      </c>
      <c r="G16" s="1">
        <v>0.41</v>
      </c>
      <c r="H16" s="1">
        <v>60.94</v>
      </c>
      <c r="I16" s="1">
        <v>426</v>
      </c>
      <c r="J16" s="5">
        <f t="shared" si="1"/>
        <v>129.27912407657152</v>
      </c>
      <c r="K16" s="5">
        <f t="shared" si="2"/>
        <v>290.82034389077228</v>
      </c>
      <c r="L16" s="5">
        <f t="shared" si="3"/>
        <v>1.2825787735815799</v>
      </c>
      <c r="M16" s="5">
        <f t="shared" si="4"/>
        <v>3.3333333333333332E-4</v>
      </c>
      <c r="N16" s="5">
        <f t="shared" si="5"/>
        <v>1.278</v>
      </c>
      <c r="O16">
        <f t="shared" si="6"/>
        <v>410.23957991467017</v>
      </c>
      <c r="P16">
        <f t="shared" si="7"/>
        <v>1.3317456259430975</v>
      </c>
      <c r="AA16">
        <f t="shared" si="8"/>
        <v>7.1380697050938357E-4</v>
      </c>
      <c r="AB16">
        <f t="shared" si="9"/>
        <v>391.21082920384174</v>
      </c>
    </row>
    <row r="17" spans="1:28">
      <c r="A17" s="1">
        <v>583</v>
      </c>
      <c r="B17" s="1">
        <v>1208</v>
      </c>
      <c r="C17" s="1">
        <v>208</v>
      </c>
      <c r="D17" s="2">
        <f t="shared" si="0"/>
        <v>5.8076923076923075</v>
      </c>
      <c r="E17" s="1">
        <v>50</v>
      </c>
      <c r="F17" s="1">
        <v>1.7969999999999999</v>
      </c>
      <c r="G17" s="1">
        <v>0.74</v>
      </c>
      <c r="H17" s="1">
        <v>33.880000000000003</v>
      </c>
      <c r="I17" s="1">
        <v>760</v>
      </c>
      <c r="J17" s="5">
        <f t="shared" si="1"/>
        <v>129.20716240994557</v>
      </c>
      <c r="K17" s="5">
        <f t="shared" si="2"/>
        <v>161.0404993551069</v>
      </c>
      <c r="L17" s="5">
        <f t="shared" si="3"/>
        <v>1.2916005652798166</v>
      </c>
      <c r="M17" s="5">
        <f t="shared" si="4"/>
        <v>5.8774834437086085E-4</v>
      </c>
      <c r="N17" s="5">
        <f t="shared" si="5"/>
        <v>1.2930704225352116</v>
      </c>
      <c r="O17">
        <f t="shared" si="6"/>
        <v>737.89846517119236</v>
      </c>
      <c r="P17">
        <f t="shared" si="7"/>
        <v>1.3335264312455477</v>
      </c>
      <c r="AA17">
        <f t="shared" si="8"/>
        <v>7.2596153846153861E-4</v>
      </c>
      <c r="AB17">
        <f t="shared" si="9"/>
        <v>216.920972112138</v>
      </c>
    </row>
    <row r="18" spans="1:28">
      <c r="A18" s="1">
        <v>829</v>
      </c>
      <c r="B18" s="1">
        <v>3109</v>
      </c>
      <c r="C18" s="1">
        <v>500</v>
      </c>
      <c r="D18" s="2">
        <f t="shared" si="0"/>
        <v>6.218</v>
      </c>
      <c r="E18" s="1">
        <v>50</v>
      </c>
      <c r="F18" s="1">
        <v>1.77</v>
      </c>
      <c r="G18" s="1">
        <v>0.3</v>
      </c>
      <c r="H18" s="1">
        <v>83.41</v>
      </c>
      <c r="I18" s="1">
        <v>308</v>
      </c>
      <c r="J18" s="5">
        <f t="shared" si="1"/>
        <v>130.18891098082386</v>
      </c>
      <c r="K18" s="5">
        <f t="shared" si="2"/>
        <v>400.25150991150633</v>
      </c>
      <c r="L18" s="5">
        <f t="shared" si="3"/>
        <v>1.2492145254131524</v>
      </c>
      <c r="M18" s="5">
        <f t="shared" si="4"/>
        <v>2.2836925056288193E-4</v>
      </c>
      <c r="N18" s="5">
        <f t="shared" si="5"/>
        <v>1.348692957746479</v>
      </c>
      <c r="O18">
        <f t="shared" si="6"/>
        <v>299.72425368660834</v>
      </c>
      <c r="P18">
        <f t="shared" si="7"/>
        <v>1.3095191541646185</v>
      </c>
      <c r="AA18">
        <f t="shared" si="8"/>
        <v>7.7725000000000016E-4</v>
      </c>
      <c r="AB18">
        <f t="shared" si="9"/>
        <v>529.43133203275477</v>
      </c>
    </row>
    <row r="19" spans="1:28">
      <c r="A19" s="1">
        <v>667</v>
      </c>
      <c r="B19" s="1">
        <v>1763</v>
      </c>
      <c r="C19" s="1">
        <v>278</v>
      </c>
      <c r="D19" s="2">
        <f t="shared" si="0"/>
        <v>6.3417266187050361</v>
      </c>
      <c r="E19" s="1">
        <v>50</v>
      </c>
      <c r="F19" s="1">
        <v>1.768</v>
      </c>
      <c r="G19" s="1">
        <v>0.55000000000000004</v>
      </c>
      <c r="H19" s="1">
        <v>46.62</v>
      </c>
      <c r="I19" s="1">
        <v>549</v>
      </c>
      <c r="J19" s="5">
        <f t="shared" si="1"/>
        <v>130.26252642972653</v>
      </c>
      <c r="K19" s="5">
        <f t="shared" si="2"/>
        <v>218.44245410452464</v>
      </c>
      <c r="L19" s="5">
        <f t="shared" si="3"/>
        <v>1.2726463870753673</v>
      </c>
      <c r="M19" s="5">
        <f t="shared" si="4"/>
        <v>4.0272263187748154E-4</v>
      </c>
      <c r="N19" s="5">
        <f t="shared" si="5"/>
        <v>1.3632211267605634</v>
      </c>
      <c r="O19">
        <f t="shared" si="6"/>
        <v>536.25053625053636</v>
      </c>
      <c r="P19">
        <f t="shared" si="7"/>
        <v>1.3077437356679535</v>
      </c>
      <c r="AA19">
        <f t="shared" si="8"/>
        <v>7.9271582733812969E-4</v>
      </c>
      <c r="AB19">
        <f t="shared" si="9"/>
        <v>288.55227369608741</v>
      </c>
    </row>
    <row r="20" spans="1:28">
      <c r="A20" s="1">
        <v>505</v>
      </c>
      <c r="B20" s="1">
        <v>1000</v>
      </c>
      <c r="C20" s="1">
        <v>155</v>
      </c>
      <c r="D20" s="2">
        <f t="shared" si="0"/>
        <v>6.4516129032258061</v>
      </c>
      <c r="E20" s="1">
        <v>50</v>
      </c>
      <c r="F20" s="1">
        <v>1.758</v>
      </c>
      <c r="G20" s="1">
        <v>0.98</v>
      </c>
      <c r="H20" s="1">
        <v>26.17</v>
      </c>
      <c r="I20" s="1">
        <v>978</v>
      </c>
      <c r="J20" s="5">
        <f t="shared" si="1"/>
        <v>130.63248606829103</v>
      </c>
      <c r="K20" s="5">
        <f t="shared" si="2"/>
        <v>122.94343861409133</v>
      </c>
      <c r="L20" s="5">
        <f t="shared" si="3"/>
        <v>1.2607423523148023</v>
      </c>
      <c r="M20" s="5">
        <f t="shared" si="4"/>
        <v>7.0999999999999991E-4</v>
      </c>
      <c r="N20" s="5">
        <f t="shared" si="5"/>
        <v>1.3774647887323945</v>
      </c>
      <c r="O20">
        <f t="shared" si="6"/>
        <v>955.29231944975152</v>
      </c>
      <c r="P20">
        <f t="shared" si="7"/>
        <v>1.2988726749680879</v>
      </c>
      <c r="AA20">
        <f t="shared" si="8"/>
        <v>8.0645161290322591E-4</v>
      </c>
      <c r="AB20">
        <f t="shared" si="9"/>
        <v>161.30088180046434</v>
      </c>
    </row>
    <row r="21" spans="1:28">
      <c r="A21" s="1">
        <v>751</v>
      </c>
      <c r="B21" s="1">
        <v>2573</v>
      </c>
      <c r="C21" s="1">
        <v>373</v>
      </c>
      <c r="D21" s="2">
        <f t="shared" si="0"/>
        <v>6.8981233243967832</v>
      </c>
      <c r="E21" s="1">
        <v>50</v>
      </c>
      <c r="F21" s="1">
        <v>1.742</v>
      </c>
      <c r="G21" s="1">
        <v>0.4</v>
      </c>
      <c r="H21" s="1">
        <v>63.98</v>
      </c>
      <c r="I21" s="1">
        <v>396</v>
      </c>
      <c r="J21" s="5">
        <f t="shared" si="1"/>
        <v>131.23103438502451</v>
      </c>
      <c r="K21" s="5">
        <f t="shared" si="2"/>
        <v>302.59155290648135</v>
      </c>
      <c r="L21" s="5">
        <f t="shared" si="3"/>
        <v>1.2326847739708022</v>
      </c>
      <c r="M21" s="5">
        <f t="shared" si="4"/>
        <v>2.7594247959580257E-4</v>
      </c>
      <c r="N21" s="5">
        <f t="shared" si="5"/>
        <v>1.435081690140845</v>
      </c>
      <c r="O21">
        <f t="shared" si="6"/>
        <v>390.74710847139733</v>
      </c>
      <c r="P21">
        <f t="shared" si="7"/>
        <v>1.2846999770029459</v>
      </c>
      <c r="AA21">
        <f t="shared" si="8"/>
        <v>8.6226541554959807E-4</v>
      </c>
      <c r="AB21">
        <f t="shared" si="9"/>
        <v>392.66602127297199</v>
      </c>
    </row>
    <row r="22" spans="1:28">
      <c r="A22" s="1">
        <v>589</v>
      </c>
      <c r="B22" s="1">
        <v>1459</v>
      </c>
      <c r="C22" s="1">
        <v>208</v>
      </c>
      <c r="D22" s="2">
        <f t="shared" si="0"/>
        <v>7.0144230769230766</v>
      </c>
      <c r="E22" s="1">
        <v>50</v>
      </c>
      <c r="F22" s="1">
        <v>1.7350000000000001</v>
      </c>
      <c r="G22" s="1">
        <v>0.72</v>
      </c>
      <c r="H22" s="1">
        <v>35.840000000000003</v>
      </c>
      <c r="I22" s="1">
        <v>707</v>
      </c>
      <c r="J22" s="5">
        <f t="shared" si="1"/>
        <v>131.49549909567531</v>
      </c>
      <c r="K22" s="5">
        <f t="shared" si="2"/>
        <v>168.44519649399925</v>
      </c>
      <c r="L22" s="5">
        <f t="shared" si="3"/>
        <v>1.2348229829599793</v>
      </c>
      <c r="M22" s="5">
        <f t="shared" si="4"/>
        <v>4.8663468128855379E-4</v>
      </c>
      <c r="N22" s="5">
        <f t="shared" si="5"/>
        <v>1.4528352112676057</v>
      </c>
      <c r="O22">
        <f t="shared" si="6"/>
        <v>697.54464285714278</v>
      </c>
      <c r="P22">
        <f t="shared" si="7"/>
        <v>1.2785075896687816</v>
      </c>
      <c r="AA22">
        <f t="shared" si="8"/>
        <v>8.7680288461538484E-4</v>
      </c>
      <c r="AB22">
        <f t="shared" si="9"/>
        <v>217.53380016245177</v>
      </c>
    </row>
    <row r="23" spans="1:28">
      <c r="A23" s="1">
        <v>835</v>
      </c>
      <c r="B23" s="1">
        <v>3756</v>
      </c>
      <c r="C23" s="1">
        <v>500</v>
      </c>
      <c r="D23" s="2">
        <f t="shared" si="0"/>
        <v>7.5119999999999996</v>
      </c>
      <c r="E23" s="1">
        <v>50</v>
      </c>
      <c r="F23" s="1">
        <v>1.7010000000000001</v>
      </c>
      <c r="G23" s="1">
        <v>0.3</v>
      </c>
      <c r="H23" s="1">
        <v>89.03</v>
      </c>
      <c r="I23" s="1">
        <v>286</v>
      </c>
      <c r="J23" s="5">
        <f t="shared" si="1"/>
        <v>132.80317881493264</v>
      </c>
      <c r="K23" s="5">
        <f t="shared" si="2"/>
        <v>408.2887892775596</v>
      </c>
      <c r="L23" s="5">
        <f t="shared" si="3"/>
        <v>1.2246233870019243</v>
      </c>
      <c r="M23" s="5">
        <f t="shared" si="4"/>
        <v>1.8903088391906283E-4</v>
      </c>
      <c r="N23" s="5">
        <f t="shared" si="5"/>
        <v>1.512980281690141</v>
      </c>
      <c r="O23">
        <f t="shared" si="6"/>
        <v>280.80422329551834</v>
      </c>
      <c r="P23">
        <f t="shared" si="7"/>
        <v>1.2485016247953531</v>
      </c>
      <c r="AA23">
        <f t="shared" si="8"/>
        <v>9.3900000000000016E-4</v>
      </c>
      <c r="AB23">
        <f t="shared" si="9"/>
        <v>514.89819878662684</v>
      </c>
    </row>
    <row r="24" spans="1:28">
      <c r="A24" s="1">
        <v>673</v>
      </c>
      <c r="B24" s="1">
        <v>2130</v>
      </c>
      <c r="C24" s="1">
        <v>278</v>
      </c>
      <c r="D24" s="2">
        <f t="shared" si="0"/>
        <v>7.6618705035971226</v>
      </c>
      <c r="E24" s="1">
        <v>50</v>
      </c>
      <c r="F24" s="1">
        <v>1.7090000000000001</v>
      </c>
      <c r="G24" s="1">
        <v>0.54</v>
      </c>
      <c r="H24" s="1">
        <v>49.12</v>
      </c>
      <c r="I24" s="1">
        <v>510</v>
      </c>
      <c r="J24" s="5">
        <f t="shared" si="1"/>
        <v>132.49198171748571</v>
      </c>
      <c r="K24" s="5">
        <f t="shared" si="2"/>
        <v>226.29558220891965</v>
      </c>
      <c r="L24" s="5">
        <f t="shared" si="3"/>
        <v>1.228481781599015</v>
      </c>
      <c r="M24" s="5">
        <f t="shared" si="4"/>
        <v>3.3333333333333332E-4</v>
      </c>
      <c r="N24" s="5">
        <f t="shared" si="5"/>
        <v>1.53</v>
      </c>
      <c r="O24">
        <f t="shared" si="6"/>
        <v>508.95765472312706</v>
      </c>
      <c r="P24">
        <f t="shared" si="7"/>
        <v>1.255551151848318</v>
      </c>
      <c r="AA24">
        <f t="shared" si="8"/>
        <v>9.5773381294964055E-4</v>
      </c>
      <c r="AB24">
        <f t="shared" si="9"/>
        <v>286.99563525312601</v>
      </c>
    </row>
    <row r="25" spans="1:28">
      <c r="A25" s="1">
        <v>511</v>
      </c>
      <c r="B25" s="1">
        <v>1208</v>
      </c>
      <c r="C25" s="1">
        <v>155</v>
      </c>
      <c r="D25" s="2">
        <f t="shared" si="0"/>
        <v>7.7935483870967746</v>
      </c>
      <c r="E25" s="1">
        <v>50</v>
      </c>
      <c r="F25" s="1">
        <v>1.698</v>
      </c>
      <c r="G25" s="1">
        <v>0.96</v>
      </c>
      <c r="H25" s="1">
        <v>27.67</v>
      </c>
      <c r="I25" s="1">
        <v>910</v>
      </c>
      <c r="J25" s="5">
        <f t="shared" si="1"/>
        <v>132.92044433783767</v>
      </c>
      <c r="K25" s="5">
        <f t="shared" si="2"/>
        <v>127.70290914063568</v>
      </c>
      <c r="L25" s="5">
        <f t="shared" si="3"/>
        <v>1.2137546516603062</v>
      </c>
      <c r="M25" s="5">
        <f t="shared" si="4"/>
        <v>5.8774834437086085E-4</v>
      </c>
      <c r="N25" s="5">
        <f t="shared" si="5"/>
        <v>1.5482816901408452</v>
      </c>
      <c r="O25">
        <f t="shared" si="6"/>
        <v>903.5056017347307</v>
      </c>
      <c r="P25">
        <f t="shared" si="7"/>
        <v>1.2458597595533145</v>
      </c>
      <c r="AA25">
        <f t="shared" si="8"/>
        <v>9.7419354838709706E-4</v>
      </c>
      <c r="AB25">
        <f t="shared" si="9"/>
        <v>160.70698553152639</v>
      </c>
    </row>
    <row r="26" spans="1:28">
      <c r="A26" s="1">
        <v>757</v>
      </c>
      <c r="B26" s="1">
        <v>3109</v>
      </c>
      <c r="C26" s="1">
        <v>373</v>
      </c>
      <c r="D26" s="2">
        <f t="shared" si="0"/>
        <v>8.3351206434316349</v>
      </c>
      <c r="E26" s="1">
        <v>50</v>
      </c>
      <c r="F26" s="1">
        <v>1.6859999999999999</v>
      </c>
      <c r="G26" s="1">
        <v>0.4</v>
      </c>
      <c r="H26" s="1">
        <v>67.349999999999994</v>
      </c>
      <c r="I26" s="1">
        <v>369</v>
      </c>
      <c r="J26" s="5">
        <f t="shared" si="1"/>
        <v>133.39263212805207</v>
      </c>
      <c r="K26" s="5">
        <f t="shared" si="2"/>
        <v>307.57574906775523</v>
      </c>
      <c r="L26" s="5">
        <f t="shared" si="3"/>
        <v>1.2127093931512547</v>
      </c>
      <c r="M26" s="5">
        <f t="shared" si="4"/>
        <v>2.2836925056288193E-4</v>
      </c>
      <c r="N26" s="5">
        <f t="shared" si="5"/>
        <v>1.615804225352113</v>
      </c>
      <c r="O26">
        <f t="shared" si="6"/>
        <v>371.19524870081665</v>
      </c>
      <c r="P26">
        <f t="shared" si="7"/>
        <v>1.2353016453877128</v>
      </c>
      <c r="AA26">
        <f t="shared" si="8"/>
        <v>1.0418900804289547E-3</v>
      </c>
      <c r="AB26">
        <f t="shared" si="9"/>
        <v>383.78669586339021</v>
      </c>
    </row>
    <row r="27" spans="1:28">
      <c r="A27" s="1">
        <v>595</v>
      </c>
      <c r="B27" s="1">
        <v>1763</v>
      </c>
      <c r="C27" s="1">
        <v>208</v>
      </c>
      <c r="D27" s="2">
        <f t="shared" si="0"/>
        <v>8.4759615384615383</v>
      </c>
      <c r="E27" s="1">
        <v>50</v>
      </c>
      <c r="F27" s="1">
        <v>1.679</v>
      </c>
      <c r="G27" s="1">
        <v>0.71</v>
      </c>
      <c r="H27" s="1">
        <v>37.82</v>
      </c>
      <c r="I27" s="1">
        <v>657</v>
      </c>
      <c r="J27" s="5">
        <f t="shared" si="1"/>
        <v>133.67040973808432</v>
      </c>
      <c r="K27" s="5">
        <f t="shared" si="2"/>
        <v>173.64295585118376</v>
      </c>
      <c r="L27" s="5">
        <f t="shared" si="3"/>
        <v>1.1978602816359627</v>
      </c>
      <c r="M27" s="5">
        <f t="shared" si="4"/>
        <v>4.0272263187748154E-4</v>
      </c>
      <c r="N27" s="5">
        <f t="shared" si="5"/>
        <v>1.6313957746478873</v>
      </c>
      <c r="O27">
        <f t="shared" si="6"/>
        <v>661.02591221575892</v>
      </c>
      <c r="P27">
        <f t="shared" si="7"/>
        <v>1.2291496757121108</v>
      </c>
      <c r="AA27">
        <f t="shared" si="8"/>
        <v>1.0594951923076925E-3</v>
      </c>
      <c r="AB27">
        <f t="shared" si="9"/>
        <v>215.58907361027769</v>
      </c>
    </row>
    <row r="28" spans="1:28">
      <c r="A28" s="1">
        <v>433</v>
      </c>
      <c r="B28" s="1">
        <v>1000</v>
      </c>
      <c r="C28" s="1">
        <v>116</v>
      </c>
      <c r="D28" s="2">
        <f t="shared" si="0"/>
        <v>8.6206896551724146</v>
      </c>
      <c r="E28" s="1">
        <v>50</v>
      </c>
      <c r="F28" s="1">
        <v>1.665</v>
      </c>
      <c r="G28" s="1">
        <v>1.27</v>
      </c>
      <c r="H28" s="1">
        <v>21.32</v>
      </c>
      <c r="I28" s="1">
        <v>1170</v>
      </c>
      <c r="J28" s="5">
        <f t="shared" si="1"/>
        <v>134.23121104280486</v>
      </c>
      <c r="K28" s="5">
        <f t="shared" si="2"/>
        <v>97.483256111942922</v>
      </c>
      <c r="L28" s="5">
        <f t="shared" si="3"/>
        <v>1.1899479421039625</v>
      </c>
      <c r="M28" s="5">
        <f t="shared" si="4"/>
        <v>7.0999999999999991E-4</v>
      </c>
      <c r="N28" s="5">
        <f t="shared" si="5"/>
        <v>1.6478873239436622</v>
      </c>
      <c r="O28">
        <f t="shared" si="6"/>
        <v>1172.6078799249531</v>
      </c>
      <c r="P28">
        <f t="shared" si="7"/>
        <v>1.2168611362377926</v>
      </c>
      <c r="AA28">
        <f t="shared" si="8"/>
        <v>1.0775862068965521E-3</v>
      </c>
      <c r="AB28">
        <f t="shared" si="9"/>
        <v>119.82180383488748</v>
      </c>
    </row>
    <row r="29" spans="1:28">
      <c r="A29" s="1">
        <v>841</v>
      </c>
      <c r="B29" s="1">
        <v>4537</v>
      </c>
      <c r="C29" s="1">
        <v>500</v>
      </c>
      <c r="D29" s="2">
        <f t="shared" si="0"/>
        <v>9.0739999999999998</v>
      </c>
      <c r="E29" s="1">
        <v>50</v>
      </c>
      <c r="F29" s="1">
        <v>1.651</v>
      </c>
      <c r="G29" s="1">
        <v>0.28999999999999998</v>
      </c>
      <c r="H29" s="1">
        <v>93.33</v>
      </c>
      <c r="I29" s="1">
        <v>266</v>
      </c>
      <c r="J29" s="5">
        <f t="shared" si="1"/>
        <v>134.79913045854701</v>
      </c>
      <c r="K29" s="5">
        <f t="shared" si="2"/>
        <v>428.71564491444639</v>
      </c>
      <c r="L29" s="5">
        <f t="shared" si="3"/>
        <v>1.1662742097965166</v>
      </c>
      <c r="M29" s="5">
        <f t="shared" si="4"/>
        <v>1.5649107339651752E-4</v>
      </c>
      <c r="N29" s="5">
        <f t="shared" si="5"/>
        <v>1.6997774647887323</v>
      </c>
      <c r="O29">
        <f t="shared" si="6"/>
        <v>267.86670952534018</v>
      </c>
      <c r="P29">
        <f t="shared" si="7"/>
        <v>1.2045932450274153</v>
      </c>
      <c r="AA29">
        <f t="shared" si="8"/>
        <v>1.1342500000000003E-3</v>
      </c>
      <c r="AB29">
        <f t="shared" si="9"/>
        <v>521.64441404193326</v>
      </c>
    </row>
    <row r="30" spans="1:28">
      <c r="A30" s="1">
        <v>679</v>
      </c>
      <c r="B30" s="1">
        <v>2573</v>
      </c>
      <c r="C30" s="1">
        <v>278</v>
      </c>
      <c r="D30" s="2">
        <f t="shared" si="0"/>
        <v>9.2553956834532372</v>
      </c>
      <c r="E30" s="1">
        <v>50</v>
      </c>
      <c r="F30" s="1">
        <v>1.647</v>
      </c>
      <c r="G30" s="1">
        <v>0.52</v>
      </c>
      <c r="H30" s="1">
        <v>52.21</v>
      </c>
      <c r="I30" s="1">
        <v>475</v>
      </c>
      <c r="J30" s="5">
        <f t="shared" si="1"/>
        <v>134.962721696486</v>
      </c>
      <c r="K30" s="5">
        <f t="shared" si="2"/>
        <v>239.38157694998867</v>
      </c>
      <c r="L30" s="5">
        <f t="shared" si="3"/>
        <v>1.1613257943324495</v>
      </c>
      <c r="M30" s="5">
        <f t="shared" si="4"/>
        <v>2.7594247959580257E-4</v>
      </c>
      <c r="N30" s="5">
        <f t="shared" si="5"/>
        <v>1.7213732394366197</v>
      </c>
      <c r="O30">
        <f t="shared" si="6"/>
        <v>478.83547213177553</v>
      </c>
      <c r="P30">
        <f t="shared" si="7"/>
        <v>1.2010919453238487</v>
      </c>
      <c r="AA30">
        <f t="shared" si="8"/>
        <v>1.156924460431655E-3</v>
      </c>
      <c r="AB30">
        <f t="shared" si="9"/>
        <v>290.42351912480041</v>
      </c>
    </row>
    <row r="31" spans="1:28">
      <c r="A31" s="1">
        <v>517</v>
      </c>
      <c r="B31" s="1">
        <v>1459</v>
      </c>
      <c r="C31" s="1">
        <v>155</v>
      </c>
      <c r="D31" s="2">
        <f t="shared" si="0"/>
        <v>9.4129032258064509</v>
      </c>
      <c r="E31" s="1">
        <v>50</v>
      </c>
      <c r="F31" s="1">
        <v>1.641</v>
      </c>
      <c r="G31" s="1">
        <v>0.94</v>
      </c>
      <c r="H31" s="1">
        <v>29.25</v>
      </c>
      <c r="I31" s="1">
        <v>846</v>
      </c>
      <c r="J31" s="5">
        <f t="shared" si="1"/>
        <v>135.20922915612869</v>
      </c>
      <c r="K31" s="5">
        <f t="shared" si="2"/>
        <v>132.66572132788804</v>
      </c>
      <c r="L31" s="5">
        <f t="shared" si="3"/>
        <v>1.1683500338185475</v>
      </c>
      <c r="M31" s="5">
        <f t="shared" si="4"/>
        <v>4.8663468128855379E-4</v>
      </c>
      <c r="N31" s="5">
        <f t="shared" si="5"/>
        <v>1.7384704225352112</v>
      </c>
      <c r="O31">
        <f t="shared" si="6"/>
        <v>854.70085470085462</v>
      </c>
      <c r="P31">
        <f t="shared" si="7"/>
        <v>1.1958431848285853</v>
      </c>
      <c r="AA31">
        <f t="shared" si="8"/>
        <v>1.1766129032258067E-3</v>
      </c>
      <c r="AB31">
        <f t="shared" si="9"/>
        <v>160.24989768719513</v>
      </c>
    </row>
    <row r="32" spans="1:28">
      <c r="A32" s="1">
        <v>763</v>
      </c>
      <c r="B32" s="1">
        <v>3756</v>
      </c>
      <c r="C32" s="1">
        <v>373</v>
      </c>
      <c r="D32" s="2">
        <f t="shared" si="0"/>
        <v>10.069705093833781</v>
      </c>
      <c r="E32" s="1">
        <v>50</v>
      </c>
      <c r="F32" s="1">
        <v>1.6180000000000001</v>
      </c>
      <c r="G32" s="1">
        <v>0.39</v>
      </c>
      <c r="H32" s="1">
        <v>72.06</v>
      </c>
      <c r="I32" s="1">
        <v>343</v>
      </c>
      <c r="J32" s="5">
        <f t="shared" si="1"/>
        <v>136.16684305327482</v>
      </c>
      <c r="K32" s="5">
        <f t="shared" si="2"/>
        <v>322.02308122483794</v>
      </c>
      <c r="L32" s="5">
        <f t="shared" si="3"/>
        <v>1.1583020651229958</v>
      </c>
      <c r="M32" s="5">
        <f t="shared" si="4"/>
        <v>1.8903088391906283E-4</v>
      </c>
      <c r="N32" s="5">
        <f t="shared" si="5"/>
        <v>1.8145183098591551</v>
      </c>
      <c r="O32">
        <f t="shared" si="6"/>
        <v>346.93311129614204</v>
      </c>
      <c r="P32">
        <f t="shared" si="7"/>
        <v>1.1757585789603944</v>
      </c>
      <c r="AA32">
        <f t="shared" si="8"/>
        <v>1.2587131367292228E-3</v>
      </c>
      <c r="AB32">
        <f t="shared" si="9"/>
        <v>382.44585896299304</v>
      </c>
    </row>
    <row r="33" spans="1:28">
      <c r="A33" s="1">
        <v>601</v>
      </c>
      <c r="B33" s="1">
        <v>2130</v>
      </c>
      <c r="C33" s="1">
        <v>208</v>
      </c>
      <c r="D33" s="2">
        <f t="shared" si="0"/>
        <v>10.240384615384615</v>
      </c>
      <c r="E33" s="1">
        <v>50</v>
      </c>
      <c r="F33" s="1">
        <v>1.607</v>
      </c>
      <c r="G33" s="1">
        <v>0.69</v>
      </c>
      <c r="H33" s="1">
        <v>40.520000000000003</v>
      </c>
      <c r="I33" s="1">
        <v>611</v>
      </c>
      <c r="J33" s="5">
        <f t="shared" si="1"/>
        <v>136.63208288476301</v>
      </c>
      <c r="K33" s="5">
        <f t="shared" si="2"/>
        <v>182.63492798398241</v>
      </c>
      <c r="L33" s="5">
        <f t="shared" si="3"/>
        <v>1.1388840146625303</v>
      </c>
      <c r="M33" s="5">
        <f t="shared" si="4"/>
        <v>3.3333333333333332E-4</v>
      </c>
      <c r="N33" s="5">
        <f t="shared" si="5"/>
        <v>1.833</v>
      </c>
      <c r="O33">
        <f t="shared" si="6"/>
        <v>616.97926949654493</v>
      </c>
      <c r="P33">
        <f t="shared" si="7"/>
        <v>1.1661730148394007</v>
      </c>
      <c r="AA33">
        <f t="shared" si="8"/>
        <v>1.2800480769230773E-3</v>
      </c>
      <c r="AB33">
        <f t="shared" si="9"/>
        <v>215.13527735561377</v>
      </c>
    </row>
    <row r="34" spans="1:28">
      <c r="A34" s="1">
        <v>439</v>
      </c>
      <c r="B34" s="1">
        <v>1208</v>
      </c>
      <c r="C34" s="1">
        <v>116</v>
      </c>
      <c r="D34" s="2">
        <f t="shared" si="0"/>
        <v>10.413793103448276</v>
      </c>
      <c r="E34" s="1">
        <v>50</v>
      </c>
      <c r="F34" s="1">
        <v>1.6060000000000001</v>
      </c>
      <c r="G34" s="1">
        <v>1.24</v>
      </c>
      <c r="H34" s="1">
        <v>22.61</v>
      </c>
      <c r="I34" s="1">
        <v>1090</v>
      </c>
      <c r="J34" s="5">
        <f t="shared" si="1"/>
        <v>136.67461427346157</v>
      </c>
      <c r="K34" s="5">
        <f t="shared" si="2"/>
        <v>101.65913526945052</v>
      </c>
      <c r="L34" s="5">
        <f t="shared" si="3"/>
        <v>1.1410681361054134</v>
      </c>
      <c r="M34" s="5">
        <f t="shared" si="4"/>
        <v>5.8774834437086085E-4</v>
      </c>
      <c r="N34" s="5">
        <f t="shared" si="5"/>
        <v>1.8545352112676059</v>
      </c>
      <c r="O34">
        <f t="shared" si="6"/>
        <v>1105.705440070765</v>
      </c>
      <c r="P34">
        <f t="shared" si="7"/>
        <v>1.1653022491136011</v>
      </c>
      <c r="AA34">
        <f t="shared" si="8"/>
        <v>1.3017241379310348E-3</v>
      </c>
      <c r="AB34">
        <f t="shared" si="9"/>
        <v>119.66022118427726</v>
      </c>
    </row>
    <row r="35" spans="1:28">
      <c r="A35" s="1">
        <v>847</v>
      </c>
      <c r="B35" s="1">
        <v>5481</v>
      </c>
      <c r="C35" s="1">
        <v>500</v>
      </c>
      <c r="D35" s="2">
        <f t="shared" si="0"/>
        <v>10.962</v>
      </c>
      <c r="E35" s="1">
        <v>50</v>
      </c>
      <c r="F35" s="1">
        <v>1.5820000000000001</v>
      </c>
      <c r="G35" s="1">
        <v>0.28000000000000003</v>
      </c>
      <c r="H35" s="1">
        <v>99.96</v>
      </c>
      <c r="I35" s="1">
        <v>247</v>
      </c>
      <c r="J35" s="5">
        <f t="shared" si="1"/>
        <v>137.707434611964</v>
      </c>
      <c r="K35" s="5">
        <f t="shared" si="2"/>
        <v>453.6068412396491</v>
      </c>
      <c r="L35" s="5">
        <f t="shared" si="3"/>
        <v>1.1022761443226128</v>
      </c>
      <c r="M35" s="5">
        <f t="shared" si="4"/>
        <v>1.2953840540047437E-4</v>
      </c>
      <c r="N35" s="5">
        <f t="shared" si="5"/>
        <v>1.9067704225352111</v>
      </c>
      <c r="O35">
        <f t="shared" si="6"/>
        <v>250.10004001600643</v>
      </c>
      <c r="P35">
        <f t="shared" si="7"/>
        <v>1.144436526465306</v>
      </c>
      <c r="AA35">
        <f t="shared" si="8"/>
        <v>1.3702500000000004E-3</v>
      </c>
      <c r="AB35">
        <f t="shared" si="9"/>
        <v>524.36791693858936</v>
      </c>
    </row>
    <row r="36" spans="1:28">
      <c r="A36" s="1">
        <v>685</v>
      </c>
      <c r="B36" s="1">
        <v>3109</v>
      </c>
      <c r="C36" s="1">
        <v>278</v>
      </c>
      <c r="D36" s="2">
        <f t="shared" si="0"/>
        <v>11.183453237410072</v>
      </c>
      <c r="E36" s="1">
        <v>50</v>
      </c>
      <c r="F36" s="1">
        <v>1.5840000000000001</v>
      </c>
      <c r="G36" s="1">
        <v>0.51</v>
      </c>
      <c r="H36" s="1">
        <v>55.63</v>
      </c>
      <c r="I36" s="1">
        <v>441</v>
      </c>
      <c r="J36" s="5">
        <f t="shared" si="1"/>
        <v>137.62047064079508</v>
      </c>
      <c r="K36" s="5">
        <f t="shared" si="2"/>
        <v>248.88177881043038</v>
      </c>
      <c r="L36" s="5">
        <f t="shared" si="3"/>
        <v>1.1169961952568193</v>
      </c>
      <c r="M36" s="5">
        <f t="shared" si="4"/>
        <v>2.2836925056288193E-4</v>
      </c>
      <c r="N36" s="5">
        <f t="shared" si="5"/>
        <v>1.9310830985915495</v>
      </c>
      <c r="O36">
        <f t="shared" si="6"/>
        <v>449.3978069387021</v>
      </c>
      <c r="P36">
        <f t="shared" si="7"/>
        <v>1.1461729327762409</v>
      </c>
      <c r="AA36">
        <f t="shared" si="8"/>
        <v>1.3979316546762594E-3</v>
      </c>
      <c r="AB36">
        <f t="shared" si="9"/>
        <v>288.14298821587738</v>
      </c>
    </row>
    <row r="37" spans="1:28">
      <c r="A37" s="1">
        <v>523</v>
      </c>
      <c r="B37" s="1">
        <v>1763</v>
      </c>
      <c r="C37" s="1">
        <v>155</v>
      </c>
      <c r="D37" s="2">
        <f t="shared" si="0"/>
        <v>11.374193548387098</v>
      </c>
      <c r="E37" s="1">
        <v>50</v>
      </c>
      <c r="F37" s="1">
        <v>1.575</v>
      </c>
      <c r="G37" s="1">
        <v>0.91</v>
      </c>
      <c r="H37" s="1">
        <v>31.25</v>
      </c>
      <c r="I37" s="1">
        <v>786</v>
      </c>
      <c r="J37" s="5">
        <f t="shared" si="1"/>
        <v>138.01311186847084</v>
      </c>
      <c r="K37" s="5">
        <f t="shared" si="2"/>
        <v>139.88115043309111</v>
      </c>
      <c r="L37" s="5">
        <f t="shared" si="3"/>
        <v>1.1080835374894964</v>
      </c>
      <c r="M37" s="5">
        <f t="shared" si="4"/>
        <v>4.0272263187748154E-4</v>
      </c>
      <c r="N37" s="5">
        <f t="shared" si="5"/>
        <v>1.9517154929577467</v>
      </c>
      <c r="O37">
        <f t="shared" si="6"/>
        <v>800</v>
      </c>
      <c r="P37">
        <f t="shared" si="7"/>
        <v>1.1383625643064321</v>
      </c>
      <c r="AA37">
        <f t="shared" si="8"/>
        <v>1.4217741935483876E-3</v>
      </c>
      <c r="AB37">
        <f t="shared" si="9"/>
        <v>160.84390414661348</v>
      </c>
    </row>
    <row r="38" spans="1:28">
      <c r="A38" s="1">
        <v>361</v>
      </c>
      <c r="B38" s="1">
        <v>1000</v>
      </c>
      <c r="C38" s="1">
        <v>86</v>
      </c>
      <c r="D38" s="2">
        <f t="shared" si="0"/>
        <v>11.627906976744185</v>
      </c>
      <c r="E38" s="1">
        <v>50</v>
      </c>
      <c r="F38" s="1">
        <v>1.5660000000000001</v>
      </c>
      <c r="G38" s="1">
        <v>1.64</v>
      </c>
      <c r="H38" s="1">
        <v>17.57</v>
      </c>
      <c r="I38" s="1">
        <v>1400</v>
      </c>
      <c r="J38" s="5">
        <f t="shared" si="1"/>
        <v>138.40913308956661</v>
      </c>
      <c r="K38" s="5">
        <f t="shared" si="2"/>
        <v>77.839697573465571</v>
      </c>
      <c r="L38" s="5">
        <f t="shared" si="3"/>
        <v>1.1048347139174415</v>
      </c>
      <c r="M38" s="5">
        <f t="shared" si="4"/>
        <v>7.0999999999999991E-4</v>
      </c>
      <c r="N38" s="5">
        <f t="shared" si="5"/>
        <v>1.9718309859154932</v>
      </c>
      <c r="O38">
        <f t="shared" si="6"/>
        <v>1422.8799089356858</v>
      </c>
      <c r="P38">
        <f t="shared" si="7"/>
        <v>1.1305611169169814</v>
      </c>
      <c r="AA38">
        <f t="shared" si="8"/>
        <v>1.4534883720930235E-3</v>
      </c>
      <c r="AB38">
        <f t="shared" si="9"/>
        <v>88.891449928421494</v>
      </c>
    </row>
    <row r="39" spans="1:28">
      <c r="A39" s="1">
        <v>769</v>
      </c>
      <c r="B39" s="1">
        <v>4537</v>
      </c>
      <c r="C39" s="1">
        <v>373</v>
      </c>
      <c r="D39" s="2">
        <f t="shared" si="0"/>
        <v>12.163538873994638</v>
      </c>
      <c r="E39" s="1">
        <v>50</v>
      </c>
      <c r="F39" s="1">
        <v>1.548</v>
      </c>
      <c r="G39" s="1">
        <v>0.38</v>
      </c>
      <c r="H39" s="1">
        <v>77.33</v>
      </c>
      <c r="I39" s="1">
        <v>318</v>
      </c>
      <c r="J39" s="5">
        <f t="shared" si="1"/>
        <v>139.21151159742612</v>
      </c>
      <c r="K39" s="5">
        <f t="shared" si="2"/>
        <v>337.88724053387426</v>
      </c>
      <c r="L39" s="5">
        <f t="shared" si="3"/>
        <v>1.103918571801191</v>
      </c>
      <c r="M39" s="5">
        <f t="shared" si="4"/>
        <v>1.5649107339651752E-4</v>
      </c>
      <c r="N39" s="5">
        <f t="shared" si="5"/>
        <v>2.0320647887323942</v>
      </c>
      <c r="O39">
        <f t="shared" si="6"/>
        <v>323.28979697400752</v>
      </c>
      <c r="P39">
        <f t="shared" si="7"/>
        <v>1.1149851497788263</v>
      </c>
      <c r="AA39">
        <f t="shared" si="8"/>
        <v>1.52044235924933E-3</v>
      </c>
      <c r="AB39">
        <f t="shared" si="9"/>
        <v>380.54470252021832</v>
      </c>
    </row>
    <row r="40" spans="1:28">
      <c r="A40" s="1">
        <v>607</v>
      </c>
      <c r="B40" s="1">
        <v>2573</v>
      </c>
      <c r="C40" s="1">
        <v>208</v>
      </c>
      <c r="D40" s="2">
        <f t="shared" si="0"/>
        <v>12.370192307692308</v>
      </c>
      <c r="E40" s="1">
        <v>50</v>
      </c>
      <c r="F40" s="1">
        <v>1.5409999999999999</v>
      </c>
      <c r="G40" s="1">
        <v>0.67</v>
      </c>
      <c r="H40" s="1">
        <v>43.38</v>
      </c>
      <c r="I40" s="1">
        <v>567</v>
      </c>
      <c r="J40" s="5">
        <f t="shared" si="1"/>
        <v>139.52733782774564</v>
      </c>
      <c r="K40" s="5">
        <f t="shared" si="2"/>
        <v>192.072303464958</v>
      </c>
      <c r="L40" s="5">
        <f t="shared" si="3"/>
        <v>1.0829255246472738</v>
      </c>
      <c r="M40" s="5">
        <f t="shared" si="4"/>
        <v>2.7594247959580257E-4</v>
      </c>
      <c r="N40" s="5">
        <f t="shared" si="5"/>
        <v>2.054776056338028</v>
      </c>
      <c r="O40">
        <f t="shared" si="6"/>
        <v>576.30244352236048</v>
      </c>
      <c r="P40">
        <f t="shared" si="7"/>
        <v>1.1089375819973342</v>
      </c>
      <c r="AA40">
        <f t="shared" si="8"/>
        <v>1.5462740384615389E-3</v>
      </c>
      <c r="AB40">
        <f t="shared" si="9"/>
        <v>215.1476724980694</v>
      </c>
    </row>
    <row r="41" spans="1:28">
      <c r="A41" s="1">
        <v>445</v>
      </c>
      <c r="B41" s="1">
        <v>1459</v>
      </c>
      <c r="C41" s="1">
        <v>116</v>
      </c>
      <c r="D41" s="2">
        <f t="shared" si="0"/>
        <v>12.577586206896552</v>
      </c>
      <c r="E41" s="1">
        <v>50</v>
      </c>
      <c r="F41" s="1">
        <v>1.5369999999999999</v>
      </c>
      <c r="G41" s="1">
        <v>1.21</v>
      </c>
      <c r="H41" s="1">
        <v>24.27</v>
      </c>
      <c r="I41" s="1">
        <v>1010</v>
      </c>
      <c r="J41" s="5">
        <f t="shared" si="1"/>
        <v>139.70877787556768</v>
      </c>
      <c r="K41" s="5">
        <f t="shared" si="2"/>
        <v>106.4923872496642</v>
      </c>
      <c r="L41" s="5">
        <f t="shared" si="3"/>
        <v>1.0892797409832295</v>
      </c>
      <c r="M41" s="5">
        <f t="shared" si="4"/>
        <v>4.8663468128855379E-4</v>
      </c>
      <c r="N41" s="5">
        <f t="shared" si="5"/>
        <v>2.0754788732394367</v>
      </c>
      <c r="O41">
        <f t="shared" si="6"/>
        <v>1030.0782859497322</v>
      </c>
      <c r="P41">
        <f t="shared" si="7"/>
        <v>1.1054842933784204</v>
      </c>
      <c r="AA41">
        <f t="shared" si="8"/>
        <v>1.5721982758620694E-3</v>
      </c>
      <c r="AB41">
        <f t="shared" si="9"/>
        <v>118.91480956452135</v>
      </c>
    </row>
    <row r="42" spans="1:28">
      <c r="A42" s="1">
        <v>853</v>
      </c>
      <c r="B42" s="1">
        <v>6622</v>
      </c>
      <c r="C42" s="1">
        <v>500</v>
      </c>
      <c r="D42" s="2">
        <f t="shared" si="0"/>
        <v>13.244</v>
      </c>
      <c r="E42" s="1">
        <v>50</v>
      </c>
      <c r="F42" s="1">
        <v>1.514</v>
      </c>
      <c r="G42" s="1">
        <v>0.28000000000000003</v>
      </c>
      <c r="H42" s="1">
        <v>107.36</v>
      </c>
      <c r="I42" s="1">
        <v>229</v>
      </c>
      <c r="J42" s="5">
        <f t="shared" si="1"/>
        <v>140.76597403200228</v>
      </c>
      <c r="K42" s="5">
        <f t="shared" si="2"/>
        <v>463.68163792030674</v>
      </c>
      <c r="L42" s="5">
        <f t="shared" si="3"/>
        <v>1.0783260735589779</v>
      </c>
      <c r="M42" s="5">
        <f t="shared" si="4"/>
        <v>1.0721836303231652E-4</v>
      </c>
      <c r="N42" s="5">
        <f t="shared" si="5"/>
        <v>2.1358281690140846</v>
      </c>
      <c r="O42">
        <f t="shared" si="6"/>
        <v>232.86140089418777</v>
      </c>
      <c r="P42">
        <f t="shared" si="7"/>
        <v>1.0856628716501817</v>
      </c>
      <c r="AA42">
        <f t="shared" si="8"/>
        <v>1.6555000000000003E-3</v>
      </c>
      <c r="AB42">
        <f t="shared" si="9"/>
        <v>508.48680662224245</v>
      </c>
    </row>
    <row r="43" spans="1:28">
      <c r="A43" s="1">
        <v>691</v>
      </c>
      <c r="B43" s="1">
        <v>3756</v>
      </c>
      <c r="C43" s="1">
        <v>278</v>
      </c>
      <c r="D43" s="2">
        <f t="shared" si="0"/>
        <v>13.510791366906474</v>
      </c>
      <c r="E43" s="1">
        <v>50</v>
      </c>
      <c r="F43" s="1">
        <v>1.52</v>
      </c>
      <c r="G43" s="1">
        <v>0.5</v>
      </c>
      <c r="H43" s="1">
        <v>59.46</v>
      </c>
      <c r="I43" s="1">
        <v>409</v>
      </c>
      <c r="J43" s="5">
        <f t="shared" si="1"/>
        <v>140.4878717372541</v>
      </c>
      <c r="K43" s="5">
        <f t="shared" si="2"/>
        <v>259.14872025639318</v>
      </c>
      <c r="L43" s="5">
        <f t="shared" si="3"/>
        <v>1.0727430941003915</v>
      </c>
      <c r="M43" s="5">
        <f t="shared" si="4"/>
        <v>1.8903088391906283E-4</v>
      </c>
      <c r="N43" s="5">
        <f t="shared" si="5"/>
        <v>2.1636676056338029</v>
      </c>
      <c r="O43">
        <f t="shared" si="6"/>
        <v>420.45072317524387</v>
      </c>
      <c r="P43">
        <f t="shared" si="7"/>
        <v>1.0908279094337023</v>
      </c>
      <c r="AA43">
        <f t="shared" si="8"/>
        <v>1.6888489208633096E-3</v>
      </c>
      <c r="AB43">
        <f t="shared" si="9"/>
        <v>285.54207752495023</v>
      </c>
    </row>
    <row r="44" spans="1:28">
      <c r="A44" s="1">
        <v>529</v>
      </c>
      <c r="B44" s="1">
        <v>2130</v>
      </c>
      <c r="C44" s="1">
        <v>155</v>
      </c>
      <c r="D44" s="2">
        <f t="shared" si="0"/>
        <v>13.741935483870968</v>
      </c>
      <c r="E44" s="1">
        <v>50</v>
      </c>
      <c r="F44" s="1">
        <v>1.506</v>
      </c>
      <c r="G44" s="1">
        <v>0.89</v>
      </c>
      <c r="H44" s="1">
        <v>33.61</v>
      </c>
      <c r="I44" s="1">
        <v>729</v>
      </c>
      <c r="J44" s="5">
        <f t="shared" si="1"/>
        <v>141.13935923440917</v>
      </c>
      <c r="K44" s="5">
        <f t="shared" si="2"/>
        <v>146.26431253703575</v>
      </c>
      <c r="L44" s="5">
        <f t="shared" si="3"/>
        <v>1.0597253513959688</v>
      </c>
      <c r="M44" s="5">
        <f t="shared" si="4"/>
        <v>3.3333333333333332E-4</v>
      </c>
      <c r="N44" s="5">
        <f t="shared" si="5"/>
        <v>2.1869999999999998</v>
      </c>
      <c r="O44">
        <f t="shared" si="6"/>
        <v>743.82624218982448</v>
      </c>
      <c r="P44">
        <f t="shared" si="7"/>
        <v>1.0787825225115566</v>
      </c>
      <c r="AA44">
        <f t="shared" si="8"/>
        <v>1.7177419354838714E-3</v>
      </c>
      <c r="AB44">
        <f t="shared" si="9"/>
        <v>159.38119599204254</v>
      </c>
    </row>
    <row r="45" spans="1:28">
      <c r="A45" s="1">
        <v>367</v>
      </c>
      <c r="B45" s="1">
        <v>1208</v>
      </c>
      <c r="C45" s="1">
        <v>86</v>
      </c>
      <c r="D45" s="2">
        <f t="shared" si="0"/>
        <v>14.046511627906977</v>
      </c>
      <c r="E45" s="1">
        <v>50</v>
      </c>
      <c r="F45" s="1">
        <v>1.5049999999999999</v>
      </c>
      <c r="G45" s="1">
        <v>1.6</v>
      </c>
      <c r="H45" s="1">
        <v>18.75</v>
      </c>
      <c r="I45" s="1">
        <v>1300</v>
      </c>
      <c r="J45" s="5">
        <f t="shared" si="1"/>
        <v>141.18624160050351</v>
      </c>
      <c r="K45" s="5">
        <f t="shared" si="2"/>
        <v>81.386549102369244</v>
      </c>
      <c r="L45" s="5">
        <f t="shared" si="3"/>
        <v>1.0566856679453001</v>
      </c>
      <c r="M45" s="5">
        <f t="shared" si="4"/>
        <v>5.8774834437086085E-4</v>
      </c>
      <c r="N45" s="5">
        <f t="shared" si="5"/>
        <v>2.2118309859154932</v>
      </c>
      <c r="O45">
        <f t="shared" si="6"/>
        <v>1333.3333333333333</v>
      </c>
      <c r="P45">
        <f t="shared" si="7"/>
        <v>1.0779229919318607</v>
      </c>
      <c r="AA45">
        <f t="shared" si="8"/>
        <v>1.7558139534883726E-3</v>
      </c>
      <c r="AB45">
        <f t="shared" si="9"/>
        <v>88.61457829437893</v>
      </c>
    </row>
    <row r="46" spans="1:28">
      <c r="A46" s="1">
        <v>775</v>
      </c>
      <c r="B46" s="1">
        <v>5481</v>
      </c>
      <c r="C46" s="1">
        <v>373</v>
      </c>
      <c r="D46" s="2">
        <f t="shared" si="0"/>
        <v>14.694369973190348</v>
      </c>
      <c r="E46" s="1">
        <v>50</v>
      </c>
      <c r="F46" s="1">
        <v>1.48</v>
      </c>
      <c r="G46" s="1">
        <v>0.37</v>
      </c>
      <c r="H46" s="1">
        <v>83.12</v>
      </c>
      <c r="I46" s="1">
        <v>295</v>
      </c>
      <c r="J46" s="5">
        <f t="shared" si="1"/>
        <v>142.37369936287485</v>
      </c>
      <c r="K46" s="5">
        <f t="shared" si="2"/>
        <v>354.90186786528147</v>
      </c>
      <c r="L46" s="5">
        <f t="shared" si="3"/>
        <v>1.0509947503054238</v>
      </c>
      <c r="M46" s="5">
        <f t="shared" si="4"/>
        <v>1.2953840540047437E-4</v>
      </c>
      <c r="N46" s="5">
        <f t="shared" si="5"/>
        <v>2.2773169014084509</v>
      </c>
      <c r="O46">
        <f t="shared" si="6"/>
        <v>300.76997112608279</v>
      </c>
      <c r="P46">
        <f t="shared" si="7"/>
        <v>1.0564720066026569</v>
      </c>
      <c r="AA46">
        <f t="shared" si="8"/>
        <v>1.836796246648794E-3</v>
      </c>
      <c r="AB46">
        <f t="shared" si="9"/>
        <v>378.73120049562112</v>
      </c>
    </row>
    <row r="47" spans="1:28">
      <c r="A47" s="1">
        <v>613</v>
      </c>
      <c r="B47" s="1">
        <v>3109</v>
      </c>
      <c r="C47" s="1">
        <v>208</v>
      </c>
      <c r="D47" s="2">
        <f t="shared" si="0"/>
        <v>14.947115384615385</v>
      </c>
      <c r="E47" s="1">
        <v>50</v>
      </c>
      <c r="F47" s="1">
        <v>1.476</v>
      </c>
      <c r="G47" s="1">
        <v>0.66</v>
      </c>
      <c r="H47" s="1">
        <v>46.54</v>
      </c>
      <c r="I47" s="1">
        <v>525</v>
      </c>
      <c r="J47" s="5">
        <f t="shared" si="1"/>
        <v>142.56648712805026</v>
      </c>
      <c r="K47" s="5">
        <f t="shared" si="2"/>
        <v>199.22954932420697</v>
      </c>
      <c r="L47" s="5">
        <f t="shared" si="3"/>
        <v>1.0440218366479403</v>
      </c>
      <c r="M47" s="5">
        <f t="shared" si="4"/>
        <v>2.2836925056288193E-4</v>
      </c>
      <c r="N47" s="5">
        <f t="shared" si="5"/>
        <v>2.2989084507042254</v>
      </c>
      <c r="O47">
        <f t="shared" si="6"/>
        <v>537.17232488182208</v>
      </c>
      <c r="P47">
        <f t="shared" si="7"/>
        <v>1.0530465376266969</v>
      </c>
      <c r="AA47">
        <f t="shared" si="8"/>
        <v>1.8683894230769236E-3</v>
      </c>
      <c r="AB47">
        <f t="shared" si="9"/>
        <v>211.9171586957408</v>
      </c>
    </row>
    <row r="48" spans="1:28">
      <c r="A48" s="1">
        <v>451</v>
      </c>
      <c r="B48" s="1">
        <v>1763</v>
      </c>
      <c r="C48" s="1">
        <v>116</v>
      </c>
      <c r="D48" s="2">
        <f t="shared" si="0"/>
        <v>15.198275862068966</v>
      </c>
      <c r="E48" s="1">
        <v>50</v>
      </c>
      <c r="F48" s="1">
        <v>1.468</v>
      </c>
      <c r="G48" s="1">
        <v>1.17</v>
      </c>
      <c r="H48" s="1">
        <v>26.13</v>
      </c>
      <c r="I48" s="1">
        <v>936</v>
      </c>
      <c r="J48" s="5">
        <f t="shared" si="1"/>
        <v>142.9544238645741</v>
      </c>
      <c r="K48" s="5">
        <f t="shared" si="2"/>
        <v>112.69171215585079</v>
      </c>
      <c r="L48" s="5">
        <f t="shared" si="3"/>
        <v>1.0293569756006005</v>
      </c>
      <c r="M48" s="5">
        <f t="shared" si="4"/>
        <v>4.0272263187748154E-4</v>
      </c>
      <c r="N48" s="5">
        <f t="shared" si="5"/>
        <v>2.3241802816901411</v>
      </c>
      <c r="O48">
        <f t="shared" si="6"/>
        <v>956.75468809797167</v>
      </c>
      <c r="P48">
        <f t="shared" si="7"/>
        <v>1.046201172073947</v>
      </c>
      <c r="AA48">
        <f t="shared" si="8"/>
        <v>1.8997844827586211E-3</v>
      </c>
      <c r="AB48">
        <f t="shared" si="9"/>
        <v>119.08909226310199</v>
      </c>
    </row>
    <row r="49" spans="1:28">
      <c r="A49" s="1">
        <v>289</v>
      </c>
      <c r="B49" s="1">
        <v>1000</v>
      </c>
      <c r="C49" s="1">
        <v>64</v>
      </c>
      <c r="D49" s="2">
        <f t="shared" si="0"/>
        <v>15.625</v>
      </c>
      <c r="E49" s="1">
        <v>50</v>
      </c>
      <c r="F49" s="1">
        <v>1.4650000000000001</v>
      </c>
      <c r="G49" s="1">
        <v>2.1</v>
      </c>
      <c r="H49" s="1">
        <v>14.6</v>
      </c>
      <c r="I49" s="1">
        <v>1670</v>
      </c>
      <c r="J49" s="5">
        <f t="shared" si="1"/>
        <v>143.10071872516468</v>
      </c>
      <c r="K49" s="5">
        <f t="shared" si="2"/>
        <v>62.849634984443526</v>
      </c>
      <c r="L49" s="5">
        <f t="shared" si="3"/>
        <v>1.0183034478377035</v>
      </c>
      <c r="M49" s="5">
        <f t="shared" si="4"/>
        <v>7.0999999999999991E-4</v>
      </c>
      <c r="N49" s="5">
        <f t="shared" si="5"/>
        <v>2.3521126760563384</v>
      </c>
      <c r="O49">
        <f t="shared" si="6"/>
        <v>1712.3287671232877</v>
      </c>
      <c r="P49">
        <f t="shared" si="7"/>
        <v>1.0436360807150595</v>
      </c>
      <c r="AA49">
        <f t="shared" si="8"/>
        <v>1.9531250000000004E-3</v>
      </c>
      <c r="AB49">
        <f t="shared" si="9"/>
        <v>66.254693666198705</v>
      </c>
    </row>
    <row r="50" spans="1:28">
      <c r="A50" s="1">
        <v>859</v>
      </c>
      <c r="B50" s="1">
        <v>8000</v>
      </c>
      <c r="C50" s="1">
        <v>500</v>
      </c>
      <c r="D50" s="2">
        <f t="shared" si="0"/>
        <v>16</v>
      </c>
      <c r="E50" s="1">
        <v>50</v>
      </c>
      <c r="F50" s="1">
        <v>1.4450000000000001</v>
      </c>
      <c r="G50" s="1">
        <v>0.27</v>
      </c>
      <c r="H50" s="1">
        <v>115.67</v>
      </c>
      <c r="I50" s="1">
        <v>212</v>
      </c>
      <c r="J50" s="5">
        <f t="shared" si="1"/>
        <v>144.08763192842227</v>
      </c>
      <c r="K50" s="5">
        <f t="shared" si="2"/>
        <v>492.20177906122422</v>
      </c>
      <c r="L50" s="5">
        <f t="shared" si="3"/>
        <v>1.0158435448032093</v>
      </c>
      <c r="M50" s="5">
        <f t="shared" si="4"/>
        <v>8.8749999999999989E-5</v>
      </c>
      <c r="N50" s="5">
        <f t="shared" si="5"/>
        <v>2.3887323943661971</v>
      </c>
      <c r="O50">
        <f t="shared" si="6"/>
        <v>216.13209993948303</v>
      </c>
      <c r="P50">
        <f t="shared" si="7"/>
        <v>1.0265623971227527</v>
      </c>
      <c r="AA50">
        <f t="shared" si="8"/>
        <v>2.0000000000000005E-3</v>
      </c>
      <c r="AB50">
        <f t="shared" si="9"/>
        <v>510.37963452643811</v>
      </c>
    </row>
    <row r="51" spans="1:28">
      <c r="A51" s="1">
        <v>697</v>
      </c>
      <c r="B51" s="1">
        <v>4537</v>
      </c>
      <c r="C51" s="1">
        <v>278</v>
      </c>
      <c r="D51" s="2">
        <f t="shared" si="0"/>
        <v>16.320143884892087</v>
      </c>
      <c r="E51" s="1">
        <v>50</v>
      </c>
      <c r="F51" s="1">
        <v>1.446</v>
      </c>
      <c r="G51" s="1">
        <v>0.48</v>
      </c>
      <c r="H51" s="1">
        <v>64.48</v>
      </c>
      <c r="I51" s="1">
        <v>378</v>
      </c>
      <c r="J51" s="5">
        <f t="shared" si="1"/>
        <v>144.03780047891937</v>
      </c>
      <c r="K51" s="5">
        <f t="shared" si="2"/>
        <v>276.7677498974524</v>
      </c>
      <c r="L51" s="5">
        <f t="shared" si="3"/>
        <v>1.0044522893400845</v>
      </c>
      <c r="M51" s="5">
        <f t="shared" si="4"/>
        <v>1.5649107339651752E-4</v>
      </c>
      <c r="N51" s="5">
        <f t="shared" si="5"/>
        <v>2.4154732394366198</v>
      </c>
      <c r="O51">
        <f t="shared" si="6"/>
        <v>387.7171215880893</v>
      </c>
      <c r="P51">
        <f t="shared" si="7"/>
        <v>1.0274149646740853</v>
      </c>
      <c r="AA51">
        <f t="shared" si="8"/>
        <v>2.0400179856115111E-3</v>
      </c>
      <c r="AB51">
        <f t="shared" si="9"/>
        <v>287.22760402405771</v>
      </c>
    </row>
    <row r="52" spans="1:28">
      <c r="A52" s="1">
        <v>535</v>
      </c>
      <c r="B52" s="1">
        <v>2573</v>
      </c>
      <c r="C52" s="1">
        <v>155</v>
      </c>
      <c r="D52" s="2">
        <f t="shared" si="0"/>
        <v>16.600000000000001</v>
      </c>
      <c r="E52" s="1">
        <v>50</v>
      </c>
      <c r="F52" s="1">
        <v>1.4390000000000001</v>
      </c>
      <c r="G52" s="1">
        <v>0.87</v>
      </c>
      <c r="H52" s="1">
        <v>36.1</v>
      </c>
      <c r="I52" s="1">
        <v>674</v>
      </c>
      <c r="J52" s="5">
        <f t="shared" si="1"/>
        <v>144.38771062610252</v>
      </c>
      <c r="K52" s="5">
        <f t="shared" si="2"/>
        <v>153.0704000543131</v>
      </c>
      <c r="L52" s="5">
        <f t="shared" si="3"/>
        <v>1.0126059639551621</v>
      </c>
      <c r="M52" s="5">
        <f t="shared" si="4"/>
        <v>2.7594247959580257E-4</v>
      </c>
      <c r="N52" s="5">
        <f t="shared" si="5"/>
        <v>2.4425380281690141</v>
      </c>
      <c r="O52">
        <f t="shared" si="6"/>
        <v>692.52077562326861</v>
      </c>
      <c r="P52">
        <f t="shared" si="7"/>
        <v>1.0214494719851399</v>
      </c>
      <c r="AA52">
        <f t="shared" si="8"/>
        <v>2.0750000000000005E-3</v>
      </c>
      <c r="AB52">
        <f t="shared" si="9"/>
        <v>157.93300940609316</v>
      </c>
    </row>
    <row r="53" spans="1:28">
      <c r="A53" s="1">
        <v>373</v>
      </c>
      <c r="B53" s="1">
        <v>1459</v>
      </c>
      <c r="C53" s="1">
        <v>86</v>
      </c>
      <c r="D53" s="2">
        <f t="shared" si="0"/>
        <v>16.965116279069768</v>
      </c>
      <c r="E53" s="1">
        <v>50</v>
      </c>
      <c r="F53" s="1">
        <v>1.4339999999999999</v>
      </c>
      <c r="G53" s="1">
        <v>1.55</v>
      </c>
      <c r="H53" s="1">
        <v>20.25</v>
      </c>
      <c r="I53" s="1">
        <v>1200</v>
      </c>
      <c r="J53" s="5">
        <f t="shared" si="1"/>
        <v>144.63921353509292</v>
      </c>
      <c r="K53" s="5">
        <f t="shared" si="2"/>
        <v>86.0665893352284</v>
      </c>
      <c r="L53" s="5">
        <f t="shared" si="3"/>
        <v>0.99922630447258654</v>
      </c>
      <c r="M53" s="5">
        <f t="shared" si="4"/>
        <v>4.8663468128855379E-4</v>
      </c>
      <c r="N53" s="5">
        <f t="shared" si="5"/>
        <v>2.4659154929577465</v>
      </c>
      <c r="O53">
        <f t="shared" si="6"/>
        <v>1234.5679012345679</v>
      </c>
      <c r="P53">
        <f t="shared" si="7"/>
        <v>1.0171919561010956</v>
      </c>
      <c r="AA53">
        <f t="shared" si="8"/>
        <v>2.1206395348837216E-3</v>
      </c>
      <c r="AB53">
        <f t="shared" si="9"/>
        <v>88.430547839243076</v>
      </c>
    </row>
    <row r="54" spans="1:28">
      <c r="A54" s="1">
        <v>781</v>
      </c>
      <c r="B54" s="1">
        <v>6622</v>
      </c>
      <c r="C54" s="1">
        <v>373</v>
      </c>
      <c r="D54" s="2">
        <f t="shared" si="0"/>
        <v>17.753351206434317</v>
      </c>
      <c r="E54" s="1">
        <v>50</v>
      </c>
      <c r="F54" s="1">
        <v>1.413</v>
      </c>
      <c r="G54" s="1">
        <v>0.36</v>
      </c>
      <c r="H54" s="1">
        <v>89.55</v>
      </c>
      <c r="I54" s="1">
        <v>272</v>
      </c>
      <c r="J54" s="5">
        <f t="shared" si="1"/>
        <v>145.71006315731202</v>
      </c>
      <c r="K54" s="5">
        <f t="shared" si="2"/>
        <v>373.30798983208206</v>
      </c>
      <c r="L54" s="5">
        <f t="shared" si="3"/>
        <v>0.99917497122892929</v>
      </c>
      <c r="M54" s="5">
        <f t="shared" si="4"/>
        <v>1.0721836303231652E-4</v>
      </c>
      <c r="N54" s="5">
        <f t="shared" si="5"/>
        <v>2.5368788732394365</v>
      </c>
      <c r="O54">
        <f t="shared" si="6"/>
        <v>279.17364600781684</v>
      </c>
      <c r="P54">
        <f t="shared" si="7"/>
        <v>0.99934289646835084</v>
      </c>
      <c r="AA54">
        <f t="shared" si="8"/>
        <v>2.2191689008042902E-3</v>
      </c>
      <c r="AB54">
        <f t="shared" si="9"/>
        <v>376.83099781168738</v>
      </c>
    </row>
    <row r="55" spans="1:28">
      <c r="A55" s="1">
        <v>619</v>
      </c>
      <c r="B55" s="1">
        <v>3756</v>
      </c>
      <c r="C55" s="1">
        <v>208</v>
      </c>
      <c r="D55" s="2">
        <f t="shared" si="0"/>
        <v>18.057692307692307</v>
      </c>
      <c r="E55" s="1">
        <v>50</v>
      </c>
      <c r="F55" s="1">
        <v>1.409</v>
      </c>
      <c r="G55" s="1">
        <v>0.64</v>
      </c>
      <c r="H55" s="1">
        <v>50.09</v>
      </c>
      <c r="I55" s="1">
        <v>485</v>
      </c>
      <c r="J55" s="5">
        <f t="shared" si="1"/>
        <v>145.91674420184611</v>
      </c>
      <c r="K55" s="5">
        <f t="shared" si="2"/>
        <v>210.28359654980451</v>
      </c>
      <c r="L55" s="5">
        <f t="shared" si="3"/>
        <v>0.98914039617320482</v>
      </c>
      <c r="M55" s="5">
        <f t="shared" si="4"/>
        <v>1.8903088391906283E-4</v>
      </c>
      <c r="N55" s="5">
        <f t="shared" si="5"/>
        <v>2.5657183098591547</v>
      </c>
      <c r="O55">
        <f t="shared" si="6"/>
        <v>499.10161708923931</v>
      </c>
      <c r="P55">
        <f t="shared" si="7"/>
        <v>0.99594906281053508</v>
      </c>
      <c r="AA55">
        <f t="shared" si="8"/>
        <v>2.2572115384615387E-3</v>
      </c>
      <c r="AB55">
        <f t="shared" si="9"/>
        <v>211.54722313960249</v>
      </c>
    </row>
    <row r="56" spans="1:28">
      <c r="A56" s="1">
        <v>457</v>
      </c>
      <c r="B56" s="1">
        <v>2130</v>
      </c>
      <c r="C56" s="1">
        <v>116</v>
      </c>
      <c r="D56" s="2">
        <f t="shared" si="0"/>
        <v>18.362068965517242</v>
      </c>
      <c r="E56" s="1">
        <v>50</v>
      </c>
      <c r="F56" s="1">
        <v>1.4019999999999999</v>
      </c>
      <c r="G56" s="1">
        <v>1.1399999999999999</v>
      </c>
      <c r="H56" s="1">
        <v>28.14</v>
      </c>
      <c r="I56" s="1">
        <v>864</v>
      </c>
      <c r="J56" s="5">
        <f t="shared" si="1"/>
        <v>146.2805621163217</v>
      </c>
      <c r="K56" s="5">
        <f t="shared" si="2"/>
        <v>118.34829584150991</v>
      </c>
      <c r="L56" s="5">
        <f t="shared" si="3"/>
        <v>0.98015775533722338</v>
      </c>
      <c r="M56" s="5">
        <f t="shared" si="4"/>
        <v>3.3333333333333332E-4</v>
      </c>
      <c r="N56" s="5">
        <f t="shared" si="5"/>
        <v>2.5920000000000001</v>
      </c>
      <c r="O56">
        <f t="shared" si="6"/>
        <v>888.41506751954512</v>
      </c>
      <c r="P56">
        <f t="shared" si="7"/>
        <v>0.99001449195051439</v>
      </c>
      <c r="AA56">
        <f t="shared" si="8"/>
        <v>2.2952586206896556E-3</v>
      </c>
      <c r="AB56">
        <f t="shared" si="9"/>
        <v>118.35002826337535</v>
      </c>
    </row>
    <row r="57" spans="1:28">
      <c r="A57" s="1">
        <v>295</v>
      </c>
      <c r="B57" s="1">
        <v>1208</v>
      </c>
      <c r="C57" s="1">
        <v>64</v>
      </c>
      <c r="D57" s="2">
        <f t="shared" si="0"/>
        <v>18.875</v>
      </c>
      <c r="E57" s="1">
        <v>50</v>
      </c>
      <c r="F57" s="1">
        <v>1.395</v>
      </c>
      <c r="G57" s="1">
        <v>2.04</v>
      </c>
      <c r="H57" s="1">
        <v>15.79</v>
      </c>
      <c r="I57" s="1">
        <v>1540</v>
      </c>
      <c r="J57" s="5">
        <f t="shared" si="1"/>
        <v>146.64711502135327</v>
      </c>
      <c r="K57" s="5">
        <f t="shared" si="2"/>
        <v>66.301536889805334</v>
      </c>
      <c r="L57" s="5">
        <f t="shared" si="3"/>
        <v>0.96528682444223668</v>
      </c>
      <c r="M57" s="5">
        <f t="shared" si="4"/>
        <v>5.8774834437086085E-4</v>
      </c>
      <c r="N57" s="5">
        <f t="shared" si="5"/>
        <v>2.6201690140845071</v>
      </c>
      <c r="O57">
        <f t="shared" si="6"/>
        <v>1583.2805573147564</v>
      </c>
      <c r="P57">
        <f t="shared" si="7"/>
        <v>0.98408584425978651</v>
      </c>
      <c r="AA57">
        <f t="shared" si="8"/>
        <v>2.3593750000000004E-3</v>
      </c>
      <c r="AB57">
        <f t="shared" si="9"/>
        <v>65.90545849083378</v>
      </c>
    </row>
    <row r="58" spans="1:28">
      <c r="A58" s="1">
        <v>703</v>
      </c>
      <c r="B58" s="1">
        <v>5481</v>
      </c>
      <c r="C58" s="1">
        <v>278</v>
      </c>
      <c r="D58" s="2">
        <f t="shared" si="0"/>
        <v>19.715827338129497</v>
      </c>
      <c r="E58" s="1">
        <v>50</v>
      </c>
      <c r="F58" s="1">
        <v>1.381</v>
      </c>
      <c r="G58" s="1">
        <v>0.47</v>
      </c>
      <c r="H58" s="1">
        <v>69.33</v>
      </c>
      <c r="I58" s="1">
        <v>349</v>
      </c>
      <c r="J58" s="5">
        <f t="shared" si="1"/>
        <v>147.38856417192073</v>
      </c>
      <c r="K58" s="5">
        <f t="shared" si="2"/>
        <v>289.23188606852989</v>
      </c>
      <c r="L58" s="5">
        <f t="shared" si="3"/>
        <v>0.96116650131075576</v>
      </c>
      <c r="M58" s="5">
        <f t="shared" si="4"/>
        <v>1.2953840540047437E-4</v>
      </c>
      <c r="N58" s="5">
        <f t="shared" si="5"/>
        <v>2.6941816901408449</v>
      </c>
      <c r="O58">
        <f t="shared" si="6"/>
        <v>360.59425933939133</v>
      </c>
      <c r="P58">
        <f t="shared" si="7"/>
        <v>0.97224641366531783</v>
      </c>
      <c r="AA58">
        <f t="shared" si="8"/>
        <v>2.4644784172661877E-3</v>
      </c>
      <c r="AB58">
        <f t="shared" si="9"/>
        <v>284.0451150987717</v>
      </c>
    </row>
    <row r="59" spans="1:28">
      <c r="A59" s="1">
        <v>541</v>
      </c>
      <c r="B59" s="1">
        <v>3109</v>
      </c>
      <c r="C59" s="1">
        <v>155</v>
      </c>
      <c r="D59" s="2">
        <f t="shared" si="0"/>
        <v>20.058064516129033</v>
      </c>
      <c r="E59" s="1">
        <v>50</v>
      </c>
      <c r="F59" s="1">
        <v>1.371</v>
      </c>
      <c r="G59" s="1">
        <v>0.84</v>
      </c>
      <c r="H59" s="1">
        <v>39.049999999999997</v>
      </c>
      <c r="I59" s="1">
        <v>621</v>
      </c>
      <c r="J59" s="5">
        <f t="shared" si="1"/>
        <v>147.92510968188685</v>
      </c>
      <c r="K59" s="5">
        <f t="shared" si="2"/>
        <v>162.42125181767952</v>
      </c>
      <c r="L59" s="5">
        <f t="shared" si="3"/>
        <v>0.95430861580841653</v>
      </c>
      <c r="M59" s="5">
        <f t="shared" si="4"/>
        <v>2.2836925056288193E-4</v>
      </c>
      <c r="N59" s="5">
        <f t="shared" si="5"/>
        <v>2.7192802816901414</v>
      </c>
      <c r="O59">
        <f t="shared" si="6"/>
        <v>640.20486555697835</v>
      </c>
      <c r="P59">
        <f t="shared" si="7"/>
        <v>0.96380434820358185</v>
      </c>
      <c r="AA59">
        <f t="shared" si="8"/>
        <v>2.5072580645161295E-3</v>
      </c>
      <c r="AB59">
        <f t="shared" si="9"/>
        <v>158.12354418439233</v>
      </c>
    </row>
    <row r="60" spans="1:28">
      <c r="A60" s="1">
        <v>379</v>
      </c>
      <c r="B60" s="1">
        <v>1763</v>
      </c>
      <c r="C60" s="1">
        <v>86</v>
      </c>
      <c r="D60" s="2">
        <f t="shared" si="0"/>
        <v>20.5</v>
      </c>
      <c r="E60" s="1">
        <v>50</v>
      </c>
      <c r="F60" s="1">
        <v>1.361</v>
      </c>
      <c r="G60" s="1">
        <v>1.5</v>
      </c>
      <c r="H60" s="1">
        <v>21.98</v>
      </c>
      <c r="I60" s="1">
        <v>1110</v>
      </c>
      <c r="J60" s="5">
        <f t="shared" si="1"/>
        <v>148.46755781561353</v>
      </c>
      <c r="K60" s="5">
        <f t="shared" si="2"/>
        <v>91.289440461370916</v>
      </c>
      <c r="L60" s="5">
        <f t="shared" si="3"/>
        <v>0.94205857287942152</v>
      </c>
      <c r="M60" s="5">
        <f t="shared" si="4"/>
        <v>4.0272263187748154E-4</v>
      </c>
      <c r="N60" s="5">
        <f t="shared" si="5"/>
        <v>2.7562394366197185</v>
      </c>
      <c r="O60">
        <f t="shared" si="6"/>
        <v>1137.3976342129208</v>
      </c>
      <c r="P60">
        <f t="shared" si="7"/>
        <v>0.95537458905567629</v>
      </c>
      <c r="AA60">
        <f t="shared" si="8"/>
        <v>2.5625000000000005E-3</v>
      </c>
      <c r="AB60">
        <f t="shared" si="9"/>
        <v>88.096577440307911</v>
      </c>
    </row>
    <row r="61" spans="1:28">
      <c r="A61" s="1">
        <v>217</v>
      </c>
      <c r="B61" s="1">
        <v>1000</v>
      </c>
      <c r="C61" s="1">
        <v>48</v>
      </c>
      <c r="D61" s="2">
        <f t="shared" si="0"/>
        <v>20.833333333333332</v>
      </c>
      <c r="E61" s="1">
        <v>50</v>
      </c>
      <c r="F61" s="1">
        <v>1.357</v>
      </c>
      <c r="G61" s="1">
        <v>2.69</v>
      </c>
      <c r="H61" s="1">
        <v>12.31</v>
      </c>
      <c r="I61" s="1">
        <v>1970</v>
      </c>
      <c r="J61" s="5">
        <f t="shared" si="1"/>
        <v>148.68621413117049</v>
      </c>
      <c r="K61" s="5">
        <f t="shared" si="2"/>
        <v>50.979862877726639</v>
      </c>
      <c r="L61" s="5">
        <f t="shared" si="3"/>
        <v>0.94154823670527066</v>
      </c>
      <c r="M61" s="5">
        <f t="shared" si="4"/>
        <v>7.0999999999999991E-4</v>
      </c>
      <c r="N61" s="5">
        <f t="shared" si="5"/>
        <v>2.774647887323944</v>
      </c>
      <c r="O61">
        <f t="shared" si="6"/>
        <v>2030.8692120227456</v>
      </c>
      <c r="P61">
        <f t="shared" si="7"/>
        <v>0.95200614732411726</v>
      </c>
      <c r="AA61">
        <f t="shared" si="8"/>
        <v>2.604166666666667E-3</v>
      </c>
      <c r="AB61">
        <f t="shared" si="9"/>
        <v>49.02337661549123</v>
      </c>
    </row>
    <row r="62" spans="1:28">
      <c r="A62" s="1">
        <v>787</v>
      </c>
      <c r="B62" s="1">
        <v>8000</v>
      </c>
      <c r="C62" s="1">
        <v>373</v>
      </c>
      <c r="D62" s="2">
        <f t="shared" si="0"/>
        <v>21.447721179624665</v>
      </c>
      <c r="E62" s="1">
        <v>50</v>
      </c>
      <c r="F62" s="1">
        <v>1.347</v>
      </c>
      <c r="G62" s="1">
        <v>0.35</v>
      </c>
      <c r="H62" s="1">
        <v>96.73</v>
      </c>
      <c r="I62" s="1">
        <v>251</v>
      </c>
      <c r="J62" s="5">
        <f t="shared" si="1"/>
        <v>149.23710973497506</v>
      </c>
      <c r="K62" s="5">
        <f t="shared" si="2"/>
        <v>393.2683758628998</v>
      </c>
      <c r="L62" s="5">
        <f t="shared" si="3"/>
        <v>0.9484617195104299</v>
      </c>
      <c r="M62" s="5">
        <f t="shared" si="4"/>
        <v>8.8749999999999989E-5</v>
      </c>
      <c r="N62" s="5">
        <f t="shared" si="5"/>
        <v>2.8281690140845073</v>
      </c>
      <c r="O62">
        <f t="shared" si="6"/>
        <v>258.45135945415069</v>
      </c>
      <c r="P62">
        <f t="shared" si="7"/>
        <v>0.94359373866939089</v>
      </c>
      <c r="AA62">
        <f t="shared" si="8"/>
        <v>2.6809651474530836E-3</v>
      </c>
      <c r="AB62">
        <f t="shared" si="9"/>
        <v>374.83391624334632</v>
      </c>
    </row>
    <row r="63" spans="1:28">
      <c r="A63" s="1">
        <v>625</v>
      </c>
      <c r="B63" s="1">
        <v>4537</v>
      </c>
      <c r="C63" s="1">
        <v>208</v>
      </c>
      <c r="D63" s="2">
        <f t="shared" si="0"/>
        <v>21.8125</v>
      </c>
      <c r="E63" s="1">
        <v>50</v>
      </c>
      <c r="F63" s="1">
        <v>1.335</v>
      </c>
      <c r="G63" s="1">
        <v>0.62</v>
      </c>
      <c r="H63" s="1">
        <v>54.61</v>
      </c>
      <c r="I63" s="1">
        <v>446</v>
      </c>
      <c r="J63" s="5">
        <f t="shared" si="1"/>
        <v>149.90633779917229</v>
      </c>
      <c r="K63" s="5">
        <f t="shared" si="2"/>
        <v>223.0018903376274</v>
      </c>
      <c r="L63" s="5">
        <f t="shared" si="3"/>
        <v>0.93272751941737186</v>
      </c>
      <c r="M63" s="5">
        <f t="shared" si="4"/>
        <v>1.5649107339651752E-4</v>
      </c>
      <c r="N63" s="5">
        <f t="shared" si="5"/>
        <v>2.8500028169014087</v>
      </c>
      <c r="O63">
        <f t="shared" si="6"/>
        <v>457.79161325764511</v>
      </c>
      <c r="P63">
        <f t="shared" si="7"/>
        <v>0.93351533030684841</v>
      </c>
      <c r="AA63">
        <f t="shared" si="8"/>
        <v>2.7265625000000007E-3</v>
      </c>
      <c r="AB63">
        <f t="shared" si="9"/>
        <v>210.27846799755741</v>
      </c>
    </row>
    <row r="64" spans="1:28">
      <c r="A64" s="1">
        <v>463</v>
      </c>
      <c r="B64" s="1">
        <v>2573</v>
      </c>
      <c r="C64" s="1">
        <v>116</v>
      </c>
      <c r="D64" s="2">
        <f t="shared" si="0"/>
        <v>22.181034482758619</v>
      </c>
      <c r="E64" s="1">
        <v>50</v>
      </c>
      <c r="F64" s="1">
        <v>1.3280000000000001</v>
      </c>
      <c r="G64" s="1">
        <v>1.1000000000000001</v>
      </c>
      <c r="H64" s="1">
        <v>30.66</v>
      </c>
      <c r="I64" s="1">
        <v>795</v>
      </c>
      <c r="J64" s="5">
        <f t="shared" si="1"/>
        <v>150.30090301053792</v>
      </c>
      <c r="K64" s="5">
        <f t="shared" si="2"/>
        <v>126.02280566644838</v>
      </c>
      <c r="L64" s="5">
        <f t="shared" si="3"/>
        <v>0.92046831830600329</v>
      </c>
      <c r="M64" s="5">
        <f t="shared" si="4"/>
        <v>2.7594247959580257E-4</v>
      </c>
      <c r="N64" s="5">
        <f t="shared" si="5"/>
        <v>2.8810352112676054</v>
      </c>
      <c r="O64">
        <f t="shared" si="6"/>
        <v>815.39465101108931</v>
      </c>
      <c r="P64">
        <f t="shared" si="7"/>
        <v>0.92764461019538602</v>
      </c>
      <c r="AA64">
        <f t="shared" si="8"/>
        <v>2.7726293103448279E-3</v>
      </c>
      <c r="AB64">
        <f t="shared" si="9"/>
        <v>118.08522872543573</v>
      </c>
    </row>
    <row r="65" spans="1:28">
      <c r="A65" s="1">
        <v>301</v>
      </c>
      <c r="B65" s="1">
        <v>1459</v>
      </c>
      <c r="C65" s="1">
        <v>64</v>
      </c>
      <c r="D65" s="2">
        <f t="shared" si="0"/>
        <v>22.796875</v>
      </c>
      <c r="E65" s="1">
        <v>50</v>
      </c>
      <c r="F65" s="1">
        <v>1.323</v>
      </c>
      <c r="G65" s="1">
        <v>1.98</v>
      </c>
      <c r="H65" s="1">
        <v>17.18</v>
      </c>
      <c r="I65" s="1">
        <v>1420</v>
      </c>
      <c r="J65" s="5">
        <f t="shared" si="1"/>
        <v>150.58465048420854</v>
      </c>
      <c r="K65" s="5">
        <f t="shared" si="2"/>
        <v>70.144844124940107</v>
      </c>
      <c r="L65" s="5">
        <f t="shared" si="3"/>
        <v>0.91239777917254938</v>
      </c>
      <c r="M65" s="5">
        <f t="shared" si="4"/>
        <v>4.8663468128855379E-4</v>
      </c>
      <c r="N65" s="5">
        <f t="shared" si="5"/>
        <v>2.9180000000000001</v>
      </c>
      <c r="O65">
        <f t="shared" si="6"/>
        <v>1455.1804423748545</v>
      </c>
      <c r="P65">
        <f t="shared" si="7"/>
        <v>0.9234550243739269</v>
      </c>
      <c r="AA65">
        <f t="shared" si="8"/>
        <v>2.8496093750000006E-3</v>
      </c>
      <c r="AB65">
        <f t="shared" si="9"/>
        <v>65.429907819294826</v>
      </c>
    </row>
    <row r="66" spans="1:28">
      <c r="A66" s="1">
        <v>709</v>
      </c>
      <c r="B66" s="1">
        <v>6622</v>
      </c>
      <c r="C66" s="1">
        <v>278</v>
      </c>
      <c r="D66" s="2">
        <f t="shared" ref="D66:D129" si="10">B66/C66</f>
        <v>23.820143884892087</v>
      </c>
      <c r="E66" s="1">
        <v>50</v>
      </c>
      <c r="F66" s="1">
        <v>1.3069999999999999</v>
      </c>
      <c r="G66" s="1">
        <v>0.45</v>
      </c>
      <c r="H66" s="1">
        <v>75.739999999999995</v>
      </c>
      <c r="I66" s="1">
        <v>321</v>
      </c>
      <c r="J66" s="5">
        <f t="shared" ref="J66:J129" si="11">300/SQRT(3*F66)</f>
        <v>151.50355848162025</v>
      </c>
      <c r="K66" s="5">
        <f t="shared" ref="K66:K129" si="12">(0.75*2*0.71*150)/(G66*SQRT(F66))</f>
        <v>310.52070196755125</v>
      </c>
      <c r="L66" s="5">
        <f t="shared" ref="L66:L129" si="13">C66/K66</f>
        <v>0.89527042235351639</v>
      </c>
      <c r="M66" s="5">
        <f t="shared" si="4"/>
        <v>1.0721836303231652E-4</v>
      </c>
      <c r="N66" s="5">
        <f t="shared" si="5"/>
        <v>2.9938901408450707</v>
      </c>
      <c r="O66">
        <f t="shared" si="6"/>
        <v>330.07657776604179</v>
      </c>
      <c r="P66">
        <f t="shared" si="7"/>
        <v>0.91006966960968727</v>
      </c>
      <c r="AA66">
        <f t="shared" si="8"/>
        <v>2.9775179856115115E-3</v>
      </c>
      <c r="AB66">
        <f t="shared" si="9"/>
        <v>285.44997237028042</v>
      </c>
    </row>
    <row r="67" spans="1:28">
      <c r="A67" s="1">
        <v>547</v>
      </c>
      <c r="B67" s="1">
        <v>3756</v>
      </c>
      <c r="C67" s="1">
        <v>155</v>
      </c>
      <c r="D67" s="2">
        <f t="shared" si="10"/>
        <v>24.232258064516127</v>
      </c>
      <c r="E67" s="1">
        <v>50</v>
      </c>
      <c r="F67" s="1">
        <v>1.2989999999999999</v>
      </c>
      <c r="G67" s="1">
        <v>0.81</v>
      </c>
      <c r="H67" s="1">
        <v>42.62</v>
      </c>
      <c r="I67" s="1">
        <v>571</v>
      </c>
      <c r="J67" s="5">
        <f t="shared" si="11"/>
        <v>151.96936606339125</v>
      </c>
      <c r="K67" s="5">
        <f t="shared" si="12"/>
        <v>173.04189896596043</v>
      </c>
      <c r="L67" s="5">
        <f t="shared" si="13"/>
        <v>0.89573681822857532</v>
      </c>
      <c r="M67" s="5">
        <f t="shared" ref="M67:M130" si="14">0.71/B67</f>
        <v>1.8903088391906283E-4</v>
      </c>
      <c r="N67" s="5">
        <f t="shared" ref="N67:N130" si="15">(I67/M67)/1000000</f>
        <v>3.0206704225352112</v>
      </c>
      <c r="O67">
        <f t="shared" ref="O67:O130" si="16">((E67)/(2*H67))*1000</f>
        <v>586.57907085875183</v>
      </c>
      <c r="P67">
        <f t="shared" ref="P67:P130" si="17">0.66*F67^1.2</f>
        <v>0.90338924691739597</v>
      </c>
      <c r="AA67">
        <f t="shared" ref="AA67:AA130" si="18">D67*(E67/1000)^3</f>
        <v>3.0290322580645164E-3</v>
      </c>
      <c r="AB67">
        <f t="shared" ref="AB67:AB130" si="19">0.71*150*(F67^0.7)*(1/G67)</f>
        <v>157.90322302223748</v>
      </c>
    </row>
    <row r="68" spans="1:28">
      <c r="A68" s="1">
        <v>385</v>
      </c>
      <c r="B68" s="1">
        <v>2130</v>
      </c>
      <c r="C68" s="1">
        <v>86</v>
      </c>
      <c r="D68" s="2">
        <f t="shared" si="10"/>
        <v>24.767441860465116</v>
      </c>
      <c r="E68" s="1">
        <v>50</v>
      </c>
      <c r="F68" s="1">
        <v>1.2929999999999999</v>
      </c>
      <c r="G68" s="1">
        <v>1.46</v>
      </c>
      <c r="H68" s="1">
        <v>23.92</v>
      </c>
      <c r="I68" s="1">
        <v>1020</v>
      </c>
      <c r="J68" s="5">
        <f t="shared" si="11"/>
        <v>152.32155510134433</v>
      </c>
      <c r="K68" s="5">
        <f t="shared" si="12"/>
        <v>96.225183642963586</v>
      </c>
      <c r="L68" s="5">
        <f t="shared" si="13"/>
        <v>0.89373692773709457</v>
      </c>
      <c r="M68" s="5">
        <f t="shared" si="14"/>
        <v>3.3333333333333332E-4</v>
      </c>
      <c r="N68" s="5">
        <f t="shared" si="15"/>
        <v>3.06</v>
      </c>
      <c r="O68">
        <f t="shared" si="16"/>
        <v>1045.1505016722406</v>
      </c>
      <c r="P68">
        <f t="shared" si="17"/>
        <v>0.89838432426412251</v>
      </c>
      <c r="AA68">
        <f t="shared" si="18"/>
        <v>3.0959302325581401E-3</v>
      </c>
      <c r="AB68">
        <f t="shared" si="19"/>
        <v>87.320400590176703</v>
      </c>
    </row>
    <row r="69" spans="1:28">
      <c r="A69" s="1">
        <v>223</v>
      </c>
      <c r="B69" s="1">
        <v>1208</v>
      </c>
      <c r="C69" s="1">
        <v>48</v>
      </c>
      <c r="D69" s="2">
        <f t="shared" si="10"/>
        <v>25.166666666666668</v>
      </c>
      <c r="E69" s="1">
        <v>50</v>
      </c>
      <c r="F69" s="1">
        <v>1.294</v>
      </c>
      <c r="G69" s="1">
        <v>2.62</v>
      </c>
      <c r="H69" s="1">
        <v>13.29</v>
      </c>
      <c r="I69" s="1">
        <v>1810</v>
      </c>
      <c r="J69" s="5">
        <f t="shared" si="11"/>
        <v>152.26268686529016</v>
      </c>
      <c r="K69" s="5">
        <f t="shared" si="12"/>
        <v>53.600943870463553</v>
      </c>
      <c r="L69" s="5">
        <f t="shared" si="13"/>
        <v>0.89550661861479053</v>
      </c>
      <c r="M69" s="5">
        <f t="shared" si="14"/>
        <v>5.8774834437086085E-4</v>
      </c>
      <c r="N69" s="5">
        <f t="shared" si="15"/>
        <v>3.0795492957746484</v>
      </c>
      <c r="O69">
        <f t="shared" si="16"/>
        <v>1881.1136192626036</v>
      </c>
      <c r="P69">
        <f t="shared" si="17"/>
        <v>0.89921815608830102</v>
      </c>
      <c r="AA69">
        <f t="shared" si="18"/>
        <v>3.1458333333333342E-3</v>
      </c>
      <c r="AB69">
        <f t="shared" si="19"/>
        <v>48.685799910899753</v>
      </c>
    </row>
    <row r="70" spans="1:28">
      <c r="A70" s="1">
        <v>631</v>
      </c>
      <c r="B70" s="1">
        <v>5481</v>
      </c>
      <c r="C70" s="1">
        <v>208</v>
      </c>
      <c r="D70" s="2">
        <f t="shared" si="10"/>
        <v>26.35096153846154</v>
      </c>
      <c r="E70" s="1">
        <v>50</v>
      </c>
      <c r="F70" s="1">
        <v>1.2649999999999999</v>
      </c>
      <c r="G70" s="1">
        <v>0.6</v>
      </c>
      <c r="H70" s="1">
        <v>59.6</v>
      </c>
      <c r="I70" s="1">
        <v>410</v>
      </c>
      <c r="J70" s="5">
        <f t="shared" si="11"/>
        <v>153.99810070180359</v>
      </c>
      <c r="K70" s="5">
        <f t="shared" si="12"/>
        <v>236.72512453261115</v>
      </c>
      <c r="L70" s="5">
        <f t="shared" si="13"/>
        <v>0.87865620690103818</v>
      </c>
      <c r="M70" s="5">
        <f t="shared" si="14"/>
        <v>1.2953840540047437E-4</v>
      </c>
      <c r="N70" s="5">
        <f t="shared" si="15"/>
        <v>3.1650845070422533</v>
      </c>
      <c r="O70">
        <f t="shared" si="16"/>
        <v>419.46308724832215</v>
      </c>
      <c r="P70">
        <f t="shared" si="17"/>
        <v>0.87508968796467534</v>
      </c>
      <c r="AA70">
        <f t="shared" si="18"/>
        <v>3.2938701923076932E-3</v>
      </c>
      <c r="AB70">
        <f t="shared" si="19"/>
        <v>209.24819733398135</v>
      </c>
    </row>
    <row r="71" spans="1:28">
      <c r="A71" s="1">
        <v>469</v>
      </c>
      <c r="B71" s="1">
        <v>3109</v>
      </c>
      <c r="C71" s="1">
        <v>116</v>
      </c>
      <c r="D71" s="2">
        <f t="shared" si="10"/>
        <v>26.801724137931036</v>
      </c>
      <c r="E71" s="1">
        <v>50</v>
      </c>
      <c r="F71" s="1">
        <v>1.2569999999999999</v>
      </c>
      <c r="G71" s="1">
        <v>1.07</v>
      </c>
      <c r="H71" s="1">
        <v>33.479999999999997</v>
      </c>
      <c r="I71" s="1">
        <v>729</v>
      </c>
      <c r="J71" s="5">
        <f t="shared" si="11"/>
        <v>154.48737310436525</v>
      </c>
      <c r="K71" s="5">
        <f t="shared" si="12"/>
        <v>133.16480280467755</v>
      </c>
      <c r="L71" s="5">
        <f t="shared" si="13"/>
        <v>0.87110105340782573</v>
      </c>
      <c r="M71" s="5">
        <f t="shared" si="14"/>
        <v>2.2836925056288193E-4</v>
      </c>
      <c r="N71" s="5">
        <f t="shared" si="15"/>
        <v>3.1921985915492961</v>
      </c>
      <c r="O71">
        <f t="shared" si="16"/>
        <v>746.71445639187584</v>
      </c>
      <c r="P71">
        <f t="shared" si="17"/>
        <v>0.86845289806606596</v>
      </c>
      <c r="AA71">
        <f t="shared" si="18"/>
        <v>3.3502155172413801E-3</v>
      </c>
      <c r="AB71">
        <f t="shared" si="19"/>
        <v>116.81551405668525</v>
      </c>
    </row>
    <row r="72" spans="1:28">
      <c r="A72" s="1">
        <v>307</v>
      </c>
      <c r="B72" s="1">
        <v>1763</v>
      </c>
      <c r="C72" s="1">
        <v>64</v>
      </c>
      <c r="D72" s="2">
        <f t="shared" si="10"/>
        <v>27.546875</v>
      </c>
      <c r="E72" s="1">
        <v>50</v>
      </c>
      <c r="F72" s="1">
        <v>1.2509999999999999</v>
      </c>
      <c r="G72" s="1">
        <v>1.91</v>
      </c>
      <c r="H72" s="1">
        <v>18.809999999999999</v>
      </c>
      <c r="I72" s="1">
        <v>1300</v>
      </c>
      <c r="J72" s="5">
        <f t="shared" si="11"/>
        <v>154.85740327062774</v>
      </c>
      <c r="K72" s="5">
        <f t="shared" si="12"/>
        <v>74.778860803258951</v>
      </c>
      <c r="L72" s="5">
        <f t="shared" si="13"/>
        <v>0.85585684660778893</v>
      </c>
      <c r="M72" s="5">
        <f t="shared" si="14"/>
        <v>4.0272263187748154E-4</v>
      </c>
      <c r="N72" s="5">
        <f t="shared" si="15"/>
        <v>3.2280281690140846</v>
      </c>
      <c r="O72">
        <f t="shared" si="16"/>
        <v>1329.0802764486975</v>
      </c>
      <c r="P72">
        <f t="shared" si="17"/>
        <v>0.86348084365104616</v>
      </c>
      <c r="AA72">
        <f t="shared" si="18"/>
        <v>3.4433593750000007E-3</v>
      </c>
      <c r="AB72">
        <f t="shared" si="19"/>
        <v>65.222337185517361</v>
      </c>
    </row>
    <row r="73" spans="1:28">
      <c r="A73" s="1">
        <v>145</v>
      </c>
      <c r="B73" s="1">
        <v>1000</v>
      </c>
      <c r="C73" s="1">
        <v>36</v>
      </c>
      <c r="D73" s="2">
        <f t="shared" si="10"/>
        <v>27.777777777777779</v>
      </c>
      <c r="E73" s="1">
        <v>50</v>
      </c>
      <c r="F73" s="1">
        <v>1.248</v>
      </c>
      <c r="G73" s="1">
        <v>3.43</v>
      </c>
      <c r="H73" s="1">
        <v>10.52</v>
      </c>
      <c r="I73" s="1">
        <v>2310</v>
      </c>
      <c r="J73" s="5">
        <f t="shared" si="11"/>
        <v>155.04341823651058</v>
      </c>
      <c r="K73" s="5">
        <f t="shared" si="12"/>
        <v>41.690725629664506</v>
      </c>
      <c r="L73" s="5">
        <f t="shared" si="13"/>
        <v>0.86350140124173458</v>
      </c>
      <c r="M73" s="5">
        <f t="shared" si="14"/>
        <v>7.0999999999999991E-4</v>
      </c>
      <c r="N73" s="5">
        <f t="shared" si="15"/>
        <v>3.2535211267605639</v>
      </c>
      <c r="O73">
        <f t="shared" si="16"/>
        <v>2376.4258555133079</v>
      </c>
      <c r="P73">
        <f t="shared" si="17"/>
        <v>0.86099660295653513</v>
      </c>
      <c r="AA73">
        <f t="shared" si="18"/>
        <v>3.4722222222222233E-3</v>
      </c>
      <c r="AB73">
        <f t="shared" si="19"/>
        <v>36.258154688822309</v>
      </c>
    </row>
    <row r="74" spans="1:28">
      <c r="A74" s="1">
        <v>715</v>
      </c>
      <c r="B74" s="1">
        <v>8000</v>
      </c>
      <c r="C74" s="1">
        <v>278</v>
      </c>
      <c r="D74" s="2">
        <f t="shared" si="10"/>
        <v>28.776978417266186</v>
      </c>
      <c r="E74" s="1">
        <v>50</v>
      </c>
      <c r="F74" s="1">
        <v>1.238</v>
      </c>
      <c r="G74" s="1">
        <v>0.44</v>
      </c>
      <c r="H74" s="1">
        <v>82.7</v>
      </c>
      <c r="I74" s="1">
        <v>294</v>
      </c>
      <c r="J74" s="5">
        <f t="shared" si="11"/>
        <v>155.66834385796952</v>
      </c>
      <c r="K74" s="5">
        <f t="shared" si="12"/>
        <v>326.30811015578712</v>
      </c>
      <c r="L74" s="5">
        <f t="shared" si="13"/>
        <v>0.85195553327582418</v>
      </c>
      <c r="M74" s="5">
        <f t="shared" si="14"/>
        <v>8.8749999999999989E-5</v>
      </c>
      <c r="N74" s="5">
        <f t="shared" si="15"/>
        <v>3.3126760563380286</v>
      </c>
      <c r="O74">
        <f t="shared" si="16"/>
        <v>302.29746070133012</v>
      </c>
      <c r="P74">
        <f t="shared" si="17"/>
        <v>0.8527244373570616</v>
      </c>
      <c r="AA74">
        <f t="shared" si="18"/>
        <v>3.597122302158274E-3</v>
      </c>
      <c r="AB74">
        <f t="shared" si="19"/>
        <v>281.06151478549458</v>
      </c>
    </row>
    <row r="75" spans="1:28">
      <c r="A75" s="1">
        <v>553</v>
      </c>
      <c r="B75" s="1">
        <v>4537</v>
      </c>
      <c r="C75" s="1">
        <v>155</v>
      </c>
      <c r="D75" s="2">
        <f t="shared" si="10"/>
        <v>29.270967741935483</v>
      </c>
      <c r="E75" s="1">
        <v>50</v>
      </c>
      <c r="F75" s="1">
        <v>1.2230000000000001</v>
      </c>
      <c r="G75" s="1">
        <v>0.78</v>
      </c>
      <c r="H75" s="1">
        <v>46.87</v>
      </c>
      <c r="I75" s="1">
        <v>523</v>
      </c>
      <c r="J75" s="5">
        <f t="shared" si="11"/>
        <v>156.62006462876093</v>
      </c>
      <c r="K75" s="5">
        <f t="shared" si="12"/>
        <v>185.1966112398384</v>
      </c>
      <c r="L75" s="5">
        <f t="shared" si="13"/>
        <v>0.8369483597044205</v>
      </c>
      <c r="M75" s="5">
        <f t="shared" si="14"/>
        <v>1.5649107339651752E-4</v>
      </c>
      <c r="N75" s="5">
        <f t="shared" si="15"/>
        <v>3.3420436619718314</v>
      </c>
      <c r="O75">
        <f t="shared" si="16"/>
        <v>533.39022829101782</v>
      </c>
      <c r="P75">
        <f t="shared" si="17"/>
        <v>0.84034125313140007</v>
      </c>
      <c r="AA75">
        <f t="shared" si="18"/>
        <v>3.6588709677419363E-3</v>
      </c>
      <c r="AB75">
        <f t="shared" si="19"/>
        <v>157.20035592421669</v>
      </c>
    </row>
    <row r="76" spans="1:28">
      <c r="A76" s="1">
        <v>391</v>
      </c>
      <c r="B76" s="1">
        <v>2573</v>
      </c>
      <c r="C76" s="1">
        <v>86</v>
      </c>
      <c r="D76" s="2">
        <f t="shared" si="10"/>
        <v>29.918604651162791</v>
      </c>
      <c r="E76" s="1">
        <v>50</v>
      </c>
      <c r="F76" s="1">
        <v>1.222</v>
      </c>
      <c r="G76" s="1">
        <v>1.41</v>
      </c>
      <c r="H76" s="1">
        <v>26.18</v>
      </c>
      <c r="I76" s="1">
        <v>930</v>
      </c>
      <c r="J76" s="5">
        <f t="shared" si="11"/>
        <v>156.68413501991657</v>
      </c>
      <c r="K76" s="5">
        <f t="shared" si="12"/>
        <v>102.49109927770161</v>
      </c>
      <c r="L76" s="5">
        <f t="shared" si="13"/>
        <v>0.83909725435748661</v>
      </c>
      <c r="M76" s="5">
        <f t="shared" si="14"/>
        <v>2.7594247959580257E-4</v>
      </c>
      <c r="N76" s="5">
        <f t="shared" si="15"/>
        <v>3.3702676056338028</v>
      </c>
      <c r="O76">
        <f t="shared" si="16"/>
        <v>954.92742551566084</v>
      </c>
      <c r="P76">
        <f t="shared" si="17"/>
        <v>0.83951678294987009</v>
      </c>
      <c r="AA76">
        <f t="shared" si="18"/>
        <v>3.7398255813953498E-3</v>
      </c>
      <c r="AB76">
        <f t="shared" si="19"/>
        <v>86.912119137991724</v>
      </c>
    </row>
    <row r="77" spans="1:28">
      <c r="A77" s="1">
        <v>229</v>
      </c>
      <c r="B77" s="1">
        <v>1459</v>
      </c>
      <c r="C77" s="1">
        <v>48</v>
      </c>
      <c r="D77" s="2">
        <f t="shared" si="10"/>
        <v>30.395833333333332</v>
      </c>
      <c r="E77" s="1">
        <v>50</v>
      </c>
      <c r="F77" s="1">
        <v>1.2130000000000001</v>
      </c>
      <c r="G77" s="1">
        <v>2.5099999999999998</v>
      </c>
      <c r="H77" s="1">
        <v>14.75</v>
      </c>
      <c r="I77" s="1">
        <v>1660</v>
      </c>
      <c r="J77" s="5">
        <f t="shared" si="11"/>
        <v>157.26432923518894</v>
      </c>
      <c r="K77" s="5">
        <f t="shared" si="12"/>
        <v>57.787877689854575</v>
      </c>
      <c r="L77" s="5">
        <f t="shared" si="13"/>
        <v>0.83062403256292339</v>
      </c>
      <c r="M77" s="5">
        <f t="shared" si="14"/>
        <v>4.8663468128855379E-4</v>
      </c>
      <c r="N77" s="5">
        <f t="shared" si="15"/>
        <v>3.4111830985915494</v>
      </c>
      <c r="O77">
        <f t="shared" si="16"/>
        <v>1694.9152542372881</v>
      </c>
      <c r="P77">
        <f t="shared" si="17"/>
        <v>0.83210263365756931</v>
      </c>
      <c r="AA77">
        <f t="shared" si="18"/>
        <v>3.7994791666666676E-3</v>
      </c>
      <c r="AB77">
        <f t="shared" si="19"/>
        <v>48.57115678708027</v>
      </c>
    </row>
    <row r="78" spans="1:28">
      <c r="A78" s="1">
        <v>637</v>
      </c>
      <c r="B78" s="1">
        <v>6622</v>
      </c>
      <c r="C78" s="1">
        <v>208</v>
      </c>
      <c r="D78" s="2">
        <f t="shared" si="10"/>
        <v>31.83653846153846</v>
      </c>
      <c r="E78" s="1">
        <v>50</v>
      </c>
      <c r="F78" s="1">
        <v>1.1950000000000001</v>
      </c>
      <c r="G78" s="1">
        <v>0.57999999999999996</v>
      </c>
      <c r="H78" s="1">
        <v>65.3</v>
      </c>
      <c r="I78" s="1">
        <v>374</v>
      </c>
      <c r="J78" s="5">
        <f t="shared" si="11"/>
        <v>158.44431990595388</v>
      </c>
      <c r="K78" s="5">
        <f t="shared" si="12"/>
        <v>251.95844572751423</v>
      </c>
      <c r="L78" s="5">
        <f t="shared" si="13"/>
        <v>0.82553295405285199</v>
      </c>
      <c r="M78" s="5">
        <f t="shared" si="14"/>
        <v>1.0721836303231652E-4</v>
      </c>
      <c r="N78" s="5">
        <f t="shared" si="15"/>
        <v>3.4882084507042252</v>
      </c>
      <c r="O78">
        <f t="shared" si="16"/>
        <v>382.84839203675347</v>
      </c>
      <c r="P78">
        <f t="shared" si="17"/>
        <v>0.81730738267037162</v>
      </c>
      <c r="AA78">
        <f t="shared" si="18"/>
        <v>3.9795673076923081E-3</v>
      </c>
      <c r="AB78">
        <f t="shared" si="19"/>
        <v>208.00757355479749</v>
      </c>
    </row>
    <row r="79" spans="1:28">
      <c r="A79" s="1">
        <v>475</v>
      </c>
      <c r="B79" s="1">
        <v>3756</v>
      </c>
      <c r="C79" s="1">
        <v>116</v>
      </c>
      <c r="D79" s="2">
        <f t="shared" si="10"/>
        <v>32.379310344827587</v>
      </c>
      <c r="E79" s="1">
        <v>50</v>
      </c>
      <c r="F79" s="1">
        <v>1.1870000000000001</v>
      </c>
      <c r="G79" s="1">
        <v>1.03</v>
      </c>
      <c r="H79" s="1">
        <v>36.770000000000003</v>
      </c>
      <c r="I79" s="1">
        <v>666</v>
      </c>
      <c r="J79" s="5">
        <f t="shared" si="11"/>
        <v>158.97735528849387</v>
      </c>
      <c r="K79" s="5">
        <f t="shared" si="12"/>
        <v>142.35682150117432</v>
      </c>
      <c r="L79" s="5">
        <f t="shared" si="13"/>
        <v>0.81485382138180917</v>
      </c>
      <c r="M79" s="5">
        <f t="shared" si="14"/>
        <v>1.8903088391906283E-4</v>
      </c>
      <c r="N79" s="5">
        <f t="shared" si="15"/>
        <v>3.5232338028169012</v>
      </c>
      <c r="O79">
        <f t="shared" si="16"/>
        <v>679.90209409844977</v>
      </c>
      <c r="P79">
        <f t="shared" si="17"/>
        <v>0.81074596943618416</v>
      </c>
      <c r="AA79">
        <f t="shared" si="18"/>
        <v>4.0474137931034489E-3</v>
      </c>
      <c r="AB79">
        <f t="shared" si="19"/>
        <v>116.58102954931657</v>
      </c>
    </row>
    <row r="80" spans="1:28">
      <c r="A80" s="1">
        <v>313</v>
      </c>
      <c r="B80" s="1">
        <v>2130</v>
      </c>
      <c r="C80" s="1">
        <v>64</v>
      </c>
      <c r="D80" s="2">
        <f t="shared" si="10"/>
        <v>33.28125</v>
      </c>
      <c r="E80" s="1">
        <v>50</v>
      </c>
      <c r="F80" s="1">
        <v>1.18</v>
      </c>
      <c r="G80" s="1">
        <v>1.85</v>
      </c>
      <c r="H80" s="1">
        <v>20.65</v>
      </c>
      <c r="I80" s="1">
        <v>1190</v>
      </c>
      <c r="J80" s="5">
        <f t="shared" si="11"/>
        <v>159.44820103582018</v>
      </c>
      <c r="K80" s="5">
        <f t="shared" si="12"/>
        <v>79.492862275274149</v>
      </c>
      <c r="L80" s="5">
        <f t="shared" si="13"/>
        <v>0.80510373092839149</v>
      </c>
      <c r="M80" s="5">
        <f t="shared" si="14"/>
        <v>3.3333333333333332E-4</v>
      </c>
      <c r="N80" s="5">
        <f t="shared" si="15"/>
        <v>3.57</v>
      </c>
      <c r="O80">
        <f t="shared" si="16"/>
        <v>1210.6537530266344</v>
      </c>
      <c r="P80">
        <f t="shared" si="17"/>
        <v>0.80501198152803666</v>
      </c>
      <c r="AA80">
        <f t="shared" si="18"/>
        <v>4.1601562500000007E-3</v>
      </c>
      <c r="AB80">
        <f t="shared" si="19"/>
        <v>64.639097553084596</v>
      </c>
    </row>
    <row r="81" spans="1:28">
      <c r="A81" s="1">
        <v>151</v>
      </c>
      <c r="B81" s="1">
        <v>1208</v>
      </c>
      <c r="C81" s="1">
        <v>36</v>
      </c>
      <c r="D81" s="2">
        <f t="shared" si="10"/>
        <v>33.555555555555557</v>
      </c>
      <c r="E81" s="1">
        <v>50</v>
      </c>
      <c r="F81" s="1">
        <v>1.1719999999999999</v>
      </c>
      <c r="G81" s="1">
        <v>3.3</v>
      </c>
      <c r="H81" s="1">
        <v>11.63</v>
      </c>
      <c r="I81" s="1">
        <v>2110</v>
      </c>
      <c r="J81" s="5">
        <f t="shared" si="11"/>
        <v>159.99146734927265</v>
      </c>
      <c r="K81" s="5">
        <f t="shared" si="12"/>
        <v>44.716017877447861</v>
      </c>
      <c r="L81" s="5">
        <f t="shared" si="13"/>
        <v>0.80508063349165737</v>
      </c>
      <c r="M81" s="5">
        <f t="shared" si="14"/>
        <v>5.8774834437086085E-4</v>
      </c>
      <c r="N81" s="5">
        <f t="shared" si="15"/>
        <v>3.5899718309859159</v>
      </c>
      <c r="O81">
        <f t="shared" si="16"/>
        <v>2149.6130696474634</v>
      </c>
      <c r="P81">
        <f t="shared" si="17"/>
        <v>0.79846717973033898</v>
      </c>
      <c r="AA81">
        <f t="shared" si="18"/>
        <v>4.194444444444446E-3</v>
      </c>
      <c r="AB81">
        <f t="shared" si="19"/>
        <v>36.064921902401217</v>
      </c>
    </row>
    <row r="82" spans="1:28">
      <c r="A82" s="1">
        <v>559</v>
      </c>
      <c r="B82" s="1">
        <v>5481</v>
      </c>
      <c r="C82" s="1">
        <v>155</v>
      </c>
      <c r="D82" s="2">
        <f t="shared" si="10"/>
        <v>35.361290322580643</v>
      </c>
      <c r="E82" s="1">
        <v>50</v>
      </c>
      <c r="F82" s="1">
        <v>1.151</v>
      </c>
      <c r="G82" s="1">
        <v>0.76</v>
      </c>
      <c r="H82" s="1">
        <v>51.64</v>
      </c>
      <c r="I82" s="1">
        <v>477</v>
      </c>
      <c r="J82" s="5">
        <f t="shared" si="11"/>
        <v>161.44439265601486</v>
      </c>
      <c r="K82" s="5">
        <f t="shared" si="12"/>
        <v>195.92489050746255</v>
      </c>
      <c r="L82" s="5">
        <f t="shared" si="13"/>
        <v>0.79111949277366689</v>
      </c>
      <c r="M82" s="5">
        <f t="shared" si="14"/>
        <v>1.2953840540047437E-4</v>
      </c>
      <c r="N82" s="5">
        <f t="shared" si="15"/>
        <v>3.6823056338028168</v>
      </c>
      <c r="O82">
        <f t="shared" si="16"/>
        <v>484.12083656080557</v>
      </c>
      <c r="P82">
        <f t="shared" si="17"/>
        <v>0.7813296834833412</v>
      </c>
      <c r="AA82">
        <f t="shared" si="18"/>
        <v>4.4201612903225817E-3</v>
      </c>
      <c r="AB82">
        <f t="shared" si="19"/>
        <v>154.62821483505456</v>
      </c>
    </row>
    <row r="83" spans="1:28">
      <c r="A83" s="1">
        <v>397</v>
      </c>
      <c r="B83" s="1">
        <v>3109</v>
      </c>
      <c r="C83" s="1">
        <v>86</v>
      </c>
      <c r="D83" s="2">
        <f t="shared" si="10"/>
        <v>36.151162790697676</v>
      </c>
      <c r="E83" s="1">
        <v>50</v>
      </c>
      <c r="F83" s="1">
        <v>1.1519999999999999</v>
      </c>
      <c r="G83" s="1">
        <v>1.36</v>
      </c>
      <c r="H83" s="1">
        <v>28.81</v>
      </c>
      <c r="I83" s="1">
        <v>848</v>
      </c>
      <c r="J83" s="5">
        <f t="shared" si="11"/>
        <v>161.37430609197571</v>
      </c>
      <c r="K83" s="5">
        <f t="shared" si="12"/>
        <v>109.4399079061248</v>
      </c>
      <c r="L83" s="5">
        <f t="shared" si="13"/>
        <v>0.78581937471812335</v>
      </c>
      <c r="M83" s="5">
        <f t="shared" si="14"/>
        <v>2.2836925056288193E-4</v>
      </c>
      <c r="N83" s="5">
        <f t="shared" si="15"/>
        <v>3.7132845070422538</v>
      </c>
      <c r="O83">
        <f t="shared" si="16"/>
        <v>867.75425199583481</v>
      </c>
      <c r="P83">
        <f t="shared" si="17"/>
        <v>0.78214434643775854</v>
      </c>
      <c r="AA83">
        <f t="shared" si="18"/>
        <v>4.5188953488372102E-3</v>
      </c>
      <c r="AB83">
        <f t="shared" si="19"/>
        <v>86.462429538832808</v>
      </c>
    </row>
    <row r="84" spans="1:28">
      <c r="A84" s="1">
        <v>235</v>
      </c>
      <c r="B84" s="1">
        <v>1763</v>
      </c>
      <c r="C84" s="1">
        <v>48</v>
      </c>
      <c r="D84" s="2">
        <f t="shared" si="10"/>
        <v>36.729166666666664</v>
      </c>
      <c r="E84" s="1">
        <v>50</v>
      </c>
      <c r="F84" s="1">
        <v>1.1419999999999999</v>
      </c>
      <c r="G84" s="1">
        <v>2.4300000000000002</v>
      </c>
      <c r="H84" s="1">
        <v>16.239999999999998</v>
      </c>
      <c r="I84" s="1">
        <v>1510</v>
      </c>
      <c r="J84" s="5">
        <f t="shared" si="11"/>
        <v>162.07930860139899</v>
      </c>
      <c r="K84" s="5">
        <f t="shared" si="12"/>
        <v>61.517905592843661</v>
      </c>
      <c r="L84" s="5">
        <f t="shared" si="13"/>
        <v>0.78026063367124465</v>
      </c>
      <c r="M84" s="5">
        <f t="shared" si="14"/>
        <v>4.0272263187748154E-4</v>
      </c>
      <c r="N84" s="5">
        <f t="shared" si="15"/>
        <v>3.7494788732394366</v>
      </c>
      <c r="O84">
        <f t="shared" si="16"/>
        <v>1539.408866995074</v>
      </c>
      <c r="P84">
        <f t="shared" si="17"/>
        <v>0.7740040982722165</v>
      </c>
      <c r="AA84">
        <f t="shared" si="18"/>
        <v>4.5911458333333342E-3</v>
      </c>
      <c r="AB84">
        <f t="shared" si="19"/>
        <v>48.096071763620508</v>
      </c>
    </row>
    <row r="85" spans="1:28">
      <c r="A85" s="1">
        <v>73</v>
      </c>
      <c r="B85" s="1">
        <v>1000</v>
      </c>
      <c r="C85" s="1">
        <v>27</v>
      </c>
      <c r="D85" s="2">
        <f t="shared" si="10"/>
        <v>37.037037037037038</v>
      </c>
      <c r="E85" s="1">
        <v>50</v>
      </c>
      <c r="F85" s="1">
        <v>1.139</v>
      </c>
      <c r="G85" s="1">
        <v>4.34</v>
      </c>
      <c r="H85" s="1">
        <v>9.09</v>
      </c>
      <c r="I85" s="1">
        <v>2690</v>
      </c>
      <c r="J85" s="5">
        <f t="shared" si="11"/>
        <v>162.29261772015946</v>
      </c>
      <c r="K85" s="5">
        <f t="shared" si="12"/>
        <v>34.48968876240469</v>
      </c>
      <c r="L85" s="5">
        <f t="shared" si="13"/>
        <v>0.78284266889155618</v>
      </c>
      <c r="M85" s="5">
        <f t="shared" si="14"/>
        <v>7.0999999999999991E-4</v>
      </c>
      <c r="N85" s="5">
        <f t="shared" si="15"/>
        <v>3.7887323943661979</v>
      </c>
      <c r="O85">
        <f t="shared" si="16"/>
        <v>2750.2750275027502</v>
      </c>
      <c r="P85">
        <f t="shared" si="17"/>
        <v>0.77156479682078016</v>
      </c>
      <c r="AA85">
        <f t="shared" si="18"/>
        <v>4.6296296296296311E-3</v>
      </c>
      <c r="AB85">
        <f t="shared" si="19"/>
        <v>26.879827982198705</v>
      </c>
    </row>
    <row r="86" spans="1:28">
      <c r="A86" s="1">
        <v>643</v>
      </c>
      <c r="B86" s="1">
        <v>8000</v>
      </c>
      <c r="C86" s="1">
        <v>208</v>
      </c>
      <c r="D86" s="2">
        <f t="shared" si="10"/>
        <v>38.46153846153846</v>
      </c>
      <c r="E86" s="1">
        <v>50</v>
      </c>
      <c r="F86" s="1">
        <v>1.125</v>
      </c>
      <c r="G86" s="1">
        <v>0.56000000000000005</v>
      </c>
      <c r="H86" s="1">
        <v>71.900000000000006</v>
      </c>
      <c r="I86" s="1">
        <v>341</v>
      </c>
      <c r="J86" s="5">
        <f t="shared" si="11"/>
        <v>163.29931618554519</v>
      </c>
      <c r="K86" s="5">
        <f t="shared" si="12"/>
        <v>268.95311498702608</v>
      </c>
      <c r="L86" s="5">
        <f t="shared" si="13"/>
        <v>0.77336899410900528</v>
      </c>
      <c r="M86" s="5">
        <f t="shared" si="14"/>
        <v>8.8749999999999989E-5</v>
      </c>
      <c r="N86" s="5">
        <f t="shared" si="15"/>
        <v>3.8422535211267612</v>
      </c>
      <c r="O86">
        <f t="shared" si="16"/>
        <v>347.7051460361613</v>
      </c>
      <c r="P86">
        <f t="shared" si="17"/>
        <v>0.76019841973816027</v>
      </c>
      <c r="AA86">
        <f t="shared" si="18"/>
        <v>4.8076923076923088E-3</v>
      </c>
      <c r="AB86">
        <f t="shared" si="19"/>
        <v>206.52296262302315</v>
      </c>
    </row>
    <row r="87" spans="1:28">
      <c r="A87" s="1">
        <v>481</v>
      </c>
      <c r="B87" s="1">
        <v>4537</v>
      </c>
      <c r="C87" s="1">
        <v>116</v>
      </c>
      <c r="D87" s="2">
        <f t="shared" si="10"/>
        <v>39.112068965517238</v>
      </c>
      <c r="E87" s="1">
        <v>50</v>
      </c>
      <c r="F87" s="1">
        <v>1.1180000000000001</v>
      </c>
      <c r="G87" s="1">
        <v>1</v>
      </c>
      <c r="H87" s="1">
        <v>40.44</v>
      </c>
      <c r="I87" s="1">
        <v>606</v>
      </c>
      <c r="J87" s="5">
        <f t="shared" si="11"/>
        <v>163.80974172739019</v>
      </c>
      <c r="K87" s="5">
        <f t="shared" si="12"/>
        <v>151.08451857530139</v>
      </c>
      <c r="L87" s="5">
        <f t="shared" si="13"/>
        <v>0.76778217314294139</v>
      </c>
      <c r="M87" s="5">
        <f t="shared" si="14"/>
        <v>1.5649107339651752E-4</v>
      </c>
      <c r="N87" s="5">
        <f t="shared" si="15"/>
        <v>3.8724253521126761</v>
      </c>
      <c r="O87">
        <f t="shared" si="16"/>
        <v>618.19980217606326</v>
      </c>
      <c r="P87">
        <f t="shared" si="17"/>
        <v>0.75452580923967605</v>
      </c>
      <c r="AA87">
        <f t="shared" si="18"/>
        <v>4.8890086206896562E-3</v>
      </c>
      <c r="AB87">
        <f t="shared" si="19"/>
        <v>115.14865519355165</v>
      </c>
    </row>
    <row r="88" spans="1:28">
      <c r="A88" s="1">
        <v>319</v>
      </c>
      <c r="B88" s="1">
        <v>2573</v>
      </c>
      <c r="C88" s="1">
        <v>64</v>
      </c>
      <c r="D88" s="2">
        <f t="shared" si="10"/>
        <v>40.203125</v>
      </c>
      <c r="E88" s="1">
        <v>50</v>
      </c>
      <c r="F88" s="1">
        <v>1.113</v>
      </c>
      <c r="G88" s="1">
        <v>1.78</v>
      </c>
      <c r="H88" s="1">
        <v>22.71</v>
      </c>
      <c r="I88" s="1">
        <v>1080</v>
      </c>
      <c r="J88" s="5">
        <f t="shared" si="11"/>
        <v>164.17727582577962</v>
      </c>
      <c r="K88" s="5">
        <f t="shared" si="12"/>
        <v>85.069382889073708</v>
      </c>
      <c r="L88" s="5">
        <f t="shared" si="13"/>
        <v>0.75232707498834039</v>
      </c>
      <c r="M88" s="5">
        <f t="shared" si="14"/>
        <v>2.7594247959580257E-4</v>
      </c>
      <c r="N88" s="5">
        <f t="shared" si="15"/>
        <v>3.9138591549295776</v>
      </c>
      <c r="O88">
        <f t="shared" si="16"/>
        <v>1100.8366358432409</v>
      </c>
      <c r="P88">
        <f t="shared" si="17"/>
        <v>0.75047828887367785</v>
      </c>
      <c r="AA88">
        <f t="shared" si="18"/>
        <v>5.0253906250000008E-3</v>
      </c>
      <c r="AB88">
        <f t="shared" si="19"/>
        <v>64.487600915284617</v>
      </c>
    </row>
    <row r="89" spans="1:28">
      <c r="A89" s="1">
        <v>157</v>
      </c>
      <c r="B89" s="1">
        <v>1459</v>
      </c>
      <c r="C89" s="1">
        <v>36</v>
      </c>
      <c r="D89" s="2">
        <f t="shared" si="10"/>
        <v>40.527777777777779</v>
      </c>
      <c r="E89" s="1">
        <v>50</v>
      </c>
      <c r="F89" s="1">
        <v>1.0980000000000001</v>
      </c>
      <c r="G89" s="1">
        <v>3.18</v>
      </c>
      <c r="H89" s="1">
        <v>12.9</v>
      </c>
      <c r="I89" s="1">
        <v>1920</v>
      </c>
      <c r="J89" s="5">
        <f t="shared" si="11"/>
        <v>165.29490122682157</v>
      </c>
      <c r="K89" s="5">
        <f t="shared" si="12"/>
        <v>47.941605821090377</v>
      </c>
      <c r="L89" s="5">
        <f t="shared" si="13"/>
        <v>0.75091352038447889</v>
      </c>
      <c r="M89" s="5">
        <f t="shared" si="14"/>
        <v>4.8663468128855379E-4</v>
      </c>
      <c r="N89" s="5">
        <f t="shared" si="15"/>
        <v>3.9454647887323944</v>
      </c>
      <c r="O89">
        <f t="shared" si="16"/>
        <v>1937.984496124031</v>
      </c>
      <c r="P89">
        <f t="shared" si="17"/>
        <v>0.73835759013339974</v>
      </c>
      <c r="AA89">
        <f t="shared" si="18"/>
        <v>5.0659722222222234E-3</v>
      </c>
      <c r="AB89">
        <f t="shared" si="19"/>
        <v>35.755604587056226</v>
      </c>
    </row>
    <row r="90" spans="1:28">
      <c r="A90" s="1">
        <v>565</v>
      </c>
      <c r="B90" s="1">
        <v>6622</v>
      </c>
      <c r="C90" s="1">
        <v>155</v>
      </c>
      <c r="D90" s="2">
        <f t="shared" si="10"/>
        <v>42.722580645161287</v>
      </c>
      <c r="E90" s="1">
        <v>50</v>
      </c>
      <c r="F90" s="1">
        <v>1.0820000000000001</v>
      </c>
      <c r="G90" s="1">
        <v>0.73</v>
      </c>
      <c r="H90" s="1">
        <v>57.03</v>
      </c>
      <c r="I90" s="1">
        <v>433</v>
      </c>
      <c r="J90" s="5">
        <f t="shared" si="11"/>
        <v>166.51255968348903</v>
      </c>
      <c r="K90" s="5">
        <f t="shared" si="12"/>
        <v>210.37996393541624</v>
      </c>
      <c r="L90" s="5">
        <f t="shared" si="13"/>
        <v>0.73676217592461835</v>
      </c>
      <c r="M90" s="5">
        <f t="shared" si="14"/>
        <v>1.0721836303231652E-4</v>
      </c>
      <c r="N90" s="5">
        <f t="shared" si="15"/>
        <v>4.0384873239436621</v>
      </c>
      <c r="O90">
        <f t="shared" si="16"/>
        <v>438.36577240049098</v>
      </c>
      <c r="P90">
        <f t="shared" si="17"/>
        <v>0.72546530684303445</v>
      </c>
      <c r="AA90">
        <f t="shared" si="18"/>
        <v>5.3403225806451619E-3</v>
      </c>
      <c r="AB90">
        <f t="shared" si="19"/>
        <v>154.16501524245786</v>
      </c>
    </row>
    <row r="91" spans="1:28">
      <c r="A91" s="1">
        <v>403</v>
      </c>
      <c r="B91" s="1">
        <v>3756</v>
      </c>
      <c r="C91" s="1">
        <v>86</v>
      </c>
      <c r="D91" s="2">
        <f t="shared" si="10"/>
        <v>43.674418604651166</v>
      </c>
      <c r="E91" s="1">
        <v>50</v>
      </c>
      <c r="F91" s="1">
        <v>1.079</v>
      </c>
      <c r="G91" s="1">
        <v>1.31</v>
      </c>
      <c r="H91" s="1">
        <v>31.94</v>
      </c>
      <c r="I91" s="1">
        <v>771</v>
      </c>
      <c r="J91" s="5">
        <f t="shared" si="11"/>
        <v>166.74388078554907</v>
      </c>
      <c r="K91" s="5">
        <f t="shared" si="12"/>
        <v>117.3975000537956</v>
      </c>
      <c r="L91" s="5">
        <f t="shared" si="13"/>
        <v>0.73255392968838196</v>
      </c>
      <c r="M91" s="5">
        <f t="shared" si="14"/>
        <v>1.8903088391906283E-4</v>
      </c>
      <c r="N91" s="5">
        <f t="shared" si="15"/>
        <v>4.0786985915492959</v>
      </c>
      <c r="O91">
        <f t="shared" si="16"/>
        <v>782.7175954915466</v>
      </c>
      <c r="P91">
        <f t="shared" si="17"/>
        <v>0.72305222879845665</v>
      </c>
      <c r="AA91">
        <f t="shared" si="18"/>
        <v>5.459302325581397E-3</v>
      </c>
      <c r="AB91">
        <f t="shared" si="19"/>
        <v>85.741943504306889</v>
      </c>
    </row>
    <row r="92" spans="1:28">
      <c r="A92" s="1">
        <v>241</v>
      </c>
      <c r="B92" s="1">
        <v>2130</v>
      </c>
      <c r="C92" s="1">
        <v>48</v>
      </c>
      <c r="D92" s="2">
        <f t="shared" si="10"/>
        <v>44.375</v>
      </c>
      <c r="E92" s="1">
        <v>50</v>
      </c>
      <c r="F92" s="1">
        <v>1.071</v>
      </c>
      <c r="G92" s="1">
        <v>2.33</v>
      </c>
      <c r="H92" s="1">
        <v>18.010000000000002</v>
      </c>
      <c r="I92" s="1">
        <v>1370</v>
      </c>
      <c r="J92" s="5">
        <f t="shared" si="11"/>
        <v>167.36548175114461</v>
      </c>
      <c r="K92" s="5">
        <f t="shared" si="12"/>
        <v>66.250660189898881</v>
      </c>
      <c r="L92" s="5">
        <f t="shared" si="13"/>
        <v>0.72452108193962528</v>
      </c>
      <c r="M92" s="5">
        <f t="shared" si="14"/>
        <v>3.3333333333333332E-4</v>
      </c>
      <c r="N92" s="5">
        <f t="shared" si="15"/>
        <v>4.1100000000000003</v>
      </c>
      <c r="O92">
        <f t="shared" si="16"/>
        <v>1388.1177123820098</v>
      </c>
      <c r="P92">
        <f t="shared" si="17"/>
        <v>0.71662392044155376</v>
      </c>
      <c r="AA92">
        <f t="shared" si="18"/>
        <v>5.5468750000000015E-3</v>
      </c>
      <c r="AB92">
        <f t="shared" si="19"/>
        <v>47.956371552653039</v>
      </c>
    </row>
    <row r="93" spans="1:28">
      <c r="A93" s="1">
        <v>79</v>
      </c>
      <c r="B93" s="1">
        <v>1208</v>
      </c>
      <c r="C93" s="1">
        <v>27</v>
      </c>
      <c r="D93" s="2">
        <f t="shared" si="10"/>
        <v>44.74074074074074</v>
      </c>
      <c r="E93" s="1">
        <v>50</v>
      </c>
      <c r="F93" s="1">
        <v>1.0629999999999999</v>
      </c>
      <c r="G93" s="1">
        <v>4.17</v>
      </c>
      <c r="H93" s="1">
        <v>10.17</v>
      </c>
      <c r="I93" s="1">
        <v>2440</v>
      </c>
      <c r="J93" s="5">
        <f t="shared" si="11"/>
        <v>167.99408671221977</v>
      </c>
      <c r="K93" s="5">
        <f t="shared" si="12"/>
        <v>37.156789285117689</v>
      </c>
      <c r="L93" s="5">
        <f t="shared" si="13"/>
        <v>0.72665051312208606</v>
      </c>
      <c r="M93" s="5">
        <f t="shared" si="14"/>
        <v>5.8774834437086085E-4</v>
      </c>
      <c r="N93" s="5">
        <f t="shared" si="15"/>
        <v>4.1514366197183108</v>
      </c>
      <c r="O93">
        <f t="shared" si="16"/>
        <v>2458.2104228121925</v>
      </c>
      <c r="P93">
        <f t="shared" si="17"/>
        <v>0.71020520844355961</v>
      </c>
      <c r="AA93">
        <f t="shared" si="18"/>
        <v>5.5925925925925943E-3</v>
      </c>
      <c r="AB93">
        <f t="shared" si="19"/>
        <v>26.655500282151948</v>
      </c>
    </row>
    <row r="94" spans="1:28">
      <c r="A94" s="1">
        <v>487</v>
      </c>
      <c r="B94" s="1">
        <v>5481</v>
      </c>
      <c r="C94" s="1">
        <v>116</v>
      </c>
      <c r="D94" s="2">
        <f t="shared" si="10"/>
        <v>47.25</v>
      </c>
      <c r="E94" s="1">
        <v>50</v>
      </c>
      <c r="F94" s="1">
        <v>1.0489999999999999</v>
      </c>
      <c r="G94" s="1">
        <v>0.96</v>
      </c>
      <c r="H94" s="1">
        <v>44.82</v>
      </c>
      <c r="I94" s="1">
        <v>550</v>
      </c>
      <c r="J94" s="5">
        <f t="shared" si="11"/>
        <v>169.11139936626054</v>
      </c>
      <c r="K94" s="5">
        <f t="shared" si="12"/>
        <v>162.47325816204571</v>
      </c>
      <c r="L94" s="5">
        <f t="shared" si="13"/>
        <v>0.71396364738562246</v>
      </c>
      <c r="M94" s="5">
        <f t="shared" si="14"/>
        <v>1.2953840540047437E-4</v>
      </c>
      <c r="N94" s="5">
        <f t="shared" si="15"/>
        <v>4.2458450704225346</v>
      </c>
      <c r="O94">
        <f t="shared" si="16"/>
        <v>557.78670236501557</v>
      </c>
      <c r="P94">
        <f t="shared" si="17"/>
        <v>0.69899572778352925</v>
      </c>
      <c r="AA94">
        <f t="shared" si="18"/>
        <v>5.9062500000000018E-3</v>
      </c>
      <c r="AB94">
        <f t="shared" si="19"/>
        <v>114.7152659942832</v>
      </c>
    </row>
    <row r="95" spans="1:28">
      <c r="A95" s="1">
        <v>325</v>
      </c>
      <c r="B95" s="1">
        <v>3109</v>
      </c>
      <c r="C95" s="1">
        <v>64</v>
      </c>
      <c r="D95" s="2">
        <f t="shared" si="10"/>
        <v>48.578125</v>
      </c>
      <c r="E95" s="1">
        <v>50</v>
      </c>
      <c r="F95" s="1">
        <v>1.0409999999999999</v>
      </c>
      <c r="G95" s="1">
        <v>1.71</v>
      </c>
      <c r="H95" s="1">
        <v>25.25</v>
      </c>
      <c r="I95" s="1">
        <v>978</v>
      </c>
      <c r="J95" s="5">
        <f t="shared" si="11"/>
        <v>169.759959366261</v>
      </c>
      <c r="K95" s="5">
        <f t="shared" si="12"/>
        <v>91.562868879985274</v>
      </c>
      <c r="L95" s="5">
        <f t="shared" si="13"/>
        <v>0.69897329324496249</v>
      </c>
      <c r="M95" s="5">
        <f t="shared" si="14"/>
        <v>2.2836925056288193E-4</v>
      </c>
      <c r="N95" s="5">
        <f t="shared" si="15"/>
        <v>4.2825380281690144</v>
      </c>
      <c r="O95">
        <f t="shared" si="16"/>
        <v>990.09900990099004</v>
      </c>
      <c r="P95">
        <f t="shared" si="17"/>
        <v>0.69260370584347219</v>
      </c>
      <c r="AA95">
        <f t="shared" si="18"/>
        <v>6.0722656250000017E-3</v>
      </c>
      <c r="AB95">
        <f t="shared" si="19"/>
        <v>64.057355862563369</v>
      </c>
    </row>
    <row r="96" spans="1:28">
      <c r="A96" s="1">
        <v>163</v>
      </c>
      <c r="B96" s="1">
        <v>1763</v>
      </c>
      <c r="C96" s="1">
        <v>36</v>
      </c>
      <c r="D96" s="2">
        <f t="shared" si="10"/>
        <v>48.972222222222221</v>
      </c>
      <c r="E96" s="1">
        <v>50</v>
      </c>
      <c r="F96" s="1">
        <v>1.0409999999999999</v>
      </c>
      <c r="G96" s="1">
        <v>3.07</v>
      </c>
      <c r="H96" s="1">
        <v>14.07</v>
      </c>
      <c r="I96" s="1">
        <v>1740</v>
      </c>
      <c r="J96" s="5">
        <f t="shared" si="11"/>
        <v>169.759959366261</v>
      </c>
      <c r="K96" s="5">
        <f t="shared" si="12"/>
        <v>51.000816216539036</v>
      </c>
      <c r="L96" s="5">
        <f t="shared" si="13"/>
        <v>0.7058710560072482</v>
      </c>
      <c r="M96" s="5">
        <f t="shared" si="14"/>
        <v>4.0272263187748154E-4</v>
      </c>
      <c r="N96" s="5">
        <f t="shared" si="15"/>
        <v>4.3205915492957745</v>
      </c>
      <c r="O96">
        <f t="shared" si="16"/>
        <v>1776.8301350390902</v>
      </c>
      <c r="P96">
        <f t="shared" si="17"/>
        <v>0.69260370584347219</v>
      </c>
      <c r="AA96">
        <f t="shared" si="18"/>
        <v>6.1215277777777796E-3</v>
      </c>
      <c r="AB96">
        <f t="shared" si="19"/>
        <v>35.680155871330093</v>
      </c>
    </row>
    <row r="97" spans="1:28">
      <c r="A97" s="1">
        <v>1</v>
      </c>
      <c r="B97" s="1">
        <v>1000</v>
      </c>
      <c r="C97" s="1">
        <v>20</v>
      </c>
      <c r="D97" s="2">
        <f t="shared" si="10"/>
        <v>50</v>
      </c>
      <c r="E97" s="1">
        <v>50</v>
      </c>
      <c r="F97" s="1">
        <v>1.032</v>
      </c>
      <c r="G97" s="1">
        <v>5.49</v>
      </c>
      <c r="H97" s="1">
        <v>7.95</v>
      </c>
      <c r="I97" s="1">
        <v>3090</v>
      </c>
      <c r="J97" s="5">
        <f t="shared" si="11"/>
        <v>170.49858486761838</v>
      </c>
      <c r="K97" s="5">
        <f t="shared" si="12"/>
        <v>28.643670798170696</v>
      </c>
      <c r="L97" s="5">
        <f t="shared" si="13"/>
        <v>0.69823452939828101</v>
      </c>
      <c r="M97" s="5">
        <f t="shared" si="14"/>
        <v>7.0999999999999991E-4</v>
      </c>
      <c r="N97" s="5">
        <f t="shared" si="15"/>
        <v>4.3521126760563389</v>
      </c>
      <c r="O97">
        <f t="shared" si="16"/>
        <v>3144.6540880503144</v>
      </c>
      <c r="P97">
        <f t="shared" si="17"/>
        <v>0.68542441853046332</v>
      </c>
      <c r="AA97">
        <f t="shared" si="18"/>
        <v>6.2500000000000012E-3</v>
      </c>
      <c r="AB97">
        <f t="shared" si="19"/>
        <v>19.831385253953695</v>
      </c>
    </row>
    <row r="98" spans="1:28">
      <c r="A98" s="1">
        <v>571</v>
      </c>
      <c r="B98" s="1">
        <v>8000</v>
      </c>
      <c r="C98" s="1">
        <v>155</v>
      </c>
      <c r="D98" s="2">
        <f t="shared" si="10"/>
        <v>51.612903225806448</v>
      </c>
      <c r="E98" s="1">
        <v>50</v>
      </c>
      <c r="F98" s="1">
        <v>1.0169999999999999</v>
      </c>
      <c r="G98" s="1">
        <v>0.7</v>
      </c>
      <c r="H98" s="1">
        <v>63.14</v>
      </c>
      <c r="I98" s="1">
        <v>392</v>
      </c>
      <c r="J98" s="5">
        <f t="shared" si="11"/>
        <v>171.75134664318156</v>
      </c>
      <c r="K98" s="5">
        <f t="shared" si="12"/>
        <v>226.29885176207037</v>
      </c>
      <c r="L98" s="5">
        <f t="shared" si="13"/>
        <v>0.68493498218438298</v>
      </c>
      <c r="M98" s="5">
        <f t="shared" si="14"/>
        <v>8.8749999999999989E-5</v>
      </c>
      <c r="N98" s="5">
        <f t="shared" si="15"/>
        <v>4.4169014084507046</v>
      </c>
      <c r="O98">
        <f t="shared" si="16"/>
        <v>395.94551789673744</v>
      </c>
      <c r="P98">
        <f t="shared" si="17"/>
        <v>0.67348678582374721</v>
      </c>
      <c r="AA98">
        <f t="shared" si="18"/>
        <v>6.4516129032258073E-3</v>
      </c>
      <c r="AB98">
        <f t="shared" si="19"/>
        <v>153.94877404933476</v>
      </c>
    </row>
    <row r="99" spans="1:28">
      <c r="A99" s="1">
        <v>409</v>
      </c>
      <c r="B99" s="1">
        <v>4537</v>
      </c>
      <c r="C99" s="1">
        <v>86</v>
      </c>
      <c r="D99" s="2">
        <f t="shared" si="10"/>
        <v>52.755813953488371</v>
      </c>
      <c r="E99" s="1">
        <v>50</v>
      </c>
      <c r="F99" s="1">
        <v>1.01</v>
      </c>
      <c r="G99" s="1">
        <v>1.25</v>
      </c>
      <c r="H99" s="1">
        <v>35.49</v>
      </c>
      <c r="I99" s="1">
        <v>698</v>
      </c>
      <c r="J99" s="5">
        <f t="shared" si="11"/>
        <v>172.34549688642781</v>
      </c>
      <c r="K99" s="5">
        <f t="shared" si="12"/>
        <v>127.16575290883661</v>
      </c>
      <c r="L99" s="5">
        <f t="shared" si="13"/>
        <v>0.67628271002847928</v>
      </c>
      <c r="M99" s="5">
        <f t="shared" si="14"/>
        <v>1.5649107339651752E-4</v>
      </c>
      <c r="N99" s="5">
        <f t="shared" si="15"/>
        <v>4.4603183098591543</v>
      </c>
      <c r="O99">
        <f t="shared" si="16"/>
        <v>704.42378134685828</v>
      </c>
      <c r="P99">
        <f t="shared" si="17"/>
        <v>0.66792789897451121</v>
      </c>
      <c r="AA99">
        <f t="shared" si="18"/>
        <v>6.594476744186048E-3</v>
      </c>
      <c r="AB99">
        <f t="shared" si="19"/>
        <v>85.795509254455624</v>
      </c>
    </row>
    <row r="100" spans="1:28">
      <c r="A100" s="1">
        <v>247</v>
      </c>
      <c r="B100" s="1">
        <v>2573</v>
      </c>
      <c r="C100" s="1">
        <v>48</v>
      </c>
      <c r="D100" s="2">
        <f t="shared" si="10"/>
        <v>53.604166666666664</v>
      </c>
      <c r="E100" s="1">
        <v>50</v>
      </c>
      <c r="F100" s="1">
        <v>1.0009999999999999</v>
      </c>
      <c r="G100" s="1">
        <v>2.2400000000000002</v>
      </c>
      <c r="H100" s="1">
        <v>20.04</v>
      </c>
      <c r="I100" s="1">
        <v>1240</v>
      </c>
      <c r="J100" s="5">
        <f t="shared" si="11"/>
        <v>173.1185431143353</v>
      </c>
      <c r="K100" s="5">
        <f t="shared" si="12"/>
        <v>71.281332525165951</v>
      </c>
      <c r="L100" s="5">
        <f t="shared" si="13"/>
        <v>0.67338808492466873</v>
      </c>
      <c r="M100" s="5">
        <f t="shared" si="14"/>
        <v>2.7594247959580257E-4</v>
      </c>
      <c r="N100" s="5">
        <f t="shared" si="15"/>
        <v>4.4936901408450707</v>
      </c>
      <c r="O100">
        <f t="shared" si="16"/>
        <v>1247.5049900199601</v>
      </c>
      <c r="P100">
        <f t="shared" si="17"/>
        <v>0.66079207917888949</v>
      </c>
      <c r="AA100">
        <f t="shared" si="18"/>
        <v>6.7005208333333344E-3</v>
      </c>
      <c r="AB100">
        <f t="shared" si="19"/>
        <v>47.577919117117389</v>
      </c>
    </row>
    <row r="101" spans="1:28">
      <c r="A101" s="1">
        <v>85</v>
      </c>
      <c r="B101" s="1">
        <v>1459</v>
      </c>
      <c r="C101" s="1">
        <v>27</v>
      </c>
      <c r="D101" s="2">
        <f t="shared" si="10"/>
        <v>54.037037037037038</v>
      </c>
      <c r="E101" s="1">
        <v>50</v>
      </c>
      <c r="F101" s="1">
        <v>0.997</v>
      </c>
      <c r="G101" s="1">
        <v>4.01</v>
      </c>
      <c r="H101" s="1">
        <v>11.25</v>
      </c>
      <c r="I101" s="1">
        <v>2210</v>
      </c>
      <c r="J101" s="5">
        <f t="shared" si="11"/>
        <v>173.46547441043509</v>
      </c>
      <c r="K101" s="5">
        <f t="shared" si="12"/>
        <v>39.897796884710324</v>
      </c>
      <c r="L101" s="5">
        <f t="shared" si="13"/>
        <v>0.67672909554429483</v>
      </c>
      <c r="M101" s="5">
        <f t="shared" si="14"/>
        <v>4.8663468128855379E-4</v>
      </c>
      <c r="N101" s="5">
        <f t="shared" si="15"/>
        <v>4.5413943661971832</v>
      </c>
      <c r="O101">
        <f t="shared" si="16"/>
        <v>2222.2222222222222</v>
      </c>
      <c r="P101">
        <f t="shared" si="17"/>
        <v>0.65762471337101114</v>
      </c>
      <c r="AA101">
        <f t="shared" si="18"/>
        <v>6.7546296296296313E-3</v>
      </c>
      <c r="AB101">
        <f t="shared" si="19"/>
        <v>26.502805293376213</v>
      </c>
    </row>
    <row r="102" spans="1:28">
      <c r="A102" s="1">
        <v>493</v>
      </c>
      <c r="B102" s="1">
        <v>6622</v>
      </c>
      <c r="C102" s="1">
        <v>116</v>
      </c>
      <c r="D102" s="2">
        <f t="shared" si="10"/>
        <v>57.086206896551722</v>
      </c>
      <c r="E102" s="1">
        <v>50</v>
      </c>
      <c r="F102" s="1">
        <v>0.98</v>
      </c>
      <c r="G102" s="1">
        <v>0.92</v>
      </c>
      <c r="H102" s="1">
        <v>49.96</v>
      </c>
      <c r="I102" s="1">
        <v>497</v>
      </c>
      <c r="J102" s="5">
        <f t="shared" si="11"/>
        <v>174.9635530559413</v>
      </c>
      <c r="K102" s="5">
        <f t="shared" si="12"/>
        <v>175.40420542632137</v>
      </c>
      <c r="L102" s="5">
        <f t="shared" si="13"/>
        <v>0.66132963983423909</v>
      </c>
      <c r="M102" s="5">
        <f t="shared" si="14"/>
        <v>1.0721836303231652E-4</v>
      </c>
      <c r="N102" s="5">
        <f t="shared" si="15"/>
        <v>4.6353999999999997</v>
      </c>
      <c r="O102">
        <f t="shared" si="16"/>
        <v>500.40032025620496</v>
      </c>
      <c r="P102">
        <f t="shared" si="17"/>
        <v>0.64419185049788996</v>
      </c>
      <c r="AA102">
        <f t="shared" si="18"/>
        <v>7.135775862068967E-3</v>
      </c>
      <c r="AB102">
        <f t="shared" si="19"/>
        <v>114.1353128067616</v>
      </c>
    </row>
    <row r="103" spans="1:28">
      <c r="A103" s="1">
        <v>331</v>
      </c>
      <c r="B103" s="1">
        <v>3756</v>
      </c>
      <c r="C103" s="1">
        <v>64</v>
      </c>
      <c r="D103" s="2">
        <f t="shared" si="10"/>
        <v>58.6875</v>
      </c>
      <c r="E103" s="1">
        <v>50</v>
      </c>
      <c r="F103" s="1">
        <v>0.97199999999999998</v>
      </c>
      <c r="G103" s="1">
        <v>1.64</v>
      </c>
      <c r="H103" s="1">
        <v>28.18</v>
      </c>
      <c r="I103" s="1">
        <v>884</v>
      </c>
      <c r="J103" s="5">
        <f t="shared" si="11"/>
        <v>175.68209223157663</v>
      </c>
      <c r="K103" s="5">
        <f t="shared" si="12"/>
        <v>98.801579224763202</v>
      </c>
      <c r="L103" s="5">
        <f t="shared" si="13"/>
        <v>0.64776292547315195</v>
      </c>
      <c r="M103" s="5">
        <f t="shared" si="14"/>
        <v>1.8903088391906283E-4</v>
      </c>
      <c r="N103" s="5">
        <f t="shared" si="15"/>
        <v>4.6764845070422538</v>
      </c>
      <c r="O103">
        <f t="shared" si="16"/>
        <v>887.15400993612491</v>
      </c>
      <c r="P103">
        <f t="shared" si="17"/>
        <v>0.63788656236118446</v>
      </c>
      <c r="AA103">
        <f t="shared" si="18"/>
        <v>7.3359375000000013E-3</v>
      </c>
      <c r="AB103">
        <f t="shared" si="19"/>
        <v>63.660807805596384</v>
      </c>
    </row>
    <row r="104" spans="1:28">
      <c r="A104" s="1">
        <v>169</v>
      </c>
      <c r="B104" s="1">
        <v>2130</v>
      </c>
      <c r="C104" s="1">
        <v>36</v>
      </c>
      <c r="D104" s="2">
        <f t="shared" si="10"/>
        <v>59.166666666666664</v>
      </c>
      <c r="E104" s="1">
        <v>50</v>
      </c>
      <c r="F104" s="1">
        <v>0.96899999999999997</v>
      </c>
      <c r="G104" s="1">
        <v>2.95</v>
      </c>
      <c r="H104" s="1">
        <v>15.75</v>
      </c>
      <c r="I104" s="1">
        <v>1570</v>
      </c>
      <c r="J104" s="5">
        <f t="shared" si="11"/>
        <v>175.9538357694467</v>
      </c>
      <c r="K104" s="5">
        <f t="shared" si="12"/>
        <v>55.011940212943564</v>
      </c>
      <c r="L104" s="5">
        <f t="shared" si="13"/>
        <v>0.65440338698560729</v>
      </c>
      <c r="M104" s="5">
        <f t="shared" si="14"/>
        <v>3.3333333333333332E-4</v>
      </c>
      <c r="N104" s="5">
        <f t="shared" si="15"/>
        <v>4.71</v>
      </c>
      <c r="O104">
        <f t="shared" si="16"/>
        <v>1587.3015873015872</v>
      </c>
      <c r="P104">
        <f t="shared" si="17"/>
        <v>0.63552474931849146</v>
      </c>
      <c r="AA104">
        <f t="shared" si="18"/>
        <v>7.395833333333335E-3</v>
      </c>
      <c r="AB104">
        <f t="shared" si="19"/>
        <v>35.314595468035144</v>
      </c>
    </row>
    <row r="105" spans="1:28">
      <c r="A105" s="1">
        <v>7</v>
      </c>
      <c r="B105" s="1">
        <v>1208</v>
      </c>
      <c r="C105" s="1">
        <v>20</v>
      </c>
      <c r="D105" s="2">
        <f t="shared" si="10"/>
        <v>60.4</v>
      </c>
      <c r="E105" s="1">
        <v>50</v>
      </c>
      <c r="F105" s="1">
        <v>0.95799999999999996</v>
      </c>
      <c r="G105" s="1">
        <v>5.26</v>
      </c>
      <c r="H105" s="1">
        <v>8.94</v>
      </c>
      <c r="I105" s="1">
        <v>2790</v>
      </c>
      <c r="J105" s="5">
        <f t="shared" si="11"/>
        <v>176.9611259104872</v>
      </c>
      <c r="K105" s="5">
        <f t="shared" si="12"/>
        <v>31.029327852591102</v>
      </c>
      <c r="L105" s="5">
        <f t="shared" si="13"/>
        <v>0.64455150607878542</v>
      </c>
      <c r="M105" s="5">
        <f t="shared" si="14"/>
        <v>5.8774834437086085E-4</v>
      </c>
      <c r="N105" s="5">
        <f t="shared" si="15"/>
        <v>4.7469295774647895</v>
      </c>
      <c r="O105">
        <f t="shared" si="16"/>
        <v>2796.4205816554809</v>
      </c>
      <c r="P105">
        <f t="shared" si="17"/>
        <v>0.62687730382674067</v>
      </c>
      <c r="AA105">
        <f t="shared" si="18"/>
        <v>7.550000000000002E-3</v>
      </c>
      <c r="AB105">
        <f t="shared" si="19"/>
        <v>19.648062003826563</v>
      </c>
    </row>
    <row r="106" spans="1:28">
      <c r="A106" s="1">
        <v>415</v>
      </c>
      <c r="B106" s="1">
        <v>5481</v>
      </c>
      <c r="C106" s="1">
        <v>86</v>
      </c>
      <c r="D106" s="2">
        <f t="shared" si="10"/>
        <v>63.732558139534881</v>
      </c>
      <c r="E106" s="1">
        <v>50</v>
      </c>
      <c r="F106" s="1">
        <v>0.94099999999999995</v>
      </c>
      <c r="G106" s="1">
        <v>1.2</v>
      </c>
      <c r="H106" s="1">
        <v>39.700000000000003</v>
      </c>
      <c r="I106" s="1">
        <v>629</v>
      </c>
      <c r="J106" s="5">
        <f t="shared" si="11"/>
        <v>178.55245079056075</v>
      </c>
      <c r="K106" s="5">
        <f t="shared" si="12"/>
        <v>137.23497548467941</v>
      </c>
      <c r="L106" s="5">
        <f t="shared" si="13"/>
        <v>0.62666240654956684</v>
      </c>
      <c r="M106" s="5">
        <f t="shared" si="14"/>
        <v>1.2953840540047437E-4</v>
      </c>
      <c r="N106" s="5">
        <f t="shared" si="15"/>
        <v>4.8557028169014078</v>
      </c>
      <c r="O106">
        <f t="shared" si="16"/>
        <v>629.72292191435758</v>
      </c>
      <c r="P106">
        <f t="shared" si="17"/>
        <v>0.61355215192106749</v>
      </c>
      <c r="AA106">
        <f t="shared" si="18"/>
        <v>7.9665697674418615E-3</v>
      </c>
      <c r="AB106">
        <f t="shared" si="19"/>
        <v>85.051327805515129</v>
      </c>
    </row>
    <row r="107" spans="1:28">
      <c r="A107" s="1">
        <v>253</v>
      </c>
      <c r="B107" s="1">
        <v>3109</v>
      </c>
      <c r="C107" s="1">
        <v>48</v>
      </c>
      <c r="D107" s="2">
        <f t="shared" si="10"/>
        <v>64.770833333333329</v>
      </c>
      <c r="E107" s="1">
        <v>50</v>
      </c>
      <c r="F107" s="1">
        <v>0.93600000000000005</v>
      </c>
      <c r="G107" s="1">
        <v>2.15</v>
      </c>
      <c r="H107" s="1">
        <v>22.34</v>
      </c>
      <c r="I107" s="1">
        <v>1120</v>
      </c>
      <c r="J107" s="5">
        <f t="shared" si="11"/>
        <v>179.02871850985821</v>
      </c>
      <c r="K107" s="5">
        <f t="shared" si="12"/>
        <v>76.800576940411048</v>
      </c>
      <c r="L107" s="5">
        <f t="shared" si="13"/>
        <v>0.62499530488218613</v>
      </c>
      <c r="M107" s="5">
        <f t="shared" si="14"/>
        <v>2.2836925056288193E-4</v>
      </c>
      <c r="N107" s="5">
        <f t="shared" si="15"/>
        <v>4.9043380281690148</v>
      </c>
      <c r="O107">
        <f t="shared" si="16"/>
        <v>1119.0689346463741</v>
      </c>
      <c r="P107">
        <f t="shared" si="17"/>
        <v>0.60964210508895023</v>
      </c>
      <c r="AA107">
        <f t="shared" si="18"/>
        <v>8.0963541666666684E-3</v>
      </c>
      <c r="AB107">
        <f t="shared" si="19"/>
        <v>47.293803432321276</v>
      </c>
    </row>
    <row r="108" spans="1:28">
      <c r="A108" s="1">
        <v>91</v>
      </c>
      <c r="B108" s="1">
        <v>1763</v>
      </c>
      <c r="C108" s="1">
        <v>27</v>
      </c>
      <c r="D108" s="2">
        <f t="shared" si="10"/>
        <v>65.296296296296291</v>
      </c>
      <c r="E108" s="1">
        <v>50</v>
      </c>
      <c r="F108" s="1">
        <v>0.92600000000000005</v>
      </c>
      <c r="G108" s="1">
        <v>3.84</v>
      </c>
      <c r="H108" s="1">
        <v>12.67</v>
      </c>
      <c r="I108" s="1">
        <v>1990</v>
      </c>
      <c r="J108" s="5">
        <f t="shared" si="11"/>
        <v>179.9928004319712</v>
      </c>
      <c r="K108" s="5">
        <f t="shared" si="12"/>
        <v>43.231882713826849</v>
      </c>
      <c r="L108" s="5">
        <f t="shared" si="13"/>
        <v>0.62453907406083409</v>
      </c>
      <c r="M108" s="5">
        <f t="shared" si="14"/>
        <v>4.0272263187748154E-4</v>
      </c>
      <c r="N108" s="5">
        <f t="shared" si="15"/>
        <v>4.9413661971830987</v>
      </c>
      <c r="O108">
        <f t="shared" si="16"/>
        <v>1973.164956590371</v>
      </c>
      <c r="P108">
        <f t="shared" si="17"/>
        <v>0.6018345549165659</v>
      </c>
      <c r="AA108">
        <f t="shared" si="18"/>
        <v>8.1620370370370388E-3</v>
      </c>
      <c r="AB108">
        <f t="shared" si="19"/>
        <v>26.281253425536523</v>
      </c>
    </row>
    <row r="109" spans="1:28">
      <c r="A109" s="1">
        <v>499</v>
      </c>
      <c r="B109" s="1">
        <v>8000</v>
      </c>
      <c r="C109" s="1">
        <v>116</v>
      </c>
      <c r="D109" s="2">
        <f t="shared" si="10"/>
        <v>68.965517241379317</v>
      </c>
      <c r="E109" s="1">
        <v>50</v>
      </c>
      <c r="F109" s="1">
        <v>0.91300000000000003</v>
      </c>
      <c r="G109" s="1">
        <v>0.88</v>
      </c>
      <c r="H109" s="1">
        <v>55.9</v>
      </c>
      <c r="I109" s="1">
        <v>448</v>
      </c>
      <c r="J109" s="5">
        <f t="shared" si="11"/>
        <v>181.26970943183733</v>
      </c>
      <c r="K109" s="5">
        <f t="shared" si="12"/>
        <v>189.98652791976528</v>
      </c>
      <c r="L109" s="5">
        <f t="shared" si="13"/>
        <v>0.61056960864608711</v>
      </c>
      <c r="M109" s="5">
        <f t="shared" si="14"/>
        <v>8.8749999999999989E-5</v>
      </c>
      <c r="N109" s="5">
        <f t="shared" si="15"/>
        <v>5.0478873239436624</v>
      </c>
      <c r="O109">
        <f t="shared" si="16"/>
        <v>447.2271914132379</v>
      </c>
      <c r="P109">
        <f t="shared" si="17"/>
        <v>0.59170994494713813</v>
      </c>
      <c r="AA109">
        <f t="shared" si="18"/>
        <v>8.6206896551724171E-3</v>
      </c>
      <c r="AB109">
        <f t="shared" si="19"/>
        <v>113.55244240010327</v>
      </c>
    </row>
    <row r="110" spans="1:28">
      <c r="A110" s="1">
        <v>337</v>
      </c>
      <c r="B110" s="1">
        <v>4537</v>
      </c>
      <c r="C110" s="1">
        <v>64</v>
      </c>
      <c r="D110" s="2">
        <f t="shared" si="10"/>
        <v>70.890625</v>
      </c>
      <c r="E110" s="1">
        <v>50</v>
      </c>
      <c r="F110" s="1">
        <v>0.90500000000000003</v>
      </c>
      <c r="G110" s="1">
        <v>1.57</v>
      </c>
      <c r="H110" s="1">
        <v>31.58</v>
      </c>
      <c r="I110" s="1">
        <v>795</v>
      </c>
      <c r="J110" s="5">
        <f t="shared" si="11"/>
        <v>182.06913871032134</v>
      </c>
      <c r="K110" s="5">
        <f t="shared" si="12"/>
        <v>106.95889925301269</v>
      </c>
      <c r="L110" s="5">
        <f t="shared" si="13"/>
        <v>0.59836068290687205</v>
      </c>
      <c r="M110" s="5">
        <f t="shared" si="14"/>
        <v>1.5649107339651752E-4</v>
      </c>
      <c r="N110" s="5">
        <f t="shared" si="15"/>
        <v>5.0801619718309867</v>
      </c>
      <c r="O110">
        <f t="shared" si="16"/>
        <v>791.64027865737819</v>
      </c>
      <c r="P110">
        <f t="shared" si="17"/>
        <v>0.58549370570042203</v>
      </c>
      <c r="AA110">
        <f t="shared" si="18"/>
        <v>8.8613281250000016E-3</v>
      </c>
      <c r="AB110">
        <f t="shared" si="19"/>
        <v>63.256325536651012</v>
      </c>
    </row>
    <row r="111" spans="1:28">
      <c r="A111" s="1">
        <v>175</v>
      </c>
      <c r="B111" s="1">
        <v>2573</v>
      </c>
      <c r="C111" s="1">
        <v>36</v>
      </c>
      <c r="D111" s="2">
        <f t="shared" si="10"/>
        <v>71.472222222222229</v>
      </c>
      <c r="E111" s="1">
        <v>50</v>
      </c>
      <c r="F111" s="1">
        <v>0.9</v>
      </c>
      <c r="G111" s="1">
        <v>2.82</v>
      </c>
      <c r="H111" s="1">
        <v>17.73</v>
      </c>
      <c r="I111" s="1">
        <v>1410</v>
      </c>
      <c r="J111" s="5">
        <f t="shared" si="11"/>
        <v>182.57418583505535</v>
      </c>
      <c r="K111" s="5">
        <f t="shared" si="12"/>
        <v>59.713221774456102</v>
      </c>
      <c r="L111" s="5">
        <f t="shared" si="13"/>
        <v>0.60288155504280538</v>
      </c>
      <c r="M111" s="5">
        <f t="shared" si="14"/>
        <v>2.7594247959580257E-4</v>
      </c>
      <c r="N111" s="5">
        <f t="shared" si="15"/>
        <v>5.1097605633802816</v>
      </c>
      <c r="O111">
        <f t="shared" si="16"/>
        <v>1410.0394811054709</v>
      </c>
      <c r="P111">
        <f t="shared" si="17"/>
        <v>0.58161412724242023</v>
      </c>
      <c r="AA111">
        <f t="shared" si="18"/>
        <v>8.9340277777777803E-3</v>
      </c>
      <c r="AB111">
        <f t="shared" si="19"/>
        <v>35.080861987053908</v>
      </c>
    </row>
    <row r="112" spans="1:28">
      <c r="A112" s="1">
        <v>13</v>
      </c>
      <c r="B112" s="1">
        <v>1459</v>
      </c>
      <c r="C112" s="1">
        <v>20</v>
      </c>
      <c r="D112" s="2">
        <f t="shared" si="10"/>
        <v>72.95</v>
      </c>
      <c r="E112" s="1">
        <v>50</v>
      </c>
      <c r="F112" s="1">
        <v>0.89200000000000002</v>
      </c>
      <c r="G112" s="1">
        <v>5.03</v>
      </c>
      <c r="H112" s="1">
        <v>10.029999999999999</v>
      </c>
      <c r="I112" s="1">
        <v>2510</v>
      </c>
      <c r="J112" s="5">
        <f t="shared" si="11"/>
        <v>183.39107665182539</v>
      </c>
      <c r="K112" s="5">
        <f t="shared" si="12"/>
        <v>33.62718046448726</v>
      </c>
      <c r="L112" s="5">
        <f t="shared" si="13"/>
        <v>0.59475697110917314</v>
      </c>
      <c r="M112" s="5">
        <f t="shared" si="14"/>
        <v>4.8663468128855379E-4</v>
      </c>
      <c r="N112" s="5">
        <f t="shared" si="15"/>
        <v>5.1578732394366202</v>
      </c>
      <c r="O112">
        <f t="shared" si="16"/>
        <v>2492.5224327018946</v>
      </c>
      <c r="P112">
        <f t="shared" si="17"/>
        <v>0.57541577090618401</v>
      </c>
      <c r="AA112">
        <f t="shared" si="18"/>
        <v>9.1187500000000019E-3</v>
      </c>
      <c r="AB112">
        <f t="shared" si="19"/>
        <v>19.545060576135661</v>
      </c>
    </row>
    <row r="113" spans="1:28">
      <c r="A113" s="1">
        <v>421</v>
      </c>
      <c r="B113" s="1">
        <v>6622</v>
      </c>
      <c r="C113" s="1">
        <v>86</v>
      </c>
      <c r="D113" s="2">
        <f t="shared" si="10"/>
        <v>77</v>
      </c>
      <c r="E113" s="1">
        <v>50</v>
      </c>
      <c r="F113" s="1">
        <v>0.876</v>
      </c>
      <c r="G113" s="1">
        <v>1.1499999999999999</v>
      </c>
      <c r="H113" s="1">
        <v>44.54</v>
      </c>
      <c r="I113" s="1">
        <v>565</v>
      </c>
      <c r="J113" s="5">
        <f t="shared" si="11"/>
        <v>185.0583025494013</v>
      </c>
      <c r="K113" s="5">
        <f t="shared" si="12"/>
        <v>148.41950314460317</v>
      </c>
      <c r="L113" s="5">
        <f t="shared" si="13"/>
        <v>0.57943867334073562</v>
      </c>
      <c r="M113" s="5">
        <f t="shared" si="14"/>
        <v>1.0721836303231652E-4</v>
      </c>
      <c r="N113" s="5">
        <f t="shared" si="15"/>
        <v>5.2696197183098601</v>
      </c>
      <c r="O113">
        <f t="shared" si="16"/>
        <v>561.29321957790762</v>
      </c>
      <c r="P113">
        <f t="shared" si="17"/>
        <v>0.56305246347444138</v>
      </c>
      <c r="AA113">
        <f t="shared" si="18"/>
        <v>9.6250000000000016E-3</v>
      </c>
      <c r="AB113">
        <f t="shared" si="19"/>
        <v>84.412087750728688</v>
      </c>
    </row>
    <row r="114" spans="1:28">
      <c r="A114" s="1">
        <v>259</v>
      </c>
      <c r="B114" s="1">
        <v>3756</v>
      </c>
      <c r="C114" s="1">
        <v>48</v>
      </c>
      <c r="D114" s="2">
        <f t="shared" si="10"/>
        <v>78.25</v>
      </c>
      <c r="E114" s="1">
        <v>50</v>
      </c>
      <c r="F114" s="1">
        <v>0.86899999999999999</v>
      </c>
      <c r="G114" s="1">
        <v>2.06</v>
      </c>
      <c r="H114" s="1">
        <v>25.14</v>
      </c>
      <c r="I114" s="1">
        <v>1000</v>
      </c>
      <c r="J114" s="5">
        <f t="shared" si="11"/>
        <v>185.80215172524436</v>
      </c>
      <c r="K114" s="5">
        <f t="shared" si="12"/>
        <v>83.188589027933972</v>
      </c>
      <c r="L114" s="5">
        <f t="shared" si="13"/>
        <v>0.57700221341513602</v>
      </c>
      <c r="M114" s="5">
        <f t="shared" si="14"/>
        <v>1.8903088391906283E-4</v>
      </c>
      <c r="N114" s="5">
        <f t="shared" si="15"/>
        <v>5.2901408450704226</v>
      </c>
      <c r="O114">
        <f t="shared" si="16"/>
        <v>994.43118536197289</v>
      </c>
      <c r="P114">
        <f t="shared" si="17"/>
        <v>0.55765765386559896</v>
      </c>
      <c r="AA114">
        <f t="shared" si="18"/>
        <v>9.7812500000000017E-3</v>
      </c>
      <c r="AB114">
        <f t="shared" si="19"/>
        <v>46.859346854249658</v>
      </c>
    </row>
    <row r="115" spans="1:28">
      <c r="A115" s="1">
        <v>97</v>
      </c>
      <c r="B115" s="1">
        <v>2130</v>
      </c>
      <c r="C115" s="1">
        <v>27</v>
      </c>
      <c r="D115" s="2">
        <f t="shared" si="10"/>
        <v>78.888888888888886</v>
      </c>
      <c r="E115" s="1">
        <v>50</v>
      </c>
      <c r="F115" s="1">
        <v>0.86399999999999999</v>
      </c>
      <c r="G115" s="1">
        <v>3.68</v>
      </c>
      <c r="H115" s="1">
        <v>14.14</v>
      </c>
      <c r="I115" s="1">
        <v>1790</v>
      </c>
      <c r="J115" s="5">
        <f t="shared" si="11"/>
        <v>186.33899812498248</v>
      </c>
      <c r="K115" s="5">
        <f t="shared" si="12"/>
        <v>46.702074996726665</v>
      </c>
      <c r="L115" s="5">
        <f t="shared" si="13"/>
        <v>0.57813277037246036</v>
      </c>
      <c r="M115" s="5">
        <f t="shared" si="14"/>
        <v>3.3333333333333332E-4</v>
      </c>
      <c r="N115" s="5">
        <f t="shared" si="15"/>
        <v>5.37</v>
      </c>
      <c r="O115">
        <f t="shared" si="16"/>
        <v>1768.0339462517679</v>
      </c>
      <c r="P115">
        <f t="shared" si="17"/>
        <v>0.55380953212635087</v>
      </c>
      <c r="AA115">
        <f t="shared" si="18"/>
        <v>9.8611111111111139E-3</v>
      </c>
      <c r="AB115">
        <f t="shared" si="19"/>
        <v>26.125307377037313</v>
      </c>
    </row>
    <row r="116" spans="1:28">
      <c r="A116" s="1">
        <v>343</v>
      </c>
      <c r="B116" s="1">
        <v>5481</v>
      </c>
      <c r="C116" s="1">
        <v>64</v>
      </c>
      <c r="D116" s="2">
        <f t="shared" si="10"/>
        <v>85.640625</v>
      </c>
      <c r="E116" s="1">
        <v>50</v>
      </c>
      <c r="F116" s="1">
        <v>0.83899999999999997</v>
      </c>
      <c r="G116" s="1">
        <v>1.51</v>
      </c>
      <c r="H116" s="1">
        <v>35.61</v>
      </c>
      <c r="I116" s="1">
        <v>714</v>
      </c>
      <c r="J116" s="5">
        <f t="shared" si="11"/>
        <v>189.09482646783619</v>
      </c>
      <c r="K116" s="5">
        <f t="shared" si="12"/>
        <v>115.50025395318167</v>
      </c>
      <c r="L116" s="5">
        <f t="shared" si="13"/>
        <v>0.55411133577197647</v>
      </c>
      <c r="M116" s="5">
        <f t="shared" si="14"/>
        <v>1.2953840540047437E-4</v>
      </c>
      <c r="N116" s="5">
        <f t="shared" si="15"/>
        <v>5.5118788732394366</v>
      </c>
      <c r="O116">
        <f t="shared" si="16"/>
        <v>702.04998595900031</v>
      </c>
      <c r="P116">
        <f t="shared" si="17"/>
        <v>0.5346361104010815</v>
      </c>
      <c r="AA116">
        <f t="shared" si="18"/>
        <v>1.0705078125000003E-2</v>
      </c>
      <c r="AB116">
        <f t="shared" si="19"/>
        <v>62.374350024107265</v>
      </c>
    </row>
    <row r="117" spans="1:28">
      <c r="A117" s="1">
        <v>181</v>
      </c>
      <c r="B117" s="1">
        <v>3109</v>
      </c>
      <c r="C117" s="1">
        <v>36</v>
      </c>
      <c r="D117" s="2">
        <f t="shared" si="10"/>
        <v>86.361111111111114</v>
      </c>
      <c r="E117" s="1">
        <v>50</v>
      </c>
      <c r="F117" s="1">
        <v>0.83399999999999996</v>
      </c>
      <c r="G117" s="1">
        <v>2.69</v>
      </c>
      <c r="H117" s="1">
        <v>20.05</v>
      </c>
      <c r="I117" s="1">
        <v>1270</v>
      </c>
      <c r="J117" s="5">
        <f t="shared" si="11"/>
        <v>189.6608104527204</v>
      </c>
      <c r="K117" s="5">
        <f t="shared" si="12"/>
        <v>65.028773290497085</v>
      </c>
      <c r="L117" s="5">
        <f t="shared" si="13"/>
        <v>0.55360109346028252</v>
      </c>
      <c r="M117" s="5">
        <f t="shared" si="14"/>
        <v>2.2836925056288193E-4</v>
      </c>
      <c r="N117" s="5">
        <f t="shared" si="15"/>
        <v>5.5611690140845074</v>
      </c>
      <c r="O117">
        <f t="shared" si="16"/>
        <v>1246.8827930174564</v>
      </c>
      <c r="P117">
        <f t="shared" si="17"/>
        <v>0.53081501156236433</v>
      </c>
      <c r="AA117">
        <f t="shared" si="18"/>
        <v>1.0795138888888892E-2</v>
      </c>
      <c r="AB117">
        <f t="shared" si="19"/>
        <v>34.866918228365229</v>
      </c>
    </row>
    <row r="118" spans="1:28">
      <c r="A118" s="1">
        <v>19</v>
      </c>
      <c r="B118" s="1">
        <v>1763</v>
      </c>
      <c r="C118" s="1">
        <v>20</v>
      </c>
      <c r="D118" s="2">
        <f t="shared" si="10"/>
        <v>88.15</v>
      </c>
      <c r="E118" s="1">
        <v>50</v>
      </c>
      <c r="F118" s="1">
        <v>0.83099999999999996</v>
      </c>
      <c r="G118" s="1">
        <v>4.83</v>
      </c>
      <c r="H118" s="1">
        <v>11.22</v>
      </c>
      <c r="I118" s="1">
        <v>2250</v>
      </c>
      <c r="J118" s="5">
        <f t="shared" si="11"/>
        <v>190.00285006412662</v>
      </c>
      <c r="K118" s="5">
        <f t="shared" si="12"/>
        <v>36.282167519365018</v>
      </c>
      <c r="L118" s="5">
        <f t="shared" si="13"/>
        <v>0.55123498311740404</v>
      </c>
      <c r="M118" s="5">
        <f t="shared" si="14"/>
        <v>4.0272263187748154E-4</v>
      </c>
      <c r="N118" s="5">
        <f t="shared" si="15"/>
        <v>5.5869718309859158</v>
      </c>
      <c r="O118">
        <f t="shared" si="16"/>
        <v>2228.1639928698751</v>
      </c>
      <c r="P118">
        <f t="shared" si="17"/>
        <v>0.52852454873880828</v>
      </c>
      <c r="AA118">
        <f t="shared" si="18"/>
        <v>1.1018750000000003E-2</v>
      </c>
      <c r="AB118">
        <f t="shared" si="19"/>
        <v>19.369713348927519</v>
      </c>
    </row>
    <row r="119" spans="1:28">
      <c r="A119" s="1">
        <v>427</v>
      </c>
      <c r="B119" s="1">
        <v>8000</v>
      </c>
      <c r="C119" s="1">
        <v>86</v>
      </c>
      <c r="D119" s="2">
        <f t="shared" si="10"/>
        <v>93.023255813953483</v>
      </c>
      <c r="E119" s="1">
        <v>50</v>
      </c>
      <c r="F119" s="1">
        <v>0.81200000000000006</v>
      </c>
      <c r="G119" s="1">
        <v>1.1000000000000001</v>
      </c>
      <c r="H119" s="1">
        <v>50.25</v>
      </c>
      <c r="I119" s="1">
        <v>506</v>
      </c>
      <c r="J119" s="5">
        <f t="shared" si="11"/>
        <v>192.21293610962238</v>
      </c>
      <c r="K119" s="5">
        <f t="shared" si="12"/>
        <v>161.16479015579867</v>
      </c>
      <c r="L119" s="5">
        <f t="shared" si="13"/>
        <v>0.53361531335016443</v>
      </c>
      <c r="M119" s="5">
        <f t="shared" si="14"/>
        <v>8.8749999999999989E-5</v>
      </c>
      <c r="N119" s="5">
        <f t="shared" si="15"/>
        <v>5.7014084507042266</v>
      </c>
      <c r="O119">
        <f t="shared" si="16"/>
        <v>497.5124378109453</v>
      </c>
      <c r="P119">
        <f t="shared" si="17"/>
        <v>0.5140568736383847</v>
      </c>
      <c r="AA119">
        <f t="shared" si="18"/>
        <v>1.1627906976744188E-2</v>
      </c>
      <c r="AB119">
        <f t="shared" si="19"/>
        <v>83.684715321289062</v>
      </c>
    </row>
    <row r="120" spans="1:28">
      <c r="A120" s="1">
        <v>265</v>
      </c>
      <c r="B120" s="1">
        <v>4537</v>
      </c>
      <c r="C120" s="1">
        <v>48</v>
      </c>
      <c r="D120" s="2">
        <f t="shared" si="10"/>
        <v>94.520833333333329</v>
      </c>
      <c r="E120" s="1">
        <v>50</v>
      </c>
      <c r="F120" s="1">
        <v>0.80600000000000005</v>
      </c>
      <c r="G120" s="1">
        <v>1.97</v>
      </c>
      <c r="H120" s="1">
        <v>28.37</v>
      </c>
      <c r="I120" s="1">
        <v>900</v>
      </c>
      <c r="J120" s="5">
        <f t="shared" si="11"/>
        <v>192.92704235657732</v>
      </c>
      <c r="K120" s="5">
        <f t="shared" si="12"/>
        <v>90.324823117791311</v>
      </c>
      <c r="L120" s="5">
        <f t="shared" si="13"/>
        <v>0.53141537777941605</v>
      </c>
      <c r="M120" s="5">
        <f t="shared" si="14"/>
        <v>1.5649107339651752E-4</v>
      </c>
      <c r="N120" s="5">
        <f t="shared" si="15"/>
        <v>5.7511267605633805</v>
      </c>
      <c r="O120">
        <f t="shared" si="16"/>
        <v>881.21254846669012</v>
      </c>
      <c r="P120">
        <f t="shared" si="17"/>
        <v>0.50950210861448131</v>
      </c>
      <c r="AA120">
        <f t="shared" si="18"/>
        <v>1.1815104166666668E-2</v>
      </c>
      <c r="AB120">
        <f t="shared" si="19"/>
        <v>46.485543271459299</v>
      </c>
    </row>
    <row r="121" spans="1:28">
      <c r="A121" s="1">
        <v>103</v>
      </c>
      <c r="B121" s="1">
        <v>2573</v>
      </c>
      <c r="C121" s="1">
        <v>27</v>
      </c>
      <c r="D121" s="2">
        <f t="shared" si="10"/>
        <v>95.296296296296291</v>
      </c>
      <c r="E121" s="1">
        <v>50</v>
      </c>
      <c r="F121" s="1">
        <v>0.80300000000000005</v>
      </c>
      <c r="G121" s="1">
        <v>3.53</v>
      </c>
      <c r="H121" s="1">
        <v>15.86</v>
      </c>
      <c r="I121" s="1">
        <v>1600</v>
      </c>
      <c r="J121" s="5">
        <f t="shared" si="11"/>
        <v>193.28709313764071</v>
      </c>
      <c r="K121" s="5">
        <f t="shared" si="12"/>
        <v>50.501978050453459</v>
      </c>
      <c r="L121" s="5">
        <f t="shared" si="13"/>
        <v>0.53463252415630014</v>
      </c>
      <c r="M121" s="5">
        <f t="shared" si="14"/>
        <v>2.7594247959580257E-4</v>
      </c>
      <c r="N121" s="5">
        <f t="shared" si="15"/>
        <v>5.7983098591549291</v>
      </c>
      <c r="O121">
        <f t="shared" si="16"/>
        <v>1576.2925598991174</v>
      </c>
      <c r="P121">
        <f t="shared" si="17"/>
        <v>0.50722726468804291</v>
      </c>
      <c r="AA121">
        <f t="shared" si="18"/>
        <v>1.1912037037037039E-2</v>
      </c>
      <c r="AB121">
        <f t="shared" si="19"/>
        <v>25.874727462492</v>
      </c>
    </row>
    <row r="122" spans="1:28">
      <c r="A122" s="1">
        <v>349</v>
      </c>
      <c r="B122" s="1">
        <v>6622</v>
      </c>
      <c r="C122" s="1">
        <v>64</v>
      </c>
      <c r="D122" s="2">
        <f t="shared" si="10"/>
        <v>103.46875</v>
      </c>
      <c r="E122" s="1">
        <v>50</v>
      </c>
      <c r="F122" s="1">
        <v>0.78</v>
      </c>
      <c r="G122" s="1">
        <v>1.44</v>
      </c>
      <c r="H122" s="1">
        <v>40.06</v>
      </c>
      <c r="I122" s="1">
        <v>638</v>
      </c>
      <c r="J122" s="5">
        <f t="shared" si="11"/>
        <v>196.11613513818403</v>
      </c>
      <c r="K122" s="5">
        <f t="shared" si="12"/>
        <v>125.6119834754161</v>
      </c>
      <c r="L122" s="5">
        <f t="shared" si="13"/>
        <v>0.50950552828843465</v>
      </c>
      <c r="M122" s="5">
        <f t="shared" si="14"/>
        <v>1.0721836303231652E-4</v>
      </c>
      <c r="N122" s="5">
        <f t="shared" si="15"/>
        <v>5.9504732394366195</v>
      </c>
      <c r="O122">
        <f t="shared" si="16"/>
        <v>624.06390414378427</v>
      </c>
      <c r="P122">
        <f t="shared" si="17"/>
        <v>0.4898436232092897</v>
      </c>
      <c r="AA122">
        <f t="shared" si="18"/>
        <v>1.2933593750000003E-2</v>
      </c>
      <c r="AB122">
        <f t="shared" si="19"/>
        <v>62.151746569801254</v>
      </c>
    </row>
    <row r="123" spans="1:28">
      <c r="A123" s="1">
        <v>187</v>
      </c>
      <c r="B123" s="1">
        <v>3756</v>
      </c>
      <c r="C123" s="1">
        <v>36</v>
      </c>
      <c r="D123" s="2">
        <f t="shared" si="10"/>
        <v>104.33333333333333</v>
      </c>
      <c r="E123" s="1">
        <v>50</v>
      </c>
      <c r="F123" s="1">
        <v>0.76800000000000002</v>
      </c>
      <c r="G123" s="1">
        <v>2.57</v>
      </c>
      <c r="H123" s="1">
        <v>22.84</v>
      </c>
      <c r="I123" s="1">
        <v>1130</v>
      </c>
      <c r="J123" s="5">
        <f t="shared" si="11"/>
        <v>197.64235376052369</v>
      </c>
      <c r="K123" s="5">
        <f t="shared" si="12"/>
        <v>70.929538392874747</v>
      </c>
      <c r="L123" s="5">
        <f t="shared" si="13"/>
        <v>0.5075459507518294</v>
      </c>
      <c r="M123" s="5">
        <f t="shared" si="14"/>
        <v>1.8903088391906283E-4</v>
      </c>
      <c r="N123" s="5">
        <f t="shared" si="15"/>
        <v>5.9778591549295772</v>
      </c>
      <c r="O123">
        <f t="shared" si="16"/>
        <v>1094.5709281961472</v>
      </c>
      <c r="P123">
        <f t="shared" si="17"/>
        <v>0.48081432651397504</v>
      </c>
      <c r="AA123">
        <f t="shared" si="18"/>
        <v>1.3041666666666668E-2</v>
      </c>
      <c r="AB123">
        <f t="shared" si="19"/>
        <v>34.448422456886071</v>
      </c>
    </row>
    <row r="124" spans="1:28">
      <c r="A124" s="1">
        <v>25</v>
      </c>
      <c r="B124" s="1">
        <v>2130</v>
      </c>
      <c r="C124" s="1">
        <v>20</v>
      </c>
      <c r="D124" s="2">
        <f t="shared" si="10"/>
        <v>106.5</v>
      </c>
      <c r="E124" s="1">
        <v>50</v>
      </c>
      <c r="F124" s="1">
        <v>0.76700000000000002</v>
      </c>
      <c r="G124" s="1">
        <v>4.5999999999999996</v>
      </c>
      <c r="H124" s="1">
        <v>12.77</v>
      </c>
      <c r="I124" s="1">
        <v>2010</v>
      </c>
      <c r="J124" s="5">
        <f t="shared" si="11"/>
        <v>197.77115296204704</v>
      </c>
      <c r="K124" s="5">
        <f t="shared" si="12"/>
        <v>39.653849428245088</v>
      </c>
      <c r="L124" s="5">
        <f t="shared" si="13"/>
        <v>0.50436465282369725</v>
      </c>
      <c r="M124" s="5">
        <f t="shared" si="14"/>
        <v>3.3333333333333332E-4</v>
      </c>
      <c r="N124" s="5">
        <f t="shared" si="15"/>
        <v>6.03</v>
      </c>
      <c r="O124">
        <f t="shared" si="16"/>
        <v>1957.713390759593</v>
      </c>
      <c r="P124">
        <f t="shared" si="17"/>
        <v>0.480063151984708</v>
      </c>
      <c r="AA124">
        <f t="shared" si="18"/>
        <v>1.3312500000000003E-2</v>
      </c>
      <c r="AB124">
        <f t="shared" si="19"/>
        <v>19.228638328131662</v>
      </c>
    </row>
    <row r="125" spans="1:28">
      <c r="A125" s="1">
        <v>271</v>
      </c>
      <c r="B125" s="1">
        <v>5481</v>
      </c>
      <c r="C125" s="1">
        <v>48</v>
      </c>
      <c r="D125" s="2">
        <f t="shared" si="10"/>
        <v>114.1875</v>
      </c>
      <c r="E125" s="1">
        <v>50</v>
      </c>
      <c r="F125" s="1">
        <v>0.745</v>
      </c>
      <c r="G125" s="1">
        <v>1.88</v>
      </c>
      <c r="H125" s="1">
        <v>32.15</v>
      </c>
      <c r="I125" s="1">
        <v>803</v>
      </c>
      <c r="J125" s="5">
        <f t="shared" si="11"/>
        <v>200.67001862719536</v>
      </c>
      <c r="K125" s="5">
        <f t="shared" si="12"/>
        <v>98.447542879327543</v>
      </c>
      <c r="L125" s="5">
        <f t="shared" si="13"/>
        <v>0.48756930438412449</v>
      </c>
      <c r="M125" s="5">
        <f t="shared" si="14"/>
        <v>1.2953840540047437E-4</v>
      </c>
      <c r="N125" s="5">
        <f t="shared" si="15"/>
        <v>6.1989338028169012</v>
      </c>
      <c r="O125">
        <f t="shared" si="16"/>
        <v>777.60497667185064</v>
      </c>
      <c r="P125">
        <f t="shared" si="17"/>
        <v>0.46358722838153843</v>
      </c>
      <c r="AA125">
        <f t="shared" si="18"/>
        <v>1.4273437500000003E-2</v>
      </c>
      <c r="AB125">
        <f t="shared" si="19"/>
        <v>46.100023782222344</v>
      </c>
    </row>
    <row r="126" spans="1:28">
      <c r="A126" s="1">
        <v>109</v>
      </c>
      <c r="B126" s="1">
        <v>3109</v>
      </c>
      <c r="C126" s="1">
        <v>27</v>
      </c>
      <c r="D126" s="2">
        <f t="shared" si="10"/>
        <v>115.14814814814815</v>
      </c>
      <c r="E126" s="1">
        <v>50</v>
      </c>
      <c r="F126" s="1">
        <v>0.73599999999999999</v>
      </c>
      <c r="G126" s="1">
        <v>3.35</v>
      </c>
      <c r="H126" s="1">
        <v>18.23</v>
      </c>
      <c r="I126" s="1">
        <v>1430</v>
      </c>
      <c r="J126" s="5">
        <f t="shared" si="11"/>
        <v>201.89321327181204</v>
      </c>
      <c r="K126" s="5">
        <f t="shared" si="12"/>
        <v>55.584941461339596</v>
      </c>
      <c r="L126" s="5">
        <f t="shared" si="13"/>
        <v>0.48574306799943334</v>
      </c>
      <c r="M126" s="5">
        <f t="shared" si="14"/>
        <v>2.2836925056288193E-4</v>
      </c>
      <c r="N126" s="5">
        <f t="shared" si="15"/>
        <v>6.2617887323943666</v>
      </c>
      <c r="O126">
        <f t="shared" si="16"/>
        <v>1371.3658804168952</v>
      </c>
      <c r="P126">
        <f t="shared" si="17"/>
        <v>0.45687491420460102</v>
      </c>
      <c r="AA126">
        <f t="shared" si="18"/>
        <v>1.4393518518518523E-2</v>
      </c>
      <c r="AB126">
        <f t="shared" si="19"/>
        <v>25.651884203249793</v>
      </c>
    </row>
    <row r="127" spans="1:28">
      <c r="A127" s="1">
        <v>355</v>
      </c>
      <c r="B127" s="1">
        <v>8000</v>
      </c>
      <c r="C127" s="1">
        <v>64</v>
      </c>
      <c r="D127" s="2">
        <f t="shared" si="10"/>
        <v>125</v>
      </c>
      <c r="E127" s="1">
        <v>50</v>
      </c>
      <c r="F127" s="1">
        <v>0.72</v>
      </c>
      <c r="G127" s="1">
        <v>1.37</v>
      </c>
      <c r="H127" s="1">
        <v>45.46</v>
      </c>
      <c r="I127" s="1">
        <v>569</v>
      </c>
      <c r="J127" s="5">
        <f t="shared" si="11"/>
        <v>204.12414523193149</v>
      </c>
      <c r="K127" s="5">
        <f t="shared" si="12"/>
        <v>137.4212996284075</v>
      </c>
      <c r="L127" s="5">
        <f t="shared" si="13"/>
        <v>0.46572110854036802</v>
      </c>
      <c r="M127" s="5">
        <f t="shared" si="14"/>
        <v>8.8749999999999989E-5</v>
      </c>
      <c r="N127" s="5">
        <f t="shared" si="15"/>
        <v>6.411267605633804</v>
      </c>
      <c r="O127">
        <f t="shared" si="16"/>
        <v>549.93400791904969</v>
      </c>
      <c r="P127">
        <f t="shared" si="17"/>
        <v>0.44498249960119141</v>
      </c>
      <c r="AA127">
        <f t="shared" si="18"/>
        <v>1.5625000000000003E-2</v>
      </c>
      <c r="AB127">
        <f t="shared" si="19"/>
        <v>61.767750916255601</v>
      </c>
    </row>
    <row r="128" spans="1:28">
      <c r="A128" s="1">
        <v>193</v>
      </c>
      <c r="B128" s="1">
        <v>4537</v>
      </c>
      <c r="C128" s="1">
        <v>36</v>
      </c>
      <c r="D128" s="2">
        <f t="shared" si="10"/>
        <v>126.02777777777777</v>
      </c>
      <c r="E128" s="1">
        <v>50</v>
      </c>
      <c r="F128" s="1">
        <v>0.71399999999999997</v>
      </c>
      <c r="G128" s="1">
        <v>2.46</v>
      </c>
      <c r="H128" s="1">
        <v>25.68</v>
      </c>
      <c r="I128" s="1">
        <v>1010</v>
      </c>
      <c r="J128" s="5">
        <f t="shared" si="11"/>
        <v>204.98001542269694</v>
      </c>
      <c r="K128" s="5">
        <f t="shared" si="12"/>
        <v>76.852261855590797</v>
      </c>
      <c r="L128" s="5">
        <f t="shared" si="13"/>
        <v>0.46843123586454466</v>
      </c>
      <c r="M128" s="5">
        <f t="shared" si="14"/>
        <v>1.5649107339651752E-4</v>
      </c>
      <c r="N128" s="5">
        <f t="shared" si="15"/>
        <v>6.454042253521127</v>
      </c>
      <c r="O128">
        <f t="shared" si="16"/>
        <v>973.5202492211838</v>
      </c>
      <c r="P128">
        <f t="shared" si="17"/>
        <v>0.44053639106413933</v>
      </c>
      <c r="AA128">
        <f t="shared" si="18"/>
        <v>1.5753472222222224E-2</v>
      </c>
      <c r="AB128">
        <f t="shared" si="19"/>
        <v>34.198200083816346</v>
      </c>
    </row>
    <row r="129" spans="1:28">
      <c r="A129" s="1">
        <v>31</v>
      </c>
      <c r="B129" s="1">
        <v>2573</v>
      </c>
      <c r="C129" s="1">
        <v>20</v>
      </c>
      <c r="D129" s="2">
        <f t="shared" si="10"/>
        <v>128.65</v>
      </c>
      <c r="E129" s="1">
        <v>50</v>
      </c>
      <c r="F129" s="1">
        <v>0.71099999999999997</v>
      </c>
      <c r="G129" s="1">
        <v>4.3899999999999997</v>
      </c>
      <c r="H129" s="1">
        <v>14.41</v>
      </c>
      <c r="I129" s="1">
        <v>1790</v>
      </c>
      <c r="J129" s="5">
        <f t="shared" si="11"/>
        <v>205.41200750444025</v>
      </c>
      <c r="K129" s="5">
        <f t="shared" si="12"/>
        <v>43.156035952023544</v>
      </c>
      <c r="L129" s="5">
        <f t="shared" si="13"/>
        <v>0.46343459399825204</v>
      </c>
      <c r="M129" s="5">
        <f t="shared" si="14"/>
        <v>2.7594247959580257E-4</v>
      </c>
      <c r="N129" s="5">
        <f t="shared" si="15"/>
        <v>6.4868591549295775</v>
      </c>
      <c r="O129">
        <f t="shared" si="16"/>
        <v>1734.9063150589868</v>
      </c>
      <c r="P129">
        <f t="shared" si="17"/>
        <v>0.43831613349799026</v>
      </c>
      <c r="AA129">
        <f t="shared" si="18"/>
        <v>1.6081250000000005E-2</v>
      </c>
      <c r="AB129">
        <f t="shared" si="19"/>
        <v>19.107057389486076</v>
      </c>
    </row>
    <row r="130" spans="1:28">
      <c r="A130" s="1">
        <v>277</v>
      </c>
      <c r="B130" s="1">
        <v>6622</v>
      </c>
      <c r="C130" s="1">
        <v>48</v>
      </c>
      <c r="D130" s="2">
        <f t="shared" ref="D130:D193" si="20">B130/C130</f>
        <v>137.95833333333334</v>
      </c>
      <c r="E130" s="1">
        <v>50</v>
      </c>
      <c r="F130" s="1">
        <v>0.68799999999999994</v>
      </c>
      <c r="G130" s="1">
        <v>1.79</v>
      </c>
      <c r="H130" s="1">
        <v>36.49</v>
      </c>
      <c r="I130" s="1">
        <v>715</v>
      </c>
      <c r="J130" s="5">
        <f t="shared" ref="J130:J193" si="21">300/SQRT(3*F130)</f>
        <v>208.81726739613919</v>
      </c>
      <c r="K130" s="5">
        <f t="shared" ref="K130:K193" si="22">(0.75*2*0.71*150)/(G130*SQRT(F130))</f>
        <v>107.59537827056333</v>
      </c>
      <c r="L130" s="5">
        <f t="shared" ref="L130:L193" si="23">C130/K130</f>
        <v>0.44611581623234242</v>
      </c>
      <c r="M130" s="5">
        <f t="shared" si="14"/>
        <v>1.0721836303231652E-4</v>
      </c>
      <c r="N130" s="5">
        <f t="shared" si="15"/>
        <v>6.6686338028169017</v>
      </c>
      <c r="O130">
        <f t="shared" si="16"/>
        <v>685.11921074266922</v>
      </c>
      <c r="P130">
        <f t="shared" si="17"/>
        <v>0.42135685269980211</v>
      </c>
      <c r="AA130">
        <f t="shared" si="18"/>
        <v>1.7244791666666672E-2</v>
      </c>
      <c r="AB130">
        <f t="shared" si="19"/>
        <v>45.793989851645691</v>
      </c>
    </row>
    <row r="131" spans="1:28">
      <c r="A131" s="1">
        <v>115</v>
      </c>
      <c r="B131" s="1">
        <v>3756</v>
      </c>
      <c r="C131" s="1">
        <v>27</v>
      </c>
      <c r="D131" s="2">
        <f t="shared" si="20"/>
        <v>139.11111111111111</v>
      </c>
      <c r="E131" s="1">
        <v>50</v>
      </c>
      <c r="F131" s="1">
        <v>0.68</v>
      </c>
      <c r="G131" s="1">
        <v>3.2</v>
      </c>
      <c r="H131" s="1">
        <v>20.66</v>
      </c>
      <c r="I131" s="1">
        <v>1270</v>
      </c>
      <c r="J131" s="5">
        <f t="shared" si="21"/>
        <v>210.04201260420149</v>
      </c>
      <c r="K131" s="5">
        <f t="shared" si="22"/>
        <v>60.539165780553418</v>
      </c>
      <c r="L131" s="5">
        <f t="shared" si="23"/>
        <v>0.44599227048934698</v>
      </c>
      <c r="M131" s="5">
        <f t="shared" ref="M131:M194" si="24">0.71/B131</f>
        <v>1.8903088391906283E-4</v>
      </c>
      <c r="N131" s="5">
        <f t="shared" ref="N131:N194" si="25">(I131/M131)/1000000</f>
        <v>6.7184788732394365</v>
      </c>
      <c r="O131">
        <f t="shared" ref="O131:O194" si="26">((E131)/(2*H131))*1000</f>
        <v>1210.0677637947726</v>
      </c>
      <c r="P131">
        <f t="shared" ref="P131:P194" si="27">0.66*F131^1.2</f>
        <v>0.4154843125745199</v>
      </c>
      <c r="AA131">
        <f t="shared" ref="AA131:AA145" si="28">D131*(E131/1000)^3</f>
        <v>1.7388888888888895E-2</v>
      </c>
      <c r="AB131">
        <f t="shared" ref="AB131:AB194" si="29">0.71*150*(F131^0.7)*(1/G131)</f>
        <v>25.407145129462762</v>
      </c>
    </row>
    <row r="132" spans="1:28">
      <c r="A132" s="1">
        <v>199</v>
      </c>
      <c r="B132" s="1">
        <v>5481</v>
      </c>
      <c r="C132" s="1">
        <v>36</v>
      </c>
      <c r="D132" s="2">
        <f t="shared" si="20"/>
        <v>152.25</v>
      </c>
      <c r="E132" s="1">
        <v>50</v>
      </c>
      <c r="F132" s="1">
        <v>0.65700000000000003</v>
      </c>
      <c r="G132" s="1">
        <v>2.34</v>
      </c>
      <c r="H132" s="1">
        <v>29.26</v>
      </c>
      <c r="I132" s="1">
        <v>897</v>
      </c>
      <c r="J132" s="5">
        <f t="shared" si="21"/>
        <v>213.68692158534412</v>
      </c>
      <c r="K132" s="5">
        <f t="shared" si="22"/>
        <v>84.225253083381375</v>
      </c>
      <c r="L132" s="5">
        <f t="shared" si="23"/>
        <v>0.42742525171590395</v>
      </c>
      <c r="M132" s="5">
        <f t="shared" si="24"/>
        <v>1.2953840540047437E-4</v>
      </c>
      <c r="N132" s="5">
        <f t="shared" si="25"/>
        <v>6.9245873239436619</v>
      </c>
      <c r="O132">
        <f t="shared" si="26"/>
        <v>854.40874914559117</v>
      </c>
      <c r="P132">
        <f t="shared" si="27"/>
        <v>0.39867809922753678</v>
      </c>
      <c r="AA132">
        <f t="shared" si="28"/>
        <v>1.9031250000000003E-2</v>
      </c>
      <c r="AB132">
        <f t="shared" si="29"/>
        <v>33.917943238626989</v>
      </c>
    </row>
    <row r="133" spans="1:28">
      <c r="A133" s="1">
        <v>37</v>
      </c>
      <c r="B133" s="1">
        <v>3109</v>
      </c>
      <c r="C133" s="1">
        <v>20</v>
      </c>
      <c r="D133" s="2">
        <f t="shared" si="20"/>
        <v>155.44999999999999</v>
      </c>
      <c r="E133" s="1">
        <v>50</v>
      </c>
      <c r="F133" s="1">
        <v>0.65600000000000003</v>
      </c>
      <c r="G133" s="1">
        <v>4.1900000000000004</v>
      </c>
      <c r="H133" s="1">
        <v>16.37</v>
      </c>
      <c r="I133" s="1">
        <v>1590</v>
      </c>
      <c r="J133" s="5">
        <f t="shared" si="21"/>
        <v>213.84973069207541</v>
      </c>
      <c r="K133" s="5">
        <f t="shared" si="22"/>
        <v>47.073330269920021</v>
      </c>
      <c r="L133" s="5">
        <f t="shared" si="23"/>
        <v>0.42486902637479318</v>
      </c>
      <c r="M133" s="5">
        <f t="shared" si="24"/>
        <v>2.2836925056288193E-4</v>
      </c>
      <c r="N133" s="5">
        <f t="shared" si="25"/>
        <v>6.9624084507042259</v>
      </c>
      <c r="O133">
        <f t="shared" si="26"/>
        <v>1527.1838729383016</v>
      </c>
      <c r="P133">
        <f t="shared" si="27"/>
        <v>0.39795003092985126</v>
      </c>
      <c r="AA133">
        <f t="shared" si="28"/>
        <v>1.9431250000000004E-2</v>
      </c>
      <c r="AB133">
        <f t="shared" si="29"/>
        <v>18.922053774632101</v>
      </c>
    </row>
    <row r="134" spans="1:28">
      <c r="A134" s="1">
        <v>283</v>
      </c>
      <c r="B134" s="1">
        <v>8000</v>
      </c>
      <c r="C134" s="1">
        <v>48</v>
      </c>
      <c r="D134" s="2">
        <f t="shared" si="20"/>
        <v>166.66666666666666</v>
      </c>
      <c r="E134" s="1">
        <v>50</v>
      </c>
      <c r="F134" s="1">
        <v>0.63500000000000001</v>
      </c>
      <c r="G134" s="1">
        <v>1.71</v>
      </c>
      <c r="H134" s="1">
        <v>41.42</v>
      </c>
      <c r="I134" s="1">
        <v>634</v>
      </c>
      <c r="J134" s="5">
        <f t="shared" si="21"/>
        <v>217.35706680066554</v>
      </c>
      <c r="K134" s="5">
        <f t="shared" si="22"/>
        <v>117.23516359160331</v>
      </c>
      <c r="L134" s="5">
        <f t="shared" si="23"/>
        <v>0.40943347140463143</v>
      </c>
      <c r="M134" s="5">
        <f t="shared" si="24"/>
        <v>8.8749999999999989E-5</v>
      </c>
      <c r="N134" s="5">
        <f t="shared" si="25"/>
        <v>7.1436619718309862</v>
      </c>
      <c r="O134">
        <f t="shared" si="26"/>
        <v>603.57315306615158</v>
      </c>
      <c r="P134">
        <f t="shared" si="27"/>
        <v>0.38271228734771318</v>
      </c>
      <c r="AA134">
        <f t="shared" si="28"/>
        <v>2.0833333333333336E-2</v>
      </c>
      <c r="AB134">
        <f t="shared" si="29"/>
        <v>45.320543046187723</v>
      </c>
    </row>
    <row r="135" spans="1:28">
      <c r="A135" s="1">
        <v>121</v>
      </c>
      <c r="B135" s="1">
        <v>4537</v>
      </c>
      <c r="C135" s="1">
        <v>27</v>
      </c>
      <c r="D135" s="2">
        <f t="shared" si="20"/>
        <v>168.03703703703704</v>
      </c>
      <c r="E135" s="1">
        <v>50</v>
      </c>
      <c r="F135" s="1">
        <v>0.627</v>
      </c>
      <c r="G135" s="1">
        <v>3.05</v>
      </c>
      <c r="H135" s="1">
        <v>23.54</v>
      </c>
      <c r="I135" s="1">
        <v>1130</v>
      </c>
      <c r="J135" s="5">
        <f t="shared" si="21"/>
        <v>218.73931962990358</v>
      </c>
      <c r="K135" s="5">
        <f t="shared" si="22"/>
        <v>66.1465590493154</v>
      </c>
      <c r="L135" s="5">
        <f t="shared" si="23"/>
        <v>0.40818449800042084</v>
      </c>
      <c r="M135" s="5">
        <f t="shared" si="24"/>
        <v>1.5649107339651752E-4</v>
      </c>
      <c r="N135" s="5">
        <f t="shared" si="25"/>
        <v>7.2208591549295775</v>
      </c>
      <c r="O135">
        <f t="shared" si="26"/>
        <v>1062.0220900594732</v>
      </c>
      <c r="P135">
        <f t="shared" si="27"/>
        <v>0.37693371473355203</v>
      </c>
      <c r="AA135">
        <f t="shared" si="28"/>
        <v>2.1004629629629634E-2</v>
      </c>
      <c r="AB135">
        <f t="shared" si="29"/>
        <v>25.184715373031018</v>
      </c>
    </row>
    <row r="136" spans="1:28">
      <c r="A136" s="1">
        <v>205</v>
      </c>
      <c r="B136" s="1">
        <v>6622</v>
      </c>
      <c r="C136" s="1">
        <v>36</v>
      </c>
      <c r="D136" s="2">
        <f t="shared" si="20"/>
        <v>183.94444444444446</v>
      </c>
      <c r="E136" s="1">
        <v>50</v>
      </c>
      <c r="F136" s="1">
        <v>0.60499999999999998</v>
      </c>
      <c r="G136" s="1">
        <v>2.23</v>
      </c>
      <c r="H136" s="1">
        <v>33.380000000000003</v>
      </c>
      <c r="I136" s="1">
        <v>795</v>
      </c>
      <c r="J136" s="5">
        <f t="shared" si="21"/>
        <v>222.68088570756166</v>
      </c>
      <c r="K136" s="5">
        <f t="shared" si="22"/>
        <v>92.099721397921698</v>
      </c>
      <c r="L136" s="5">
        <f t="shared" si="23"/>
        <v>0.3908806612395721</v>
      </c>
      <c r="M136" s="5">
        <f t="shared" si="24"/>
        <v>1.0721836303231652E-4</v>
      </c>
      <c r="N136" s="5">
        <f t="shared" si="25"/>
        <v>7.4147746478873238</v>
      </c>
      <c r="O136">
        <f t="shared" si="26"/>
        <v>748.95146794487709</v>
      </c>
      <c r="P136">
        <f t="shared" si="27"/>
        <v>0.3611190382699962</v>
      </c>
      <c r="AA136">
        <f t="shared" si="28"/>
        <v>2.2993055555555562E-2</v>
      </c>
      <c r="AB136">
        <f t="shared" si="29"/>
        <v>33.594911935507149</v>
      </c>
    </row>
    <row r="137" spans="1:28">
      <c r="A137" s="1">
        <v>43</v>
      </c>
      <c r="B137" s="1">
        <v>3756</v>
      </c>
      <c r="C137" s="1">
        <v>20</v>
      </c>
      <c r="D137" s="2">
        <f t="shared" si="20"/>
        <v>187.8</v>
      </c>
      <c r="E137" s="1">
        <v>50</v>
      </c>
      <c r="F137" s="1">
        <v>0.60199999999999998</v>
      </c>
      <c r="G137" s="1">
        <v>3.99</v>
      </c>
      <c r="H137" s="1">
        <v>18.760000000000002</v>
      </c>
      <c r="I137" s="1">
        <v>1410</v>
      </c>
      <c r="J137" s="5">
        <f t="shared" si="21"/>
        <v>223.23504886820388</v>
      </c>
      <c r="K137" s="5">
        <f t="shared" si="22"/>
        <v>51.602379160825883</v>
      </c>
      <c r="L137" s="5">
        <f t="shared" si="23"/>
        <v>0.38757902882088557</v>
      </c>
      <c r="M137" s="5">
        <f t="shared" si="24"/>
        <v>1.8903088391906283E-4</v>
      </c>
      <c r="N137" s="5">
        <f t="shared" si="25"/>
        <v>7.4590985915492958</v>
      </c>
      <c r="O137">
        <f t="shared" si="26"/>
        <v>1332.6226012793177</v>
      </c>
      <c r="P137">
        <f t="shared" si="27"/>
        <v>0.35897129770603764</v>
      </c>
      <c r="AA137">
        <f t="shared" si="28"/>
        <v>2.3475000000000006E-2</v>
      </c>
      <c r="AB137">
        <f t="shared" si="29"/>
        <v>18.710881830384505</v>
      </c>
    </row>
    <row r="138" spans="1:28">
      <c r="A138" s="1">
        <v>127</v>
      </c>
      <c r="B138" s="1">
        <v>5481</v>
      </c>
      <c r="C138" s="1">
        <v>27</v>
      </c>
      <c r="D138" s="2">
        <f t="shared" si="20"/>
        <v>203</v>
      </c>
      <c r="E138" s="1">
        <v>50</v>
      </c>
      <c r="F138" s="1">
        <v>0.57399999999999995</v>
      </c>
      <c r="G138" s="1">
        <v>2.9</v>
      </c>
      <c r="H138" s="1">
        <v>27.07</v>
      </c>
      <c r="I138" s="1">
        <v>995</v>
      </c>
      <c r="J138" s="5">
        <f t="shared" si="21"/>
        <v>228.61497842960628</v>
      </c>
      <c r="K138" s="5">
        <f t="shared" si="22"/>
        <v>72.708790910703144</v>
      </c>
      <c r="L138" s="5">
        <f t="shared" si="23"/>
        <v>0.37134436787925529</v>
      </c>
      <c r="M138" s="5">
        <f t="shared" si="24"/>
        <v>1.2953840540047437E-4</v>
      </c>
      <c r="N138" s="5">
        <f t="shared" si="25"/>
        <v>7.6811197183098585</v>
      </c>
      <c r="O138">
        <f t="shared" si="26"/>
        <v>923.53158478019952</v>
      </c>
      <c r="P138">
        <f t="shared" si="27"/>
        <v>0.33903005993549756</v>
      </c>
      <c r="AA138">
        <f t="shared" si="28"/>
        <v>2.5375000000000005E-2</v>
      </c>
      <c r="AB138">
        <f t="shared" si="29"/>
        <v>24.899460343730546</v>
      </c>
    </row>
    <row r="139" spans="1:28">
      <c r="A139" s="1">
        <v>211</v>
      </c>
      <c r="B139" s="1">
        <v>8000</v>
      </c>
      <c r="C139" s="1">
        <v>36</v>
      </c>
      <c r="D139" s="2">
        <f t="shared" si="20"/>
        <v>222.22222222222223</v>
      </c>
      <c r="E139" s="1">
        <v>50</v>
      </c>
      <c r="F139" s="1">
        <v>0.55600000000000005</v>
      </c>
      <c r="G139" s="1">
        <v>2.12</v>
      </c>
      <c r="H139" s="1">
        <v>38.21</v>
      </c>
      <c r="I139" s="1">
        <v>702</v>
      </c>
      <c r="J139" s="5">
        <f t="shared" si="21"/>
        <v>232.28610490594158</v>
      </c>
      <c r="K139" s="5">
        <f t="shared" si="22"/>
        <v>101.05728122704571</v>
      </c>
      <c r="L139" s="5">
        <f t="shared" si="23"/>
        <v>0.35623360892837291</v>
      </c>
      <c r="M139" s="5">
        <f t="shared" si="24"/>
        <v>8.8749999999999989E-5</v>
      </c>
      <c r="N139" s="5">
        <f t="shared" si="25"/>
        <v>7.9098591549295785</v>
      </c>
      <c r="O139">
        <f t="shared" si="26"/>
        <v>654.27898455901595</v>
      </c>
      <c r="P139">
        <f t="shared" si="27"/>
        <v>0.32631248112994732</v>
      </c>
      <c r="AA139">
        <f t="shared" si="28"/>
        <v>2.7777777777777787E-2</v>
      </c>
      <c r="AB139">
        <f t="shared" si="29"/>
        <v>33.309345629741543</v>
      </c>
    </row>
    <row r="140" spans="1:28">
      <c r="A140" s="1">
        <v>49</v>
      </c>
      <c r="B140" s="1">
        <v>4537</v>
      </c>
      <c r="C140" s="1">
        <v>20</v>
      </c>
      <c r="D140" s="2">
        <f t="shared" si="20"/>
        <v>226.85</v>
      </c>
      <c r="E140" s="1">
        <v>50</v>
      </c>
      <c r="F140" s="1">
        <v>0.55200000000000005</v>
      </c>
      <c r="G140" s="1">
        <v>3.78</v>
      </c>
      <c r="H140" s="1">
        <v>21.55</v>
      </c>
      <c r="I140" s="1">
        <v>1250</v>
      </c>
      <c r="J140" s="5">
        <f t="shared" si="21"/>
        <v>233.12620206007841</v>
      </c>
      <c r="K140" s="5">
        <f t="shared" si="22"/>
        <v>56.882611675788318</v>
      </c>
      <c r="L140" s="5">
        <f t="shared" si="23"/>
        <v>0.35160129626243686</v>
      </c>
      <c r="M140" s="5">
        <f t="shared" si="24"/>
        <v>1.5649107339651752E-4</v>
      </c>
      <c r="N140" s="5">
        <f t="shared" si="25"/>
        <v>7.987676056338028</v>
      </c>
      <c r="O140">
        <f t="shared" si="26"/>
        <v>1160.092807424594</v>
      </c>
      <c r="P140">
        <f t="shared" si="27"/>
        <v>0.3234974255433703</v>
      </c>
      <c r="AA140">
        <f t="shared" si="28"/>
        <v>2.8356250000000006E-2</v>
      </c>
      <c r="AB140">
        <f t="shared" si="29"/>
        <v>18.587250944748259</v>
      </c>
    </row>
    <row r="141" spans="1:28">
      <c r="A141" s="1">
        <v>133</v>
      </c>
      <c r="B141" s="1">
        <v>6622</v>
      </c>
      <c r="C141" s="1">
        <v>27</v>
      </c>
      <c r="D141" s="2">
        <f t="shared" si="20"/>
        <v>245.25925925925927</v>
      </c>
      <c r="E141" s="1">
        <v>50</v>
      </c>
      <c r="F141" s="1">
        <v>0.53500000000000003</v>
      </c>
      <c r="G141" s="1">
        <v>2.77</v>
      </c>
      <c r="H141" s="1">
        <v>30.4</v>
      </c>
      <c r="I141" s="1">
        <v>878</v>
      </c>
      <c r="J141" s="5">
        <f t="shared" si="21"/>
        <v>236.80111138915751</v>
      </c>
      <c r="K141" s="5">
        <f t="shared" si="22"/>
        <v>78.846824434794186</v>
      </c>
      <c r="L141" s="5">
        <f t="shared" si="23"/>
        <v>0.34243611196198304</v>
      </c>
      <c r="M141" s="5">
        <f t="shared" si="24"/>
        <v>1.0721836303231652E-4</v>
      </c>
      <c r="N141" s="5">
        <f t="shared" si="25"/>
        <v>8.1888957746478876</v>
      </c>
      <c r="O141">
        <f t="shared" si="26"/>
        <v>822.36842105263167</v>
      </c>
      <c r="P141">
        <f t="shared" si="27"/>
        <v>0.31157921152687951</v>
      </c>
      <c r="AA141">
        <f t="shared" si="28"/>
        <v>3.0657407407407414E-2</v>
      </c>
      <c r="AB141">
        <f t="shared" si="29"/>
        <v>24.815183221001483</v>
      </c>
    </row>
    <row r="142" spans="1:28">
      <c r="A142" s="1">
        <v>55</v>
      </c>
      <c r="B142" s="1">
        <v>5481</v>
      </c>
      <c r="C142" s="1">
        <v>20</v>
      </c>
      <c r="D142" s="2">
        <f t="shared" si="20"/>
        <v>274.05</v>
      </c>
      <c r="E142" s="1">
        <v>50</v>
      </c>
      <c r="F142" s="1">
        <v>0.503</v>
      </c>
      <c r="G142" s="1">
        <v>3.58</v>
      </c>
      <c r="H142" s="1">
        <v>24.99</v>
      </c>
      <c r="I142" s="1">
        <v>1100</v>
      </c>
      <c r="J142" s="5">
        <f t="shared" si="21"/>
        <v>244.21741771891749</v>
      </c>
      <c r="K142" s="5">
        <f t="shared" si="22"/>
        <v>62.917846228393188</v>
      </c>
      <c r="L142" s="5">
        <f t="shared" si="23"/>
        <v>0.31787483518427434</v>
      </c>
      <c r="M142" s="5">
        <f t="shared" si="24"/>
        <v>1.2953840540047437E-4</v>
      </c>
      <c r="N142" s="5">
        <f t="shared" si="25"/>
        <v>8.4916901408450691</v>
      </c>
      <c r="O142">
        <f t="shared" si="26"/>
        <v>1000.4001600640257</v>
      </c>
      <c r="P142">
        <f t="shared" si="27"/>
        <v>0.28935135310264803</v>
      </c>
      <c r="AA142">
        <f t="shared" si="28"/>
        <v>3.4256250000000009E-2</v>
      </c>
      <c r="AB142">
        <f t="shared" si="29"/>
        <v>18.389256505545362</v>
      </c>
    </row>
    <row r="143" spans="1:28">
      <c r="A143" s="1">
        <v>139</v>
      </c>
      <c r="B143" s="1">
        <v>8000</v>
      </c>
      <c r="C143" s="1">
        <v>27</v>
      </c>
      <c r="D143" s="2">
        <f t="shared" si="20"/>
        <v>296.2962962962963</v>
      </c>
      <c r="E143" s="1">
        <v>50</v>
      </c>
      <c r="F143" s="1">
        <v>0.48399999999999999</v>
      </c>
      <c r="G143" s="1">
        <v>2.62</v>
      </c>
      <c r="H143" s="1">
        <v>35.54</v>
      </c>
      <c r="I143" s="1">
        <v>772</v>
      </c>
      <c r="J143" s="5">
        <f t="shared" si="21"/>
        <v>248.96479886598459</v>
      </c>
      <c r="K143" s="5">
        <f t="shared" si="22"/>
        <v>87.642931334472351</v>
      </c>
      <c r="L143" s="5">
        <f t="shared" si="23"/>
        <v>0.30806819887116399</v>
      </c>
      <c r="M143" s="5">
        <f t="shared" si="24"/>
        <v>8.8749999999999989E-5</v>
      </c>
      <c r="N143" s="5">
        <f t="shared" si="25"/>
        <v>8.6985915492957755</v>
      </c>
      <c r="O143">
        <f t="shared" si="26"/>
        <v>703.43275182892512</v>
      </c>
      <c r="P143">
        <f t="shared" si="27"/>
        <v>0.27628567597702797</v>
      </c>
      <c r="AA143">
        <f t="shared" si="28"/>
        <v>3.7037037037037049E-2</v>
      </c>
      <c r="AB143">
        <f t="shared" si="29"/>
        <v>24.459077301366602</v>
      </c>
    </row>
    <row r="144" spans="1:28">
      <c r="A144" s="1">
        <v>61</v>
      </c>
      <c r="B144" s="1">
        <v>6622</v>
      </c>
      <c r="C144" s="1">
        <v>20</v>
      </c>
      <c r="D144" s="2">
        <f t="shared" si="20"/>
        <v>331.1</v>
      </c>
      <c r="E144" s="1">
        <v>50</v>
      </c>
      <c r="F144" s="1">
        <v>0.45900000000000002</v>
      </c>
      <c r="G144" s="1">
        <v>3.4</v>
      </c>
      <c r="H144" s="1">
        <v>28.83</v>
      </c>
      <c r="I144" s="1">
        <v>964</v>
      </c>
      <c r="J144" s="5">
        <f t="shared" si="21"/>
        <v>255.65499628245684</v>
      </c>
      <c r="K144" s="5">
        <f t="shared" si="22"/>
        <v>69.351459786779515</v>
      </c>
      <c r="L144" s="5">
        <f t="shared" si="23"/>
        <v>0.28838614300967613</v>
      </c>
      <c r="M144" s="5">
        <f t="shared" si="24"/>
        <v>1.0721836303231652E-4</v>
      </c>
      <c r="N144" s="5">
        <f t="shared" si="25"/>
        <v>8.9909971830985924</v>
      </c>
      <c r="O144">
        <f t="shared" si="26"/>
        <v>867.15227193895248</v>
      </c>
      <c r="P144">
        <f t="shared" si="27"/>
        <v>0.25925023467448283</v>
      </c>
      <c r="AA144">
        <f t="shared" si="28"/>
        <v>4.1387500000000015E-2</v>
      </c>
      <c r="AB144">
        <f t="shared" si="29"/>
        <v>18.160992146202577</v>
      </c>
    </row>
    <row r="145" spans="1:28">
      <c r="A145" s="1">
        <v>67</v>
      </c>
      <c r="B145" s="1">
        <v>8000</v>
      </c>
      <c r="C145" s="1">
        <v>20</v>
      </c>
      <c r="D145" s="2">
        <f t="shared" si="20"/>
        <v>400</v>
      </c>
      <c r="E145" s="1">
        <v>50</v>
      </c>
      <c r="F145" s="1">
        <v>0.41899999999999998</v>
      </c>
      <c r="G145" s="1">
        <v>3.23</v>
      </c>
      <c r="H145" s="1">
        <v>33.26</v>
      </c>
      <c r="I145" s="1">
        <v>845</v>
      </c>
      <c r="J145" s="5">
        <f t="shared" si="21"/>
        <v>267.57997934461031</v>
      </c>
      <c r="K145" s="5">
        <f t="shared" si="22"/>
        <v>76.406680660750311</v>
      </c>
      <c r="L145" s="5">
        <f t="shared" si="23"/>
        <v>0.26175721582254113</v>
      </c>
      <c r="M145" s="5">
        <f t="shared" si="24"/>
        <v>8.8749999999999989E-5</v>
      </c>
      <c r="N145" s="5">
        <f t="shared" si="25"/>
        <v>9.5211267605633818</v>
      </c>
      <c r="O145">
        <f t="shared" si="26"/>
        <v>751.65363800360797</v>
      </c>
      <c r="P145">
        <f t="shared" si="27"/>
        <v>0.23238107856958412</v>
      </c>
      <c r="AA145">
        <f t="shared" si="28"/>
        <v>5.000000000000001E-2</v>
      </c>
      <c r="AB145">
        <f t="shared" si="29"/>
        <v>17.93481501198681</v>
      </c>
    </row>
    <row r="146" spans="1:28">
      <c r="A146" s="1">
        <v>794</v>
      </c>
      <c r="B146" s="1">
        <v>1000</v>
      </c>
      <c r="C146" s="1">
        <v>500</v>
      </c>
      <c r="D146" s="2">
        <f t="shared" si="20"/>
        <v>2</v>
      </c>
      <c r="E146" s="1">
        <v>72</v>
      </c>
      <c r="F146" s="1">
        <v>2.016</v>
      </c>
      <c r="G146" s="1">
        <v>0.34</v>
      </c>
      <c r="H146" s="1">
        <v>66.569999999999993</v>
      </c>
      <c r="I146" s="1">
        <v>587</v>
      </c>
      <c r="J146" s="5">
        <f t="shared" si="21"/>
        <v>121.98750911856665</v>
      </c>
      <c r="K146" s="5">
        <f t="shared" si="22"/>
        <v>330.91517694333459</v>
      </c>
      <c r="L146" s="5">
        <f t="shared" si="23"/>
        <v>1.5109612215991508</v>
      </c>
      <c r="M146" s="5">
        <f t="shared" si="24"/>
        <v>7.0999999999999991E-4</v>
      </c>
      <c r="N146" s="5">
        <f t="shared" si="25"/>
        <v>0.82676056338028181</v>
      </c>
      <c r="O146">
        <f t="shared" si="26"/>
        <v>540.78413699864814</v>
      </c>
      <c r="P146">
        <f t="shared" si="27"/>
        <v>1.530849754441326</v>
      </c>
      <c r="AB146">
        <f t="shared" si="29"/>
        <v>511.69840137839566</v>
      </c>
    </row>
    <row r="147" spans="1:28">
      <c r="A147" s="1">
        <v>800</v>
      </c>
      <c r="B147" s="1">
        <v>1208</v>
      </c>
      <c r="C147" s="1">
        <v>500</v>
      </c>
      <c r="D147" s="2">
        <f t="shared" si="20"/>
        <v>2.4159999999999999</v>
      </c>
      <c r="E147" s="1">
        <v>72</v>
      </c>
      <c r="F147" s="1">
        <v>1.907</v>
      </c>
      <c r="G147" s="1">
        <v>0.32</v>
      </c>
      <c r="H147" s="1">
        <v>73.16</v>
      </c>
      <c r="I147" s="1">
        <v>528</v>
      </c>
      <c r="J147" s="5">
        <f t="shared" si="21"/>
        <v>125.42533822686524</v>
      </c>
      <c r="K147" s="5">
        <f t="shared" si="22"/>
        <v>361.50602681124252</v>
      </c>
      <c r="L147" s="5">
        <f t="shared" si="23"/>
        <v>1.3831028058104022</v>
      </c>
      <c r="M147" s="5">
        <f t="shared" si="24"/>
        <v>5.8774834437086085E-4</v>
      </c>
      <c r="N147" s="5">
        <f t="shared" si="25"/>
        <v>0.89834366197183113</v>
      </c>
      <c r="O147">
        <f t="shared" si="26"/>
        <v>492.07217058501919</v>
      </c>
      <c r="P147">
        <f t="shared" si="27"/>
        <v>1.4320717155564071</v>
      </c>
      <c r="AB147">
        <f t="shared" si="29"/>
        <v>522.93187474702677</v>
      </c>
    </row>
    <row r="148" spans="1:28">
      <c r="A148" s="1">
        <v>722</v>
      </c>
      <c r="B148" s="1">
        <v>1000</v>
      </c>
      <c r="C148" s="1">
        <v>373</v>
      </c>
      <c r="D148" s="2">
        <f t="shared" si="20"/>
        <v>2.6809651474530831</v>
      </c>
      <c r="E148" s="1">
        <v>72</v>
      </c>
      <c r="F148" s="1">
        <v>1.8660000000000001</v>
      </c>
      <c r="G148" s="1">
        <v>0.43</v>
      </c>
      <c r="H148" s="1">
        <v>56.51</v>
      </c>
      <c r="I148" s="1">
        <v>669</v>
      </c>
      <c r="J148" s="5">
        <f t="shared" si="21"/>
        <v>126.79578233524343</v>
      </c>
      <c r="K148" s="5">
        <f t="shared" si="22"/>
        <v>271.96723849702511</v>
      </c>
      <c r="L148" s="5">
        <f t="shared" si="23"/>
        <v>1.3714887207051596</v>
      </c>
      <c r="M148" s="5">
        <f t="shared" si="24"/>
        <v>7.0999999999999991E-4</v>
      </c>
      <c r="N148" s="5">
        <f t="shared" si="25"/>
        <v>0.94225352112676064</v>
      </c>
      <c r="O148">
        <f t="shared" si="26"/>
        <v>637.05538842682722</v>
      </c>
      <c r="P148">
        <f t="shared" si="27"/>
        <v>1.3952046108310086</v>
      </c>
      <c r="AB148">
        <f t="shared" si="29"/>
        <v>383.28277287477368</v>
      </c>
    </row>
    <row r="149" spans="1:28">
      <c r="A149" s="1">
        <v>806</v>
      </c>
      <c r="B149" s="1">
        <v>1459</v>
      </c>
      <c r="C149" s="1">
        <v>500</v>
      </c>
      <c r="D149" s="2">
        <f t="shared" si="20"/>
        <v>2.9180000000000001</v>
      </c>
      <c r="E149" s="1">
        <v>72</v>
      </c>
      <c r="F149" s="1">
        <v>1.819</v>
      </c>
      <c r="G149" s="1">
        <v>0.31</v>
      </c>
      <c r="H149" s="1">
        <v>79.209999999999994</v>
      </c>
      <c r="I149" s="1">
        <v>477</v>
      </c>
      <c r="J149" s="5">
        <f t="shared" si="21"/>
        <v>128.42343376404133</v>
      </c>
      <c r="K149" s="5">
        <f t="shared" si="22"/>
        <v>382.08749427788945</v>
      </c>
      <c r="L149" s="5">
        <f t="shared" si="23"/>
        <v>1.3086007982149597</v>
      </c>
      <c r="M149" s="5">
        <f t="shared" si="24"/>
        <v>4.8663468128855379E-4</v>
      </c>
      <c r="N149" s="5">
        <f t="shared" si="25"/>
        <v>0.98020140845070425</v>
      </c>
      <c r="O149">
        <f t="shared" si="26"/>
        <v>454.48806968817075</v>
      </c>
      <c r="P149">
        <f t="shared" si="27"/>
        <v>1.3531413773401155</v>
      </c>
      <c r="AB149">
        <f t="shared" si="29"/>
        <v>522.24080633496658</v>
      </c>
    </row>
    <row r="150" spans="1:28">
      <c r="A150" s="1">
        <v>728</v>
      </c>
      <c r="B150" s="1">
        <v>1208</v>
      </c>
      <c r="C150" s="1">
        <v>373</v>
      </c>
      <c r="D150" s="2">
        <f t="shared" si="20"/>
        <v>3.2386058981233243</v>
      </c>
      <c r="E150" s="1">
        <v>72</v>
      </c>
      <c r="F150" s="1">
        <v>1.7669999999999999</v>
      </c>
      <c r="G150" s="1">
        <v>0.41</v>
      </c>
      <c r="H150" s="1">
        <v>61.88</v>
      </c>
      <c r="I150" s="1">
        <v>604</v>
      </c>
      <c r="J150" s="5">
        <f t="shared" si="21"/>
        <v>130.29938101426075</v>
      </c>
      <c r="K150" s="5">
        <f t="shared" si="22"/>
        <v>293.11546675453786</v>
      </c>
      <c r="L150" s="5">
        <f t="shared" si="23"/>
        <v>1.2725360559439856</v>
      </c>
      <c r="M150" s="5">
        <f t="shared" si="24"/>
        <v>5.8774834437086085E-4</v>
      </c>
      <c r="N150" s="5">
        <f t="shared" si="25"/>
        <v>1.0276507042253522</v>
      </c>
      <c r="O150">
        <f t="shared" si="26"/>
        <v>581.7711700064641</v>
      </c>
      <c r="P150">
        <f t="shared" si="27"/>
        <v>1.3068561770092864</v>
      </c>
      <c r="AB150">
        <f t="shared" si="29"/>
        <v>386.92904879305848</v>
      </c>
    </row>
    <row r="151" spans="1:28">
      <c r="A151" s="1">
        <v>812</v>
      </c>
      <c r="B151" s="1">
        <v>1763</v>
      </c>
      <c r="C151" s="1">
        <v>500</v>
      </c>
      <c r="D151" s="2">
        <f t="shared" si="20"/>
        <v>3.5259999999999998</v>
      </c>
      <c r="E151" s="1">
        <v>72</v>
      </c>
      <c r="F151" s="1">
        <v>1.7250000000000001</v>
      </c>
      <c r="G151" s="1">
        <v>0.3</v>
      </c>
      <c r="H151" s="1">
        <v>86.3</v>
      </c>
      <c r="I151" s="1">
        <v>431</v>
      </c>
      <c r="J151" s="5">
        <f t="shared" si="21"/>
        <v>131.8760946791574</v>
      </c>
      <c r="K151" s="5">
        <f t="shared" si="22"/>
        <v>405.43857091131412</v>
      </c>
      <c r="L151" s="5">
        <f t="shared" si="23"/>
        <v>1.2332324447477649</v>
      </c>
      <c r="M151" s="5">
        <f t="shared" si="24"/>
        <v>4.0272263187748154E-4</v>
      </c>
      <c r="N151" s="5">
        <f t="shared" si="25"/>
        <v>1.0702154929577465</v>
      </c>
      <c r="O151">
        <f t="shared" si="26"/>
        <v>417.14947856315183</v>
      </c>
      <c r="P151">
        <f t="shared" si="27"/>
        <v>1.2696699903916755</v>
      </c>
      <c r="AB151">
        <f t="shared" si="29"/>
        <v>519.97291558927554</v>
      </c>
    </row>
    <row r="152" spans="1:28">
      <c r="A152" s="1">
        <v>650</v>
      </c>
      <c r="B152" s="1">
        <v>1000</v>
      </c>
      <c r="C152" s="1">
        <v>278</v>
      </c>
      <c r="D152" s="2">
        <f t="shared" si="20"/>
        <v>3.5971223021582732</v>
      </c>
      <c r="E152" s="1">
        <v>72</v>
      </c>
      <c r="F152" s="1">
        <v>1.726</v>
      </c>
      <c r="G152" s="1">
        <v>0.54</v>
      </c>
      <c r="H152" s="1">
        <v>47.95</v>
      </c>
      <c r="I152" s="1">
        <v>767</v>
      </c>
      <c r="J152" s="5">
        <f t="shared" si="21"/>
        <v>131.83788633569887</v>
      </c>
      <c r="K152" s="5">
        <f t="shared" si="22"/>
        <v>225.1783908640333</v>
      </c>
      <c r="L152" s="5">
        <f t="shared" si="23"/>
        <v>1.2345767235181164</v>
      </c>
      <c r="M152" s="5">
        <f t="shared" si="24"/>
        <v>7.0999999999999991E-4</v>
      </c>
      <c r="N152" s="5">
        <f t="shared" si="25"/>
        <v>1.0802816901408452</v>
      </c>
      <c r="O152">
        <f t="shared" si="26"/>
        <v>750.78206465067774</v>
      </c>
      <c r="P152">
        <f t="shared" si="27"/>
        <v>1.2705532902755527</v>
      </c>
      <c r="AB152">
        <f t="shared" si="29"/>
        <v>288.99105597096155</v>
      </c>
    </row>
    <row r="153" spans="1:28">
      <c r="A153" s="1">
        <v>734</v>
      </c>
      <c r="B153" s="1">
        <v>1459</v>
      </c>
      <c r="C153" s="1">
        <v>373</v>
      </c>
      <c r="D153" s="2">
        <f t="shared" si="20"/>
        <v>3.9115281501340484</v>
      </c>
      <c r="E153" s="1">
        <v>72</v>
      </c>
      <c r="F153" s="1">
        <v>1.6850000000000001</v>
      </c>
      <c r="G153" s="1">
        <v>0.4</v>
      </c>
      <c r="H153" s="1">
        <v>66.989999999999995</v>
      </c>
      <c r="I153" s="1">
        <v>547</v>
      </c>
      <c r="J153" s="5">
        <f t="shared" si="21"/>
        <v>133.43220864045765</v>
      </c>
      <c r="K153" s="5">
        <f t="shared" si="22"/>
        <v>307.66700429868104</v>
      </c>
      <c r="L153" s="5">
        <f t="shared" si="23"/>
        <v>1.2123496988253382</v>
      </c>
      <c r="M153" s="5">
        <f t="shared" si="24"/>
        <v>4.8663468128855379E-4</v>
      </c>
      <c r="N153" s="5">
        <f t="shared" si="25"/>
        <v>1.1240464788732394</v>
      </c>
      <c r="O153">
        <f t="shared" si="26"/>
        <v>537.39364084191675</v>
      </c>
      <c r="P153">
        <f t="shared" si="27"/>
        <v>1.2344224792911944</v>
      </c>
      <c r="AB153">
        <f t="shared" si="29"/>
        <v>383.62733963886109</v>
      </c>
    </row>
    <row r="154" spans="1:28">
      <c r="A154" s="1">
        <v>818</v>
      </c>
      <c r="B154" s="1">
        <v>2130</v>
      </c>
      <c r="C154" s="1">
        <v>500</v>
      </c>
      <c r="D154" s="2">
        <f t="shared" si="20"/>
        <v>4.26</v>
      </c>
      <c r="E154" s="1">
        <v>72</v>
      </c>
      <c r="F154" s="1">
        <v>1.657</v>
      </c>
      <c r="G154" s="1">
        <v>0.28999999999999998</v>
      </c>
      <c r="H154" s="1">
        <v>92.15</v>
      </c>
      <c r="I154" s="1">
        <v>391</v>
      </c>
      <c r="J154" s="5">
        <f t="shared" si="21"/>
        <v>134.55485517997678</v>
      </c>
      <c r="K154" s="5">
        <f t="shared" si="22"/>
        <v>427.93875092979931</v>
      </c>
      <c r="L154" s="5">
        <f t="shared" si="23"/>
        <v>1.1683915020867599</v>
      </c>
      <c r="M154" s="5">
        <f t="shared" si="24"/>
        <v>3.3333333333333332E-4</v>
      </c>
      <c r="N154" s="5">
        <f t="shared" si="25"/>
        <v>1.173</v>
      </c>
      <c r="O154">
        <f t="shared" si="26"/>
        <v>390.6673901247965</v>
      </c>
      <c r="P154">
        <f t="shared" si="27"/>
        <v>1.2098483754020259</v>
      </c>
      <c r="AB154">
        <f t="shared" si="29"/>
        <v>522.97070968079788</v>
      </c>
    </row>
    <row r="155" spans="1:28">
      <c r="A155" s="1">
        <v>656</v>
      </c>
      <c r="B155" s="1">
        <v>1208</v>
      </c>
      <c r="C155" s="1">
        <v>278</v>
      </c>
      <c r="D155" s="2">
        <f t="shared" si="20"/>
        <v>4.3453237410071939</v>
      </c>
      <c r="E155" s="1">
        <v>72</v>
      </c>
      <c r="F155" s="1">
        <v>1.641</v>
      </c>
      <c r="G155" s="1">
        <v>0.53</v>
      </c>
      <c r="H155" s="1">
        <v>52.15</v>
      </c>
      <c r="I155" s="1">
        <v>695</v>
      </c>
      <c r="J155" s="5">
        <f t="shared" si="21"/>
        <v>135.20922915612869</v>
      </c>
      <c r="K155" s="5">
        <f t="shared" si="22"/>
        <v>235.29392084568823</v>
      </c>
      <c r="L155" s="5">
        <f t="shared" si="23"/>
        <v>1.1815009882143088</v>
      </c>
      <c r="M155" s="5">
        <f t="shared" si="24"/>
        <v>5.8774834437086085E-4</v>
      </c>
      <c r="N155" s="5">
        <f t="shared" si="25"/>
        <v>1.1824788732394369</v>
      </c>
      <c r="O155">
        <f t="shared" si="26"/>
        <v>690.31639501438156</v>
      </c>
      <c r="P155">
        <f t="shared" si="27"/>
        <v>1.1958431848285853</v>
      </c>
      <c r="AB155">
        <f t="shared" si="29"/>
        <v>284.21679967162908</v>
      </c>
    </row>
    <row r="156" spans="1:28">
      <c r="A156" s="1">
        <v>740</v>
      </c>
      <c r="B156" s="1">
        <v>1763</v>
      </c>
      <c r="C156" s="1">
        <v>373</v>
      </c>
      <c r="D156" s="2">
        <f t="shared" si="20"/>
        <v>4.7265415549597858</v>
      </c>
      <c r="E156" s="1">
        <v>72</v>
      </c>
      <c r="F156" s="1">
        <v>1.6020000000000001</v>
      </c>
      <c r="G156" s="1">
        <v>0.39</v>
      </c>
      <c r="H156" s="1">
        <v>72.760000000000005</v>
      </c>
      <c r="I156" s="1">
        <v>496</v>
      </c>
      <c r="J156" s="5">
        <f t="shared" si="21"/>
        <v>136.84513787599332</v>
      </c>
      <c r="K156" s="5">
        <f t="shared" si="22"/>
        <v>323.62719118209981</v>
      </c>
      <c r="L156" s="5">
        <f t="shared" si="23"/>
        <v>1.1525607555952211</v>
      </c>
      <c r="M156" s="5">
        <f t="shared" si="24"/>
        <v>4.0272263187748154E-4</v>
      </c>
      <c r="N156" s="5">
        <f t="shared" si="25"/>
        <v>1.2316169014084506</v>
      </c>
      <c r="O156">
        <f t="shared" si="26"/>
        <v>494.77735019241339</v>
      </c>
      <c r="P156">
        <f t="shared" si="27"/>
        <v>1.1618202710743808</v>
      </c>
      <c r="AB156">
        <f t="shared" si="29"/>
        <v>379.79457675376523</v>
      </c>
    </row>
    <row r="157" spans="1:28">
      <c r="A157" s="1">
        <v>578</v>
      </c>
      <c r="B157" s="1">
        <v>1000</v>
      </c>
      <c r="C157" s="1">
        <v>208</v>
      </c>
      <c r="D157" s="2">
        <f t="shared" si="20"/>
        <v>4.8076923076923075</v>
      </c>
      <c r="E157" s="1">
        <v>72</v>
      </c>
      <c r="F157" s="1">
        <v>1.591</v>
      </c>
      <c r="G157" s="1">
        <v>0.69</v>
      </c>
      <c r="H157" s="1">
        <v>40.950000000000003</v>
      </c>
      <c r="I157" s="1">
        <v>883</v>
      </c>
      <c r="J157" s="5">
        <f t="shared" si="21"/>
        <v>137.31738916718916</v>
      </c>
      <c r="K157" s="5">
        <f t="shared" si="22"/>
        <v>183.55097098717243</v>
      </c>
      <c r="L157" s="5">
        <f t="shared" si="23"/>
        <v>1.133200216165221</v>
      </c>
      <c r="M157" s="5">
        <f t="shared" si="24"/>
        <v>7.0999999999999991E-4</v>
      </c>
      <c r="N157" s="5">
        <f t="shared" si="25"/>
        <v>1.243661971830986</v>
      </c>
      <c r="O157">
        <f t="shared" si="26"/>
        <v>879.12087912087907</v>
      </c>
      <c r="P157">
        <f t="shared" si="27"/>
        <v>1.1522538054808673</v>
      </c>
      <c r="AB157">
        <f t="shared" si="29"/>
        <v>213.6336412319977</v>
      </c>
    </row>
    <row r="158" spans="1:28">
      <c r="A158" s="1">
        <v>824</v>
      </c>
      <c r="B158" s="1">
        <v>2573</v>
      </c>
      <c r="C158" s="1">
        <v>500</v>
      </c>
      <c r="D158" s="2">
        <f t="shared" si="20"/>
        <v>5.1459999999999999</v>
      </c>
      <c r="E158" s="1">
        <v>72</v>
      </c>
      <c r="F158" s="1">
        <v>1.571</v>
      </c>
      <c r="G158" s="1">
        <v>0.28000000000000003</v>
      </c>
      <c r="H158" s="1">
        <v>100.71</v>
      </c>
      <c r="I158" s="1">
        <v>354</v>
      </c>
      <c r="J158" s="5">
        <f t="shared" si="21"/>
        <v>138.18870114033089</v>
      </c>
      <c r="K158" s="5">
        <f t="shared" si="22"/>
        <v>455.19212812224936</v>
      </c>
      <c r="L158" s="5">
        <f t="shared" si="23"/>
        <v>1.0984372732072307</v>
      </c>
      <c r="M158" s="5">
        <f t="shared" si="24"/>
        <v>2.7594247959580257E-4</v>
      </c>
      <c r="N158" s="5">
        <f t="shared" si="25"/>
        <v>1.2828760563380281</v>
      </c>
      <c r="O158">
        <f t="shared" si="26"/>
        <v>357.4620196604111</v>
      </c>
      <c r="P158">
        <f t="shared" si="27"/>
        <v>1.1348941505606598</v>
      </c>
      <c r="AB158">
        <f t="shared" si="29"/>
        <v>521.81301372444352</v>
      </c>
    </row>
    <row r="159" spans="1:28">
      <c r="A159" s="1">
        <v>662</v>
      </c>
      <c r="B159" s="1">
        <v>1459</v>
      </c>
      <c r="C159" s="1">
        <v>278</v>
      </c>
      <c r="D159" s="2">
        <f t="shared" si="20"/>
        <v>5.2482014388489207</v>
      </c>
      <c r="E159" s="1">
        <v>72</v>
      </c>
      <c r="F159" s="1">
        <v>1.5549999999999999</v>
      </c>
      <c r="G159" s="1">
        <v>0.51</v>
      </c>
      <c r="H159" s="1">
        <v>56.98</v>
      </c>
      <c r="I159" s="1">
        <v>630</v>
      </c>
      <c r="J159" s="5">
        <f t="shared" si="21"/>
        <v>138.89782036305579</v>
      </c>
      <c r="K159" s="5">
        <f t="shared" si="22"/>
        <v>251.19182083803707</v>
      </c>
      <c r="L159" s="5">
        <f t="shared" si="23"/>
        <v>1.106723933416798</v>
      </c>
      <c r="M159" s="5">
        <f t="shared" si="24"/>
        <v>4.8663468128855379E-4</v>
      </c>
      <c r="N159" s="5">
        <f t="shared" si="25"/>
        <v>1.2946056338028169</v>
      </c>
      <c r="O159">
        <f t="shared" si="26"/>
        <v>631.80063180063189</v>
      </c>
      <c r="P159">
        <f t="shared" si="27"/>
        <v>1.1210381894276342</v>
      </c>
      <c r="AB159">
        <f t="shared" si="29"/>
        <v>284.44002427404416</v>
      </c>
    </row>
    <row r="160" spans="1:28">
      <c r="A160" s="1">
        <v>746</v>
      </c>
      <c r="B160" s="1">
        <v>2130</v>
      </c>
      <c r="C160" s="1">
        <v>373</v>
      </c>
      <c r="D160" s="2">
        <f t="shared" si="20"/>
        <v>5.7104557640750668</v>
      </c>
      <c r="E160" s="1">
        <v>72</v>
      </c>
      <c r="F160" s="1">
        <v>1.52</v>
      </c>
      <c r="G160" s="1">
        <v>0.37</v>
      </c>
      <c r="H160" s="1">
        <v>79.31</v>
      </c>
      <c r="I160" s="1">
        <v>450</v>
      </c>
      <c r="J160" s="5">
        <f t="shared" si="21"/>
        <v>140.4878717372541</v>
      </c>
      <c r="K160" s="5">
        <f t="shared" si="22"/>
        <v>350.20097331945021</v>
      </c>
      <c r="L160" s="5">
        <f t="shared" si="23"/>
        <v>1.0651026936460075</v>
      </c>
      <c r="M160" s="5">
        <f t="shared" si="24"/>
        <v>3.3333333333333332E-4</v>
      </c>
      <c r="N160" s="5">
        <f t="shared" si="25"/>
        <v>1.35</v>
      </c>
      <c r="O160">
        <f t="shared" si="26"/>
        <v>453.91501702181313</v>
      </c>
      <c r="P160">
        <f t="shared" si="27"/>
        <v>1.0908279094337023</v>
      </c>
      <c r="AB160">
        <f t="shared" si="29"/>
        <v>385.86767233101381</v>
      </c>
    </row>
    <row r="161" spans="1:28">
      <c r="A161" s="1">
        <v>584</v>
      </c>
      <c r="B161" s="1">
        <v>1208</v>
      </c>
      <c r="C161" s="1">
        <v>208</v>
      </c>
      <c r="D161" s="2">
        <f t="shared" si="20"/>
        <v>5.8076923076923075</v>
      </c>
      <c r="E161" s="1">
        <v>72</v>
      </c>
      <c r="F161" s="1">
        <v>1.508</v>
      </c>
      <c r="G161" s="1">
        <v>0.67</v>
      </c>
      <c r="H161" s="1">
        <v>44.66</v>
      </c>
      <c r="I161" s="1">
        <v>800</v>
      </c>
      <c r="J161" s="5">
        <f t="shared" si="21"/>
        <v>141.04573444186121</v>
      </c>
      <c r="K161" s="5">
        <f t="shared" si="22"/>
        <v>194.16251703734491</v>
      </c>
      <c r="L161" s="5">
        <f t="shared" si="23"/>
        <v>1.0712675297673113</v>
      </c>
      <c r="M161" s="5">
        <f t="shared" si="24"/>
        <v>5.8774834437086085E-4</v>
      </c>
      <c r="N161" s="5">
        <f t="shared" si="25"/>
        <v>1.3611267605633806</v>
      </c>
      <c r="O161">
        <f t="shared" si="26"/>
        <v>806.09046126287512</v>
      </c>
      <c r="P161">
        <f t="shared" si="27"/>
        <v>1.0805019260755684</v>
      </c>
      <c r="AB161">
        <f t="shared" si="29"/>
        <v>211.91209457629455</v>
      </c>
    </row>
    <row r="162" spans="1:28">
      <c r="A162" s="1">
        <v>830</v>
      </c>
      <c r="B162" s="1">
        <v>3109</v>
      </c>
      <c r="C162" s="1">
        <v>500</v>
      </c>
      <c r="D162" s="2">
        <f t="shared" si="20"/>
        <v>6.218</v>
      </c>
      <c r="E162" s="1">
        <v>72</v>
      </c>
      <c r="F162" s="1">
        <v>1.482</v>
      </c>
      <c r="G162" s="1">
        <v>0.27</v>
      </c>
      <c r="H162" s="1">
        <v>110.68</v>
      </c>
      <c r="I162" s="1">
        <v>321</v>
      </c>
      <c r="J162" s="5">
        <f t="shared" si="21"/>
        <v>142.27759830611805</v>
      </c>
      <c r="K162" s="5">
        <f t="shared" si="22"/>
        <v>486.01872395000328</v>
      </c>
      <c r="L162" s="5">
        <f t="shared" si="23"/>
        <v>1.0287669494219629</v>
      </c>
      <c r="M162" s="5">
        <f t="shared" si="24"/>
        <v>2.2836925056288193E-4</v>
      </c>
      <c r="N162" s="5">
        <f t="shared" si="25"/>
        <v>1.405618309859155</v>
      </c>
      <c r="O162">
        <f t="shared" si="26"/>
        <v>325.26201662450308</v>
      </c>
      <c r="P162">
        <f t="shared" si="27"/>
        <v>1.0581854358810472</v>
      </c>
      <c r="AB162">
        <f t="shared" si="29"/>
        <v>519.49286388826715</v>
      </c>
    </row>
    <row r="163" spans="1:28">
      <c r="A163" s="1">
        <v>668</v>
      </c>
      <c r="B163" s="1">
        <v>1763</v>
      </c>
      <c r="C163" s="1">
        <v>278</v>
      </c>
      <c r="D163" s="2">
        <f t="shared" si="20"/>
        <v>6.3417266187050361</v>
      </c>
      <c r="E163" s="1">
        <v>72</v>
      </c>
      <c r="F163" s="1">
        <v>1.468</v>
      </c>
      <c r="G163" s="1">
        <v>0.49</v>
      </c>
      <c r="H163" s="1">
        <v>62.54</v>
      </c>
      <c r="I163" s="1">
        <v>572</v>
      </c>
      <c r="J163" s="5">
        <f t="shared" si="21"/>
        <v>142.9544238645741</v>
      </c>
      <c r="K163" s="5">
        <f t="shared" si="22"/>
        <v>269.08021065784777</v>
      </c>
      <c r="L163" s="5">
        <f t="shared" si="23"/>
        <v>1.0331491837335236</v>
      </c>
      <c r="M163" s="5">
        <f t="shared" si="24"/>
        <v>4.0272263187748154E-4</v>
      </c>
      <c r="N163" s="5">
        <f t="shared" si="25"/>
        <v>1.4203323943661972</v>
      </c>
      <c r="O163">
        <f t="shared" si="26"/>
        <v>575.63159577870158</v>
      </c>
      <c r="P163">
        <f t="shared" si="27"/>
        <v>1.046201172073947</v>
      </c>
      <c r="AB163">
        <f t="shared" si="29"/>
        <v>284.35558764863123</v>
      </c>
    </row>
    <row r="164" spans="1:28">
      <c r="A164" s="1">
        <v>506</v>
      </c>
      <c r="B164" s="1">
        <v>1000</v>
      </c>
      <c r="C164" s="1">
        <v>155</v>
      </c>
      <c r="D164" s="2">
        <f t="shared" si="20"/>
        <v>6.4516129032258061</v>
      </c>
      <c r="E164" s="1">
        <v>72</v>
      </c>
      <c r="F164" s="1">
        <v>1.47</v>
      </c>
      <c r="G164" s="1">
        <v>0.88</v>
      </c>
      <c r="H164" s="1">
        <v>34.840000000000003</v>
      </c>
      <c r="I164" s="1">
        <v>1020</v>
      </c>
      <c r="J164" s="5">
        <f t="shared" si="21"/>
        <v>142.85714285714286</v>
      </c>
      <c r="K164" s="5">
        <f t="shared" si="22"/>
        <v>149.72679464779662</v>
      </c>
      <c r="L164" s="5">
        <f t="shared" si="23"/>
        <v>1.0352188488680838</v>
      </c>
      <c r="M164" s="5">
        <f t="shared" si="24"/>
        <v>7.0999999999999991E-4</v>
      </c>
      <c r="N164" s="5">
        <f t="shared" si="25"/>
        <v>1.4366197183098592</v>
      </c>
      <c r="O164">
        <f t="shared" si="26"/>
        <v>1033.2950631458093</v>
      </c>
      <c r="P164">
        <f t="shared" si="27"/>
        <v>1.0479118156508545</v>
      </c>
      <c r="AB164">
        <f t="shared" si="29"/>
        <v>158.4853305363184</v>
      </c>
    </row>
    <row r="165" spans="1:28">
      <c r="A165" s="1">
        <v>752</v>
      </c>
      <c r="B165" s="1">
        <v>2573</v>
      </c>
      <c r="C165" s="1">
        <v>373</v>
      </c>
      <c r="D165" s="2">
        <f t="shared" si="20"/>
        <v>6.8981233243967832</v>
      </c>
      <c r="E165" s="1">
        <v>72</v>
      </c>
      <c r="F165" s="1">
        <v>1.4390000000000001</v>
      </c>
      <c r="G165" s="1">
        <v>0.36</v>
      </c>
      <c r="H165" s="1">
        <v>86.72</v>
      </c>
      <c r="I165" s="1">
        <v>408</v>
      </c>
      <c r="J165" s="5">
        <f t="shared" si="21"/>
        <v>144.38771062610252</v>
      </c>
      <c r="K165" s="5">
        <f t="shared" si="22"/>
        <v>369.92013346458998</v>
      </c>
      <c r="L165" s="5">
        <f t="shared" si="23"/>
        <v>1.0083257607704794</v>
      </c>
      <c r="M165" s="5">
        <f t="shared" si="24"/>
        <v>2.7594247959580257E-4</v>
      </c>
      <c r="N165" s="5">
        <f t="shared" si="25"/>
        <v>1.4785690140845069</v>
      </c>
      <c r="O165">
        <f t="shared" si="26"/>
        <v>415.12915129151293</v>
      </c>
      <c r="P165">
        <f t="shared" si="27"/>
        <v>1.0214494719851399</v>
      </c>
      <c r="AB165">
        <f t="shared" si="29"/>
        <v>381.67143939805845</v>
      </c>
    </row>
    <row r="166" spans="1:28">
      <c r="A166" s="1">
        <v>590</v>
      </c>
      <c r="B166" s="1">
        <v>1459</v>
      </c>
      <c r="C166" s="1">
        <v>208</v>
      </c>
      <c r="D166" s="2">
        <f t="shared" si="20"/>
        <v>7.0144230769230766</v>
      </c>
      <c r="E166" s="1">
        <v>72</v>
      </c>
      <c r="F166" s="1">
        <v>1.43</v>
      </c>
      <c r="G166" s="1">
        <v>0.65</v>
      </c>
      <c r="H166" s="1">
        <v>48.76</v>
      </c>
      <c r="I166" s="1">
        <v>726</v>
      </c>
      <c r="J166" s="5">
        <f t="shared" si="21"/>
        <v>144.84136487558027</v>
      </c>
      <c r="K166" s="5">
        <f t="shared" si="22"/>
        <v>205.52255553635806</v>
      </c>
      <c r="L166" s="5">
        <f t="shared" si="23"/>
        <v>1.0120543677416647</v>
      </c>
      <c r="M166" s="5">
        <f t="shared" si="24"/>
        <v>4.8663468128855379E-4</v>
      </c>
      <c r="N166" s="5">
        <f t="shared" si="25"/>
        <v>1.4918788732394366</v>
      </c>
      <c r="O166">
        <f t="shared" si="26"/>
        <v>738.3100902379</v>
      </c>
      <c r="P166">
        <f t="shared" si="27"/>
        <v>1.0137880799195749</v>
      </c>
      <c r="AB166">
        <f t="shared" si="29"/>
        <v>210.46092621956424</v>
      </c>
    </row>
    <row r="167" spans="1:28">
      <c r="A167" s="1">
        <v>836</v>
      </c>
      <c r="B167" s="1">
        <v>3756</v>
      </c>
      <c r="C167" s="1">
        <v>500</v>
      </c>
      <c r="D167" s="2">
        <f t="shared" si="20"/>
        <v>7.5119999999999996</v>
      </c>
      <c r="E167" s="1">
        <v>72</v>
      </c>
      <c r="F167" s="1">
        <v>1.3939999999999999</v>
      </c>
      <c r="G167" s="1">
        <v>0.26</v>
      </c>
      <c r="H167" s="1">
        <v>122.17</v>
      </c>
      <c r="I167" s="1">
        <v>291</v>
      </c>
      <c r="J167" s="5">
        <f t="shared" si="21"/>
        <v>146.6997049871899</v>
      </c>
      <c r="K167" s="5">
        <f t="shared" si="22"/>
        <v>520.39861491391332</v>
      </c>
      <c r="L167" s="5">
        <f t="shared" si="23"/>
        <v>0.96080194233935889</v>
      </c>
      <c r="M167" s="5">
        <f t="shared" si="24"/>
        <v>1.8903088391906283E-4</v>
      </c>
      <c r="N167" s="5">
        <f t="shared" si="25"/>
        <v>1.5394309859154929</v>
      </c>
      <c r="O167">
        <f t="shared" si="26"/>
        <v>294.67135958091183</v>
      </c>
      <c r="P167">
        <f t="shared" si="27"/>
        <v>0.98323937949679086</v>
      </c>
      <c r="AB167">
        <f t="shared" si="29"/>
        <v>516.84485981711657</v>
      </c>
    </row>
    <row r="168" spans="1:28">
      <c r="A168" s="1">
        <v>674</v>
      </c>
      <c r="B168" s="1">
        <v>2130</v>
      </c>
      <c r="C168" s="1">
        <v>278</v>
      </c>
      <c r="D168" s="2">
        <f t="shared" si="20"/>
        <v>7.6618705035971226</v>
      </c>
      <c r="E168" s="1">
        <v>72</v>
      </c>
      <c r="F168" s="1">
        <v>1.401</v>
      </c>
      <c r="G168" s="1">
        <v>0.47</v>
      </c>
      <c r="H168" s="1">
        <v>67.64</v>
      </c>
      <c r="I168" s="1">
        <v>518</v>
      </c>
      <c r="J168" s="5">
        <f t="shared" si="21"/>
        <v>146.3327585719048</v>
      </c>
      <c r="K168" s="5">
        <f t="shared" si="22"/>
        <v>287.15999774578245</v>
      </c>
      <c r="L168" s="5">
        <f t="shared" si="23"/>
        <v>0.96810141448081632</v>
      </c>
      <c r="M168" s="5">
        <f t="shared" si="24"/>
        <v>3.3333333333333332E-4</v>
      </c>
      <c r="N168" s="5">
        <f t="shared" si="25"/>
        <v>1.554</v>
      </c>
      <c r="O168">
        <f t="shared" si="26"/>
        <v>532.2294500295684</v>
      </c>
      <c r="P168">
        <f t="shared" si="27"/>
        <v>0.98916717908540297</v>
      </c>
      <c r="AB168">
        <f t="shared" si="29"/>
        <v>286.91842920845079</v>
      </c>
    </row>
    <row r="169" spans="1:28">
      <c r="A169" s="1">
        <v>512</v>
      </c>
      <c r="B169" s="1">
        <v>1208</v>
      </c>
      <c r="C169" s="1">
        <v>155</v>
      </c>
      <c r="D169" s="2">
        <f t="shared" si="20"/>
        <v>7.7935483870967746</v>
      </c>
      <c r="E169" s="1">
        <v>72</v>
      </c>
      <c r="F169" s="1">
        <v>1.3879999999999999</v>
      </c>
      <c r="G169" s="1">
        <v>0.85</v>
      </c>
      <c r="H169" s="1">
        <v>38.22</v>
      </c>
      <c r="I169" s="1">
        <v>921</v>
      </c>
      <c r="J169" s="5">
        <f t="shared" si="21"/>
        <v>147.01643735659607</v>
      </c>
      <c r="K169" s="5">
        <f t="shared" si="22"/>
        <v>159.52443240447175</v>
      </c>
      <c r="L169" s="5">
        <f t="shared" si="23"/>
        <v>0.97163799716271593</v>
      </c>
      <c r="M169" s="5">
        <f t="shared" si="24"/>
        <v>5.8774834437086085E-4</v>
      </c>
      <c r="N169" s="5">
        <f t="shared" si="25"/>
        <v>1.5669971830985918</v>
      </c>
      <c r="O169">
        <f t="shared" si="26"/>
        <v>941.91522762951342</v>
      </c>
      <c r="P169">
        <f t="shared" si="27"/>
        <v>0.97816314350421918</v>
      </c>
      <c r="AB169">
        <f t="shared" si="29"/>
        <v>157.61709117826706</v>
      </c>
    </row>
    <row r="170" spans="1:28">
      <c r="A170" s="1">
        <v>758</v>
      </c>
      <c r="B170" s="1">
        <v>3109</v>
      </c>
      <c r="C170" s="1">
        <v>373</v>
      </c>
      <c r="D170" s="2">
        <f t="shared" si="20"/>
        <v>8.3351206434316349</v>
      </c>
      <c r="E170" s="1">
        <v>72</v>
      </c>
      <c r="F170" s="1">
        <v>1.359</v>
      </c>
      <c r="G170" s="1">
        <v>0.35</v>
      </c>
      <c r="H170" s="1">
        <v>95.13</v>
      </c>
      <c r="I170" s="1">
        <v>370</v>
      </c>
      <c r="J170" s="5">
        <f t="shared" si="21"/>
        <v>148.57676530210895</v>
      </c>
      <c r="K170" s="5">
        <f t="shared" si="22"/>
        <v>391.52824176968028</v>
      </c>
      <c r="L170" s="5">
        <f t="shared" si="23"/>
        <v>0.95267712570124208</v>
      </c>
      <c r="M170" s="5">
        <f t="shared" si="24"/>
        <v>2.2836925056288193E-4</v>
      </c>
      <c r="N170" s="5">
        <f t="shared" si="25"/>
        <v>1.6201830985915495</v>
      </c>
      <c r="O170">
        <f t="shared" si="26"/>
        <v>378.42951750236517</v>
      </c>
      <c r="P170">
        <f t="shared" si="27"/>
        <v>0.95369012032802769</v>
      </c>
      <c r="AB170">
        <f t="shared" si="29"/>
        <v>377.16829899509844</v>
      </c>
    </row>
    <row r="171" spans="1:28">
      <c r="A171" s="1">
        <v>596</v>
      </c>
      <c r="B171" s="1">
        <v>1763</v>
      </c>
      <c r="C171" s="1">
        <v>208</v>
      </c>
      <c r="D171" s="2">
        <f t="shared" si="20"/>
        <v>8.4759615384615383</v>
      </c>
      <c r="E171" s="1">
        <v>72</v>
      </c>
      <c r="F171" s="1">
        <v>1.347</v>
      </c>
      <c r="G171" s="1">
        <v>0.62</v>
      </c>
      <c r="H171" s="1">
        <v>53.69</v>
      </c>
      <c r="I171" s="1">
        <v>657</v>
      </c>
      <c r="J171" s="5">
        <f t="shared" si="21"/>
        <v>149.23710973497506</v>
      </c>
      <c r="K171" s="5">
        <f t="shared" si="22"/>
        <v>222.00634121292725</v>
      </c>
      <c r="L171" s="5">
        <f t="shared" si="23"/>
        <v>0.93691017501390328</v>
      </c>
      <c r="M171" s="5">
        <f t="shared" si="24"/>
        <v>4.0272263187748154E-4</v>
      </c>
      <c r="N171" s="5">
        <f t="shared" si="25"/>
        <v>1.6313957746478873</v>
      </c>
      <c r="O171">
        <f t="shared" si="26"/>
        <v>670.51592475321286</v>
      </c>
      <c r="P171">
        <f t="shared" si="27"/>
        <v>0.94359373866939089</v>
      </c>
      <c r="AB171">
        <f t="shared" si="29"/>
        <v>211.59979142769552</v>
      </c>
    </row>
    <row r="172" spans="1:28">
      <c r="A172" s="1">
        <v>434</v>
      </c>
      <c r="B172" s="1">
        <v>1000</v>
      </c>
      <c r="C172" s="1">
        <v>116</v>
      </c>
      <c r="D172" s="2">
        <f t="shared" si="20"/>
        <v>8.6206896551724146</v>
      </c>
      <c r="E172" s="1">
        <v>72</v>
      </c>
      <c r="F172" s="1">
        <v>1.34</v>
      </c>
      <c r="G172" s="1">
        <v>1.1100000000000001</v>
      </c>
      <c r="H172" s="1">
        <v>30.19</v>
      </c>
      <c r="I172" s="1">
        <v>1170</v>
      </c>
      <c r="J172" s="5">
        <f t="shared" si="21"/>
        <v>149.62640041614495</v>
      </c>
      <c r="K172" s="5">
        <f t="shared" si="22"/>
        <v>124.32700989785789</v>
      </c>
      <c r="L172" s="5">
        <f t="shared" si="23"/>
        <v>0.93302332369531749</v>
      </c>
      <c r="M172" s="5">
        <f t="shared" si="24"/>
        <v>7.0999999999999991E-4</v>
      </c>
      <c r="N172" s="5">
        <f t="shared" si="25"/>
        <v>1.6478873239436622</v>
      </c>
      <c r="O172">
        <f t="shared" si="26"/>
        <v>1192.4478304074196</v>
      </c>
      <c r="P172">
        <f t="shared" si="27"/>
        <v>0.93771247463453078</v>
      </c>
      <c r="AB172">
        <f t="shared" si="29"/>
        <v>117.76059405579002</v>
      </c>
    </row>
    <row r="173" spans="1:28">
      <c r="A173" s="1">
        <v>842</v>
      </c>
      <c r="B173" s="1">
        <v>4537</v>
      </c>
      <c r="C173" s="1">
        <v>500</v>
      </c>
      <c r="D173" s="2">
        <f t="shared" si="20"/>
        <v>9.0739999999999998</v>
      </c>
      <c r="E173" s="1">
        <v>72</v>
      </c>
      <c r="F173" s="1">
        <v>1.33</v>
      </c>
      <c r="G173" s="1">
        <v>0.26</v>
      </c>
      <c r="H173" s="1">
        <v>131.91999999999999</v>
      </c>
      <c r="I173" s="1">
        <v>264</v>
      </c>
      <c r="J173" s="5">
        <f t="shared" si="21"/>
        <v>150.18785229652767</v>
      </c>
      <c r="K173" s="5">
        <f t="shared" si="22"/>
        <v>532.7723755056852</v>
      </c>
      <c r="L173" s="5">
        <f t="shared" si="23"/>
        <v>0.93848709690591781</v>
      </c>
      <c r="M173" s="5">
        <f t="shared" si="24"/>
        <v>1.5649107339651752E-4</v>
      </c>
      <c r="N173" s="5">
        <f t="shared" si="25"/>
        <v>1.6869971830985917</v>
      </c>
      <c r="O173">
        <f t="shared" si="26"/>
        <v>272.89266221952704</v>
      </c>
      <c r="P173">
        <f t="shared" si="27"/>
        <v>0.92932132873690465</v>
      </c>
      <c r="AB173">
        <f t="shared" si="29"/>
        <v>500.11791102955601</v>
      </c>
    </row>
    <row r="174" spans="1:28">
      <c r="A174" s="1">
        <v>680</v>
      </c>
      <c r="B174" s="1">
        <v>2573</v>
      </c>
      <c r="C174" s="1">
        <v>278</v>
      </c>
      <c r="D174" s="2">
        <f t="shared" si="20"/>
        <v>9.2553956834532372</v>
      </c>
      <c r="E174" s="1">
        <v>72</v>
      </c>
      <c r="F174" s="1">
        <v>1.3129999999999999</v>
      </c>
      <c r="G174" s="1">
        <v>0.46</v>
      </c>
      <c r="H174" s="1">
        <v>74.959999999999994</v>
      </c>
      <c r="I174" s="1">
        <v>469</v>
      </c>
      <c r="J174" s="5">
        <f t="shared" si="21"/>
        <v>151.15700013569617</v>
      </c>
      <c r="K174" s="5">
        <f t="shared" si="22"/>
        <v>303.07538959215037</v>
      </c>
      <c r="L174" s="5">
        <f t="shared" si="23"/>
        <v>0.91726352434655145</v>
      </c>
      <c r="M174" s="5">
        <f t="shared" si="24"/>
        <v>2.7594247959580257E-4</v>
      </c>
      <c r="N174" s="5">
        <f t="shared" si="25"/>
        <v>1.6996295774647887</v>
      </c>
      <c r="O174">
        <f t="shared" si="26"/>
        <v>480.25613660619001</v>
      </c>
      <c r="P174">
        <f t="shared" si="27"/>
        <v>0.91508535895996912</v>
      </c>
      <c r="AB174">
        <f t="shared" si="29"/>
        <v>280.141264320066</v>
      </c>
    </row>
    <row r="175" spans="1:28">
      <c r="A175" s="1">
        <v>518</v>
      </c>
      <c r="B175" s="1">
        <v>1459</v>
      </c>
      <c r="C175" s="1">
        <v>155</v>
      </c>
      <c r="D175" s="2">
        <f t="shared" si="20"/>
        <v>9.4129032258064509</v>
      </c>
      <c r="E175" s="1">
        <v>72</v>
      </c>
      <c r="F175" s="1">
        <v>1.306</v>
      </c>
      <c r="G175" s="1">
        <v>0.82</v>
      </c>
      <c r="H175" s="1">
        <v>42.13</v>
      </c>
      <c r="I175" s="1">
        <v>834</v>
      </c>
      <c r="J175" s="5">
        <f t="shared" si="21"/>
        <v>151.56155027646426</v>
      </c>
      <c r="K175" s="5">
        <f t="shared" si="22"/>
        <v>170.47293013028604</v>
      </c>
      <c r="L175" s="5">
        <f t="shared" si="23"/>
        <v>0.90923526615949724</v>
      </c>
      <c r="M175" s="5">
        <f t="shared" si="24"/>
        <v>4.8663468128855379E-4</v>
      </c>
      <c r="N175" s="5">
        <f t="shared" si="25"/>
        <v>1.7138112676056338</v>
      </c>
      <c r="O175">
        <f t="shared" si="26"/>
        <v>854.49798243531916</v>
      </c>
      <c r="P175">
        <f t="shared" si="27"/>
        <v>0.90923416843909333</v>
      </c>
      <c r="AB175">
        <f t="shared" si="29"/>
        <v>156.56546754382452</v>
      </c>
    </row>
    <row r="176" spans="1:28">
      <c r="A176" s="1">
        <v>764</v>
      </c>
      <c r="B176" s="1">
        <v>3756</v>
      </c>
      <c r="C176" s="1">
        <v>373</v>
      </c>
      <c r="D176" s="2">
        <f t="shared" si="20"/>
        <v>10.069705093833781</v>
      </c>
      <c r="E176" s="1">
        <v>72</v>
      </c>
      <c r="F176" s="1">
        <v>1.2789999999999999</v>
      </c>
      <c r="G176" s="1">
        <v>0.34</v>
      </c>
      <c r="H176" s="1">
        <v>104.94</v>
      </c>
      <c r="I176" s="1">
        <v>334</v>
      </c>
      <c r="J176" s="5">
        <f t="shared" si="21"/>
        <v>153.15294598268216</v>
      </c>
      <c r="K176" s="5">
        <f t="shared" si="22"/>
        <v>415.45757090582794</v>
      </c>
      <c r="L176" s="5">
        <f t="shared" si="23"/>
        <v>0.89780527813404121</v>
      </c>
      <c r="M176" s="5">
        <f t="shared" si="24"/>
        <v>1.8903088391906283E-4</v>
      </c>
      <c r="N176" s="5">
        <f t="shared" si="25"/>
        <v>1.7669070422535211</v>
      </c>
      <c r="O176">
        <f t="shared" si="26"/>
        <v>343.05317324185245</v>
      </c>
      <c r="P176">
        <f t="shared" si="27"/>
        <v>0.88672425667579691</v>
      </c>
      <c r="AB176">
        <f t="shared" si="29"/>
        <v>372.11748054727514</v>
      </c>
    </row>
    <row r="177" spans="1:28">
      <c r="A177" s="1">
        <v>602</v>
      </c>
      <c r="B177" s="1">
        <v>2130</v>
      </c>
      <c r="C177" s="1">
        <v>208</v>
      </c>
      <c r="D177" s="2">
        <f t="shared" si="20"/>
        <v>10.240384615384615</v>
      </c>
      <c r="E177" s="1">
        <v>72</v>
      </c>
      <c r="F177" s="1">
        <v>1.2689999999999999</v>
      </c>
      <c r="G177" s="1">
        <v>0.6</v>
      </c>
      <c r="H177" s="1">
        <v>59.18</v>
      </c>
      <c r="I177" s="1">
        <v>595</v>
      </c>
      <c r="J177" s="5">
        <f t="shared" si="21"/>
        <v>153.75520133814754</v>
      </c>
      <c r="K177" s="5">
        <f t="shared" si="22"/>
        <v>236.35174082301771</v>
      </c>
      <c r="L177" s="5">
        <f t="shared" si="23"/>
        <v>0.88004429024177255</v>
      </c>
      <c r="M177" s="5">
        <f t="shared" si="24"/>
        <v>3.3333333333333332E-4</v>
      </c>
      <c r="N177" s="5">
        <f t="shared" si="25"/>
        <v>1.7849999999999999</v>
      </c>
      <c r="O177">
        <f t="shared" si="26"/>
        <v>608.31361946603579</v>
      </c>
      <c r="P177">
        <f t="shared" si="27"/>
        <v>0.87841123546130162</v>
      </c>
      <c r="AB177">
        <f t="shared" si="29"/>
        <v>209.7111360199761</v>
      </c>
    </row>
    <row r="178" spans="1:28">
      <c r="A178" s="1">
        <v>440</v>
      </c>
      <c r="B178" s="1">
        <v>1208</v>
      </c>
      <c r="C178" s="1">
        <v>116</v>
      </c>
      <c r="D178" s="2">
        <f t="shared" si="20"/>
        <v>10.413793103448276</v>
      </c>
      <c r="E178" s="1">
        <v>72</v>
      </c>
      <c r="F178" s="1">
        <v>1.262</v>
      </c>
      <c r="G178" s="1">
        <v>1.07</v>
      </c>
      <c r="H178" s="1">
        <v>33.26</v>
      </c>
      <c r="I178" s="1">
        <v>1060</v>
      </c>
      <c r="J178" s="5">
        <f t="shared" si="21"/>
        <v>154.18103258261337</v>
      </c>
      <c r="K178" s="5">
        <f t="shared" si="22"/>
        <v>132.90074384406196</v>
      </c>
      <c r="L178" s="5">
        <f t="shared" si="23"/>
        <v>0.87283183407993326</v>
      </c>
      <c r="M178" s="5">
        <f t="shared" si="24"/>
        <v>5.8774834437086085E-4</v>
      </c>
      <c r="N178" s="5">
        <f t="shared" si="25"/>
        <v>1.8034929577464791</v>
      </c>
      <c r="O178">
        <f t="shared" si="26"/>
        <v>1082.3812387251953</v>
      </c>
      <c r="P178">
        <f t="shared" si="27"/>
        <v>0.87259990512551233</v>
      </c>
      <c r="AB178">
        <f t="shared" si="29"/>
        <v>117.1405822923621</v>
      </c>
    </row>
    <row r="179" spans="1:28">
      <c r="A179" s="1">
        <v>848</v>
      </c>
      <c r="B179" s="1">
        <v>5481</v>
      </c>
      <c r="C179" s="1">
        <v>500</v>
      </c>
      <c r="D179" s="2">
        <f t="shared" si="20"/>
        <v>10.962</v>
      </c>
      <c r="E179" s="1">
        <v>72</v>
      </c>
      <c r="F179" s="1">
        <v>1.244</v>
      </c>
      <c r="G179" s="1">
        <v>0.25</v>
      </c>
      <c r="H179" s="1">
        <v>147.13</v>
      </c>
      <c r="I179" s="1">
        <v>238</v>
      </c>
      <c r="J179" s="5">
        <f t="shared" si="21"/>
        <v>155.29248412917363</v>
      </c>
      <c r="K179" s="5">
        <f t="shared" si="22"/>
        <v>572.91562652151515</v>
      </c>
      <c r="L179" s="5">
        <f t="shared" si="23"/>
        <v>0.87272885718927606</v>
      </c>
      <c r="M179" s="5">
        <f t="shared" si="24"/>
        <v>1.2953840540047437E-4</v>
      </c>
      <c r="N179" s="5">
        <f t="shared" si="25"/>
        <v>1.8372929577464787</v>
      </c>
      <c r="O179">
        <f t="shared" si="26"/>
        <v>244.68157411812683</v>
      </c>
      <c r="P179">
        <f t="shared" si="27"/>
        <v>0.85768613985537201</v>
      </c>
      <c r="AB179">
        <f t="shared" si="29"/>
        <v>496.3452446202628</v>
      </c>
    </row>
    <row r="180" spans="1:28">
      <c r="A180" s="1">
        <v>686</v>
      </c>
      <c r="B180" s="1">
        <v>3109</v>
      </c>
      <c r="C180" s="1">
        <v>278</v>
      </c>
      <c r="D180" s="2">
        <f t="shared" si="20"/>
        <v>11.183453237410072</v>
      </c>
      <c r="E180" s="1">
        <v>72</v>
      </c>
      <c r="F180" s="1">
        <v>1.2350000000000001</v>
      </c>
      <c r="G180" s="1">
        <v>0.44</v>
      </c>
      <c r="H180" s="1">
        <v>82.95</v>
      </c>
      <c r="I180" s="1">
        <v>424</v>
      </c>
      <c r="J180" s="5">
        <f t="shared" si="21"/>
        <v>155.85730003983934</v>
      </c>
      <c r="K180" s="5">
        <f t="shared" si="22"/>
        <v>326.70419540395062</v>
      </c>
      <c r="L180" s="5">
        <f t="shared" si="23"/>
        <v>0.85092265085934771</v>
      </c>
      <c r="M180" s="5">
        <f t="shared" si="24"/>
        <v>2.2836925056288193E-4</v>
      </c>
      <c r="N180" s="5">
        <f t="shared" si="25"/>
        <v>1.8566422535211269</v>
      </c>
      <c r="O180">
        <f t="shared" si="26"/>
        <v>433.99638336347198</v>
      </c>
      <c r="P180">
        <f t="shared" si="27"/>
        <v>0.85024538760104873</v>
      </c>
      <c r="AB180">
        <f t="shared" si="29"/>
        <v>280.58458106274827</v>
      </c>
    </row>
    <row r="181" spans="1:28">
      <c r="A181" s="1">
        <v>524</v>
      </c>
      <c r="B181" s="1">
        <v>1763</v>
      </c>
      <c r="C181" s="1">
        <v>155</v>
      </c>
      <c r="D181" s="2">
        <f t="shared" si="20"/>
        <v>11.374193548387098</v>
      </c>
      <c r="E181" s="1">
        <v>72</v>
      </c>
      <c r="F181" s="1">
        <v>1.2310000000000001</v>
      </c>
      <c r="G181" s="1">
        <v>0.79</v>
      </c>
      <c r="H181" s="1">
        <v>46.42</v>
      </c>
      <c r="I181" s="1">
        <v>754</v>
      </c>
      <c r="J181" s="5">
        <f t="shared" si="21"/>
        <v>156.11031530386754</v>
      </c>
      <c r="K181" s="5">
        <f t="shared" si="22"/>
        <v>182.25722312776526</v>
      </c>
      <c r="L181" s="5">
        <f t="shared" si="23"/>
        <v>0.85044640393397464</v>
      </c>
      <c r="M181" s="5">
        <f t="shared" si="24"/>
        <v>4.0272263187748154E-4</v>
      </c>
      <c r="N181" s="5">
        <f t="shared" si="25"/>
        <v>1.8722563380281692</v>
      </c>
      <c r="O181">
        <f t="shared" si="26"/>
        <v>775.52778974579917</v>
      </c>
      <c r="P181">
        <f t="shared" si="27"/>
        <v>0.8469418613839107</v>
      </c>
      <c r="AB181">
        <f t="shared" si="29"/>
        <v>155.92047657221434</v>
      </c>
    </row>
    <row r="182" spans="1:28">
      <c r="A182" s="1">
        <v>362</v>
      </c>
      <c r="B182" s="1">
        <v>1000</v>
      </c>
      <c r="C182" s="1">
        <v>86</v>
      </c>
      <c r="D182" s="2">
        <f t="shared" si="20"/>
        <v>11.627906976744185</v>
      </c>
      <c r="E182" s="1">
        <v>72</v>
      </c>
      <c r="F182" s="1">
        <v>1.2210000000000001</v>
      </c>
      <c r="G182" s="1">
        <v>1.41</v>
      </c>
      <c r="H182" s="1">
        <v>26.19</v>
      </c>
      <c r="I182" s="1">
        <v>1340</v>
      </c>
      <c r="J182" s="5">
        <f t="shared" si="21"/>
        <v>156.74828410551922</v>
      </c>
      <c r="K182" s="5">
        <f t="shared" si="22"/>
        <v>102.53306083494697</v>
      </c>
      <c r="L182" s="5">
        <f t="shared" si="23"/>
        <v>0.83875385460733365</v>
      </c>
      <c r="M182" s="5">
        <f t="shared" si="24"/>
        <v>7.0999999999999991E-4</v>
      </c>
      <c r="N182" s="5">
        <f t="shared" si="25"/>
        <v>1.8873239436619722</v>
      </c>
      <c r="O182">
        <f t="shared" si="26"/>
        <v>1374.5704467353951</v>
      </c>
      <c r="P182">
        <f t="shared" si="27"/>
        <v>0.83869244769514872</v>
      </c>
      <c r="AB182">
        <f t="shared" si="29"/>
        <v>86.862327031653791</v>
      </c>
    </row>
    <row r="183" spans="1:28">
      <c r="A183" s="1">
        <v>770</v>
      </c>
      <c r="B183" s="1">
        <v>4537</v>
      </c>
      <c r="C183" s="1">
        <v>373</v>
      </c>
      <c r="D183" s="2">
        <f t="shared" si="20"/>
        <v>12.163538873994638</v>
      </c>
      <c r="E183" s="1">
        <v>72</v>
      </c>
      <c r="F183" s="1">
        <v>1.2010000000000001</v>
      </c>
      <c r="G183" s="1">
        <v>0.32</v>
      </c>
      <c r="H183" s="1">
        <v>116.16</v>
      </c>
      <c r="I183" s="1">
        <v>302</v>
      </c>
      <c r="J183" s="5">
        <f t="shared" si="21"/>
        <v>158.04804337074921</v>
      </c>
      <c r="K183" s="5">
        <f t="shared" si="22"/>
        <v>455.53251848447076</v>
      </c>
      <c r="L183" s="5">
        <f t="shared" si="23"/>
        <v>0.81882189495702418</v>
      </c>
      <c r="M183" s="5">
        <f t="shared" si="24"/>
        <v>1.5649107339651752E-4</v>
      </c>
      <c r="N183" s="5">
        <f t="shared" si="25"/>
        <v>1.9298225352112677</v>
      </c>
      <c r="O183">
        <f t="shared" si="26"/>
        <v>309.91735537190084</v>
      </c>
      <c r="P183">
        <f t="shared" si="27"/>
        <v>0.82223421432363542</v>
      </c>
      <c r="AB183">
        <f t="shared" si="29"/>
        <v>378.33780043933916</v>
      </c>
    </row>
    <row r="184" spans="1:28">
      <c r="A184" s="1">
        <v>608</v>
      </c>
      <c r="B184" s="1">
        <v>2573</v>
      </c>
      <c r="C184" s="1">
        <v>208</v>
      </c>
      <c r="D184" s="2">
        <f t="shared" si="20"/>
        <v>12.370192307692308</v>
      </c>
      <c r="E184" s="1">
        <v>72</v>
      </c>
      <c r="F184" s="1">
        <v>1.1910000000000001</v>
      </c>
      <c r="G184" s="1">
        <v>0.57999999999999996</v>
      </c>
      <c r="H184" s="1">
        <v>65.55</v>
      </c>
      <c r="I184" s="1">
        <v>537</v>
      </c>
      <c r="J184" s="5">
        <f t="shared" si="21"/>
        <v>158.71016626723792</v>
      </c>
      <c r="K184" s="5">
        <f t="shared" si="22"/>
        <v>252.38119509480748</v>
      </c>
      <c r="L184" s="5">
        <f t="shared" si="23"/>
        <v>0.82415015081398757</v>
      </c>
      <c r="M184" s="5">
        <f t="shared" si="24"/>
        <v>2.7594247959580257E-4</v>
      </c>
      <c r="N184" s="5">
        <f t="shared" si="25"/>
        <v>1.9460577464788731</v>
      </c>
      <c r="O184">
        <f t="shared" si="26"/>
        <v>549.1990846681922</v>
      </c>
      <c r="P184">
        <f t="shared" si="27"/>
        <v>0.81402557421883803</v>
      </c>
      <c r="AB184">
        <f t="shared" si="29"/>
        <v>207.51994672635072</v>
      </c>
    </row>
    <row r="185" spans="1:28">
      <c r="A185" s="1">
        <v>446</v>
      </c>
      <c r="B185" s="1">
        <v>1459</v>
      </c>
      <c r="C185" s="1">
        <v>116</v>
      </c>
      <c r="D185" s="2">
        <f t="shared" si="20"/>
        <v>12.577586206896552</v>
      </c>
      <c r="E185" s="1">
        <v>72</v>
      </c>
      <c r="F185" s="1">
        <v>1.1839999999999999</v>
      </c>
      <c r="G185" s="1">
        <v>1.03</v>
      </c>
      <c r="H185" s="1">
        <v>36.86</v>
      </c>
      <c r="I185" s="1">
        <v>955</v>
      </c>
      <c r="J185" s="5">
        <f t="shared" si="21"/>
        <v>159.17863499175334</v>
      </c>
      <c r="K185" s="5">
        <f t="shared" si="22"/>
        <v>142.53705810617205</v>
      </c>
      <c r="L185" s="5">
        <f t="shared" si="23"/>
        <v>0.81382344732830592</v>
      </c>
      <c r="M185" s="5">
        <f t="shared" si="24"/>
        <v>4.8663468128855379E-4</v>
      </c>
      <c r="N185" s="5">
        <f t="shared" si="25"/>
        <v>1.9624577464788733</v>
      </c>
      <c r="O185">
        <f t="shared" si="26"/>
        <v>976.6684753119913</v>
      </c>
      <c r="P185">
        <f t="shared" si="27"/>
        <v>0.80828771557811796</v>
      </c>
      <c r="AB185">
        <f t="shared" si="29"/>
        <v>116.37470008269018</v>
      </c>
    </row>
    <row r="186" spans="1:28">
      <c r="A186" s="1">
        <v>854</v>
      </c>
      <c r="B186" s="1">
        <v>6622</v>
      </c>
      <c r="C186" s="1">
        <v>500</v>
      </c>
      <c r="D186" s="2">
        <f t="shared" si="20"/>
        <v>13.244</v>
      </c>
      <c r="E186" s="1">
        <v>72</v>
      </c>
      <c r="F186" s="1">
        <v>1.1639999999999999</v>
      </c>
      <c r="G186" s="1">
        <v>0.24</v>
      </c>
      <c r="H186" s="1">
        <v>163.71</v>
      </c>
      <c r="I186" s="1">
        <v>215</v>
      </c>
      <c r="J186" s="5">
        <f t="shared" si="21"/>
        <v>160.54032476698387</v>
      </c>
      <c r="K186" s="5">
        <f t="shared" si="22"/>
        <v>616.95449813630387</v>
      </c>
      <c r="L186" s="5">
        <f t="shared" si="23"/>
        <v>0.81043253839691576</v>
      </c>
      <c r="M186" s="5">
        <f t="shared" si="24"/>
        <v>1.0721836303231652E-4</v>
      </c>
      <c r="N186" s="5">
        <f t="shared" si="25"/>
        <v>2.0052535211267606</v>
      </c>
      <c r="O186">
        <f t="shared" si="26"/>
        <v>219.9010445299615</v>
      </c>
      <c r="P186">
        <f t="shared" si="27"/>
        <v>0.79193130678188162</v>
      </c>
      <c r="AB186">
        <f t="shared" si="29"/>
        <v>493.5207898323668</v>
      </c>
    </row>
    <row r="187" spans="1:28">
      <c r="A187" s="1">
        <v>692</v>
      </c>
      <c r="B187" s="1">
        <v>3756</v>
      </c>
      <c r="C187" s="1">
        <v>278</v>
      </c>
      <c r="D187" s="2">
        <f t="shared" si="20"/>
        <v>13.510791366906474</v>
      </c>
      <c r="E187" s="1">
        <v>72</v>
      </c>
      <c r="F187" s="1">
        <v>1.155</v>
      </c>
      <c r="G187" s="1">
        <v>0.42</v>
      </c>
      <c r="H187" s="1">
        <v>92.44</v>
      </c>
      <c r="I187" s="1">
        <v>382</v>
      </c>
      <c r="J187" s="5">
        <f t="shared" si="21"/>
        <v>161.16459280507607</v>
      </c>
      <c r="K187" s="5">
        <f t="shared" si="22"/>
        <v>353.91631574084698</v>
      </c>
      <c r="L187" s="5">
        <f t="shared" si="23"/>
        <v>0.78549642284240939</v>
      </c>
      <c r="M187" s="5">
        <f t="shared" si="24"/>
        <v>1.8903088391906283E-4</v>
      </c>
      <c r="N187" s="5">
        <f t="shared" si="25"/>
        <v>2.0208338028169015</v>
      </c>
      <c r="O187">
        <f t="shared" si="26"/>
        <v>389.44180008654263</v>
      </c>
      <c r="P187">
        <f t="shared" si="27"/>
        <v>0.78458918358957119</v>
      </c>
      <c r="AB187">
        <f t="shared" si="29"/>
        <v>280.48375073347472</v>
      </c>
    </row>
    <row r="188" spans="1:28">
      <c r="A188" s="1">
        <v>530</v>
      </c>
      <c r="B188" s="1">
        <v>2130</v>
      </c>
      <c r="C188" s="1">
        <v>155</v>
      </c>
      <c r="D188" s="2">
        <f t="shared" si="20"/>
        <v>13.741935483870968</v>
      </c>
      <c r="E188" s="1">
        <v>72</v>
      </c>
      <c r="F188" s="1">
        <v>1.1519999999999999</v>
      </c>
      <c r="G188" s="1">
        <v>0.76</v>
      </c>
      <c r="H188" s="1">
        <v>51.6</v>
      </c>
      <c r="I188" s="1">
        <v>680</v>
      </c>
      <c r="J188" s="5">
        <f t="shared" si="21"/>
        <v>161.37430609197571</v>
      </c>
      <c r="K188" s="5">
        <f t="shared" si="22"/>
        <v>195.83983520043387</v>
      </c>
      <c r="L188" s="5">
        <f t="shared" si="23"/>
        <v>0.79146308431767209</v>
      </c>
      <c r="M188" s="5">
        <f t="shared" si="24"/>
        <v>3.3333333333333332E-4</v>
      </c>
      <c r="N188" s="5">
        <f t="shared" si="25"/>
        <v>2.04</v>
      </c>
      <c r="O188">
        <f t="shared" si="26"/>
        <v>697.67441860465124</v>
      </c>
      <c r="P188">
        <f t="shared" si="27"/>
        <v>0.78214434643775854</v>
      </c>
      <c r="AB188">
        <f t="shared" si="29"/>
        <v>154.72224233264819</v>
      </c>
    </row>
    <row r="189" spans="1:28">
      <c r="A189" s="1">
        <v>368</v>
      </c>
      <c r="B189" s="1">
        <v>1208</v>
      </c>
      <c r="C189" s="1">
        <v>86</v>
      </c>
      <c r="D189" s="2">
        <f t="shared" si="20"/>
        <v>14.046511627906977</v>
      </c>
      <c r="E189" s="1">
        <v>72</v>
      </c>
      <c r="F189" s="1">
        <v>1.1439999999999999</v>
      </c>
      <c r="G189" s="1">
        <v>1.35</v>
      </c>
      <c r="H189" s="1">
        <v>29.12</v>
      </c>
      <c r="I189" s="1">
        <v>1210</v>
      </c>
      <c r="J189" s="5">
        <f t="shared" si="21"/>
        <v>161.93756890782396</v>
      </c>
      <c r="K189" s="5">
        <f t="shared" si="22"/>
        <v>110.63539381766743</v>
      </c>
      <c r="L189" s="5">
        <f t="shared" si="23"/>
        <v>0.77732809576049622</v>
      </c>
      <c r="M189" s="5">
        <f t="shared" si="24"/>
        <v>5.8774834437086085E-4</v>
      </c>
      <c r="N189" s="5">
        <f t="shared" si="25"/>
        <v>2.0587042253521131</v>
      </c>
      <c r="O189">
        <f t="shared" si="26"/>
        <v>1236.2637362637363</v>
      </c>
      <c r="P189">
        <f t="shared" si="27"/>
        <v>0.77563101159074177</v>
      </c>
      <c r="AB189">
        <f t="shared" si="29"/>
        <v>86.679032752058049</v>
      </c>
    </row>
    <row r="190" spans="1:28">
      <c r="A190" s="1">
        <v>776</v>
      </c>
      <c r="B190" s="1">
        <v>5481</v>
      </c>
      <c r="C190" s="1">
        <v>373</v>
      </c>
      <c r="D190" s="2">
        <f t="shared" si="20"/>
        <v>14.694369973190348</v>
      </c>
      <c r="E190" s="1">
        <v>72</v>
      </c>
      <c r="F190" s="1">
        <v>1.125</v>
      </c>
      <c r="G190" s="1">
        <v>0.31</v>
      </c>
      <c r="H190" s="1">
        <v>129.07</v>
      </c>
      <c r="I190" s="1">
        <v>272</v>
      </c>
      <c r="J190" s="5">
        <f t="shared" si="21"/>
        <v>163.29931618554519</v>
      </c>
      <c r="K190" s="5">
        <f t="shared" si="22"/>
        <v>485.85078836366012</v>
      </c>
      <c r="L190" s="5">
        <f t="shared" si="23"/>
        <v>0.76772541886009849</v>
      </c>
      <c r="M190" s="5">
        <f t="shared" si="24"/>
        <v>1.2953840540047437E-4</v>
      </c>
      <c r="N190" s="5">
        <f t="shared" si="25"/>
        <v>2.09976338028169</v>
      </c>
      <c r="O190">
        <f t="shared" si="26"/>
        <v>278.91841636321379</v>
      </c>
      <c r="P190">
        <f t="shared" si="27"/>
        <v>0.76019841973816027</v>
      </c>
      <c r="AB190">
        <f t="shared" si="29"/>
        <v>373.07373893191283</v>
      </c>
    </row>
    <row r="191" spans="1:28">
      <c r="A191" s="1">
        <v>614</v>
      </c>
      <c r="B191" s="1">
        <v>3109</v>
      </c>
      <c r="C191" s="1">
        <v>208</v>
      </c>
      <c r="D191" s="2">
        <f t="shared" si="20"/>
        <v>14.947115384615385</v>
      </c>
      <c r="E191" s="1">
        <v>72</v>
      </c>
      <c r="F191" s="1">
        <v>1.1180000000000001</v>
      </c>
      <c r="G191" s="1">
        <v>0.55000000000000004</v>
      </c>
      <c r="H191" s="1">
        <v>72.709999999999994</v>
      </c>
      <c r="I191" s="1">
        <v>484</v>
      </c>
      <c r="J191" s="5">
        <f t="shared" si="21"/>
        <v>163.80974172739019</v>
      </c>
      <c r="K191" s="5">
        <f t="shared" si="22"/>
        <v>274.69912468236618</v>
      </c>
      <c r="L191" s="5">
        <f t="shared" si="23"/>
        <v>0.75719207420303869</v>
      </c>
      <c r="M191" s="5">
        <f t="shared" si="24"/>
        <v>2.2836925056288193E-4</v>
      </c>
      <c r="N191" s="5">
        <f t="shared" si="25"/>
        <v>2.1193746478873239</v>
      </c>
      <c r="O191">
        <f t="shared" si="26"/>
        <v>495.11759042772661</v>
      </c>
      <c r="P191">
        <f t="shared" si="27"/>
        <v>0.75452580923967605</v>
      </c>
      <c r="AB191">
        <f t="shared" si="29"/>
        <v>209.361191261003</v>
      </c>
    </row>
    <row r="192" spans="1:28">
      <c r="A192" s="1">
        <v>452</v>
      </c>
      <c r="B192" s="1">
        <v>1763</v>
      </c>
      <c r="C192" s="1">
        <v>116</v>
      </c>
      <c r="D192" s="2">
        <f t="shared" si="20"/>
        <v>15.198275862068966</v>
      </c>
      <c r="E192" s="1">
        <v>72</v>
      </c>
      <c r="F192" s="1">
        <v>1.1100000000000001</v>
      </c>
      <c r="G192" s="1">
        <v>0.99</v>
      </c>
      <c r="H192" s="1">
        <v>40.909999999999997</v>
      </c>
      <c r="I192" s="1">
        <v>860</v>
      </c>
      <c r="J192" s="5">
        <f t="shared" si="21"/>
        <v>164.39898730535728</v>
      </c>
      <c r="K192" s="5">
        <f t="shared" si="22"/>
        <v>153.15958567824416</v>
      </c>
      <c r="L192" s="5">
        <f t="shared" si="23"/>
        <v>0.75737995428958282</v>
      </c>
      <c r="M192" s="5">
        <f t="shared" si="24"/>
        <v>4.0272263187748154E-4</v>
      </c>
      <c r="N192" s="5">
        <f t="shared" si="25"/>
        <v>2.1354647887323948</v>
      </c>
      <c r="O192">
        <f t="shared" si="26"/>
        <v>879.98044487900279</v>
      </c>
      <c r="P192">
        <f t="shared" si="27"/>
        <v>0.74805152059967539</v>
      </c>
      <c r="AB192">
        <f t="shared" si="29"/>
        <v>115.7285464252796</v>
      </c>
    </row>
    <row r="193" spans="1:28">
      <c r="A193" s="1">
        <v>290</v>
      </c>
      <c r="B193" s="1">
        <v>1000</v>
      </c>
      <c r="C193" s="1">
        <v>64</v>
      </c>
      <c r="D193" s="2">
        <f t="shared" si="20"/>
        <v>15.625</v>
      </c>
      <c r="E193" s="1">
        <v>72</v>
      </c>
      <c r="F193" s="1">
        <v>1.1000000000000001</v>
      </c>
      <c r="G193" s="1">
        <v>1.77</v>
      </c>
      <c r="H193" s="1">
        <v>23.1</v>
      </c>
      <c r="I193" s="1">
        <v>1530</v>
      </c>
      <c r="J193" s="5">
        <f t="shared" si="21"/>
        <v>165.14456476895407</v>
      </c>
      <c r="K193" s="5">
        <f t="shared" si="22"/>
        <v>86.054038775131843</v>
      </c>
      <c r="L193" s="5">
        <f t="shared" si="23"/>
        <v>0.74371872501229908</v>
      </c>
      <c r="M193" s="5">
        <f t="shared" si="24"/>
        <v>7.0999999999999991E-4</v>
      </c>
      <c r="N193" s="5">
        <f t="shared" si="25"/>
        <v>2.154929577464789</v>
      </c>
      <c r="O193">
        <f t="shared" si="26"/>
        <v>1558.4415584415583</v>
      </c>
      <c r="P193">
        <f t="shared" si="27"/>
        <v>0.73997178033279765</v>
      </c>
      <c r="AB193">
        <f t="shared" si="29"/>
        <v>64.320767956830196</v>
      </c>
    </row>
    <row r="194" spans="1:28">
      <c r="A194" s="1">
        <v>860</v>
      </c>
      <c r="B194" s="1">
        <v>8000</v>
      </c>
      <c r="C194" s="1">
        <v>500</v>
      </c>
      <c r="D194" s="2">
        <f t="shared" ref="D194:D257" si="30">B194/C194</f>
        <v>16</v>
      </c>
      <c r="E194" s="1">
        <v>72</v>
      </c>
      <c r="F194" s="1">
        <v>1.089</v>
      </c>
      <c r="G194" s="1">
        <v>0.23</v>
      </c>
      <c r="H194" s="1">
        <v>182.14</v>
      </c>
      <c r="I194" s="1">
        <v>194</v>
      </c>
      <c r="J194" s="5">
        <f t="shared" ref="J194:J257" si="31">300/SQRT(3*F194)</f>
        <v>165.97653257732307</v>
      </c>
      <c r="K194" s="5">
        <f t="shared" ref="K194:K257" si="32">(0.75*2*0.71*150)/(G194*SQRT(F194))</f>
        <v>665.57820317773189</v>
      </c>
      <c r="L194" s="5">
        <f t="shared" ref="L194:L257" si="33">C194/K194</f>
        <v>0.75122652396488276</v>
      </c>
      <c r="M194" s="5">
        <f t="shared" si="24"/>
        <v>8.8749999999999989E-5</v>
      </c>
      <c r="N194" s="5">
        <f t="shared" si="25"/>
        <v>2.1859154929577467</v>
      </c>
      <c r="O194">
        <f t="shared" si="26"/>
        <v>197.65015921818383</v>
      </c>
      <c r="P194">
        <f t="shared" si="27"/>
        <v>0.73110102241642128</v>
      </c>
      <c r="AB194">
        <f t="shared" si="29"/>
        <v>491.52010590032774</v>
      </c>
    </row>
    <row r="195" spans="1:28">
      <c r="A195" s="1">
        <v>698</v>
      </c>
      <c r="B195" s="1">
        <v>4537</v>
      </c>
      <c r="C195" s="1">
        <v>278</v>
      </c>
      <c r="D195" s="2">
        <f t="shared" si="30"/>
        <v>16.320143884892087</v>
      </c>
      <c r="E195" s="1">
        <v>72</v>
      </c>
      <c r="F195" s="1">
        <v>1.0860000000000001</v>
      </c>
      <c r="G195" s="1">
        <v>0.41</v>
      </c>
      <c r="H195" s="1">
        <v>101.94</v>
      </c>
      <c r="I195" s="1">
        <v>344</v>
      </c>
      <c r="J195" s="5">
        <f t="shared" si="31"/>
        <v>166.20562382863341</v>
      </c>
      <c r="K195" s="5">
        <f t="shared" si="32"/>
        <v>373.88849146126864</v>
      </c>
      <c r="L195" s="5">
        <f t="shared" si="33"/>
        <v>0.74353719450816047</v>
      </c>
      <c r="M195" s="5">
        <f t="shared" ref="M195:M258" si="34">0.71/B195</f>
        <v>1.5649107339651752E-4</v>
      </c>
      <c r="N195" s="5">
        <f t="shared" ref="N195:N258" si="35">(I195/M195)/1000000</f>
        <v>2.1982084507042252</v>
      </c>
      <c r="O195">
        <f t="shared" ref="O195:O258" si="36">((E195)/(2*H195))*1000</f>
        <v>353.1489111241907</v>
      </c>
      <c r="P195">
        <f t="shared" ref="P195:P258" si="37">0.66*F195^1.2</f>
        <v>0.72868482582456595</v>
      </c>
      <c r="AB195">
        <f t="shared" ref="AB195:AB258" si="38">0.71*150*(F195^0.7)*(1/G195)</f>
        <v>275.19885886693356</v>
      </c>
    </row>
    <row r="196" spans="1:28">
      <c r="A196" s="1">
        <v>536</v>
      </c>
      <c r="B196" s="1">
        <v>2573</v>
      </c>
      <c r="C196" s="1">
        <v>155</v>
      </c>
      <c r="D196" s="2">
        <f t="shared" si="30"/>
        <v>16.600000000000001</v>
      </c>
      <c r="E196" s="1">
        <v>72</v>
      </c>
      <c r="F196" s="1">
        <v>1.077</v>
      </c>
      <c r="G196" s="1">
        <v>0.73</v>
      </c>
      <c r="H196" s="1">
        <v>57.53</v>
      </c>
      <c r="I196" s="1">
        <v>612</v>
      </c>
      <c r="J196" s="5">
        <f t="shared" si="31"/>
        <v>166.89863152028127</v>
      </c>
      <c r="K196" s="5">
        <f t="shared" si="32"/>
        <v>210.86774563341677</v>
      </c>
      <c r="L196" s="5">
        <f t="shared" si="33"/>
        <v>0.73505788917314974</v>
      </c>
      <c r="M196" s="5">
        <f t="shared" si="34"/>
        <v>2.7594247959580257E-4</v>
      </c>
      <c r="N196" s="5">
        <f t="shared" si="35"/>
        <v>2.2178535211267607</v>
      </c>
      <c r="O196">
        <f t="shared" si="36"/>
        <v>625.76047279680165</v>
      </c>
      <c r="P196">
        <f t="shared" si="37"/>
        <v>0.72144425517878996</v>
      </c>
      <c r="AB196">
        <f t="shared" si="38"/>
        <v>153.66598352498067</v>
      </c>
    </row>
    <row r="197" spans="1:28">
      <c r="A197" s="1">
        <v>374</v>
      </c>
      <c r="B197" s="1">
        <v>1459</v>
      </c>
      <c r="C197" s="1">
        <v>86</v>
      </c>
      <c r="D197" s="2">
        <f t="shared" si="30"/>
        <v>16.965116279069768</v>
      </c>
      <c r="E197" s="1">
        <v>72</v>
      </c>
      <c r="F197" s="1">
        <v>1.07</v>
      </c>
      <c r="G197" s="1">
        <v>1.3</v>
      </c>
      <c r="H197" s="1">
        <v>32.409999999999997</v>
      </c>
      <c r="I197" s="1">
        <v>1090</v>
      </c>
      <c r="J197" s="5">
        <f t="shared" si="31"/>
        <v>167.44367165578427</v>
      </c>
      <c r="K197" s="5">
        <f t="shared" si="32"/>
        <v>118.7970416346498</v>
      </c>
      <c r="L197" s="5">
        <f t="shared" si="33"/>
        <v>0.72392375110220075</v>
      </c>
      <c r="M197" s="5">
        <f t="shared" si="34"/>
        <v>4.8663468128855379E-4</v>
      </c>
      <c r="N197" s="5">
        <f t="shared" si="35"/>
        <v>2.2398732394366201</v>
      </c>
      <c r="O197">
        <f t="shared" si="36"/>
        <v>1110.7682813946315</v>
      </c>
      <c r="P197">
        <f t="shared" si="37"/>
        <v>0.71582105546439934</v>
      </c>
      <c r="AB197">
        <f t="shared" si="38"/>
        <v>85.896387605013345</v>
      </c>
    </row>
    <row r="198" spans="1:28">
      <c r="A198" s="1">
        <v>782</v>
      </c>
      <c r="B198" s="1">
        <v>6622</v>
      </c>
      <c r="C198" s="1">
        <v>373</v>
      </c>
      <c r="D198" s="2">
        <f t="shared" si="30"/>
        <v>17.753351206434317</v>
      </c>
      <c r="E198" s="1">
        <v>72</v>
      </c>
      <c r="F198" s="1">
        <v>1.0509999999999999</v>
      </c>
      <c r="G198" s="1">
        <v>0.3</v>
      </c>
      <c r="H198" s="1">
        <v>144.06</v>
      </c>
      <c r="I198" s="1">
        <v>245</v>
      </c>
      <c r="J198" s="5">
        <f t="shared" si="31"/>
        <v>168.95041751219557</v>
      </c>
      <c r="K198" s="5">
        <f t="shared" si="32"/>
        <v>519.41950508669777</v>
      </c>
      <c r="L198" s="5">
        <f t="shared" si="33"/>
        <v>0.7181093438871563</v>
      </c>
      <c r="M198" s="5">
        <f t="shared" si="34"/>
        <v>1.0721836303231652E-4</v>
      </c>
      <c r="N198" s="5">
        <f t="shared" si="35"/>
        <v>2.2850563380281694</v>
      </c>
      <c r="O198">
        <f t="shared" si="36"/>
        <v>249.89587671803415</v>
      </c>
      <c r="P198">
        <f t="shared" si="37"/>
        <v>0.70059526012835538</v>
      </c>
      <c r="AB198">
        <f t="shared" si="38"/>
        <v>367.57862957773392</v>
      </c>
    </row>
    <row r="199" spans="1:28">
      <c r="A199" s="1">
        <v>620</v>
      </c>
      <c r="B199" s="1">
        <v>3756</v>
      </c>
      <c r="C199" s="1">
        <v>208</v>
      </c>
      <c r="D199" s="2">
        <f t="shared" si="30"/>
        <v>18.057692307692307</v>
      </c>
      <c r="E199" s="1">
        <v>72</v>
      </c>
      <c r="F199" s="1">
        <v>1.0409999999999999</v>
      </c>
      <c r="G199" s="1">
        <v>0.53</v>
      </c>
      <c r="H199" s="1">
        <v>81.47</v>
      </c>
      <c r="I199" s="1">
        <v>435</v>
      </c>
      <c r="J199" s="5">
        <f t="shared" si="31"/>
        <v>169.759959366261</v>
      </c>
      <c r="K199" s="5">
        <f t="shared" si="32"/>
        <v>295.41982223542419</v>
      </c>
      <c r="L199" s="5">
        <f t="shared" si="33"/>
        <v>0.70408274714295205</v>
      </c>
      <c r="M199" s="5">
        <f t="shared" si="34"/>
        <v>1.8903088391906283E-4</v>
      </c>
      <c r="N199" s="5">
        <f t="shared" si="35"/>
        <v>2.301211267605634</v>
      </c>
      <c r="O199">
        <f t="shared" si="36"/>
        <v>441.88044679022954</v>
      </c>
      <c r="P199">
        <f t="shared" si="37"/>
        <v>0.69260370584347219</v>
      </c>
      <c r="AB199">
        <f t="shared" si="38"/>
        <v>206.67561985845919</v>
      </c>
    </row>
    <row r="200" spans="1:28">
      <c r="A200" s="1">
        <v>458</v>
      </c>
      <c r="B200" s="1">
        <v>2130</v>
      </c>
      <c r="C200" s="1">
        <v>116</v>
      </c>
      <c r="D200" s="2">
        <f t="shared" si="30"/>
        <v>18.362068965517242</v>
      </c>
      <c r="E200" s="1">
        <v>72</v>
      </c>
      <c r="F200" s="1">
        <v>1.0369999999999999</v>
      </c>
      <c r="G200" s="1">
        <v>0.95</v>
      </c>
      <c r="H200" s="1">
        <v>45.69</v>
      </c>
      <c r="I200" s="1">
        <v>773</v>
      </c>
      <c r="J200" s="5">
        <f t="shared" si="31"/>
        <v>170.08705015002388</v>
      </c>
      <c r="K200" s="5">
        <f t="shared" si="32"/>
        <v>165.13072336124489</v>
      </c>
      <c r="L200" s="5">
        <f t="shared" si="33"/>
        <v>0.70247375920612265</v>
      </c>
      <c r="M200" s="5">
        <f t="shared" si="34"/>
        <v>3.3333333333333332E-4</v>
      </c>
      <c r="N200" s="5">
        <f t="shared" si="35"/>
        <v>2.319</v>
      </c>
      <c r="O200">
        <f t="shared" si="36"/>
        <v>787.91858174655295</v>
      </c>
      <c r="P200">
        <f t="shared" si="37"/>
        <v>0.6894113724600357</v>
      </c>
      <c r="AB200">
        <f t="shared" si="38"/>
        <v>114.99292790686292</v>
      </c>
    </row>
    <row r="201" spans="1:28">
      <c r="A201" s="1">
        <v>296</v>
      </c>
      <c r="B201" s="1">
        <v>1208</v>
      </c>
      <c r="C201" s="1">
        <v>64</v>
      </c>
      <c r="D201" s="2">
        <f t="shared" si="30"/>
        <v>18.875</v>
      </c>
      <c r="E201" s="1">
        <v>72</v>
      </c>
      <c r="F201" s="1">
        <v>1.0289999999999999</v>
      </c>
      <c r="G201" s="1">
        <v>1.7</v>
      </c>
      <c r="H201" s="1">
        <v>25.73</v>
      </c>
      <c r="I201" s="1">
        <v>1370</v>
      </c>
      <c r="J201" s="5">
        <f t="shared" si="31"/>
        <v>170.74694419062766</v>
      </c>
      <c r="K201" s="5">
        <f t="shared" si="32"/>
        <v>92.636952189026118</v>
      </c>
      <c r="L201" s="5">
        <f t="shared" si="33"/>
        <v>0.69086901595604866</v>
      </c>
      <c r="M201" s="5">
        <f t="shared" si="34"/>
        <v>5.8774834437086085E-4</v>
      </c>
      <c r="N201" s="5">
        <f t="shared" si="35"/>
        <v>2.3309295774647891</v>
      </c>
      <c r="O201">
        <f t="shared" si="36"/>
        <v>1399.1449669646327</v>
      </c>
      <c r="P201">
        <f t="shared" si="37"/>
        <v>0.68303409871911924</v>
      </c>
      <c r="AB201">
        <f t="shared" si="38"/>
        <v>63.913330451027875</v>
      </c>
    </row>
    <row r="202" spans="1:28">
      <c r="A202" s="1">
        <v>704</v>
      </c>
      <c r="B202" s="1">
        <v>5481</v>
      </c>
      <c r="C202" s="1">
        <v>278</v>
      </c>
      <c r="D202" s="2">
        <f t="shared" si="30"/>
        <v>19.715827338129497</v>
      </c>
      <c r="E202" s="1">
        <v>72</v>
      </c>
      <c r="F202" s="1">
        <v>1.0089999999999999</v>
      </c>
      <c r="G202" s="1">
        <v>0.39</v>
      </c>
      <c r="H202" s="1">
        <v>114.8</v>
      </c>
      <c r="I202" s="1">
        <v>309</v>
      </c>
      <c r="J202" s="5">
        <f t="shared" si="31"/>
        <v>172.43087984776491</v>
      </c>
      <c r="K202" s="5">
        <f t="shared" si="32"/>
        <v>407.78446486537428</v>
      </c>
      <c r="L202" s="5">
        <f t="shared" si="33"/>
        <v>0.68173268957604538</v>
      </c>
      <c r="M202" s="5">
        <f t="shared" si="34"/>
        <v>1.2953840540047437E-4</v>
      </c>
      <c r="N202" s="5">
        <f t="shared" si="35"/>
        <v>2.3853929577464785</v>
      </c>
      <c r="O202">
        <f t="shared" si="36"/>
        <v>313.58885017421608</v>
      </c>
      <c r="P202">
        <f t="shared" si="37"/>
        <v>0.66713439986556311</v>
      </c>
      <c r="AB202">
        <f t="shared" si="38"/>
        <v>274.7949941843043</v>
      </c>
    </row>
    <row r="203" spans="1:28">
      <c r="A203" s="1">
        <v>542</v>
      </c>
      <c r="B203" s="1">
        <v>3109</v>
      </c>
      <c r="C203" s="1">
        <v>155</v>
      </c>
      <c r="D203" s="2">
        <f t="shared" si="30"/>
        <v>20.058064516129033</v>
      </c>
      <c r="E203" s="1">
        <v>72</v>
      </c>
      <c r="F203" s="1">
        <v>1.0069999999999999</v>
      </c>
      <c r="G203" s="1">
        <v>0.7</v>
      </c>
      <c r="H203" s="1">
        <v>64.180000000000007</v>
      </c>
      <c r="I203" s="1">
        <v>549</v>
      </c>
      <c r="J203" s="5">
        <f t="shared" si="31"/>
        <v>172.60202716517929</v>
      </c>
      <c r="K203" s="5">
        <f t="shared" si="32"/>
        <v>227.41970483895716</v>
      </c>
      <c r="L203" s="5">
        <f t="shared" si="33"/>
        <v>0.68155923476270552</v>
      </c>
      <c r="M203" s="5">
        <f t="shared" si="34"/>
        <v>2.2836925056288193E-4</v>
      </c>
      <c r="N203" s="5">
        <f t="shared" si="35"/>
        <v>2.4040014084507044</v>
      </c>
      <c r="O203">
        <f t="shared" si="36"/>
        <v>560.92240573387346</v>
      </c>
      <c r="P203">
        <f t="shared" si="37"/>
        <v>0.66554787357857004</v>
      </c>
      <c r="AB203">
        <f t="shared" si="38"/>
        <v>152.88757673276152</v>
      </c>
    </row>
    <row r="204" spans="1:28">
      <c r="A204" s="1">
        <v>380</v>
      </c>
      <c r="B204" s="1">
        <v>1763</v>
      </c>
      <c r="C204" s="1">
        <v>86</v>
      </c>
      <c r="D204" s="2">
        <f t="shared" si="30"/>
        <v>20.5</v>
      </c>
      <c r="E204" s="1">
        <v>72</v>
      </c>
      <c r="F204" s="1">
        <v>0.996</v>
      </c>
      <c r="G204" s="1">
        <v>1.24</v>
      </c>
      <c r="H204" s="1">
        <v>36.380000000000003</v>
      </c>
      <c r="I204" s="1">
        <v>976</v>
      </c>
      <c r="J204" s="5">
        <f t="shared" si="31"/>
        <v>173.55253362515583</v>
      </c>
      <c r="K204" s="5">
        <f t="shared" si="32"/>
        <v>129.0890820211475</v>
      </c>
      <c r="L204" s="5">
        <f t="shared" si="33"/>
        <v>0.66620661215881438</v>
      </c>
      <c r="M204" s="5">
        <f t="shared" si="34"/>
        <v>4.0272263187748154E-4</v>
      </c>
      <c r="N204" s="5">
        <f t="shared" si="35"/>
        <v>2.4235042253521129</v>
      </c>
      <c r="O204">
        <f t="shared" si="36"/>
        <v>989.55470038482679</v>
      </c>
      <c r="P204">
        <f t="shared" si="37"/>
        <v>0.6568332685541185</v>
      </c>
      <c r="AB204">
        <f t="shared" si="38"/>
        <v>85.646468362223246</v>
      </c>
    </row>
    <row r="205" spans="1:28">
      <c r="A205" s="1">
        <v>218</v>
      </c>
      <c r="B205" s="1">
        <v>1000</v>
      </c>
      <c r="C205" s="1">
        <v>48</v>
      </c>
      <c r="D205" s="2">
        <f t="shared" si="30"/>
        <v>20.833333333333332</v>
      </c>
      <c r="E205" s="1">
        <v>72</v>
      </c>
      <c r="F205" s="1">
        <v>0.98799999999999999</v>
      </c>
      <c r="G205" s="1">
        <v>2.2200000000000002</v>
      </c>
      <c r="H205" s="1">
        <v>20.5</v>
      </c>
      <c r="I205" s="1">
        <v>1730</v>
      </c>
      <c r="J205" s="5">
        <f t="shared" si="31"/>
        <v>174.25375883933071</v>
      </c>
      <c r="K205" s="5">
        <f t="shared" si="32"/>
        <v>72.395141297600787</v>
      </c>
      <c r="L205" s="5">
        <f t="shared" si="33"/>
        <v>0.6630279206539893</v>
      </c>
      <c r="M205" s="5">
        <f t="shared" si="34"/>
        <v>7.0999999999999991E-4</v>
      </c>
      <c r="N205" s="5">
        <f t="shared" si="35"/>
        <v>2.4366197183098595</v>
      </c>
      <c r="O205">
        <f t="shared" si="36"/>
        <v>1756.0975609756097</v>
      </c>
      <c r="P205">
        <f t="shared" si="37"/>
        <v>0.65050744149376949</v>
      </c>
      <c r="AB205">
        <f t="shared" si="38"/>
        <v>47.569270850588097</v>
      </c>
    </row>
    <row r="206" spans="1:28">
      <c r="A206" s="1">
        <v>788</v>
      </c>
      <c r="B206" s="1">
        <v>8000</v>
      </c>
      <c r="C206" s="1">
        <v>373</v>
      </c>
      <c r="D206" s="2">
        <f t="shared" si="30"/>
        <v>21.447721179624665</v>
      </c>
      <c r="E206" s="1">
        <v>72</v>
      </c>
      <c r="F206" s="1">
        <v>0.97599999999999998</v>
      </c>
      <c r="G206" s="1">
        <v>0.28000000000000003</v>
      </c>
      <c r="H206" s="1">
        <v>162.01</v>
      </c>
      <c r="I206" s="1">
        <v>219</v>
      </c>
      <c r="J206" s="5">
        <f t="shared" si="31"/>
        <v>175.32171832956917</v>
      </c>
      <c r="K206" s="5">
        <f t="shared" si="32"/>
        <v>577.50789618786519</v>
      </c>
      <c r="L206" s="5">
        <f t="shared" si="33"/>
        <v>0.64587861475518582</v>
      </c>
      <c r="M206" s="5">
        <f t="shared" si="34"/>
        <v>8.8749999999999989E-5</v>
      </c>
      <c r="N206" s="5">
        <f t="shared" si="35"/>
        <v>2.4676056338028172</v>
      </c>
      <c r="O206">
        <f t="shared" si="36"/>
        <v>222.20850564779954</v>
      </c>
      <c r="P206">
        <f t="shared" si="37"/>
        <v>0.64103791435911306</v>
      </c>
      <c r="AB206">
        <f t="shared" si="38"/>
        <v>373.94389626079629</v>
      </c>
    </row>
    <row r="207" spans="1:28">
      <c r="A207" s="1">
        <v>626</v>
      </c>
      <c r="B207" s="1">
        <v>4537</v>
      </c>
      <c r="C207" s="1">
        <v>208</v>
      </c>
      <c r="D207" s="2">
        <f t="shared" si="30"/>
        <v>21.8125</v>
      </c>
      <c r="E207" s="1">
        <v>72</v>
      </c>
      <c r="F207" s="1">
        <v>0.96699999999999997</v>
      </c>
      <c r="G207" s="1">
        <v>0.51</v>
      </c>
      <c r="H207" s="1">
        <v>91.57</v>
      </c>
      <c r="I207" s="1">
        <v>390</v>
      </c>
      <c r="J207" s="5">
        <f t="shared" si="31"/>
        <v>176.13570024772949</v>
      </c>
      <c r="K207" s="5">
        <f t="shared" si="32"/>
        <v>318.53521634942734</v>
      </c>
      <c r="L207" s="5">
        <f t="shared" si="33"/>
        <v>0.65298902389438718</v>
      </c>
      <c r="M207" s="5">
        <f t="shared" si="34"/>
        <v>1.5649107339651752E-4</v>
      </c>
      <c r="N207" s="5">
        <f t="shared" si="35"/>
        <v>2.4921549295774645</v>
      </c>
      <c r="O207">
        <f t="shared" si="36"/>
        <v>393.14185868734302</v>
      </c>
      <c r="P207">
        <f t="shared" si="37"/>
        <v>0.63395101927317532</v>
      </c>
      <c r="AB207">
        <f t="shared" si="38"/>
        <v>203.97547987789986</v>
      </c>
    </row>
    <row r="208" spans="1:28">
      <c r="A208" s="1">
        <v>464</v>
      </c>
      <c r="B208" s="1">
        <v>2573</v>
      </c>
      <c r="C208" s="1">
        <v>116</v>
      </c>
      <c r="D208" s="2">
        <f t="shared" si="30"/>
        <v>22.181034482758619</v>
      </c>
      <c r="E208" s="1">
        <v>72</v>
      </c>
      <c r="F208" s="1">
        <v>0.96299999999999997</v>
      </c>
      <c r="G208" s="1">
        <v>0.91</v>
      </c>
      <c r="H208" s="1">
        <v>51.4</v>
      </c>
      <c r="I208" s="1">
        <v>693</v>
      </c>
      <c r="J208" s="5">
        <f t="shared" si="31"/>
        <v>176.50112740455197</v>
      </c>
      <c r="K208" s="5">
        <f t="shared" si="32"/>
        <v>178.89010993111711</v>
      </c>
      <c r="L208" s="5">
        <f t="shared" si="33"/>
        <v>0.64844277889183821</v>
      </c>
      <c r="M208" s="5">
        <f t="shared" si="34"/>
        <v>2.7594247959580257E-4</v>
      </c>
      <c r="N208" s="5">
        <f t="shared" si="35"/>
        <v>2.5113929577464789</v>
      </c>
      <c r="O208">
        <f t="shared" si="36"/>
        <v>700.38910505836577</v>
      </c>
      <c r="P208">
        <f t="shared" si="37"/>
        <v>0.63080551278132524</v>
      </c>
      <c r="AB208">
        <f t="shared" si="38"/>
        <v>113.98471467333935</v>
      </c>
    </row>
    <row r="209" spans="1:28">
      <c r="A209" s="1">
        <v>302</v>
      </c>
      <c r="B209" s="1">
        <v>1459</v>
      </c>
      <c r="C209" s="1">
        <v>64</v>
      </c>
      <c r="D209" s="2">
        <f t="shared" si="30"/>
        <v>22.796875</v>
      </c>
      <c r="E209" s="1">
        <v>72</v>
      </c>
      <c r="F209" s="1">
        <v>0.95599999999999996</v>
      </c>
      <c r="G209" s="1">
        <v>1.63</v>
      </c>
      <c r="H209" s="1">
        <v>28.96</v>
      </c>
      <c r="I209" s="1">
        <v>1230</v>
      </c>
      <c r="J209" s="5">
        <f t="shared" si="31"/>
        <v>177.14613497921798</v>
      </c>
      <c r="K209" s="5">
        <f t="shared" si="32"/>
        <v>100.23613590432814</v>
      </c>
      <c r="L209" s="5">
        <f t="shared" si="33"/>
        <v>0.63849229045586664</v>
      </c>
      <c r="M209" s="5">
        <f t="shared" si="34"/>
        <v>4.8663468128855379E-4</v>
      </c>
      <c r="N209" s="5">
        <f t="shared" si="35"/>
        <v>2.5275633802816899</v>
      </c>
      <c r="O209">
        <f t="shared" si="36"/>
        <v>1243.0939226519338</v>
      </c>
      <c r="P209">
        <f t="shared" si="37"/>
        <v>0.62530716681092968</v>
      </c>
      <c r="AB209">
        <f t="shared" si="38"/>
        <v>63.311489044859329</v>
      </c>
    </row>
    <row r="210" spans="1:28">
      <c r="A210" s="1">
        <v>710</v>
      </c>
      <c r="B210" s="1">
        <v>6622</v>
      </c>
      <c r="C210" s="1">
        <v>278</v>
      </c>
      <c r="D210" s="2">
        <f t="shared" si="30"/>
        <v>23.820143884892087</v>
      </c>
      <c r="E210" s="1">
        <v>72</v>
      </c>
      <c r="F210" s="1">
        <v>0.93300000000000005</v>
      </c>
      <c r="G210" s="1">
        <v>0.37</v>
      </c>
      <c r="H210" s="1">
        <v>130.05000000000001</v>
      </c>
      <c r="I210" s="1">
        <v>277</v>
      </c>
      <c r="J210" s="5">
        <f t="shared" si="31"/>
        <v>179.31631503020816</v>
      </c>
      <c r="K210" s="5">
        <f t="shared" si="32"/>
        <v>446.9905286420809</v>
      </c>
      <c r="L210" s="5">
        <f t="shared" si="33"/>
        <v>0.62193711541168506</v>
      </c>
      <c r="M210" s="5">
        <f t="shared" si="34"/>
        <v>1.0721836303231652E-4</v>
      </c>
      <c r="N210" s="5">
        <f t="shared" si="35"/>
        <v>2.5835126760563378</v>
      </c>
      <c r="O210">
        <f t="shared" si="36"/>
        <v>276.81660899653974</v>
      </c>
      <c r="P210">
        <f t="shared" si="37"/>
        <v>0.60729807993614204</v>
      </c>
      <c r="AB210">
        <f t="shared" si="38"/>
        <v>274.19847453937047</v>
      </c>
    </row>
    <row r="211" spans="1:28">
      <c r="A211" s="1">
        <v>548</v>
      </c>
      <c r="B211" s="1">
        <v>3756</v>
      </c>
      <c r="C211" s="1">
        <v>155</v>
      </c>
      <c r="D211" s="2">
        <f t="shared" si="30"/>
        <v>24.232258064516127</v>
      </c>
      <c r="E211" s="1">
        <v>72</v>
      </c>
      <c r="F211" s="1">
        <v>0.93100000000000005</v>
      </c>
      <c r="G211" s="1">
        <v>0.67</v>
      </c>
      <c r="H211" s="1">
        <v>72.599999999999994</v>
      </c>
      <c r="I211" s="1">
        <v>492</v>
      </c>
      <c r="J211" s="5">
        <f t="shared" si="31"/>
        <v>179.50881783929808</v>
      </c>
      <c r="K211" s="5">
        <f t="shared" si="32"/>
        <v>247.11051376348476</v>
      </c>
      <c r="L211" s="5">
        <f t="shared" si="33"/>
        <v>0.62724971770466276</v>
      </c>
      <c r="M211" s="5">
        <f t="shared" si="34"/>
        <v>1.8903088391906283E-4</v>
      </c>
      <c r="N211" s="5">
        <f t="shared" si="35"/>
        <v>2.6027492957746481</v>
      </c>
      <c r="O211">
        <f t="shared" si="36"/>
        <v>495.86776859504135</v>
      </c>
      <c r="P211">
        <f t="shared" si="37"/>
        <v>0.60573623344443339</v>
      </c>
      <c r="AB211">
        <f t="shared" si="38"/>
        <v>151.19574934506269</v>
      </c>
    </row>
    <row r="212" spans="1:28">
      <c r="A212" s="1">
        <v>386</v>
      </c>
      <c r="B212" s="1">
        <v>2130</v>
      </c>
      <c r="C212" s="1">
        <v>86</v>
      </c>
      <c r="D212" s="2">
        <f t="shared" si="30"/>
        <v>24.767441860465116</v>
      </c>
      <c r="E212" s="1">
        <v>72</v>
      </c>
      <c r="F212" s="1">
        <v>0.92500000000000004</v>
      </c>
      <c r="G212" s="1">
        <v>1.19</v>
      </c>
      <c r="H212" s="1">
        <v>40.92</v>
      </c>
      <c r="I212" s="1">
        <v>873</v>
      </c>
      <c r="J212" s="5">
        <f t="shared" si="31"/>
        <v>180.09006755629926</v>
      </c>
      <c r="K212" s="5">
        <f t="shared" si="32"/>
        <v>139.57995020903917</v>
      </c>
      <c r="L212" s="5">
        <f t="shared" si="33"/>
        <v>0.61613433642298765</v>
      </c>
      <c r="M212" s="5">
        <f t="shared" si="34"/>
        <v>3.3333333333333332E-4</v>
      </c>
      <c r="N212" s="5">
        <f t="shared" si="35"/>
        <v>2.6190000000000002</v>
      </c>
      <c r="O212">
        <f t="shared" si="36"/>
        <v>879.76539589442814</v>
      </c>
      <c r="P212">
        <f t="shared" si="37"/>
        <v>0.60105472397497817</v>
      </c>
      <c r="AB212">
        <f t="shared" si="38"/>
        <v>84.742614591247715</v>
      </c>
    </row>
    <row r="213" spans="1:28">
      <c r="A213" s="1">
        <v>224</v>
      </c>
      <c r="B213" s="1">
        <v>1208</v>
      </c>
      <c r="C213" s="1">
        <v>48</v>
      </c>
      <c r="D213" s="2">
        <f t="shared" si="30"/>
        <v>25.166666666666668</v>
      </c>
      <c r="E213" s="1">
        <v>72</v>
      </c>
      <c r="F213" s="1">
        <v>0.91900000000000004</v>
      </c>
      <c r="G213" s="1">
        <v>2.13</v>
      </c>
      <c r="H213" s="1">
        <v>23.04</v>
      </c>
      <c r="I213" s="1">
        <v>1550</v>
      </c>
      <c r="J213" s="5">
        <f t="shared" si="31"/>
        <v>180.67700034825191</v>
      </c>
      <c r="K213" s="5">
        <f t="shared" si="32"/>
        <v>78.23543609057802</v>
      </c>
      <c r="L213" s="5">
        <f t="shared" si="33"/>
        <v>0.61353272121379143</v>
      </c>
      <c r="M213" s="5">
        <f t="shared" si="34"/>
        <v>5.8774834437086085E-4</v>
      </c>
      <c r="N213" s="5">
        <f t="shared" si="35"/>
        <v>2.6371830985915499</v>
      </c>
      <c r="O213">
        <f t="shared" si="36"/>
        <v>1562.5</v>
      </c>
      <c r="P213">
        <f t="shared" si="37"/>
        <v>0.59637928391564465</v>
      </c>
      <c r="AB213">
        <f t="shared" si="38"/>
        <v>47.129286214673833</v>
      </c>
    </row>
    <row r="214" spans="1:28">
      <c r="A214" s="1">
        <v>632</v>
      </c>
      <c r="B214" s="1">
        <v>5481</v>
      </c>
      <c r="C214" s="1">
        <v>208</v>
      </c>
      <c r="D214" s="2">
        <f t="shared" si="30"/>
        <v>26.35096153846154</v>
      </c>
      <c r="E214" s="1">
        <v>72</v>
      </c>
      <c r="F214" s="1">
        <v>0.89500000000000002</v>
      </c>
      <c r="G214" s="1">
        <v>0.49</v>
      </c>
      <c r="H214" s="1">
        <v>103.6</v>
      </c>
      <c r="I214" s="1">
        <v>349</v>
      </c>
      <c r="J214" s="5">
        <f t="shared" si="31"/>
        <v>183.08345930920601</v>
      </c>
      <c r="K214" s="5">
        <f t="shared" si="32"/>
        <v>344.61427962214276</v>
      </c>
      <c r="L214" s="5">
        <f t="shared" si="33"/>
        <v>0.60357336390141625</v>
      </c>
      <c r="M214" s="5">
        <f t="shared" si="34"/>
        <v>1.2953840540047437E-4</v>
      </c>
      <c r="N214" s="5">
        <f t="shared" si="35"/>
        <v>2.6941816901408449</v>
      </c>
      <c r="O214">
        <f t="shared" si="36"/>
        <v>347.49034749034752</v>
      </c>
      <c r="P214">
        <f t="shared" si="37"/>
        <v>0.57773885705316952</v>
      </c>
      <c r="AB214">
        <f t="shared" si="38"/>
        <v>201.10814144757384</v>
      </c>
    </row>
    <row r="215" spans="1:28">
      <c r="A215" s="1">
        <v>470</v>
      </c>
      <c r="B215" s="1">
        <v>3109</v>
      </c>
      <c r="C215" s="1">
        <v>116</v>
      </c>
      <c r="D215" s="2">
        <f t="shared" si="30"/>
        <v>26.801724137931036</v>
      </c>
      <c r="E215" s="1">
        <v>72</v>
      </c>
      <c r="F215" s="1">
        <v>0.89400000000000002</v>
      </c>
      <c r="G215" s="1">
        <v>0.87</v>
      </c>
      <c r="H215" s="1">
        <v>57.97</v>
      </c>
      <c r="I215" s="1">
        <v>619</v>
      </c>
      <c r="J215" s="5">
        <f t="shared" si="31"/>
        <v>183.18582636182791</v>
      </c>
      <c r="K215" s="5">
        <f t="shared" si="32"/>
        <v>194.20162286592682</v>
      </c>
      <c r="L215" s="5">
        <f t="shared" si="33"/>
        <v>0.59731735650882911</v>
      </c>
      <c r="M215" s="5">
        <f t="shared" si="34"/>
        <v>2.2836925056288193E-4</v>
      </c>
      <c r="N215" s="5">
        <f t="shared" si="35"/>
        <v>2.7105225352112678</v>
      </c>
      <c r="O215">
        <f t="shared" si="36"/>
        <v>621.01086769018457</v>
      </c>
      <c r="P215">
        <f t="shared" si="37"/>
        <v>0.57696432169766221</v>
      </c>
      <c r="AB215">
        <f t="shared" si="38"/>
        <v>113.17919960547945</v>
      </c>
    </row>
    <row r="216" spans="1:28">
      <c r="A216" s="1">
        <v>308</v>
      </c>
      <c r="B216" s="1">
        <v>1763</v>
      </c>
      <c r="C216" s="1">
        <v>64</v>
      </c>
      <c r="D216" s="2">
        <f t="shared" si="30"/>
        <v>27.546875</v>
      </c>
      <c r="E216" s="1">
        <v>72</v>
      </c>
      <c r="F216" s="1">
        <v>0.88900000000000001</v>
      </c>
      <c r="G216" s="1">
        <v>1.55</v>
      </c>
      <c r="H216" s="1">
        <v>32.56</v>
      </c>
      <c r="I216" s="1">
        <v>1100</v>
      </c>
      <c r="J216" s="5">
        <f t="shared" si="31"/>
        <v>183.70024980189285</v>
      </c>
      <c r="K216" s="5">
        <f t="shared" si="32"/>
        <v>109.30959574557137</v>
      </c>
      <c r="L216" s="5">
        <f t="shared" si="33"/>
        <v>0.58549297125721855</v>
      </c>
      <c r="M216" s="5">
        <f t="shared" si="34"/>
        <v>4.0272263187748154E-4</v>
      </c>
      <c r="N216" s="5">
        <f t="shared" si="35"/>
        <v>2.7314084507042256</v>
      </c>
      <c r="O216">
        <f t="shared" si="36"/>
        <v>1105.6511056511056</v>
      </c>
      <c r="P216">
        <f t="shared" si="37"/>
        <v>0.57309424685042321</v>
      </c>
      <c r="AB216">
        <f t="shared" si="38"/>
        <v>63.277475199325714</v>
      </c>
    </row>
    <row r="217" spans="1:28">
      <c r="A217" s="1">
        <v>146</v>
      </c>
      <c r="B217" s="1">
        <v>1000</v>
      </c>
      <c r="C217" s="1">
        <v>36</v>
      </c>
      <c r="D217" s="2">
        <f t="shared" si="30"/>
        <v>27.777777777777779</v>
      </c>
      <c r="E217" s="1">
        <v>72</v>
      </c>
      <c r="F217" s="1">
        <v>0.876</v>
      </c>
      <c r="G217" s="1">
        <v>2.77</v>
      </c>
      <c r="H217" s="1">
        <v>18.559999999999999</v>
      </c>
      <c r="I217" s="1">
        <v>1950</v>
      </c>
      <c r="J217" s="5">
        <f t="shared" si="31"/>
        <v>185.0583025494013</v>
      </c>
      <c r="K217" s="5">
        <f t="shared" si="32"/>
        <v>61.618205276640296</v>
      </c>
      <c r="L217" s="5">
        <f t="shared" si="33"/>
        <v>0.58424291714396526</v>
      </c>
      <c r="M217" s="5">
        <f t="shared" si="34"/>
        <v>7.0999999999999991E-4</v>
      </c>
      <c r="N217" s="5">
        <f t="shared" si="35"/>
        <v>2.746478873239437</v>
      </c>
      <c r="O217">
        <f t="shared" si="36"/>
        <v>1939.6551724137933</v>
      </c>
      <c r="P217">
        <f t="shared" si="37"/>
        <v>0.56305246347444138</v>
      </c>
      <c r="AB217">
        <f t="shared" si="38"/>
        <v>35.044729571602161</v>
      </c>
    </row>
    <row r="218" spans="1:28">
      <c r="A218" s="1">
        <v>716</v>
      </c>
      <c r="B218" s="1">
        <v>8000</v>
      </c>
      <c r="C218" s="1">
        <v>278</v>
      </c>
      <c r="D218" s="2">
        <f t="shared" si="30"/>
        <v>28.776978417266186</v>
      </c>
      <c r="E218" s="1">
        <v>72</v>
      </c>
      <c r="F218" s="1">
        <v>0.871</v>
      </c>
      <c r="G218" s="1">
        <v>0.36</v>
      </c>
      <c r="H218" s="1">
        <v>145.27000000000001</v>
      </c>
      <c r="I218" s="1">
        <v>247</v>
      </c>
      <c r="J218" s="5">
        <f t="shared" si="31"/>
        <v>185.58870863155167</v>
      </c>
      <c r="K218" s="5">
        <f t="shared" si="32"/>
        <v>475.47675331097986</v>
      </c>
      <c r="L218" s="5">
        <f t="shared" si="33"/>
        <v>0.58467632342516951</v>
      </c>
      <c r="M218" s="5">
        <f t="shared" si="34"/>
        <v>8.8749999999999989E-5</v>
      </c>
      <c r="N218" s="5">
        <f t="shared" si="35"/>
        <v>2.7830985915492961</v>
      </c>
      <c r="O218">
        <f t="shared" si="36"/>
        <v>247.81441453844562</v>
      </c>
      <c r="P218">
        <f t="shared" si="37"/>
        <v>0.55919814432321613</v>
      </c>
      <c r="AB218">
        <f t="shared" si="38"/>
        <v>268.57143244477527</v>
      </c>
    </row>
    <row r="219" spans="1:28">
      <c r="A219" s="1">
        <v>554</v>
      </c>
      <c r="B219" s="1">
        <v>4537</v>
      </c>
      <c r="C219" s="1">
        <v>155</v>
      </c>
      <c r="D219" s="2">
        <f t="shared" si="30"/>
        <v>29.270967741935483</v>
      </c>
      <c r="E219" s="1">
        <v>72</v>
      </c>
      <c r="F219" s="1">
        <v>0.86399999999999999</v>
      </c>
      <c r="G219" s="1">
        <v>0.64</v>
      </c>
      <c r="H219" s="1">
        <v>82</v>
      </c>
      <c r="I219" s="1">
        <v>439</v>
      </c>
      <c r="J219" s="5">
        <f t="shared" si="31"/>
        <v>186.33899812498248</v>
      </c>
      <c r="K219" s="5">
        <f t="shared" si="32"/>
        <v>268.53693123117836</v>
      </c>
      <c r="L219" s="5">
        <f t="shared" si="33"/>
        <v>0.57720179972773811</v>
      </c>
      <c r="M219" s="5">
        <f t="shared" si="34"/>
        <v>1.5649107339651752E-4</v>
      </c>
      <c r="N219" s="5">
        <f t="shared" si="35"/>
        <v>2.8052718309859155</v>
      </c>
      <c r="O219">
        <f t="shared" si="36"/>
        <v>439.02439024390242</v>
      </c>
      <c r="P219">
        <f t="shared" si="37"/>
        <v>0.55380953212635087</v>
      </c>
      <c r="AB219">
        <f t="shared" si="38"/>
        <v>150.22051741796457</v>
      </c>
    </row>
    <row r="220" spans="1:28">
      <c r="A220" s="1">
        <v>392</v>
      </c>
      <c r="B220" s="1">
        <v>2573</v>
      </c>
      <c r="C220" s="1">
        <v>86</v>
      </c>
      <c r="D220" s="2">
        <f t="shared" si="30"/>
        <v>29.918604651162791</v>
      </c>
      <c r="E220" s="1">
        <v>72</v>
      </c>
      <c r="F220" s="1">
        <v>0.85599999999999998</v>
      </c>
      <c r="G220" s="1">
        <v>1.1399999999999999</v>
      </c>
      <c r="H220" s="1">
        <v>46.3</v>
      </c>
      <c r="I220" s="1">
        <v>780</v>
      </c>
      <c r="J220" s="5">
        <f t="shared" si="31"/>
        <v>187.20771611224421</v>
      </c>
      <c r="K220" s="5">
        <f t="shared" si="32"/>
        <v>151.46041175755906</v>
      </c>
      <c r="L220" s="5">
        <f t="shared" si="33"/>
        <v>0.56780513800305266</v>
      </c>
      <c r="M220" s="5">
        <f t="shared" si="34"/>
        <v>2.7594247959580257E-4</v>
      </c>
      <c r="N220" s="5">
        <f t="shared" si="35"/>
        <v>2.826676056338028</v>
      </c>
      <c r="O220">
        <f t="shared" si="36"/>
        <v>777.53779697624191</v>
      </c>
      <c r="P220">
        <f t="shared" si="37"/>
        <v>0.54766180463657677</v>
      </c>
      <c r="AB220">
        <f t="shared" si="38"/>
        <v>83.786951953680585</v>
      </c>
    </row>
    <row r="221" spans="1:28">
      <c r="A221" s="1">
        <v>230</v>
      </c>
      <c r="B221" s="1">
        <v>1459</v>
      </c>
      <c r="C221" s="1">
        <v>48</v>
      </c>
      <c r="D221" s="2">
        <f t="shared" si="30"/>
        <v>30.395833333333332</v>
      </c>
      <c r="E221" s="1">
        <v>72</v>
      </c>
      <c r="F221" s="1">
        <v>0.85</v>
      </c>
      <c r="G221" s="1">
        <v>2.0299999999999998</v>
      </c>
      <c r="H221" s="1">
        <v>26.1</v>
      </c>
      <c r="I221" s="1">
        <v>1380</v>
      </c>
      <c r="J221" s="5">
        <f t="shared" si="31"/>
        <v>187.86728732554485</v>
      </c>
      <c r="K221" s="5">
        <f t="shared" si="32"/>
        <v>85.356257725444152</v>
      </c>
      <c r="L221" s="5">
        <f t="shared" si="33"/>
        <v>0.56234892764858768</v>
      </c>
      <c r="M221" s="5">
        <f t="shared" si="34"/>
        <v>4.8663468128855379E-4</v>
      </c>
      <c r="N221" s="5">
        <f t="shared" si="35"/>
        <v>2.8358028169014085</v>
      </c>
      <c r="O221">
        <f t="shared" si="36"/>
        <v>1379.3103448275861</v>
      </c>
      <c r="P221">
        <f t="shared" si="37"/>
        <v>0.54305853838639206</v>
      </c>
      <c r="AB221">
        <f t="shared" si="38"/>
        <v>46.821661174254437</v>
      </c>
    </row>
    <row r="222" spans="1:28">
      <c r="A222" s="1">
        <v>638</v>
      </c>
      <c r="B222" s="1">
        <v>6622</v>
      </c>
      <c r="C222" s="1">
        <v>208</v>
      </c>
      <c r="D222" s="2">
        <f t="shared" si="30"/>
        <v>31.83653846153846</v>
      </c>
      <c r="E222" s="1">
        <v>72</v>
      </c>
      <c r="F222" s="1">
        <v>0.83699999999999997</v>
      </c>
      <c r="G222" s="1">
        <v>0.46</v>
      </c>
      <c r="H222" s="1">
        <v>115.68</v>
      </c>
      <c r="I222" s="1">
        <v>311</v>
      </c>
      <c r="J222" s="5">
        <f t="shared" si="31"/>
        <v>189.32061141568826</v>
      </c>
      <c r="K222" s="5">
        <f t="shared" si="32"/>
        <v>379.59484516842929</v>
      </c>
      <c r="L222" s="5">
        <f t="shared" si="33"/>
        <v>0.54795264647945552</v>
      </c>
      <c r="M222" s="5">
        <f t="shared" si="34"/>
        <v>1.0721836303231652E-4</v>
      </c>
      <c r="N222" s="5">
        <f t="shared" si="35"/>
        <v>2.900622535211268</v>
      </c>
      <c r="O222">
        <f t="shared" si="36"/>
        <v>311.20331950207469</v>
      </c>
      <c r="P222">
        <f t="shared" si="37"/>
        <v>0.53310712279698325</v>
      </c>
      <c r="AB222">
        <f t="shared" si="38"/>
        <v>204.40880377404812</v>
      </c>
    </row>
    <row r="223" spans="1:28">
      <c r="A223" s="1">
        <v>476</v>
      </c>
      <c r="B223" s="1">
        <v>3756</v>
      </c>
      <c r="C223" s="1">
        <v>116</v>
      </c>
      <c r="D223" s="2">
        <f t="shared" si="30"/>
        <v>32.379310344827587</v>
      </c>
      <c r="E223" s="1">
        <v>72</v>
      </c>
      <c r="F223" s="1">
        <v>0.82699999999999996</v>
      </c>
      <c r="G223" s="1">
        <v>0.83</v>
      </c>
      <c r="H223" s="1">
        <v>65.510000000000005</v>
      </c>
      <c r="I223" s="1">
        <v>552</v>
      </c>
      <c r="J223" s="5">
        <f t="shared" si="31"/>
        <v>190.46179481502219</v>
      </c>
      <c r="K223" s="5">
        <f t="shared" si="32"/>
        <v>211.64597793927803</v>
      </c>
      <c r="L223" s="5">
        <f t="shared" si="33"/>
        <v>0.54808506700411197</v>
      </c>
      <c r="M223" s="5">
        <f t="shared" si="34"/>
        <v>1.8903088391906283E-4</v>
      </c>
      <c r="N223" s="5">
        <f t="shared" si="35"/>
        <v>2.9201577464788735</v>
      </c>
      <c r="O223">
        <f t="shared" si="36"/>
        <v>549.53442222561432</v>
      </c>
      <c r="P223">
        <f t="shared" si="37"/>
        <v>0.5254731707323792</v>
      </c>
      <c r="AB223">
        <f t="shared" si="38"/>
        <v>112.33765969748242</v>
      </c>
    </row>
    <row r="224" spans="1:28">
      <c r="A224" s="1">
        <v>314</v>
      </c>
      <c r="B224" s="1">
        <v>2130</v>
      </c>
      <c r="C224" s="1">
        <v>64</v>
      </c>
      <c r="D224" s="2">
        <f t="shared" si="30"/>
        <v>33.28125</v>
      </c>
      <c r="E224" s="1">
        <v>72</v>
      </c>
      <c r="F224" s="1">
        <v>0.82199999999999995</v>
      </c>
      <c r="G224" s="1">
        <v>1.48</v>
      </c>
      <c r="H224" s="1">
        <v>36.9</v>
      </c>
      <c r="I224" s="1">
        <v>981</v>
      </c>
      <c r="J224" s="5">
        <f t="shared" si="31"/>
        <v>191.04017997521754</v>
      </c>
      <c r="K224" s="5">
        <f t="shared" si="32"/>
        <v>119.05379472109824</v>
      </c>
      <c r="L224" s="5">
        <f t="shared" si="33"/>
        <v>0.53757211309332731</v>
      </c>
      <c r="M224" s="5">
        <f t="shared" si="34"/>
        <v>3.3333333333333332E-4</v>
      </c>
      <c r="N224" s="5">
        <f t="shared" si="35"/>
        <v>2.9430000000000001</v>
      </c>
      <c r="O224">
        <f t="shared" si="36"/>
        <v>975.6097560975611</v>
      </c>
      <c r="P224">
        <f t="shared" si="37"/>
        <v>0.52166309848052816</v>
      </c>
      <c r="AB224">
        <f t="shared" si="38"/>
        <v>62.733304484922073</v>
      </c>
    </row>
    <row r="225" spans="1:28">
      <c r="A225" s="1">
        <v>152</v>
      </c>
      <c r="B225" s="1">
        <v>1208</v>
      </c>
      <c r="C225" s="1">
        <v>36</v>
      </c>
      <c r="D225" s="2">
        <f t="shared" si="30"/>
        <v>33.555555555555557</v>
      </c>
      <c r="E225" s="1">
        <v>72</v>
      </c>
      <c r="F225" s="1">
        <v>0.81100000000000005</v>
      </c>
      <c r="G225" s="1">
        <v>2.64</v>
      </c>
      <c r="H225" s="1">
        <v>21.01</v>
      </c>
      <c r="I225" s="1">
        <v>1740</v>
      </c>
      <c r="J225" s="5">
        <f t="shared" si="31"/>
        <v>192.33140326176894</v>
      </c>
      <c r="K225" s="5">
        <f t="shared" si="32"/>
        <v>67.193383881160685</v>
      </c>
      <c r="L225" s="5">
        <f t="shared" si="33"/>
        <v>0.53576703420191174</v>
      </c>
      <c r="M225" s="5">
        <f t="shared" si="34"/>
        <v>5.8774834437086085E-4</v>
      </c>
      <c r="N225" s="5">
        <f t="shared" si="35"/>
        <v>2.9604507042253525</v>
      </c>
      <c r="O225">
        <f t="shared" si="36"/>
        <v>1713.4697762970013</v>
      </c>
      <c r="P225">
        <f t="shared" si="37"/>
        <v>0.51329727726596175</v>
      </c>
      <c r="AB225">
        <f t="shared" si="38"/>
        <v>34.838566663117518</v>
      </c>
    </row>
    <row r="226" spans="1:28">
      <c r="A226" s="1">
        <v>560</v>
      </c>
      <c r="B226" s="1">
        <v>5481</v>
      </c>
      <c r="C226" s="1">
        <v>155</v>
      </c>
      <c r="D226" s="2">
        <f t="shared" si="30"/>
        <v>35.361290322580643</v>
      </c>
      <c r="E226" s="1">
        <v>72</v>
      </c>
      <c r="F226" s="1">
        <v>0.8</v>
      </c>
      <c r="G226" s="1">
        <v>0.61</v>
      </c>
      <c r="H226" s="1">
        <v>92.62</v>
      </c>
      <c r="I226" s="1">
        <v>391</v>
      </c>
      <c r="J226" s="5">
        <f t="shared" si="31"/>
        <v>193.64916731037084</v>
      </c>
      <c r="K226" s="5">
        <f t="shared" si="32"/>
        <v>292.79660607015688</v>
      </c>
      <c r="L226" s="5">
        <f t="shared" si="33"/>
        <v>0.52937772087037271</v>
      </c>
      <c r="M226" s="5">
        <f t="shared" si="34"/>
        <v>1.2953840540047437E-4</v>
      </c>
      <c r="N226" s="5">
        <f t="shared" si="35"/>
        <v>3.0184098591549295</v>
      </c>
      <c r="O226">
        <f t="shared" si="36"/>
        <v>388.68494925502051</v>
      </c>
      <c r="P226">
        <f t="shared" si="37"/>
        <v>0.50495411988913963</v>
      </c>
      <c r="AB226">
        <f t="shared" si="38"/>
        <v>149.34227527745776</v>
      </c>
    </row>
    <row r="227" spans="1:28">
      <c r="A227" s="1">
        <v>398</v>
      </c>
      <c r="B227" s="1">
        <v>3109</v>
      </c>
      <c r="C227" s="1">
        <v>86</v>
      </c>
      <c r="D227" s="2">
        <f t="shared" si="30"/>
        <v>36.151162790697676</v>
      </c>
      <c r="E227" s="1">
        <v>72</v>
      </c>
      <c r="F227" s="1">
        <v>0.79500000000000004</v>
      </c>
      <c r="G227" s="1">
        <v>1.08</v>
      </c>
      <c r="H227" s="1">
        <v>52.17</v>
      </c>
      <c r="I227" s="1">
        <v>694</v>
      </c>
      <c r="J227" s="5">
        <f t="shared" si="31"/>
        <v>194.2571724714528</v>
      </c>
      <c r="K227" s="5">
        <f t="shared" si="32"/>
        <v>165.89509558556307</v>
      </c>
      <c r="L227" s="5">
        <f t="shared" si="33"/>
        <v>0.5183998942008754</v>
      </c>
      <c r="M227" s="5">
        <f t="shared" si="34"/>
        <v>2.2836925056288193E-4</v>
      </c>
      <c r="N227" s="5">
        <f t="shared" si="35"/>
        <v>3.0389380281690146</v>
      </c>
      <c r="O227">
        <f t="shared" si="36"/>
        <v>690.051753881541</v>
      </c>
      <c r="P227">
        <f t="shared" si="37"/>
        <v>0.50116933491849625</v>
      </c>
      <c r="AB227">
        <f t="shared" si="38"/>
        <v>83.981348202885854</v>
      </c>
    </row>
    <row r="228" spans="1:28">
      <c r="A228" s="1">
        <v>236</v>
      </c>
      <c r="B228" s="1">
        <v>1763</v>
      </c>
      <c r="C228" s="1">
        <v>48</v>
      </c>
      <c r="D228" s="2">
        <f t="shared" si="30"/>
        <v>36.729166666666664</v>
      </c>
      <c r="E228" s="1">
        <v>72</v>
      </c>
      <c r="F228" s="1">
        <v>0.78800000000000003</v>
      </c>
      <c r="G228" s="1">
        <v>1.94</v>
      </c>
      <c r="H228" s="1">
        <v>29.48</v>
      </c>
      <c r="I228" s="1">
        <v>1230</v>
      </c>
      <c r="J228" s="5">
        <f t="shared" si="31"/>
        <v>195.11808217038143</v>
      </c>
      <c r="K228" s="5">
        <f t="shared" si="32"/>
        <v>92.763265428129429</v>
      </c>
      <c r="L228" s="5">
        <f t="shared" si="33"/>
        <v>0.51744620867394064</v>
      </c>
      <c r="M228" s="5">
        <f t="shared" si="34"/>
        <v>4.0272263187748154E-4</v>
      </c>
      <c r="N228" s="5">
        <f t="shared" si="35"/>
        <v>3.0542112676056341</v>
      </c>
      <c r="O228">
        <f t="shared" si="36"/>
        <v>1221.1668928086838</v>
      </c>
      <c r="P228">
        <f t="shared" si="37"/>
        <v>0.49587863439865038</v>
      </c>
      <c r="AB228">
        <f t="shared" si="38"/>
        <v>46.463960992788238</v>
      </c>
    </row>
    <row r="229" spans="1:28">
      <c r="A229" s="1">
        <v>74</v>
      </c>
      <c r="B229" s="1">
        <v>1000</v>
      </c>
      <c r="C229" s="1">
        <v>27</v>
      </c>
      <c r="D229" s="2">
        <f t="shared" si="30"/>
        <v>37.037037037037038</v>
      </c>
      <c r="E229" s="1">
        <v>72</v>
      </c>
      <c r="F229" s="1">
        <v>0.77800000000000002</v>
      </c>
      <c r="G229" s="1">
        <v>3.45</v>
      </c>
      <c r="H229" s="1">
        <v>16.739999999999998</v>
      </c>
      <c r="I229" s="1">
        <v>2190</v>
      </c>
      <c r="J229" s="5">
        <f t="shared" si="31"/>
        <v>196.36805063720013</v>
      </c>
      <c r="K229" s="5">
        <f t="shared" si="32"/>
        <v>52.496696279932806</v>
      </c>
      <c r="L229" s="5">
        <f t="shared" si="33"/>
        <v>0.51431807929446638</v>
      </c>
      <c r="M229" s="5">
        <f t="shared" si="34"/>
        <v>7.0999999999999991E-4</v>
      </c>
      <c r="N229" s="5">
        <f t="shared" si="35"/>
        <v>3.0845070422535219</v>
      </c>
      <c r="O229">
        <f t="shared" si="36"/>
        <v>2150.5376344086026</v>
      </c>
      <c r="P229">
        <f t="shared" si="37"/>
        <v>0.48833679878990494</v>
      </c>
      <c r="AB229">
        <f t="shared" si="38"/>
        <v>25.895018796351817</v>
      </c>
    </row>
    <row r="230" spans="1:28">
      <c r="A230" s="1">
        <v>644</v>
      </c>
      <c r="B230" s="1">
        <v>8000</v>
      </c>
      <c r="C230" s="1">
        <v>208</v>
      </c>
      <c r="D230" s="2">
        <f t="shared" si="30"/>
        <v>38.46153846153846</v>
      </c>
      <c r="E230" s="1">
        <v>72</v>
      </c>
      <c r="F230" s="1">
        <v>0.76600000000000001</v>
      </c>
      <c r="G230" s="1">
        <v>0.44</v>
      </c>
      <c r="H230" s="1">
        <v>132.94</v>
      </c>
      <c r="I230" s="1">
        <v>277</v>
      </c>
      <c r="J230" s="5">
        <f t="shared" si="31"/>
        <v>197.90020429908304</v>
      </c>
      <c r="K230" s="5">
        <f t="shared" si="32"/>
        <v>414.83348549784125</v>
      </c>
      <c r="L230" s="5">
        <f t="shared" si="33"/>
        <v>0.50140600330366147</v>
      </c>
      <c r="M230" s="5">
        <f t="shared" si="34"/>
        <v>8.8749999999999989E-5</v>
      </c>
      <c r="N230" s="5">
        <f t="shared" si="35"/>
        <v>3.1211267605633806</v>
      </c>
      <c r="O230">
        <f t="shared" si="36"/>
        <v>270.79885662704976</v>
      </c>
      <c r="P230">
        <f t="shared" si="37"/>
        <v>0.47931217330336595</v>
      </c>
      <c r="AB230">
        <f t="shared" si="38"/>
        <v>200.84317120503093</v>
      </c>
    </row>
    <row r="231" spans="1:28">
      <c r="A231" s="1">
        <v>482</v>
      </c>
      <c r="B231" s="1">
        <v>4537</v>
      </c>
      <c r="C231" s="1">
        <v>116</v>
      </c>
      <c r="D231" s="2">
        <f t="shared" si="30"/>
        <v>39.112068965517238</v>
      </c>
      <c r="E231" s="1">
        <v>72</v>
      </c>
      <c r="F231" s="1">
        <v>0.76500000000000001</v>
      </c>
      <c r="G231" s="1">
        <v>0.79</v>
      </c>
      <c r="H231" s="1">
        <v>74.25</v>
      </c>
      <c r="I231" s="1">
        <v>491</v>
      </c>
      <c r="J231" s="5">
        <f t="shared" si="31"/>
        <v>198.02950859533485</v>
      </c>
      <c r="K231" s="5">
        <f t="shared" si="32"/>
        <v>231.19745971743276</v>
      </c>
      <c r="L231" s="5">
        <f t="shared" si="33"/>
        <v>0.50173561656678256</v>
      </c>
      <c r="M231" s="5">
        <f t="shared" si="34"/>
        <v>1.5649107339651752E-4</v>
      </c>
      <c r="N231" s="5">
        <f t="shared" si="35"/>
        <v>3.1375591549295772</v>
      </c>
      <c r="O231">
        <f t="shared" si="36"/>
        <v>484.84848484848487</v>
      </c>
      <c r="P231">
        <f t="shared" si="37"/>
        <v>0.47856139067446335</v>
      </c>
      <c r="AB231">
        <f t="shared" si="38"/>
        <v>111.7597755987655</v>
      </c>
    </row>
    <row r="232" spans="1:28">
      <c r="A232" s="1">
        <v>320</v>
      </c>
      <c r="B232" s="1">
        <v>2573</v>
      </c>
      <c r="C232" s="1">
        <v>64</v>
      </c>
      <c r="D232" s="2">
        <f t="shared" si="30"/>
        <v>40.203125</v>
      </c>
      <c r="E232" s="1">
        <v>72</v>
      </c>
      <c r="F232" s="1">
        <v>0.76</v>
      </c>
      <c r="G232" s="1">
        <v>1.41</v>
      </c>
      <c r="H232" s="1">
        <v>41.83</v>
      </c>
      <c r="I232" s="1">
        <v>872</v>
      </c>
      <c r="J232" s="5">
        <f t="shared" si="31"/>
        <v>198.67985355975657</v>
      </c>
      <c r="K232" s="5">
        <f t="shared" si="32"/>
        <v>129.96157264475974</v>
      </c>
      <c r="L232" s="5">
        <f t="shared" si="33"/>
        <v>0.49245325904865145</v>
      </c>
      <c r="M232" s="5">
        <f t="shared" si="34"/>
        <v>2.7594247959580257E-4</v>
      </c>
      <c r="N232" s="5">
        <f t="shared" si="35"/>
        <v>3.1600788732394367</v>
      </c>
      <c r="O232">
        <f t="shared" si="36"/>
        <v>860.62634472866375</v>
      </c>
      <c r="P232">
        <f t="shared" si="37"/>
        <v>0.47481042550832159</v>
      </c>
      <c r="AB232">
        <f t="shared" si="38"/>
        <v>62.330413744635365</v>
      </c>
    </row>
    <row r="233" spans="1:28">
      <c r="A233" s="1">
        <v>158</v>
      </c>
      <c r="B233" s="1">
        <v>1459</v>
      </c>
      <c r="C233" s="1">
        <v>36</v>
      </c>
      <c r="D233" s="2">
        <f t="shared" si="30"/>
        <v>40.527777777777779</v>
      </c>
      <c r="E233" s="1">
        <v>72</v>
      </c>
      <c r="F233" s="1">
        <v>0.753</v>
      </c>
      <c r="G233" s="1">
        <v>2.5299999999999998</v>
      </c>
      <c r="H233" s="1">
        <v>23.65</v>
      </c>
      <c r="I233" s="1">
        <v>1550</v>
      </c>
      <c r="J233" s="5">
        <f t="shared" si="31"/>
        <v>199.60119601394979</v>
      </c>
      <c r="K233" s="5">
        <f t="shared" si="32"/>
        <v>72.765054264085848</v>
      </c>
      <c r="L233" s="5">
        <f t="shared" si="33"/>
        <v>0.49474298293443691</v>
      </c>
      <c r="M233" s="5">
        <f t="shared" si="34"/>
        <v>4.8663468128855379E-4</v>
      </c>
      <c r="N233" s="5">
        <f t="shared" si="35"/>
        <v>3.1851408450704226</v>
      </c>
      <c r="O233">
        <f t="shared" si="36"/>
        <v>1522.1987315010572</v>
      </c>
      <c r="P233">
        <f t="shared" si="37"/>
        <v>0.46956736632322466</v>
      </c>
      <c r="AB233">
        <f t="shared" si="38"/>
        <v>34.513227162781135</v>
      </c>
    </row>
    <row r="234" spans="1:28">
      <c r="A234" s="1">
        <v>566</v>
      </c>
      <c r="B234" s="1">
        <v>6622</v>
      </c>
      <c r="C234" s="1">
        <v>155</v>
      </c>
      <c r="D234" s="2">
        <f t="shared" si="30"/>
        <v>42.722580645161287</v>
      </c>
      <c r="E234" s="1">
        <v>72</v>
      </c>
      <c r="F234" s="1">
        <v>0.74199999999999999</v>
      </c>
      <c r="G234" s="1">
        <v>0.57999999999999996</v>
      </c>
      <c r="H234" s="1">
        <v>104.71</v>
      </c>
      <c r="I234" s="1">
        <v>347</v>
      </c>
      <c r="J234" s="5">
        <f t="shared" si="31"/>
        <v>201.07527656666591</v>
      </c>
      <c r="K234" s="5">
        <f t="shared" si="32"/>
        <v>319.75027055585508</v>
      </c>
      <c r="L234" s="5">
        <f t="shared" si="33"/>
        <v>0.48475330366584962</v>
      </c>
      <c r="M234" s="5">
        <f t="shared" si="34"/>
        <v>1.0721836303231652E-4</v>
      </c>
      <c r="N234" s="5">
        <f t="shared" si="35"/>
        <v>3.2363859154929577</v>
      </c>
      <c r="O234">
        <f t="shared" si="36"/>
        <v>343.80670423073252</v>
      </c>
      <c r="P234">
        <f t="shared" si="37"/>
        <v>0.46134797837712521</v>
      </c>
      <c r="AB234">
        <f t="shared" si="38"/>
        <v>149.006202935841</v>
      </c>
    </row>
    <row r="235" spans="1:28">
      <c r="A235" s="1">
        <v>404</v>
      </c>
      <c r="B235" s="1">
        <v>3756</v>
      </c>
      <c r="C235" s="1">
        <v>86</v>
      </c>
      <c r="D235" s="2">
        <f t="shared" si="30"/>
        <v>43.674418604651166</v>
      </c>
      <c r="E235" s="1">
        <v>72</v>
      </c>
      <c r="F235" s="1">
        <v>0.73199999999999998</v>
      </c>
      <c r="G235" s="1">
        <v>1.03</v>
      </c>
      <c r="H235" s="1">
        <v>59.44</v>
      </c>
      <c r="I235" s="1">
        <v>616</v>
      </c>
      <c r="J235" s="5">
        <f t="shared" si="31"/>
        <v>202.44408254472901</v>
      </c>
      <c r="K235" s="5">
        <f t="shared" si="32"/>
        <v>181.27925244756423</v>
      </c>
      <c r="L235" s="5">
        <f t="shared" si="33"/>
        <v>0.47440619287017333</v>
      </c>
      <c r="M235" s="5">
        <f t="shared" si="34"/>
        <v>1.8903088391906283E-4</v>
      </c>
      <c r="N235" s="5">
        <f t="shared" si="35"/>
        <v>3.2587267605633801</v>
      </c>
      <c r="O235">
        <f t="shared" si="36"/>
        <v>605.65275908479146</v>
      </c>
      <c r="P235">
        <f t="shared" si="37"/>
        <v>0.45389691690972717</v>
      </c>
      <c r="AB235">
        <f t="shared" si="38"/>
        <v>83.113226046110626</v>
      </c>
    </row>
    <row r="236" spans="1:28">
      <c r="A236" s="1">
        <v>242</v>
      </c>
      <c r="B236" s="1">
        <v>2130</v>
      </c>
      <c r="C236" s="1">
        <v>48</v>
      </c>
      <c r="D236" s="2">
        <f t="shared" si="30"/>
        <v>44.375</v>
      </c>
      <c r="E236" s="1">
        <v>72</v>
      </c>
      <c r="F236" s="1">
        <v>0.72799999999999998</v>
      </c>
      <c r="G236" s="1">
        <v>1.85</v>
      </c>
      <c r="H236" s="1">
        <v>33.47</v>
      </c>
      <c r="I236" s="1">
        <v>1090</v>
      </c>
      <c r="J236" s="5">
        <f t="shared" si="31"/>
        <v>202.99948573528755</v>
      </c>
      <c r="K236" s="5">
        <f t="shared" si="32"/>
        <v>101.20534478706034</v>
      </c>
      <c r="L236" s="5">
        <f t="shared" si="33"/>
        <v>0.47428325155152345</v>
      </c>
      <c r="M236" s="5">
        <f t="shared" si="34"/>
        <v>3.3333333333333332E-4</v>
      </c>
      <c r="N236" s="5">
        <f t="shared" si="35"/>
        <v>3.27</v>
      </c>
      <c r="O236">
        <f t="shared" si="36"/>
        <v>1075.5900806692559</v>
      </c>
      <c r="P236">
        <f t="shared" si="37"/>
        <v>0.45092217249342265</v>
      </c>
      <c r="AB236">
        <f t="shared" si="38"/>
        <v>46.096700948815275</v>
      </c>
    </row>
    <row r="237" spans="1:28">
      <c r="A237" s="1">
        <v>80</v>
      </c>
      <c r="B237" s="1">
        <v>1208</v>
      </c>
      <c r="C237" s="1">
        <v>27</v>
      </c>
      <c r="D237" s="2">
        <f t="shared" si="30"/>
        <v>44.74074074074074</v>
      </c>
      <c r="E237" s="1">
        <v>72</v>
      </c>
      <c r="F237" s="1">
        <v>0.72199999999999998</v>
      </c>
      <c r="G237" s="1">
        <v>3.3</v>
      </c>
      <c r="H237" s="1">
        <v>18.88</v>
      </c>
      <c r="I237" s="1">
        <v>1940</v>
      </c>
      <c r="J237" s="5">
        <f t="shared" si="31"/>
        <v>203.84122874775881</v>
      </c>
      <c r="K237" s="5">
        <f t="shared" si="32"/>
        <v>56.971588421944404</v>
      </c>
      <c r="L237" s="5">
        <f t="shared" si="33"/>
        <v>0.47392043556925117</v>
      </c>
      <c r="M237" s="5">
        <f t="shared" si="34"/>
        <v>5.8774834437086085E-4</v>
      </c>
      <c r="N237" s="5">
        <f t="shared" si="35"/>
        <v>3.3007323943661979</v>
      </c>
      <c r="O237">
        <f t="shared" si="36"/>
        <v>1906.7796610169491</v>
      </c>
      <c r="P237">
        <f t="shared" si="37"/>
        <v>0.44646618631587531</v>
      </c>
      <c r="AB237">
        <f t="shared" si="38"/>
        <v>25.692815970811306</v>
      </c>
    </row>
    <row r="238" spans="1:28">
      <c r="A238" s="1">
        <v>488</v>
      </c>
      <c r="B238" s="1">
        <v>5481</v>
      </c>
      <c r="C238" s="1">
        <v>116</v>
      </c>
      <c r="D238" s="2">
        <f t="shared" si="30"/>
        <v>47.25</v>
      </c>
      <c r="E238" s="1">
        <v>72</v>
      </c>
      <c r="F238" s="1">
        <v>0.70599999999999996</v>
      </c>
      <c r="G238" s="1">
        <v>0.75</v>
      </c>
      <c r="H238" s="1">
        <v>84.44</v>
      </c>
      <c r="I238" s="1">
        <v>436</v>
      </c>
      <c r="J238" s="5">
        <f t="shared" si="31"/>
        <v>206.13810382126226</v>
      </c>
      <c r="K238" s="5">
        <f t="shared" si="32"/>
        <v>253.49958512797741</v>
      </c>
      <c r="L238" s="5">
        <f t="shared" si="33"/>
        <v>0.45759443725100474</v>
      </c>
      <c r="M238" s="5">
        <f t="shared" si="34"/>
        <v>1.2953840540047437E-4</v>
      </c>
      <c r="N238" s="5">
        <f t="shared" si="35"/>
        <v>3.3657971830985915</v>
      </c>
      <c r="O238">
        <f t="shared" si="36"/>
        <v>426.33822832780669</v>
      </c>
      <c r="P238">
        <f t="shared" si="37"/>
        <v>0.43461986924120566</v>
      </c>
      <c r="AB238">
        <f t="shared" si="38"/>
        <v>111.28884499093073</v>
      </c>
    </row>
    <row r="239" spans="1:28">
      <c r="A239" s="1">
        <v>326</v>
      </c>
      <c r="B239" s="1">
        <v>3109</v>
      </c>
      <c r="C239" s="1">
        <v>64</v>
      </c>
      <c r="D239" s="2">
        <f t="shared" si="30"/>
        <v>48.578125</v>
      </c>
      <c r="E239" s="1">
        <v>72</v>
      </c>
      <c r="F239" s="1">
        <v>0.69899999999999995</v>
      </c>
      <c r="G239" s="1">
        <v>1.35</v>
      </c>
      <c r="H239" s="1">
        <v>47.8</v>
      </c>
      <c r="I239" s="1">
        <v>773</v>
      </c>
      <c r="J239" s="5">
        <f t="shared" si="31"/>
        <v>207.16769761626045</v>
      </c>
      <c r="K239" s="5">
        <f t="shared" si="32"/>
        <v>141.53651908360249</v>
      </c>
      <c r="L239" s="5">
        <f t="shared" si="33"/>
        <v>0.45218011870276831</v>
      </c>
      <c r="M239" s="5">
        <f t="shared" si="34"/>
        <v>2.2836925056288193E-4</v>
      </c>
      <c r="N239" s="5">
        <f t="shared" si="35"/>
        <v>3.3848690140845075</v>
      </c>
      <c r="O239">
        <f t="shared" si="36"/>
        <v>753.13807531380758</v>
      </c>
      <c r="P239">
        <f t="shared" si="37"/>
        <v>0.429453895434182</v>
      </c>
      <c r="AB239">
        <f t="shared" si="38"/>
        <v>61.39738329964397</v>
      </c>
    </row>
    <row r="240" spans="1:28">
      <c r="A240" s="1">
        <v>164</v>
      </c>
      <c r="B240" s="1">
        <v>1763</v>
      </c>
      <c r="C240" s="1">
        <v>36</v>
      </c>
      <c r="D240" s="2">
        <f t="shared" si="30"/>
        <v>48.972222222222221</v>
      </c>
      <c r="E240" s="1">
        <v>72</v>
      </c>
      <c r="F240" s="1">
        <v>0.69399999999999995</v>
      </c>
      <c r="G240" s="1">
        <v>2.41</v>
      </c>
      <c r="H240" s="1">
        <v>26.93</v>
      </c>
      <c r="I240" s="1">
        <v>1370</v>
      </c>
      <c r="J240" s="5">
        <f t="shared" si="31"/>
        <v>207.9126396014727</v>
      </c>
      <c r="K240" s="5">
        <f t="shared" si="32"/>
        <v>79.569034631050982</v>
      </c>
      <c r="L240" s="5">
        <f t="shared" si="33"/>
        <v>0.45243731015370869</v>
      </c>
      <c r="M240" s="5">
        <f t="shared" si="34"/>
        <v>4.0272263187748154E-4</v>
      </c>
      <c r="N240" s="5">
        <f t="shared" si="35"/>
        <v>3.4018450704225351</v>
      </c>
      <c r="O240">
        <f t="shared" si="36"/>
        <v>1336.7991088005942</v>
      </c>
      <c r="P240">
        <f t="shared" si="37"/>
        <v>0.42577023778655276</v>
      </c>
      <c r="AB240">
        <f t="shared" si="38"/>
        <v>34.220330096271738</v>
      </c>
    </row>
    <row r="241" spans="1:28">
      <c r="A241" s="1">
        <v>2</v>
      </c>
      <c r="B241" s="1">
        <v>1000</v>
      </c>
      <c r="C241" s="1">
        <v>20</v>
      </c>
      <c r="D241" s="2">
        <f t="shared" si="30"/>
        <v>50</v>
      </c>
      <c r="E241" s="1">
        <v>72</v>
      </c>
      <c r="F241" s="1">
        <v>0.68600000000000005</v>
      </c>
      <c r="G241" s="1">
        <v>4.29</v>
      </c>
      <c r="H241" s="1">
        <v>15.28</v>
      </c>
      <c r="I241" s="1">
        <v>2430</v>
      </c>
      <c r="J241" s="5">
        <f t="shared" si="31"/>
        <v>209.12144420325708</v>
      </c>
      <c r="K241" s="5">
        <f t="shared" si="32"/>
        <v>44.959504559733766</v>
      </c>
      <c r="L241" s="5">
        <f t="shared" si="33"/>
        <v>0.44484475965316184</v>
      </c>
      <c r="M241" s="5">
        <f t="shared" si="34"/>
        <v>7.0999999999999991E-4</v>
      </c>
      <c r="N241" s="5">
        <f t="shared" si="35"/>
        <v>3.422535211267606</v>
      </c>
      <c r="O241">
        <f t="shared" si="36"/>
        <v>2356.0209424083773</v>
      </c>
      <c r="P241">
        <f t="shared" si="37"/>
        <v>0.41988743082712765</v>
      </c>
      <c r="AB241">
        <f t="shared" si="38"/>
        <v>19.068617031158734</v>
      </c>
    </row>
    <row r="242" spans="1:28">
      <c r="A242" s="1">
        <v>572</v>
      </c>
      <c r="B242" s="1">
        <v>8000</v>
      </c>
      <c r="C242" s="1">
        <v>155</v>
      </c>
      <c r="D242" s="2">
        <f t="shared" si="30"/>
        <v>51.612903225806448</v>
      </c>
      <c r="E242" s="1">
        <v>72</v>
      </c>
      <c r="F242" s="1">
        <v>0.68400000000000005</v>
      </c>
      <c r="G242" s="1">
        <v>0.55000000000000004</v>
      </c>
      <c r="H242" s="1">
        <v>119.44</v>
      </c>
      <c r="I242" s="1">
        <v>308</v>
      </c>
      <c r="J242" s="5">
        <f t="shared" si="31"/>
        <v>209.42695414584776</v>
      </c>
      <c r="K242" s="5">
        <f t="shared" si="32"/>
        <v>351.19645743961922</v>
      </c>
      <c r="L242" s="5">
        <f t="shared" si="33"/>
        <v>0.4413484154425133</v>
      </c>
      <c r="M242" s="5">
        <f t="shared" si="34"/>
        <v>8.8749999999999989E-5</v>
      </c>
      <c r="N242" s="5">
        <f t="shared" si="35"/>
        <v>3.4704225352112679</v>
      </c>
      <c r="O242">
        <f t="shared" si="36"/>
        <v>301.40656396517079</v>
      </c>
      <c r="P242">
        <f t="shared" si="37"/>
        <v>0.4184188655115525</v>
      </c>
      <c r="AB242">
        <f t="shared" si="38"/>
        <v>148.43153868036535</v>
      </c>
    </row>
    <row r="243" spans="1:28">
      <c r="A243" s="1">
        <v>410</v>
      </c>
      <c r="B243" s="1">
        <v>4537</v>
      </c>
      <c r="C243" s="1">
        <v>86</v>
      </c>
      <c r="D243" s="2">
        <f t="shared" si="30"/>
        <v>52.755813953488371</v>
      </c>
      <c r="E243" s="1">
        <v>72</v>
      </c>
      <c r="F243" s="1">
        <v>0.67400000000000004</v>
      </c>
      <c r="G243" s="1">
        <v>0.98</v>
      </c>
      <c r="H243" s="1">
        <v>67.94</v>
      </c>
      <c r="I243" s="1">
        <v>546</v>
      </c>
      <c r="J243" s="5">
        <f t="shared" si="31"/>
        <v>210.9748462653227</v>
      </c>
      <c r="K243" s="5">
        <f t="shared" si="32"/>
        <v>198.55683560503016</v>
      </c>
      <c r="L243" s="5">
        <f t="shared" si="33"/>
        <v>0.43312535545777658</v>
      </c>
      <c r="M243" s="5">
        <f t="shared" si="34"/>
        <v>1.5649107339651752E-4</v>
      </c>
      <c r="N243" s="5">
        <f t="shared" si="35"/>
        <v>3.4890169014084509</v>
      </c>
      <c r="O243">
        <f t="shared" si="36"/>
        <v>529.87930526935531</v>
      </c>
      <c r="P243">
        <f t="shared" si="37"/>
        <v>0.41108895776914256</v>
      </c>
      <c r="AB243">
        <f t="shared" si="38"/>
        <v>82.449012734152348</v>
      </c>
    </row>
    <row r="244" spans="1:28">
      <c r="A244" s="1">
        <v>248</v>
      </c>
      <c r="B244" s="1">
        <v>2573</v>
      </c>
      <c r="C244" s="1">
        <v>48</v>
      </c>
      <c r="D244" s="2">
        <f t="shared" si="30"/>
        <v>53.604166666666664</v>
      </c>
      <c r="E244" s="1">
        <v>72</v>
      </c>
      <c r="F244" s="1">
        <v>0.66900000000000004</v>
      </c>
      <c r="G244" s="1">
        <v>1.76</v>
      </c>
      <c r="H244" s="1">
        <v>38.26</v>
      </c>
      <c r="I244" s="1">
        <v>969</v>
      </c>
      <c r="J244" s="5">
        <f t="shared" si="31"/>
        <v>211.76177494381338</v>
      </c>
      <c r="K244" s="5">
        <f t="shared" si="32"/>
        <v>110.97244126942843</v>
      </c>
      <c r="L244" s="5">
        <f t="shared" si="33"/>
        <v>0.43253982205781594</v>
      </c>
      <c r="M244" s="5">
        <f t="shared" si="34"/>
        <v>2.7594247959580257E-4</v>
      </c>
      <c r="N244" s="5">
        <f t="shared" si="35"/>
        <v>3.5116014084507041</v>
      </c>
      <c r="O244">
        <f t="shared" si="36"/>
        <v>940.93047569262944</v>
      </c>
      <c r="P244">
        <f t="shared" si="37"/>
        <v>0.40743213233599257</v>
      </c>
      <c r="AB244">
        <f t="shared" si="38"/>
        <v>45.670442804983772</v>
      </c>
    </row>
    <row r="245" spans="1:28">
      <c r="A245" s="1">
        <v>86</v>
      </c>
      <c r="B245" s="1">
        <v>1459</v>
      </c>
      <c r="C245" s="1">
        <v>27</v>
      </c>
      <c r="D245" s="2">
        <f t="shared" si="30"/>
        <v>54.037037037037038</v>
      </c>
      <c r="E245" s="1">
        <v>72</v>
      </c>
      <c r="F245" s="1">
        <v>0.66700000000000004</v>
      </c>
      <c r="G245" s="1">
        <v>3.15</v>
      </c>
      <c r="H245" s="1">
        <v>21.42</v>
      </c>
      <c r="I245" s="1">
        <v>1720</v>
      </c>
      <c r="J245" s="5">
        <f t="shared" si="31"/>
        <v>212.0790212264707</v>
      </c>
      <c r="K245" s="5">
        <f t="shared" si="32"/>
        <v>62.096539140105996</v>
      </c>
      <c r="L245" s="5">
        <f t="shared" si="33"/>
        <v>0.43480684066918696</v>
      </c>
      <c r="M245" s="5">
        <f t="shared" si="34"/>
        <v>4.8663468128855379E-4</v>
      </c>
      <c r="N245" s="5">
        <f t="shared" si="35"/>
        <v>3.5344788732394368</v>
      </c>
      <c r="O245">
        <f t="shared" si="36"/>
        <v>1680.6722689075627</v>
      </c>
      <c r="P245">
        <f t="shared" si="37"/>
        <v>0.40597092971079335</v>
      </c>
      <c r="AB245">
        <f t="shared" si="38"/>
        <v>25.464030026799495</v>
      </c>
    </row>
    <row r="246" spans="1:28">
      <c r="A246" s="1">
        <v>494</v>
      </c>
      <c r="B246" s="1">
        <v>6622</v>
      </c>
      <c r="C246" s="1">
        <v>116</v>
      </c>
      <c r="D246" s="2">
        <f t="shared" si="30"/>
        <v>57.086206896551722</v>
      </c>
      <c r="E246" s="1">
        <v>72</v>
      </c>
      <c r="F246" s="1">
        <v>0.64700000000000002</v>
      </c>
      <c r="G246" s="1">
        <v>0.72</v>
      </c>
      <c r="H246" s="1">
        <v>97.11</v>
      </c>
      <c r="I246" s="1">
        <v>385</v>
      </c>
      <c r="J246" s="5">
        <f t="shared" si="31"/>
        <v>215.33195680826108</v>
      </c>
      <c r="K246" s="5">
        <f t="shared" si="32"/>
        <v>275.83935591296455</v>
      </c>
      <c r="L246" s="5">
        <f t="shared" si="33"/>
        <v>0.42053462464073266</v>
      </c>
      <c r="M246" s="5">
        <f t="shared" si="34"/>
        <v>1.0721836303231652E-4</v>
      </c>
      <c r="N246" s="5">
        <f t="shared" si="35"/>
        <v>3.5908028169014088</v>
      </c>
      <c r="O246">
        <f t="shared" si="36"/>
        <v>370.71362372567188</v>
      </c>
      <c r="P246">
        <f t="shared" si="37"/>
        <v>0.39140743615438628</v>
      </c>
      <c r="AB246">
        <f t="shared" si="38"/>
        <v>109.05613645289969</v>
      </c>
    </row>
    <row r="247" spans="1:28">
      <c r="A247" s="1">
        <v>332</v>
      </c>
      <c r="B247" s="1">
        <v>3756</v>
      </c>
      <c r="C247" s="1">
        <v>64</v>
      </c>
      <c r="D247" s="2">
        <f t="shared" si="30"/>
        <v>58.6875</v>
      </c>
      <c r="E247" s="1">
        <v>72</v>
      </c>
      <c r="F247" s="1">
        <v>0.64200000000000002</v>
      </c>
      <c r="G247" s="1">
        <v>1.28</v>
      </c>
      <c r="H247" s="1">
        <v>54.78</v>
      </c>
      <c r="I247" s="1">
        <v>684</v>
      </c>
      <c r="J247" s="5">
        <f t="shared" si="31"/>
        <v>216.16885058355845</v>
      </c>
      <c r="K247" s="5">
        <f t="shared" si="32"/>
        <v>155.76267004651569</v>
      </c>
      <c r="L247" s="5">
        <f t="shared" si="33"/>
        <v>0.41088150312836547</v>
      </c>
      <c r="M247" s="5">
        <f t="shared" si="34"/>
        <v>1.8903088391906283E-4</v>
      </c>
      <c r="N247" s="5">
        <f t="shared" si="35"/>
        <v>3.6184563380281691</v>
      </c>
      <c r="O247">
        <f t="shared" si="36"/>
        <v>657.17415115005474</v>
      </c>
      <c r="P247">
        <f t="shared" si="37"/>
        <v>0.38778050262796548</v>
      </c>
      <c r="AB247">
        <f t="shared" si="38"/>
        <v>61.011844930617961</v>
      </c>
    </row>
    <row r="248" spans="1:28">
      <c r="A248" s="1">
        <v>170</v>
      </c>
      <c r="B248" s="1">
        <v>2130</v>
      </c>
      <c r="C248" s="1">
        <v>36</v>
      </c>
      <c r="D248" s="2">
        <f t="shared" si="30"/>
        <v>59.166666666666664</v>
      </c>
      <c r="E248" s="1">
        <v>72</v>
      </c>
      <c r="F248" s="1">
        <v>0.63800000000000001</v>
      </c>
      <c r="G248" s="1">
        <v>2.29</v>
      </c>
      <c r="H248" s="1">
        <v>30.84</v>
      </c>
      <c r="I248" s="1">
        <v>1210</v>
      </c>
      <c r="J248" s="5">
        <f t="shared" si="31"/>
        <v>216.84543705982773</v>
      </c>
      <c r="K248" s="5">
        <f t="shared" si="32"/>
        <v>87.336351487251605</v>
      </c>
      <c r="L248" s="5">
        <f t="shared" si="33"/>
        <v>0.41219949524975158</v>
      </c>
      <c r="M248" s="5">
        <f t="shared" si="34"/>
        <v>3.3333333333333332E-4</v>
      </c>
      <c r="N248" s="5">
        <f t="shared" si="35"/>
        <v>3.63</v>
      </c>
      <c r="O248">
        <f t="shared" si="36"/>
        <v>1167.3151750972763</v>
      </c>
      <c r="P248">
        <f t="shared" si="37"/>
        <v>0.38488301857350909</v>
      </c>
      <c r="AB248">
        <f t="shared" si="38"/>
        <v>33.953816759202404</v>
      </c>
    </row>
    <row r="249" spans="1:28">
      <c r="A249" s="1">
        <v>8</v>
      </c>
      <c r="B249" s="1">
        <v>1208</v>
      </c>
      <c r="C249" s="1">
        <v>20</v>
      </c>
      <c r="D249" s="2">
        <f t="shared" si="30"/>
        <v>60.4</v>
      </c>
      <c r="E249" s="1">
        <v>72</v>
      </c>
      <c r="F249" s="1">
        <v>0.63100000000000001</v>
      </c>
      <c r="G249" s="1">
        <v>4.09</v>
      </c>
      <c r="H249" s="1">
        <v>17.43</v>
      </c>
      <c r="I249" s="1">
        <v>2150</v>
      </c>
      <c r="J249" s="5">
        <f t="shared" si="31"/>
        <v>218.04490733901989</v>
      </c>
      <c r="K249" s="5">
        <f t="shared" si="32"/>
        <v>49.170302396407635</v>
      </c>
      <c r="L249" s="5">
        <f t="shared" si="33"/>
        <v>0.40674958308698939</v>
      </c>
      <c r="M249" s="5">
        <f t="shared" si="34"/>
        <v>5.8774834437086085E-4</v>
      </c>
      <c r="N249" s="5">
        <f t="shared" si="35"/>
        <v>3.6580281690140852</v>
      </c>
      <c r="O249">
        <f t="shared" si="36"/>
        <v>2065.4044750430294</v>
      </c>
      <c r="P249">
        <f t="shared" si="37"/>
        <v>0.37982116946957967</v>
      </c>
      <c r="AB249">
        <f t="shared" si="38"/>
        <v>18.864567433713557</v>
      </c>
    </row>
    <row r="250" spans="1:28">
      <c r="A250" s="1">
        <v>416</v>
      </c>
      <c r="B250" s="1">
        <v>5481</v>
      </c>
      <c r="C250" s="1">
        <v>86</v>
      </c>
      <c r="D250" s="2">
        <f t="shared" si="30"/>
        <v>63.732558139534881</v>
      </c>
      <c r="E250" s="1">
        <v>72</v>
      </c>
      <c r="F250" s="1">
        <v>0.62</v>
      </c>
      <c r="G250" s="1">
        <v>0.93</v>
      </c>
      <c r="H250" s="1">
        <v>77.64</v>
      </c>
      <c r="I250" s="1">
        <v>482</v>
      </c>
      <c r="J250" s="5">
        <f t="shared" si="31"/>
        <v>219.97067253202994</v>
      </c>
      <c r="K250" s="5">
        <f t="shared" si="32"/>
        <v>218.15344396000464</v>
      </c>
      <c r="L250" s="5">
        <f t="shared" si="33"/>
        <v>0.39421793412423456</v>
      </c>
      <c r="M250" s="5">
        <f t="shared" si="34"/>
        <v>1.2953840540047437E-4</v>
      </c>
      <c r="N250" s="5">
        <f t="shared" si="35"/>
        <v>3.7209042253521125</v>
      </c>
      <c r="O250">
        <f t="shared" si="36"/>
        <v>463.67851622874804</v>
      </c>
      <c r="P250">
        <f t="shared" si="37"/>
        <v>0.37188953970013267</v>
      </c>
      <c r="AB250">
        <f t="shared" si="38"/>
        <v>81.948468543722029</v>
      </c>
    </row>
    <row r="251" spans="1:28">
      <c r="A251" s="1">
        <v>254</v>
      </c>
      <c r="B251" s="1">
        <v>3109</v>
      </c>
      <c r="C251" s="1">
        <v>48</v>
      </c>
      <c r="D251" s="2">
        <f t="shared" si="30"/>
        <v>64.770833333333329</v>
      </c>
      <c r="E251" s="1">
        <v>72</v>
      </c>
      <c r="F251" s="1">
        <v>0.61299999999999999</v>
      </c>
      <c r="G251" s="1">
        <v>1.67</v>
      </c>
      <c r="H251" s="1">
        <v>44.01</v>
      </c>
      <c r="I251" s="1">
        <v>856</v>
      </c>
      <c r="J251" s="5">
        <f t="shared" si="31"/>
        <v>221.22305736359974</v>
      </c>
      <c r="K251" s="5">
        <f t="shared" si="32"/>
        <v>122.17832261821709</v>
      </c>
      <c r="L251" s="5">
        <f t="shared" si="33"/>
        <v>0.3928683826343764</v>
      </c>
      <c r="M251" s="5">
        <f t="shared" si="34"/>
        <v>2.2836925056288193E-4</v>
      </c>
      <c r="N251" s="5">
        <f t="shared" si="35"/>
        <v>3.7483154929577465</v>
      </c>
      <c r="O251">
        <f t="shared" si="36"/>
        <v>817.99591002044986</v>
      </c>
      <c r="P251">
        <f t="shared" si="37"/>
        <v>0.36685674210658903</v>
      </c>
      <c r="AB251">
        <f t="shared" si="38"/>
        <v>45.274688274512023</v>
      </c>
    </row>
    <row r="252" spans="1:28">
      <c r="A252" s="1">
        <v>92</v>
      </c>
      <c r="B252" s="1">
        <v>1763</v>
      </c>
      <c r="C252" s="1">
        <v>27</v>
      </c>
      <c r="D252" s="2">
        <f t="shared" si="30"/>
        <v>65.296296296296291</v>
      </c>
      <c r="E252" s="1">
        <v>72</v>
      </c>
      <c r="F252" s="1">
        <v>0.60399999999999998</v>
      </c>
      <c r="G252" s="1">
        <v>2.97</v>
      </c>
      <c r="H252" s="1">
        <v>25.08</v>
      </c>
      <c r="I252" s="1">
        <v>1520</v>
      </c>
      <c r="J252" s="5">
        <f t="shared" si="31"/>
        <v>222.86514795316347</v>
      </c>
      <c r="K252" s="5">
        <f t="shared" si="32"/>
        <v>69.209537686559642</v>
      </c>
      <c r="L252" s="5">
        <f t="shared" si="33"/>
        <v>0.39011964105697744</v>
      </c>
      <c r="M252" s="5">
        <f t="shared" si="34"/>
        <v>4.0272263187748154E-4</v>
      </c>
      <c r="N252" s="5">
        <f t="shared" si="35"/>
        <v>3.77430985915493</v>
      </c>
      <c r="O252">
        <f t="shared" si="36"/>
        <v>1435.4066985645934</v>
      </c>
      <c r="P252">
        <f t="shared" si="37"/>
        <v>0.36040288754700006</v>
      </c>
      <c r="AB252">
        <f t="shared" si="38"/>
        <v>25.195269927302029</v>
      </c>
    </row>
    <row r="253" spans="1:28">
      <c r="A253" s="1">
        <v>500</v>
      </c>
      <c r="B253" s="1">
        <v>8000</v>
      </c>
      <c r="C253" s="1">
        <v>116</v>
      </c>
      <c r="D253" s="2">
        <f t="shared" si="30"/>
        <v>68.965517241379317</v>
      </c>
      <c r="E253" s="1">
        <v>72</v>
      </c>
      <c r="F253" s="1">
        <v>0.59399999999999997</v>
      </c>
      <c r="G253" s="1">
        <v>0.68</v>
      </c>
      <c r="H253" s="1">
        <v>111.29</v>
      </c>
      <c r="I253" s="1">
        <v>340</v>
      </c>
      <c r="J253" s="5">
        <f t="shared" si="31"/>
        <v>224.73328748774733</v>
      </c>
      <c r="K253" s="5">
        <f t="shared" si="32"/>
        <v>304.81668218089044</v>
      </c>
      <c r="L253" s="5">
        <f t="shared" si="33"/>
        <v>0.38055659936341985</v>
      </c>
      <c r="M253" s="5">
        <f t="shared" si="34"/>
        <v>8.8749999999999989E-5</v>
      </c>
      <c r="N253" s="5">
        <f t="shared" si="35"/>
        <v>3.8309859154929584</v>
      </c>
      <c r="O253">
        <f t="shared" si="36"/>
        <v>323.47919849043041</v>
      </c>
      <c r="P253">
        <f t="shared" si="37"/>
        <v>0.35325447284888811</v>
      </c>
      <c r="AB253">
        <f t="shared" si="38"/>
        <v>108.76551149430053</v>
      </c>
    </row>
    <row r="254" spans="1:28">
      <c r="A254" s="1">
        <v>338</v>
      </c>
      <c r="B254" s="1">
        <v>4537</v>
      </c>
      <c r="C254" s="1">
        <v>64</v>
      </c>
      <c r="D254" s="2">
        <f t="shared" si="30"/>
        <v>70.890625</v>
      </c>
      <c r="E254" s="1">
        <v>72</v>
      </c>
      <c r="F254" s="1">
        <v>0.59099999999999997</v>
      </c>
      <c r="G254" s="1">
        <v>1.22</v>
      </c>
      <c r="H254" s="1">
        <v>62.63</v>
      </c>
      <c r="I254" s="1">
        <v>603</v>
      </c>
      <c r="J254" s="5">
        <f t="shared" si="31"/>
        <v>225.30295452966647</v>
      </c>
      <c r="K254" s="5">
        <f t="shared" si="32"/>
        <v>170.32848976348873</v>
      </c>
      <c r="L254" s="5">
        <f t="shared" si="33"/>
        <v>0.37574453979406391</v>
      </c>
      <c r="M254" s="5">
        <f t="shared" si="34"/>
        <v>1.5649107339651752E-4</v>
      </c>
      <c r="N254" s="5">
        <f t="shared" si="35"/>
        <v>3.8532549295774645</v>
      </c>
      <c r="O254">
        <f t="shared" si="36"/>
        <v>574.80440683378572</v>
      </c>
      <c r="P254">
        <f t="shared" si="37"/>
        <v>0.35111461939030231</v>
      </c>
      <c r="AB254">
        <f t="shared" si="38"/>
        <v>60.408911974376089</v>
      </c>
    </row>
    <row r="255" spans="1:28">
      <c r="A255" s="1">
        <v>176</v>
      </c>
      <c r="B255" s="1">
        <v>2573</v>
      </c>
      <c r="C255" s="1">
        <v>36</v>
      </c>
      <c r="D255" s="2">
        <f t="shared" si="30"/>
        <v>71.472222222222229</v>
      </c>
      <c r="E255" s="1">
        <v>72</v>
      </c>
      <c r="F255" s="1">
        <v>0.58599999999999997</v>
      </c>
      <c r="G255" s="1">
        <v>2.17</v>
      </c>
      <c r="H255" s="1">
        <v>35.35</v>
      </c>
      <c r="I255" s="1">
        <v>1070</v>
      </c>
      <c r="J255" s="5">
        <f t="shared" si="31"/>
        <v>226.2621029893136</v>
      </c>
      <c r="K255" s="5">
        <f t="shared" si="32"/>
        <v>96.168385481149741</v>
      </c>
      <c r="L255" s="5">
        <f t="shared" si="33"/>
        <v>0.37434339590796678</v>
      </c>
      <c r="M255" s="5">
        <f t="shared" si="34"/>
        <v>2.7594247959580257E-4</v>
      </c>
      <c r="N255" s="5">
        <f t="shared" si="35"/>
        <v>3.8776197183098589</v>
      </c>
      <c r="O255">
        <f t="shared" si="36"/>
        <v>1018.3875530410182</v>
      </c>
      <c r="P255">
        <f t="shared" si="37"/>
        <v>0.34755302654385711</v>
      </c>
      <c r="AB255">
        <f t="shared" si="38"/>
        <v>33.761225688696889</v>
      </c>
    </row>
    <row r="256" spans="1:28">
      <c r="A256" s="1">
        <v>14</v>
      </c>
      <c r="B256" s="1">
        <v>1459</v>
      </c>
      <c r="C256" s="1">
        <v>20</v>
      </c>
      <c r="D256" s="2">
        <f t="shared" si="30"/>
        <v>72.95</v>
      </c>
      <c r="E256" s="1">
        <v>72</v>
      </c>
      <c r="F256" s="1">
        <v>0.58199999999999996</v>
      </c>
      <c r="G256" s="1">
        <v>3.89</v>
      </c>
      <c r="H256" s="1">
        <v>19.899999999999999</v>
      </c>
      <c r="I256" s="1">
        <v>1900</v>
      </c>
      <c r="J256" s="5">
        <f t="shared" si="31"/>
        <v>227.03830459324993</v>
      </c>
      <c r="K256" s="5">
        <f t="shared" si="32"/>
        <v>53.830668501683128</v>
      </c>
      <c r="L256" s="5">
        <f t="shared" si="33"/>
        <v>0.3715354194305549</v>
      </c>
      <c r="M256" s="5">
        <f t="shared" si="34"/>
        <v>4.8663468128855379E-4</v>
      </c>
      <c r="N256" s="5">
        <f t="shared" si="35"/>
        <v>3.9043661971830987</v>
      </c>
      <c r="O256">
        <f t="shared" si="36"/>
        <v>1809.0452261306534</v>
      </c>
      <c r="P256">
        <f t="shared" si="37"/>
        <v>0.34470812260540146</v>
      </c>
      <c r="AB256">
        <f t="shared" si="38"/>
        <v>18.743301694756468</v>
      </c>
    </row>
    <row r="257" spans="1:28">
      <c r="A257" s="1">
        <v>422</v>
      </c>
      <c r="B257" s="1">
        <v>6622</v>
      </c>
      <c r="C257" s="1">
        <v>86</v>
      </c>
      <c r="D257" s="2">
        <f t="shared" si="30"/>
        <v>77</v>
      </c>
      <c r="E257" s="1">
        <v>72</v>
      </c>
      <c r="F257" s="1">
        <v>0.56599999999999995</v>
      </c>
      <c r="G257" s="1">
        <v>0.89</v>
      </c>
      <c r="H257" s="1">
        <v>89.68</v>
      </c>
      <c r="I257" s="1">
        <v>425</v>
      </c>
      <c r="J257" s="5">
        <f t="shared" si="31"/>
        <v>230.22496295776571</v>
      </c>
      <c r="K257" s="5">
        <f t="shared" si="32"/>
        <v>238.58473014572547</v>
      </c>
      <c r="L257" s="5">
        <f t="shared" si="33"/>
        <v>0.36045894449100724</v>
      </c>
      <c r="M257" s="5">
        <f t="shared" si="34"/>
        <v>1.0721836303231652E-4</v>
      </c>
      <c r="N257" s="5">
        <f t="shared" si="35"/>
        <v>3.9638732394366198</v>
      </c>
      <c r="O257">
        <f t="shared" si="36"/>
        <v>401.42729705619979</v>
      </c>
      <c r="P257">
        <f t="shared" si="37"/>
        <v>0.3333678030393511</v>
      </c>
      <c r="AB257">
        <f t="shared" si="38"/>
        <v>80.339865987289826</v>
      </c>
    </row>
    <row r="258" spans="1:28">
      <c r="A258" s="1">
        <v>260</v>
      </c>
      <c r="B258" s="1">
        <v>3756</v>
      </c>
      <c r="C258" s="1">
        <v>48</v>
      </c>
      <c r="D258" s="2">
        <f t="shared" ref="D258:D321" si="39">B258/C258</f>
        <v>78.25</v>
      </c>
      <c r="E258" s="1">
        <v>72</v>
      </c>
      <c r="F258" s="1">
        <v>0.56299999999999994</v>
      </c>
      <c r="G258" s="1">
        <v>1.58</v>
      </c>
      <c r="H258" s="1">
        <v>50.42</v>
      </c>
      <c r="I258" s="1">
        <v>754</v>
      </c>
      <c r="J258" s="5">
        <f t="shared" ref="J258:J321" si="40">300/SQRT(3*F258)</f>
        <v>230.83753600404592</v>
      </c>
      <c r="K258" s="5">
        <f t="shared" ref="K258:K321" si="41">(0.75*2*0.71*150)/(G258*SQRT(F258))</f>
        <v>134.75025088464039</v>
      </c>
      <c r="L258" s="5">
        <f t="shared" ref="L258:L321" si="42">C258/K258</f>
        <v>0.35621455013907743</v>
      </c>
      <c r="M258" s="5">
        <f t="shared" si="34"/>
        <v>1.8903088391906283E-4</v>
      </c>
      <c r="N258" s="5">
        <f t="shared" si="35"/>
        <v>3.9887661971830988</v>
      </c>
      <c r="O258">
        <f t="shared" si="36"/>
        <v>714.00238000793343</v>
      </c>
      <c r="P258">
        <f t="shared" si="37"/>
        <v>0.33124856791298612</v>
      </c>
      <c r="AB258">
        <f t="shared" si="38"/>
        <v>45.086694577224961</v>
      </c>
    </row>
    <row r="259" spans="1:28">
      <c r="A259" s="1">
        <v>98</v>
      </c>
      <c r="B259" s="1">
        <v>2130</v>
      </c>
      <c r="C259" s="1">
        <v>27</v>
      </c>
      <c r="D259" s="2">
        <f t="shared" si="39"/>
        <v>78.888888888888886</v>
      </c>
      <c r="E259" s="1">
        <v>72</v>
      </c>
      <c r="F259" s="1">
        <v>0.56399999999999995</v>
      </c>
      <c r="G259" s="1">
        <v>2.84</v>
      </c>
      <c r="H259" s="1">
        <v>28.07</v>
      </c>
      <c r="I259" s="1">
        <v>1340</v>
      </c>
      <c r="J259" s="5">
        <f t="shared" si="40"/>
        <v>230.6328020072213</v>
      </c>
      <c r="K259" s="5">
        <f t="shared" si="41"/>
        <v>74.90019955659011</v>
      </c>
      <c r="L259" s="5">
        <f t="shared" si="42"/>
        <v>0.36047968042595691</v>
      </c>
      <c r="M259" s="5">
        <f t="shared" ref="M259:M322" si="43">0.71/B259</f>
        <v>3.3333333333333332E-4</v>
      </c>
      <c r="N259" s="5">
        <f t="shared" ref="N259:N322" si="44">(I259/M259)/1000000</f>
        <v>4.0199999999999996</v>
      </c>
      <c r="O259">
        <f t="shared" ref="O259:O322" si="45">((E259)/(2*H259))*1000</f>
        <v>1282.5080156750978</v>
      </c>
      <c r="P259">
        <f t="shared" ref="P259:P322" si="46">0.66*F259^1.2</f>
        <v>0.33195472928364878</v>
      </c>
      <c r="AB259">
        <f t="shared" ref="AB259:AB322" si="47">0.71*150*(F259^0.7)*(1/G259)</f>
        <v>25.114621683938527</v>
      </c>
    </row>
    <row r="260" spans="1:28">
      <c r="A260" s="1">
        <v>344</v>
      </c>
      <c r="B260" s="1">
        <v>5481</v>
      </c>
      <c r="C260" s="1">
        <v>64</v>
      </c>
      <c r="D260" s="2">
        <f t="shared" si="39"/>
        <v>85.640625</v>
      </c>
      <c r="E260" s="1">
        <v>72</v>
      </c>
      <c r="F260" s="1">
        <v>0.54200000000000004</v>
      </c>
      <c r="G260" s="1">
        <v>1.1599999999999999</v>
      </c>
      <c r="H260" s="1">
        <v>71.900000000000006</v>
      </c>
      <c r="I260" s="1">
        <v>531</v>
      </c>
      <c r="J260" s="5">
        <f t="shared" si="40"/>
        <v>235.26698345822999</v>
      </c>
      <c r="K260" s="5">
        <f t="shared" si="41"/>
        <v>187.06099252507491</v>
      </c>
      <c r="L260" s="5">
        <f t="shared" si="42"/>
        <v>0.34213439764263526</v>
      </c>
      <c r="M260" s="5">
        <f t="shared" si="43"/>
        <v>1.2953840540047437E-4</v>
      </c>
      <c r="N260" s="5">
        <f t="shared" si="44"/>
        <v>4.0991704225352112</v>
      </c>
      <c r="O260">
        <f t="shared" si="45"/>
        <v>500.69541029207232</v>
      </c>
      <c r="P260">
        <f t="shared" si="46"/>
        <v>0.31647767499933982</v>
      </c>
      <c r="AB260">
        <f t="shared" si="47"/>
        <v>59.798614138792516</v>
      </c>
    </row>
    <row r="261" spans="1:28">
      <c r="A261" s="1">
        <v>182</v>
      </c>
      <c r="B261" s="1">
        <v>3109</v>
      </c>
      <c r="C261" s="1">
        <v>36</v>
      </c>
      <c r="D261" s="2">
        <f t="shared" si="39"/>
        <v>86.361111111111114</v>
      </c>
      <c r="E261" s="1">
        <v>72</v>
      </c>
      <c r="F261" s="1">
        <v>0.53600000000000003</v>
      </c>
      <c r="G261" s="1">
        <v>2.0699999999999998</v>
      </c>
      <c r="H261" s="1">
        <v>40.659999999999997</v>
      </c>
      <c r="I261" s="1">
        <v>942</v>
      </c>
      <c r="J261" s="5">
        <f t="shared" si="40"/>
        <v>236.58011170369193</v>
      </c>
      <c r="K261" s="5">
        <f t="shared" si="41"/>
        <v>105.41153232140996</v>
      </c>
      <c r="L261" s="5">
        <f t="shared" si="42"/>
        <v>0.34151861003436051</v>
      </c>
      <c r="M261" s="5">
        <f t="shared" si="43"/>
        <v>2.2836925056288193E-4</v>
      </c>
      <c r="N261" s="5">
        <f t="shared" si="44"/>
        <v>4.1248985915492966</v>
      </c>
      <c r="O261">
        <f t="shared" si="45"/>
        <v>885.39104771273992</v>
      </c>
      <c r="P261">
        <f t="shared" si="46"/>
        <v>0.31227821135109046</v>
      </c>
      <c r="AB261">
        <f t="shared" si="47"/>
        <v>33.25022703950259</v>
      </c>
    </row>
    <row r="262" spans="1:28">
      <c r="A262" s="1">
        <v>20</v>
      </c>
      <c r="B262" s="1">
        <v>1763</v>
      </c>
      <c r="C262" s="1">
        <v>20</v>
      </c>
      <c r="D262" s="2">
        <f t="shared" si="39"/>
        <v>88.15</v>
      </c>
      <c r="E262" s="1">
        <v>72</v>
      </c>
      <c r="F262" s="1">
        <v>0.52800000000000002</v>
      </c>
      <c r="G262" s="1">
        <v>3.68</v>
      </c>
      <c r="H262" s="1">
        <v>23.13</v>
      </c>
      <c r="I262" s="1">
        <v>1670</v>
      </c>
      <c r="J262" s="5">
        <f t="shared" si="40"/>
        <v>238.36564731139811</v>
      </c>
      <c r="K262" s="5">
        <f t="shared" si="41"/>
        <v>59.741495067573403</v>
      </c>
      <c r="L262" s="5">
        <f t="shared" si="42"/>
        <v>0.33477568610189729</v>
      </c>
      <c r="M262" s="5">
        <f t="shared" si="43"/>
        <v>4.0272263187748154E-4</v>
      </c>
      <c r="N262" s="5">
        <f t="shared" si="44"/>
        <v>4.146774647887324</v>
      </c>
      <c r="O262">
        <f t="shared" si="45"/>
        <v>1556.4202334630349</v>
      </c>
      <c r="P262">
        <f t="shared" si="46"/>
        <v>0.30669355003470117</v>
      </c>
      <c r="AB262">
        <f t="shared" si="47"/>
        <v>18.50740525924715</v>
      </c>
    </row>
    <row r="263" spans="1:28">
      <c r="A263" s="1">
        <v>428</v>
      </c>
      <c r="B263" s="1">
        <v>8000</v>
      </c>
      <c r="C263" s="1">
        <v>86</v>
      </c>
      <c r="D263" s="2">
        <f t="shared" si="39"/>
        <v>93.023255813953483</v>
      </c>
      <c r="E263" s="1">
        <v>72</v>
      </c>
      <c r="F263" s="1">
        <v>0.52100000000000002</v>
      </c>
      <c r="G263" s="1">
        <v>0.84</v>
      </c>
      <c r="H263" s="1">
        <v>102.39</v>
      </c>
      <c r="I263" s="1">
        <v>374</v>
      </c>
      <c r="J263" s="5">
        <f t="shared" si="40"/>
        <v>239.96160921354308</v>
      </c>
      <c r="K263" s="5">
        <f t="shared" si="41"/>
        <v>263.47700563118724</v>
      </c>
      <c r="L263" s="5">
        <f t="shared" si="42"/>
        <v>0.32640419528822956</v>
      </c>
      <c r="M263" s="5">
        <f t="shared" si="43"/>
        <v>8.8749999999999989E-5</v>
      </c>
      <c r="N263" s="5">
        <f t="shared" si="44"/>
        <v>4.2140845070422541</v>
      </c>
      <c r="O263">
        <f t="shared" si="45"/>
        <v>351.59683562847931</v>
      </c>
      <c r="P263">
        <f t="shared" si="46"/>
        <v>0.30182082612941652</v>
      </c>
      <c r="AB263">
        <f t="shared" si="47"/>
        <v>80.32610859162611</v>
      </c>
    </row>
    <row r="264" spans="1:28">
      <c r="A264" s="1">
        <v>266</v>
      </c>
      <c r="B264" s="1">
        <v>4537</v>
      </c>
      <c r="C264" s="1">
        <v>48</v>
      </c>
      <c r="D264" s="2">
        <f t="shared" si="39"/>
        <v>94.520833333333329</v>
      </c>
      <c r="E264" s="1">
        <v>72</v>
      </c>
      <c r="F264" s="1">
        <v>0.51400000000000001</v>
      </c>
      <c r="G264" s="1">
        <v>1.5</v>
      </c>
      <c r="H264" s="1">
        <v>58.19</v>
      </c>
      <c r="I264" s="1">
        <v>663</v>
      </c>
      <c r="J264" s="5">
        <f t="shared" si="40"/>
        <v>241.59006344397488</v>
      </c>
      <c r="K264" s="5">
        <f t="shared" si="41"/>
        <v>148.54842389350731</v>
      </c>
      <c r="L264" s="5">
        <f t="shared" si="42"/>
        <v>0.32312695578924933</v>
      </c>
      <c r="M264" s="5">
        <f t="shared" si="43"/>
        <v>1.5649107339651752E-4</v>
      </c>
      <c r="N264" s="5">
        <f t="shared" si="44"/>
        <v>4.2366633802816906</v>
      </c>
      <c r="O264">
        <f t="shared" si="45"/>
        <v>618.66300051555254</v>
      </c>
      <c r="P264">
        <f t="shared" si="46"/>
        <v>0.29696117869308158</v>
      </c>
      <c r="AB264">
        <f t="shared" si="47"/>
        <v>44.558702073146918</v>
      </c>
    </row>
    <row r="265" spans="1:28">
      <c r="A265" s="1">
        <v>104</v>
      </c>
      <c r="B265" s="1">
        <v>2573</v>
      </c>
      <c r="C265" s="1">
        <v>27</v>
      </c>
      <c r="D265" s="2">
        <f t="shared" si="39"/>
        <v>95.296296296296291</v>
      </c>
      <c r="E265" s="1">
        <v>72</v>
      </c>
      <c r="F265" s="1">
        <v>0.51300000000000001</v>
      </c>
      <c r="G265" s="1">
        <v>2.69</v>
      </c>
      <c r="H265" s="1">
        <v>32.549999999999997</v>
      </c>
      <c r="I265" s="1">
        <v>1180</v>
      </c>
      <c r="J265" s="5">
        <f t="shared" si="40"/>
        <v>241.8254167033372</v>
      </c>
      <c r="K265" s="5">
        <f t="shared" si="41"/>
        <v>82.914388909043808</v>
      </c>
      <c r="L265" s="5">
        <f t="shared" si="42"/>
        <v>0.32563708609875552</v>
      </c>
      <c r="M265" s="5">
        <f t="shared" si="43"/>
        <v>2.7594247959580257E-4</v>
      </c>
      <c r="N265" s="5">
        <f t="shared" si="44"/>
        <v>4.27625352112676</v>
      </c>
      <c r="O265">
        <f t="shared" si="45"/>
        <v>1105.9907834101384</v>
      </c>
      <c r="P265">
        <f t="shared" si="46"/>
        <v>0.29626801906472838</v>
      </c>
      <c r="AB265">
        <f t="shared" si="47"/>
        <v>24.813011872772623</v>
      </c>
    </row>
    <row r="266" spans="1:28">
      <c r="A266" s="1">
        <v>350</v>
      </c>
      <c r="B266" s="1">
        <v>6622</v>
      </c>
      <c r="C266" s="1">
        <v>64</v>
      </c>
      <c r="D266" s="2">
        <f t="shared" si="39"/>
        <v>103.46875</v>
      </c>
      <c r="E266" s="1">
        <v>72</v>
      </c>
      <c r="F266" s="1">
        <v>0.496</v>
      </c>
      <c r="G266" s="1">
        <v>1.1000000000000001</v>
      </c>
      <c r="H266" s="1">
        <v>82.69</v>
      </c>
      <c r="I266" s="1">
        <v>467</v>
      </c>
      <c r="J266" s="5">
        <f t="shared" si="40"/>
        <v>245.93468841898235</v>
      </c>
      <c r="K266" s="5">
        <f t="shared" si="41"/>
        <v>206.20887050220136</v>
      </c>
      <c r="L266" s="5">
        <f t="shared" si="42"/>
        <v>0.31036492195575444</v>
      </c>
      <c r="M266" s="5">
        <f t="shared" si="43"/>
        <v>1.0721836303231652E-4</v>
      </c>
      <c r="N266" s="5">
        <f t="shared" si="44"/>
        <v>4.3555971830985918</v>
      </c>
      <c r="O266">
        <f t="shared" si="45"/>
        <v>435.36098681823682</v>
      </c>
      <c r="P266">
        <f t="shared" si="46"/>
        <v>0.28452599275039048</v>
      </c>
      <c r="AB266">
        <f t="shared" si="47"/>
        <v>59.264427872298533</v>
      </c>
    </row>
    <row r="267" spans="1:28">
      <c r="A267" s="1">
        <v>188</v>
      </c>
      <c r="B267" s="1">
        <v>3756</v>
      </c>
      <c r="C267" s="1">
        <v>36</v>
      </c>
      <c r="D267" s="2">
        <f t="shared" si="39"/>
        <v>104.33333333333333</v>
      </c>
      <c r="E267" s="1">
        <v>72</v>
      </c>
      <c r="F267" s="1">
        <v>0.49099999999999999</v>
      </c>
      <c r="G267" s="1">
        <v>1.96</v>
      </c>
      <c r="H267" s="1">
        <v>46.79</v>
      </c>
      <c r="I267" s="1">
        <v>827</v>
      </c>
      <c r="J267" s="5">
        <f t="shared" si="40"/>
        <v>247.18372991362565</v>
      </c>
      <c r="K267" s="5">
        <f t="shared" si="41"/>
        <v>116.31722950274067</v>
      </c>
      <c r="L267" s="5">
        <f t="shared" si="42"/>
        <v>0.30949843074754257</v>
      </c>
      <c r="M267" s="5">
        <f t="shared" si="43"/>
        <v>1.8903088391906283E-4</v>
      </c>
      <c r="N267" s="5">
        <f t="shared" si="44"/>
        <v>4.3749464788732402</v>
      </c>
      <c r="O267">
        <f t="shared" si="45"/>
        <v>769.39516990810012</v>
      </c>
      <c r="P267">
        <f t="shared" si="46"/>
        <v>0.28108762503684948</v>
      </c>
      <c r="AB267">
        <f t="shared" si="47"/>
        <v>33.025589688678309</v>
      </c>
    </row>
    <row r="268" spans="1:28">
      <c r="A268" s="1">
        <v>26</v>
      </c>
      <c r="B268" s="1">
        <v>2130</v>
      </c>
      <c r="C268" s="1">
        <v>20</v>
      </c>
      <c r="D268" s="2">
        <f t="shared" si="39"/>
        <v>106.5</v>
      </c>
      <c r="E268" s="1">
        <v>72</v>
      </c>
      <c r="F268" s="1">
        <v>0.48799999999999999</v>
      </c>
      <c r="G268" s="1">
        <v>3.51</v>
      </c>
      <c r="H268" s="1">
        <v>26.29</v>
      </c>
      <c r="I268" s="1">
        <v>1470</v>
      </c>
      <c r="J268" s="5">
        <f t="shared" si="40"/>
        <v>247.94235184023236</v>
      </c>
      <c r="K268" s="5">
        <f t="shared" si="41"/>
        <v>65.15141303891771</v>
      </c>
      <c r="L268" s="5">
        <f t="shared" si="42"/>
        <v>0.30697722531440952</v>
      </c>
      <c r="M268" s="5">
        <f t="shared" si="43"/>
        <v>3.3333333333333332E-4</v>
      </c>
      <c r="N268" s="5">
        <f t="shared" si="44"/>
        <v>4.41</v>
      </c>
      <c r="O268">
        <f t="shared" si="45"/>
        <v>1369.3419551160137</v>
      </c>
      <c r="P268">
        <f t="shared" si="46"/>
        <v>0.27902795871974923</v>
      </c>
      <c r="AB268">
        <f t="shared" si="47"/>
        <v>18.362692715107535</v>
      </c>
    </row>
    <row r="269" spans="1:28">
      <c r="A269" s="1">
        <v>272</v>
      </c>
      <c r="B269" s="1">
        <v>5481</v>
      </c>
      <c r="C269" s="1">
        <v>48</v>
      </c>
      <c r="D269" s="2">
        <f t="shared" si="39"/>
        <v>114.1875</v>
      </c>
      <c r="E269" s="1">
        <v>72</v>
      </c>
      <c r="F269" s="1">
        <v>0.47</v>
      </c>
      <c r="G269" s="1">
        <v>1.42</v>
      </c>
      <c r="H269" s="1">
        <v>67.16</v>
      </c>
      <c r="I269" s="1">
        <v>582</v>
      </c>
      <c r="J269" s="5">
        <f t="shared" si="40"/>
        <v>252.64557631995569</v>
      </c>
      <c r="K269" s="5">
        <f t="shared" si="41"/>
        <v>164.09811543513138</v>
      </c>
      <c r="L269" s="5">
        <f t="shared" si="42"/>
        <v>0.2925079296171112</v>
      </c>
      <c r="M269" s="5">
        <f t="shared" si="43"/>
        <v>1.2953840540047437E-4</v>
      </c>
      <c r="N269" s="5">
        <f t="shared" si="44"/>
        <v>4.4928760563380283</v>
      </c>
      <c r="O269">
        <f t="shared" si="45"/>
        <v>536.03335318642053</v>
      </c>
      <c r="P269">
        <f t="shared" si="46"/>
        <v>0.2667235513695963</v>
      </c>
      <c r="AB269">
        <f t="shared" si="47"/>
        <v>44.210941537289102</v>
      </c>
    </row>
    <row r="270" spans="1:28">
      <c r="A270" s="1">
        <v>110</v>
      </c>
      <c r="B270" s="1">
        <v>3109</v>
      </c>
      <c r="C270" s="1">
        <v>27</v>
      </c>
      <c r="D270" s="2">
        <f t="shared" si="39"/>
        <v>115.14814814814815</v>
      </c>
      <c r="E270" s="1">
        <v>72</v>
      </c>
      <c r="F270" s="1">
        <v>0.46400000000000002</v>
      </c>
      <c r="G270" s="1">
        <v>2.54</v>
      </c>
      <c r="H270" s="1">
        <v>38.22</v>
      </c>
      <c r="I270" s="1">
        <v>1030</v>
      </c>
      <c r="J270" s="5">
        <f t="shared" si="40"/>
        <v>254.27381385780387</v>
      </c>
      <c r="K270" s="5">
        <f t="shared" si="41"/>
        <v>92.331131956175071</v>
      </c>
      <c r="L270" s="5">
        <f t="shared" si="42"/>
        <v>0.29242574446954184</v>
      </c>
      <c r="M270" s="5">
        <f t="shared" si="43"/>
        <v>2.2836925056288193E-4</v>
      </c>
      <c r="N270" s="5">
        <f t="shared" si="44"/>
        <v>4.5102394366197185</v>
      </c>
      <c r="O270">
        <f t="shared" si="45"/>
        <v>941.91522762951342</v>
      </c>
      <c r="P270">
        <f t="shared" si="46"/>
        <v>0.26264280756308678</v>
      </c>
      <c r="AB270">
        <f t="shared" si="47"/>
        <v>24.495058305502685</v>
      </c>
    </row>
    <row r="271" spans="1:28">
      <c r="A271" s="1">
        <v>356</v>
      </c>
      <c r="B271" s="1">
        <v>8000</v>
      </c>
      <c r="C271" s="1">
        <v>64</v>
      </c>
      <c r="D271" s="2">
        <f t="shared" si="39"/>
        <v>125</v>
      </c>
      <c r="E271" s="1">
        <v>72</v>
      </c>
      <c r="F271" s="1">
        <v>0.45300000000000001</v>
      </c>
      <c r="G271" s="1">
        <v>1.04</v>
      </c>
      <c r="H271" s="1">
        <v>95.73</v>
      </c>
      <c r="I271" s="1">
        <v>409</v>
      </c>
      <c r="J271" s="5">
        <f t="shared" si="40"/>
        <v>257.34250632748939</v>
      </c>
      <c r="K271" s="5">
        <f t="shared" si="41"/>
        <v>228.22248324049909</v>
      </c>
      <c r="L271" s="5">
        <f t="shared" si="42"/>
        <v>0.2804281116008947</v>
      </c>
      <c r="M271" s="5">
        <f t="shared" si="43"/>
        <v>8.8749999999999989E-5</v>
      </c>
      <c r="N271" s="5">
        <f t="shared" si="44"/>
        <v>4.6084507042253531</v>
      </c>
      <c r="O271">
        <f t="shared" si="45"/>
        <v>376.05766217486678</v>
      </c>
      <c r="P271">
        <f t="shared" si="46"/>
        <v>0.25518889887580776</v>
      </c>
      <c r="AB271">
        <f t="shared" si="47"/>
        <v>58.828125451359043</v>
      </c>
    </row>
    <row r="272" spans="1:28">
      <c r="A272" s="1">
        <v>194</v>
      </c>
      <c r="B272" s="1">
        <v>4537</v>
      </c>
      <c r="C272" s="1">
        <v>36</v>
      </c>
      <c r="D272" s="2">
        <f t="shared" si="39"/>
        <v>126.02777777777777</v>
      </c>
      <c r="E272" s="1">
        <v>72</v>
      </c>
      <c r="F272" s="1">
        <v>0.44800000000000001</v>
      </c>
      <c r="G272" s="1">
        <v>1.85</v>
      </c>
      <c r="H272" s="1">
        <v>54.15</v>
      </c>
      <c r="I272" s="1">
        <v>725</v>
      </c>
      <c r="J272" s="5">
        <f t="shared" si="40"/>
        <v>258.77458475338284</v>
      </c>
      <c r="K272" s="5">
        <f t="shared" si="41"/>
        <v>129.01200698727661</v>
      </c>
      <c r="L272" s="5">
        <f t="shared" si="42"/>
        <v>0.27904379476516772</v>
      </c>
      <c r="M272" s="5">
        <f t="shared" si="43"/>
        <v>1.5649107339651752E-4</v>
      </c>
      <c r="N272" s="5">
        <f t="shared" si="44"/>
        <v>4.6328521126760558</v>
      </c>
      <c r="O272">
        <f t="shared" si="45"/>
        <v>664.81994459833788</v>
      </c>
      <c r="P272">
        <f t="shared" si="46"/>
        <v>0.25181265516396989</v>
      </c>
      <c r="AB272">
        <f t="shared" si="47"/>
        <v>32.815006088382582</v>
      </c>
    </row>
    <row r="273" spans="1:28">
      <c r="A273" s="1">
        <v>32</v>
      </c>
      <c r="B273" s="1">
        <v>2573</v>
      </c>
      <c r="C273" s="1">
        <v>20</v>
      </c>
      <c r="D273" s="2">
        <f t="shared" si="39"/>
        <v>128.65</v>
      </c>
      <c r="E273" s="1">
        <v>72</v>
      </c>
      <c r="F273" s="1">
        <v>0.441</v>
      </c>
      <c r="G273" s="1">
        <v>3.3</v>
      </c>
      <c r="H273" s="1">
        <v>30.93</v>
      </c>
      <c r="I273" s="1">
        <v>1290</v>
      </c>
      <c r="J273" s="5">
        <f t="shared" si="40"/>
        <v>260.82026547865053</v>
      </c>
      <c r="K273" s="5">
        <f t="shared" si="41"/>
        <v>72.896660348037329</v>
      </c>
      <c r="L273" s="5">
        <f t="shared" si="42"/>
        <v>0.27436099136108749</v>
      </c>
      <c r="M273" s="5">
        <f t="shared" si="43"/>
        <v>2.7594247959580257E-4</v>
      </c>
      <c r="N273" s="5">
        <f t="shared" si="44"/>
        <v>4.6748873239436612</v>
      </c>
      <c r="O273">
        <f t="shared" si="45"/>
        <v>1163.9185257032007</v>
      </c>
      <c r="P273">
        <f t="shared" si="46"/>
        <v>0.24709857616041933</v>
      </c>
      <c r="AB273">
        <f t="shared" si="47"/>
        <v>18.194607049343148</v>
      </c>
    </row>
    <row r="274" spans="1:28">
      <c r="A274" s="1">
        <v>278</v>
      </c>
      <c r="B274" s="1">
        <v>6622</v>
      </c>
      <c r="C274" s="1">
        <v>48</v>
      </c>
      <c r="D274" s="2">
        <f t="shared" si="39"/>
        <v>137.95833333333334</v>
      </c>
      <c r="E274" s="1">
        <v>72</v>
      </c>
      <c r="F274" s="1">
        <v>0.43099999999999999</v>
      </c>
      <c r="G274" s="1">
        <v>1.35</v>
      </c>
      <c r="H274" s="1">
        <v>77.33</v>
      </c>
      <c r="I274" s="1">
        <v>509</v>
      </c>
      <c r="J274" s="5">
        <f t="shared" si="40"/>
        <v>263.82867252343067</v>
      </c>
      <c r="K274" s="5">
        <f t="shared" si="41"/>
        <v>180.24717353659079</v>
      </c>
      <c r="L274" s="5">
        <f t="shared" si="42"/>
        <v>0.26630098579746014</v>
      </c>
      <c r="M274" s="5">
        <f t="shared" si="43"/>
        <v>1.0721836303231652E-4</v>
      </c>
      <c r="N274" s="5">
        <f t="shared" si="44"/>
        <v>4.7473211267605642</v>
      </c>
      <c r="O274">
        <f t="shared" si="45"/>
        <v>465.53730764257079</v>
      </c>
      <c r="P274">
        <f t="shared" si="46"/>
        <v>0.24039014517356375</v>
      </c>
      <c r="AB274">
        <f t="shared" si="47"/>
        <v>43.767317387460203</v>
      </c>
    </row>
    <row r="275" spans="1:28">
      <c r="A275" s="1">
        <v>116</v>
      </c>
      <c r="B275" s="1">
        <v>3756</v>
      </c>
      <c r="C275" s="1">
        <v>27</v>
      </c>
      <c r="D275" s="2">
        <f t="shared" si="39"/>
        <v>139.11111111111111</v>
      </c>
      <c r="E275" s="1">
        <v>72</v>
      </c>
      <c r="F275" s="1">
        <v>0.42599999999999999</v>
      </c>
      <c r="G275" s="1">
        <v>2.41</v>
      </c>
      <c r="H275" s="1">
        <v>43.75</v>
      </c>
      <c r="I275" s="1">
        <v>903</v>
      </c>
      <c r="J275" s="5">
        <f t="shared" si="40"/>
        <v>265.37244621713762</v>
      </c>
      <c r="K275" s="5">
        <f t="shared" si="41"/>
        <v>101.55914235734888</v>
      </c>
      <c r="L275" s="5">
        <f t="shared" si="42"/>
        <v>0.26585494297497153</v>
      </c>
      <c r="M275" s="5">
        <f t="shared" si="43"/>
        <v>1.8903088391906283E-4</v>
      </c>
      <c r="N275" s="5">
        <f t="shared" si="44"/>
        <v>4.776997183098592</v>
      </c>
      <c r="O275">
        <f t="shared" si="45"/>
        <v>822.85714285714289</v>
      </c>
      <c r="P275">
        <f t="shared" si="46"/>
        <v>0.23704754095491015</v>
      </c>
      <c r="AB275">
        <f t="shared" si="47"/>
        <v>24.317520158888083</v>
      </c>
    </row>
    <row r="276" spans="1:28">
      <c r="A276" s="1">
        <v>200</v>
      </c>
      <c r="B276" s="1">
        <v>5481</v>
      </c>
      <c r="C276" s="1">
        <v>36</v>
      </c>
      <c r="D276" s="2">
        <f t="shared" si="39"/>
        <v>152.25</v>
      </c>
      <c r="E276" s="1">
        <v>72</v>
      </c>
      <c r="F276" s="1">
        <v>0.40899999999999997</v>
      </c>
      <c r="G276" s="1">
        <v>1.76</v>
      </c>
      <c r="H276" s="1">
        <v>62.59</v>
      </c>
      <c r="I276" s="1">
        <v>634</v>
      </c>
      <c r="J276" s="5">
        <f t="shared" si="40"/>
        <v>270.83137420142765</v>
      </c>
      <c r="K276" s="5">
        <f t="shared" si="41"/>
        <v>141.92749742233204</v>
      </c>
      <c r="L276" s="5">
        <f t="shared" si="42"/>
        <v>0.25365063609115301</v>
      </c>
      <c r="M276" s="5">
        <f t="shared" si="43"/>
        <v>1.2953840540047437E-4</v>
      </c>
      <c r="N276" s="5">
        <f t="shared" si="44"/>
        <v>4.8943014084507039</v>
      </c>
      <c r="O276">
        <f t="shared" si="45"/>
        <v>575.1717526761463</v>
      </c>
      <c r="P276">
        <f t="shared" si="46"/>
        <v>0.2257417591909518</v>
      </c>
      <c r="AB276">
        <f t="shared" si="47"/>
        <v>32.362588834026774</v>
      </c>
    </row>
    <row r="277" spans="1:28">
      <c r="A277" s="1">
        <v>38</v>
      </c>
      <c r="B277" s="1">
        <v>3109</v>
      </c>
      <c r="C277" s="1">
        <v>20</v>
      </c>
      <c r="D277" s="2">
        <f t="shared" si="39"/>
        <v>155.44999999999999</v>
      </c>
      <c r="E277" s="1">
        <v>72</v>
      </c>
      <c r="F277" s="1">
        <v>0.41</v>
      </c>
      <c r="G277" s="1">
        <v>3.15</v>
      </c>
      <c r="H277" s="1">
        <v>34.81</v>
      </c>
      <c r="I277" s="1">
        <v>1120</v>
      </c>
      <c r="J277" s="5">
        <f t="shared" si="40"/>
        <v>270.50089040022971</v>
      </c>
      <c r="K277" s="5">
        <f t="shared" si="41"/>
        <v>79.202407814935938</v>
      </c>
      <c r="L277" s="5">
        <f t="shared" si="42"/>
        <v>0.25251757556073207</v>
      </c>
      <c r="M277" s="5">
        <f t="shared" si="43"/>
        <v>2.2836925056288193E-4</v>
      </c>
      <c r="N277" s="5">
        <f t="shared" si="44"/>
        <v>4.9043380281690148</v>
      </c>
      <c r="O277">
        <f t="shared" si="45"/>
        <v>1034.1855788566504</v>
      </c>
      <c r="P277">
        <f t="shared" si="46"/>
        <v>0.2264042440325027</v>
      </c>
      <c r="AB277">
        <f t="shared" si="47"/>
        <v>18.112890168580353</v>
      </c>
    </row>
    <row r="278" spans="1:28">
      <c r="A278" s="1">
        <v>284</v>
      </c>
      <c r="B278" s="1">
        <v>8000</v>
      </c>
      <c r="C278" s="1">
        <v>48</v>
      </c>
      <c r="D278" s="2">
        <f t="shared" si="39"/>
        <v>166.66666666666666</v>
      </c>
      <c r="E278" s="1">
        <v>72</v>
      </c>
      <c r="F278" s="1">
        <v>0.39100000000000001</v>
      </c>
      <c r="G278" s="1">
        <v>1.28</v>
      </c>
      <c r="H278" s="1">
        <v>90.04</v>
      </c>
      <c r="I278" s="1">
        <v>445</v>
      </c>
      <c r="J278" s="5">
        <f t="shared" si="40"/>
        <v>276.99520340792446</v>
      </c>
      <c r="K278" s="5">
        <f t="shared" si="41"/>
        <v>199.59171895683673</v>
      </c>
      <c r="L278" s="5">
        <f t="shared" si="42"/>
        <v>0.24049093945816646</v>
      </c>
      <c r="M278" s="5">
        <f t="shared" si="43"/>
        <v>8.8749999999999989E-5</v>
      </c>
      <c r="N278" s="5">
        <f t="shared" si="44"/>
        <v>5.0140845070422539</v>
      </c>
      <c r="O278">
        <f t="shared" si="45"/>
        <v>399.82230119946689</v>
      </c>
      <c r="P278">
        <f t="shared" si="46"/>
        <v>0.21387304091653664</v>
      </c>
      <c r="AB278">
        <f t="shared" si="47"/>
        <v>43.118472601068099</v>
      </c>
    </row>
    <row r="279" spans="1:28">
      <c r="A279" s="1">
        <v>122</v>
      </c>
      <c r="B279" s="1">
        <v>4537</v>
      </c>
      <c r="C279" s="1">
        <v>27</v>
      </c>
      <c r="D279" s="2">
        <f t="shared" si="39"/>
        <v>168.03703703703704</v>
      </c>
      <c r="E279" s="1">
        <v>72</v>
      </c>
      <c r="F279" s="1">
        <v>0.38900000000000001</v>
      </c>
      <c r="G279" s="1">
        <v>2.2799999999999998</v>
      </c>
      <c r="H279" s="1">
        <v>50.72</v>
      </c>
      <c r="I279" s="1">
        <v>789</v>
      </c>
      <c r="J279" s="5">
        <f t="shared" si="40"/>
        <v>277.70636042789511</v>
      </c>
      <c r="K279" s="5">
        <f t="shared" si="41"/>
        <v>112.33917215485727</v>
      </c>
      <c r="L279" s="5">
        <f t="shared" si="42"/>
        <v>0.24034359059350241</v>
      </c>
      <c r="M279" s="5">
        <f t="shared" si="43"/>
        <v>1.5649107339651752E-4</v>
      </c>
      <c r="N279" s="5">
        <f t="shared" si="44"/>
        <v>5.0418211267605635</v>
      </c>
      <c r="O279">
        <f t="shared" si="45"/>
        <v>709.77917981072562</v>
      </c>
      <c r="P279">
        <f t="shared" si="46"/>
        <v>0.2125609376323889</v>
      </c>
      <c r="AB279">
        <f t="shared" si="47"/>
        <v>24.120120975841228</v>
      </c>
    </row>
    <row r="280" spans="1:28">
      <c r="A280" s="1">
        <v>206</v>
      </c>
      <c r="B280" s="1">
        <v>6622</v>
      </c>
      <c r="C280" s="1">
        <v>36</v>
      </c>
      <c r="D280" s="2">
        <f t="shared" si="39"/>
        <v>183.94444444444446</v>
      </c>
      <c r="E280" s="1">
        <v>72</v>
      </c>
      <c r="F280" s="1">
        <v>0.372</v>
      </c>
      <c r="G280" s="1">
        <v>1.66</v>
      </c>
      <c r="H280" s="1">
        <v>72.87</v>
      </c>
      <c r="I280" s="1">
        <v>553</v>
      </c>
      <c r="J280" s="5">
        <f t="shared" si="40"/>
        <v>283.98091712353238</v>
      </c>
      <c r="K280" s="5">
        <f t="shared" si="41"/>
        <v>157.78339949772061</v>
      </c>
      <c r="L280" s="5">
        <f t="shared" si="42"/>
        <v>0.22816088457087697</v>
      </c>
      <c r="M280" s="5">
        <f t="shared" si="43"/>
        <v>1.0721836303231652E-4</v>
      </c>
      <c r="N280" s="5">
        <f t="shared" si="44"/>
        <v>5.1576985915492957</v>
      </c>
      <c r="O280">
        <f t="shared" si="45"/>
        <v>494.0304652120214</v>
      </c>
      <c r="P280">
        <f t="shared" si="46"/>
        <v>0.20146307729582058</v>
      </c>
      <c r="AB280">
        <f t="shared" si="47"/>
        <v>32.10861536263296</v>
      </c>
    </row>
    <row r="281" spans="1:28">
      <c r="A281" s="1">
        <v>44</v>
      </c>
      <c r="B281" s="1">
        <v>3756</v>
      </c>
      <c r="C281" s="1">
        <v>20</v>
      </c>
      <c r="D281" s="2">
        <f t="shared" si="39"/>
        <v>187.8</v>
      </c>
      <c r="E281" s="1">
        <v>72</v>
      </c>
      <c r="F281" s="1">
        <v>0.371</v>
      </c>
      <c r="G281" s="1">
        <v>2.97</v>
      </c>
      <c r="H281" s="1">
        <v>40.840000000000003</v>
      </c>
      <c r="I281" s="1">
        <v>980</v>
      </c>
      <c r="J281" s="5">
        <f t="shared" si="40"/>
        <v>284.36338317849987</v>
      </c>
      <c r="K281" s="5">
        <f t="shared" si="41"/>
        <v>88.307474118411761</v>
      </c>
      <c r="L281" s="5">
        <f t="shared" si="42"/>
        <v>0.22648139582366425</v>
      </c>
      <c r="M281" s="5">
        <f t="shared" si="43"/>
        <v>1.8903088391906283E-4</v>
      </c>
      <c r="N281" s="5">
        <f t="shared" si="44"/>
        <v>5.1843380281690141</v>
      </c>
      <c r="O281">
        <f t="shared" si="45"/>
        <v>881.48873653281089</v>
      </c>
      <c r="P281">
        <f t="shared" si="46"/>
        <v>0.20081337122586726</v>
      </c>
      <c r="AB281">
        <f t="shared" si="47"/>
        <v>17.912446042585138</v>
      </c>
    </row>
    <row r="282" spans="1:28">
      <c r="A282" s="1">
        <v>128</v>
      </c>
      <c r="B282" s="1">
        <v>5481</v>
      </c>
      <c r="C282" s="1">
        <v>27</v>
      </c>
      <c r="D282" s="2">
        <f t="shared" si="39"/>
        <v>203</v>
      </c>
      <c r="E282" s="1">
        <v>72</v>
      </c>
      <c r="F282" s="1">
        <v>0.35299999999999998</v>
      </c>
      <c r="G282" s="1">
        <v>2.16</v>
      </c>
      <c r="H282" s="1">
        <v>58.99</v>
      </c>
      <c r="I282" s="1">
        <v>687</v>
      </c>
      <c r="J282" s="5">
        <f t="shared" si="40"/>
        <v>291.52330214590222</v>
      </c>
      <c r="K282" s="5">
        <f t="shared" si="41"/>
        <v>124.48005254997867</v>
      </c>
      <c r="L282" s="5">
        <f t="shared" si="42"/>
        <v>0.21690222205810458</v>
      </c>
      <c r="M282" s="5">
        <f t="shared" si="43"/>
        <v>1.2953840540047437E-4</v>
      </c>
      <c r="N282" s="5">
        <f t="shared" si="44"/>
        <v>5.3034464788732389</v>
      </c>
      <c r="O282">
        <f t="shared" si="45"/>
        <v>610.27292761485</v>
      </c>
      <c r="P282">
        <f t="shared" si="46"/>
        <v>0.18917928599380973</v>
      </c>
      <c r="AB282">
        <f t="shared" si="47"/>
        <v>23.786916628158462</v>
      </c>
    </row>
    <row r="283" spans="1:28">
      <c r="A283" s="1">
        <v>212</v>
      </c>
      <c r="B283" s="1">
        <v>8000</v>
      </c>
      <c r="C283" s="1">
        <v>36</v>
      </c>
      <c r="D283" s="2">
        <f t="shared" si="39"/>
        <v>222.22222222222223</v>
      </c>
      <c r="E283" s="1">
        <v>72</v>
      </c>
      <c r="F283" s="1">
        <v>0.33900000000000002</v>
      </c>
      <c r="G283" s="1">
        <v>1.57</v>
      </c>
      <c r="H283" s="1">
        <v>84.31</v>
      </c>
      <c r="I283" s="1">
        <v>482</v>
      </c>
      <c r="J283" s="5">
        <f t="shared" si="40"/>
        <v>297.48205865436478</v>
      </c>
      <c r="K283" s="5">
        <f t="shared" si="41"/>
        <v>174.75973010349205</v>
      </c>
      <c r="L283" s="5">
        <f t="shared" si="42"/>
        <v>0.2059971137440012</v>
      </c>
      <c r="M283" s="5">
        <f t="shared" si="43"/>
        <v>8.8749999999999989E-5</v>
      </c>
      <c r="N283" s="5">
        <f t="shared" si="44"/>
        <v>5.4309859154929585</v>
      </c>
      <c r="O283">
        <f t="shared" si="45"/>
        <v>426.99561143399359</v>
      </c>
      <c r="P283">
        <f t="shared" si="46"/>
        <v>0.18021194475901101</v>
      </c>
      <c r="AB283">
        <f t="shared" si="47"/>
        <v>31.81190992677795</v>
      </c>
    </row>
    <row r="284" spans="1:28">
      <c r="A284" s="1">
        <v>50</v>
      </c>
      <c r="B284" s="1">
        <v>4537</v>
      </c>
      <c r="C284" s="1">
        <v>20</v>
      </c>
      <c r="D284" s="2">
        <f t="shared" si="39"/>
        <v>226.85</v>
      </c>
      <c r="E284" s="1">
        <v>72</v>
      </c>
      <c r="F284" s="1">
        <v>0.33200000000000002</v>
      </c>
      <c r="G284" s="1">
        <v>2.79</v>
      </c>
      <c r="H284" s="1">
        <v>48.52</v>
      </c>
      <c r="I284" s="1">
        <v>854</v>
      </c>
      <c r="J284" s="5">
        <f t="shared" si="40"/>
        <v>300.60180602107584</v>
      </c>
      <c r="K284" s="5">
        <f t="shared" si="41"/>
        <v>99.372821672468248</v>
      </c>
      <c r="L284" s="5">
        <f t="shared" si="42"/>
        <v>0.20126227336001171</v>
      </c>
      <c r="M284" s="5">
        <f t="shared" si="43"/>
        <v>1.5649107339651752E-4</v>
      </c>
      <c r="N284" s="5">
        <f t="shared" si="44"/>
        <v>5.4571802816901416</v>
      </c>
      <c r="O284">
        <f t="shared" si="45"/>
        <v>741.96207749381688</v>
      </c>
      <c r="P284">
        <f t="shared" si="46"/>
        <v>0.17575578793840341</v>
      </c>
      <c r="AB284">
        <f t="shared" si="47"/>
        <v>17.64176623505768</v>
      </c>
    </row>
    <row r="285" spans="1:28">
      <c r="A285" s="1">
        <v>134</v>
      </c>
      <c r="B285" s="1">
        <v>6622</v>
      </c>
      <c r="C285" s="1">
        <v>27</v>
      </c>
      <c r="D285" s="2">
        <f t="shared" si="39"/>
        <v>245.25925925925927</v>
      </c>
      <c r="E285" s="1">
        <v>72</v>
      </c>
      <c r="F285" s="1">
        <v>0.32300000000000001</v>
      </c>
      <c r="G285" s="1">
        <v>2.04</v>
      </c>
      <c r="H285" s="1">
        <v>68.290000000000006</v>
      </c>
      <c r="I285" s="1">
        <v>598</v>
      </c>
      <c r="J285" s="5">
        <f t="shared" si="40"/>
        <v>304.76098333931174</v>
      </c>
      <c r="K285" s="5">
        <f t="shared" si="41"/>
        <v>137.78737874592701</v>
      </c>
      <c r="L285" s="5">
        <f t="shared" si="42"/>
        <v>0.1959540869834431</v>
      </c>
      <c r="M285" s="5">
        <f t="shared" si="43"/>
        <v>1.0721836303231652E-4</v>
      </c>
      <c r="N285" s="5">
        <f t="shared" si="44"/>
        <v>5.577402816901408</v>
      </c>
      <c r="O285">
        <f t="shared" si="45"/>
        <v>527.16356714013762</v>
      </c>
      <c r="P285">
        <f t="shared" si="46"/>
        <v>0.17005404326840171</v>
      </c>
      <c r="AB285">
        <f t="shared" si="47"/>
        <v>23.667980673837899</v>
      </c>
    </row>
    <row r="286" spans="1:28">
      <c r="A286" s="1">
        <v>56</v>
      </c>
      <c r="B286" s="1">
        <v>5481</v>
      </c>
      <c r="C286" s="1">
        <v>20</v>
      </c>
      <c r="D286" s="2">
        <f t="shared" si="39"/>
        <v>274.05</v>
      </c>
      <c r="E286" s="1">
        <v>72</v>
      </c>
      <c r="F286" s="1">
        <v>0.30199999999999999</v>
      </c>
      <c r="G286" s="1">
        <v>2.64</v>
      </c>
      <c r="H286" s="1">
        <v>56.41</v>
      </c>
      <c r="I286" s="1">
        <v>742</v>
      </c>
      <c r="J286" s="5">
        <f t="shared" si="40"/>
        <v>315.17891481565016</v>
      </c>
      <c r="K286" s="5">
        <f t="shared" si="41"/>
        <v>110.11170019714254</v>
      </c>
      <c r="L286" s="5">
        <f t="shared" si="42"/>
        <v>0.18163374068507038</v>
      </c>
      <c r="M286" s="5">
        <f t="shared" si="43"/>
        <v>1.2953840540047437E-4</v>
      </c>
      <c r="N286" s="5">
        <f t="shared" si="44"/>
        <v>5.7280309859154919</v>
      </c>
      <c r="O286">
        <f t="shared" si="45"/>
        <v>638.18471902145018</v>
      </c>
      <c r="P286">
        <f t="shared" si="46"/>
        <v>0.15687446838379532</v>
      </c>
      <c r="AB286">
        <f t="shared" si="47"/>
        <v>17.44819639521473</v>
      </c>
    </row>
    <row r="287" spans="1:28">
      <c r="A287" s="1">
        <v>140</v>
      </c>
      <c r="B287" s="1">
        <v>8000</v>
      </c>
      <c r="C287" s="1">
        <v>27</v>
      </c>
      <c r="D287" s="2">
        <f t="shared" si="39"/>
        <v>296.2962962962963</v>
      </c>
      <c r="E287" s="1">
        <v>72</v>
      </c>
      <c r="F287" s="1">
        <v>0.29299999999999998</v>
      </c>
      <c r="G287" s="1">
        <v>1.93</v>
      </c>
      <c r="H287" s="1">
        <v>79.78</v>
      </c>
      <c r="I287" s="1">
        <v>520</v>
      </c>
      <c r="J287" s="5">
        <f t="shared" si="40"/>
        <v>319.98293469854531</v>
      </c>
      <c r="K287" s="5">
        <f t="shared" si="41"/>
        <v>152.91487978816366</v>
      </c>
      <c r="L287" s="5">
        <f t="shared" si="42"/>
        <v>0.17656882075442032</v>
      </c>
      <c r="M287" s="5">
        <f t="shared" si="43"/>
        <v>8.8749999999999989E-5</v>
      </c>
      <c r="N287" s="5">
        <f t="shared" si="44"/>
        <v>5.859154929577465</v>
      </c>
      <c r="O287">
        <f t="shared" si="45"/>
        <v>451.24091250940086</v>
      </c>
      <c r="P287">
        <f t="shared" si="46"/>
        <v>0.15128124151651381</v>
      </c>
      <c r="AB287">
        <f t="shared" si="47"/>
        <v>23.36682107141602</v>
      </c>
    </row>
    <row r="288" spans="1:28">
      <c r="A288" s="1">
        <v>62</v>
      </c>
      <c r="B288" s="1">
        <v>6622</v>
      </c>
      <c r="C288" s="1">
        <v>20</v>
      </c>
      <c r="D288" s="2">
        <f t="shared" si="39"/>
        <v>331.1</v>
      </c>
      <c r="E288" s="1">
        <v>72</v>
      </c>
      <c r="F288" s="1">
        <v>0.27800000000000002</v>
      </c>
      <c r="G288" s="1">
        <v>2.5</v>
      </c>
      <c r="H288" s="1">
        <v>64.599999999999994</v>
      </c>
      <c r="I288" s="1">
        <v>644</v>
      </c>
      <c r="J288" s="5">
        <f t="shared" si="40"/>
        <v>328.50215990880213</v>
      </c>
      <c r="K288" s="5">
        <f t="shared" si="41"/>
        <v>121.19325787928834</v>
      </c>
      <c r="L288" s="5">
        <f t="shared" si="42"/>
        <v>0.16502568170847032</v>
      </c>
      <c r="M288" s="5">
        <f t="shared" si="43"/>
        <v>1.0721836303231652E-4</v>
      </c>
      <c r="N288" s="5">
        <f t="shared" si="44"/>
        <v>6.0064338028169013</v>
      </c>
      <c r="O288">
        <f t="shared" si="45"/>
        <v>557.27554179566562</v>
      </c>
      <c r="P288">
        <f t="shared" si="46"/>
        <v>0.14203575712911576</v>
      </c>
      <c r="AB288">
        <f t="shared" si="47"/>
        <v>17.387652668514033</v>
      </c>
    </row>
    <row r="289" spans="1:28">
      <c r="A289" s="1">
        <v>68</v>
      </c>
      <c r="B289" s="1">
        <v>8000</v>
      </c>
      <c r="C289" s="1">
        <v>20</v>
      </c>
      <c r="D289" s="2">
        <f t="shared" si="39"/>
        <v>400</v>
      </c>
      <c r="E289" s="1">
        <v>72</v>
      </c>
      <c r="F289" s="1">
        <v>0.253</v>
      </c>
      <c r="G289" s="1">
        <v>2.36</v>
      </c>
      <c r="H289" s="1">
        <v>75.180000000000007</v>
      </c>
      <c r="I289" s="1">
        <v>558</v>
      </c>
      <c r="J289" s="5">
        <f t="shared" si="40"/>
        <v>344.35022157509093</v>
      </c>
      <c r="K289" s="5">
        <f t="shared" si="41"/>
        <v>134.57630604331055</v>
      </c>
      <c r="L289" s="5">
        <f t="shared" si="42"/>
        <v>0.14861457107883033</v>
      </c>
      <c r="M289" s="5">
        <f t="shared" si="43"/>
        <v>8.8749999999999989E-5</v>
      </c>
      <c r="N289" s="5">
        <f t="shared" si="44"/>
        <v>6.2873239436619732</v>
      </c>
      <c r="O289">
        <f t="shared" si="45"/>
        <v>478.85075818036711</v>
      </c>
      <c r="P289">
        <f t="shared" si="46"/>
        <v>0.12684944194617137</v>
      </c>
      <c r="AB289">
        <f t="shared" si="47"/>
        <v>17.243362950273859</v>
      </c>
    </row>
    <row r="290" spans="1:28">
      <c r="A290" s="1">
        <v>795</v>
      </c>
      <c r="B290" s="1">
        <v>1000</v>
      </c>
      <c r="C290" s="1">
        <v>500</v>
      </c>
      <c r="D290" s="2">
        <f t="shared" si="39"/>
        <v>2</v>
      </c>
      <c r="E290" s="1">
        <v>102</v>
      </c>
      <c r="F290" s="1">
        <v>1.788</v>
      </c>
      <c r="G290" s="1">
        <v>0.31</v>
      </c>
      <c r="H290" s="1">
        <v>79.91</v>
      </c>
      <c r="I290" s="1">
        <v>586</v>
      </c>
      <c r="J290" s="5">
        <f t="shared" si="40"/>
        <v>129.53194003770994</v>
      </c>
      <c r="K290" s="5">
        <f t="shared" si="41"/>
        <v>385.38554021922101</v>
      </c>
      <c r="L290" s="5">
        <f t="shared" si="42"/>
        <v>1.2974020761536154</v>
      </c>
      <c r="M290" s="5">
        <f t="shared" si="43"/>
        <v>7.0999999999999991E-4</v>
      </c>
      <c r="N290" s="5">
        <f t="shared" si="44"/>
        <v>0.82535211267605646</v>
      </c>
      <c r="O290">
        <f t="shared" si="45"/>
        <v>638.2179952446503</v>
      </c>
      <c r="P290">
        <f t="shared" si="46"/>
        <v>1.3255159344521692</v>
      </c>
      <c r="AB290">
        <f t="shared" si="47"/>
        <v>515.99462067478271</v>
      </c>
    </row>
    <row r="291" spans="1:28">
      <c r="A291" s="1">
        <v>801</v>
      </c>
      <c r="B291" s="1">
        <v>1208</v>
      </c>
      <c r="C291" s="1">
        <v>500</v>
      </c>
      <c r="D291" s="2">
        <f t="shared" si="39"/>
        <v>2.4159999999999999</v>
      </c>
      <c r="E291" s="1">
        <v>102</v>
      </c>
      <c r="F291" s="1">
        <v>1.6659999999999999</v>
      </c>
      <c r="G291" s="1">
        <v>0.3</v>
      </c>
      <c r="H291" s="1">
        <v>90.15</v>
      </c>
      <c r="I291" s="1">
        <v>518</v>
      </c>
      <c r="J291" s="5">
        <f t="shared" si="40"/>
        <v>134.19091951824635</v>
      </c>
      <c r="K291" s="5">
        <f t="shared" si="41"/>
        <v>412.55524567298005</v>
      </c>
      <c r="L291" s="5">
        <f t="shared" si="42"/>
        <v>1.2119588957943701</v>
      </c>
      <c r="M291" s="5">
        <f t="shared" si="43"/>
        <v>5.8774834437086085E-4</v>
      </c>
      <c r="N291" s="5">
        <f t="shared" si="44"/>
        <v>0.88132957746478879</v>
      </c>
      <c r="O291">
        <f t="shared" si="45"/>
        <v>565.72379367720464</v>
      </c>
      <c r="P291">
        <f t="shared" si="46"/>
        <v>1.2177382059381805</v>
      </c>
      <c r="AB291">
        <f t="shared" si="47"/>
        <v>507.45887345070707</v>
      </c>
    </row>
    <row r="292" spans="1:28">
      <c r="A292" s="1">
        <v>723</v>
      </c>
      <c r="B292" s="1">
        <v>1000</v>
      </c>
      <c r="C292" s="1">
        <v>373</v>
      </c>
      <c r="D292" s="2">
        <f t="shared" si="39"/>
        <v>2.6809651474530831</v>
      </c>
      <c r="E292" s="1">
        <v>102</v>
      </c>
      <c r="F292" s="1">
        <v>1.601</v>
      </c>
      <c r="G292" s="1">
        <v>0.39</v>
      </c>
      <c r="H292" s="1">
        <v>71.88</v>
      </c>
      <c r="I292" s="1">
        <v>648</v>
      </c>
      <c r="J292" s="5">
        <f t="shared" si="40"/>
        <v>136.88786859924429</v>
      </c>
      <c r="K292" s="5">
        <f t="shared" si="41"/>
        <v>323.72824573294122</v>
      </c>
      <c r="L292" s="5">
        <f t="shared" si="42"/>
        <v>1.152200973861593</v>
      </c>
      <c r="M292" s="5">
        <f t="shared" si="43"/>
        <v>7.0999999999999991E-4</v>
      </c>
      <c r="N292" s="5">
        <f t="shared" si="44"/>
        <v>0.91267605633802829</v>
      </c>
      <c r="O292">
        <f t="shared" si="45"/>
        <v>709.51585976627723</v>
      </c>
      <c r="P292">
        <f t="shared" si="46"/>
        <v>1.1609500480512451</v>
      </c>
      <c r="AB292">
        <f t="shared" si="47"/>
        <v>379.62860852444788</v>
      </c>
    </row>
    <row r="293" spans="1:28">
      <c r="A293" s="1">
        <v>807</v>
      </c>
      <c r="B293" s="1">
        <v>1459</v>
      </c>
      <c r="C293" s="1">
        <v>500</v>
      </c>
      <c r="D293" s="2">
        <f t="shared" si="39"/>
        <v>2.9180000000000001</v>
      </c>
      <c r="E293" s="1">
        <v>102</v>
      </c>
      <c r="F293" s="1">
        <v>1.544</v>
      </c>
      <c r="G293" s="1">
        <v>0.28000000000000003</v>
      </c>
      <c r="H293" s="1">
        <v>102.43</v>
      </c>
      <c r="I293" s="1">
        <v>458</v>
      </c>
      <c r="J293" s="5">
        <f t="shared" si="40"/>
        <v>139.39172074937414</v>
      </c>
      <c r="K293" s="5">
        <f t="shared" si="41"/>
        <v>459.15486206138013</v>
      </c>
      <c r="L293" s="5">
        <f t="shared" si="42"/>
        <v>1.088957215339603</v>
      </c>
      <c r="M293" s="5">
        <f t="shared" si="43"/>
        <v>4.8663468128855379E-4</v>
      </c>
      <c r="N293" s="5">
        <f t="shared" si="44"/>
        <v>0.94115774647887329</v>
      </c>
      <c r="O293">
        <f t="shared" si="45"/>
        <v>497.90100556477591</v>
      </c>
      <c r="P293">
        <f t="shared" si="46"/>
        <v>1.1115287254651378</v>
      </c>
      <c r="AB293">
        <f t="shared" si="47"/>
        <v>515.51900870525958</v>
      </c>
    </row>
    <row r="294" spans="1:28">
      <c r="A294" s="1">
        <v>729</v>
      </c>
      <c r="B294" s="1">
        <v>1208</v>
      </c>
      <c r="C294" s="1">
        <v>373</v>
      </c>
      <c r="D294" s="2">
        <f t="shared" si="39"/>
        <v>3.2386058981233243</v>
      </c>
      <c r="E294" s="1">
        <v>102</v>
      </c>
      <c r="F294" s="1">
        <v>1.48</v>
      </c>
      <c r="G294" s="1">
        <v>0.37</v>
      </c>
      <c r="H294" s="1">
        <v>82</v>
      </c>
      <c r="I294" s="1">
        <v>574</v>
      </c>
      <c r="J294" s="5">
        <f t="shared" si="40"/>
        <v>142.37369936287485</v>
      </c>
      <c r="K294" s="5">
        <f t="shared" si="41"/>
        <v>354.90186786528147</v>
      </c>
      <c r="L294" s="5">
        <f t="shared" si="42"/>
        <v>1.0509947503054238</v>
      </c>
      <c r="M294" s="5">
        <f t="shared" si="43"/>
        <v>5.8774834437086085E-4</v>
      </c>
      <c r="N294" s="5">
        <f t="shared" si="44"/>
        <v>0.97660845070422542</v>
      </c>
      <c r="O294">
        <f t="shared" si="45"/>
        <v>621.95121951219517</v>
      </c>
      <c r="P294">
        <f t="shared" si="46"/>
        <v>1.0564720066026569</v>
      </c>
      <c r="AB294">
        <f t="shared" si="47"/>
        <v>378.73120049562112</v>
      </c>
    </row>
    <row r="295" spans="1:28">
      <c r="A295" s="1">
        <v>813</v>
      </c>
      <c r="B295" s="1">
        <v>1763</v>
      </c>
      <c r="C295" s="1">
        <v>500</v>
      </c>
      <c r="D295" s="2">
        <f t="shared" si="39"/>
        <v>3.5259999999999998</v>
      </c>
      <c r="E295" s="1">
        <v>102</v>
      </c>
      <c r="F295" s="1">
        <v>1.4410000000000001</v>
      </c>
      <c r="G295" s="1">
        <v>0.27</v>
      </c>
      <c r="H295" s="1">
        <v>114.94</v>
      </c>
      <c r="I295" s="1">
        <v>405</v>
      </c>
      <c r="J295" s="5">
        <f t="shared" si="40"/>
        <v>144.28747617415669</v>
      </c>
      <c r="K295" s="5">
        <f t="shared" si="41"/>
        <v>492.88444482489308</v>
      </c>
      <c r="L295" s="5">
        <f t="shared" si="42"/>
        <v>1.0144365586088537</v>
      </c>
      <c r="M295" s="5">
        <f t="shared" si="43"/>
        <v>4.0272263187748154E-4</v>
      </c>
      <c r="N295" s="5">
        <f t="shared" si="44"/>
        <v>1.0056549295774648</v>
      </c>
      <c r="O295">
        <f t="shared" si="45"/>
        <v>443.70976161475556</v>
      </c>
      <c r="P295">
        <f t="shared" si="46"/>
        <v>1.0231533075142096</v>
      </c>
      <c r="AB295">
        <f t="shared" si="47"/>
        <v>509.39025246959017</v>
      </c>
    </row>
    <row r="296" spans="1:28">
      <c r="A296" s="1">
        <v>651</v>
      </c>
      <c r="B296" s="1">
        <v>1000</v>
      </c>
      <c r="C296" s="1">
        <v>278</v>
      </c>
      <c r="D296" s="2">
        <f t="shared" si="39"/>
        <v>3.5971223021582732</v>
      </c>
      <c r="E296" s="1">
        <v>102</v>
      </c>
      <c r="F296" s="1">
        <v>1.425</v>
      </c>
      <c r="G296" s="1">
        <v>0.49</v>
      </c>
      <c r="H296" s="1">
        <v>65.11</v>
      </c>
      <c r="I296" s="1">
        <v>720</v>
      </c>
      <c r="J296" s="5">
        <f t="shared" si="40"/>
        <v>145.09525002200232</v>
      </c>
      <c r="K296" s="5">
        <f t="shared" si="41"/>
        <v>273.10984428407494</v>
      </c>
      <c r="L296" s="5">
        <f t="shared" si="42"/>
        <v>1.017905453861409</v>
      </c>
      <c r="M296" s="5">
        <f t="shared" si="43"/>
        <v>7.0999999999999991E-4</v>
      </c>
      <c r="N296" s="5">
        <f t="shared" si="44"/>
        <v>1.0140845070422537</v>
      </c>
      <c r="O296">
        <f t="shared" si="45"/>
        <v>783.28981723237598</v>
      </c>
      <c r="P296">
        <f t="shared" si="46"/>
        <v>1.0095359123215366</v>
      </c>
      <c r="AB296">
        <f t="shared" si="47"/>
        <v>278.49918769021855</v>
      </c>
    </row>
    <row r="297" spans="1:28">
      <c r="A297" s="1">
        <v>735</v>
      </c>
      <c r="B297" s="1">
        <v>1459</v>
      </c>
      <c r="C297" s="1">
        <v>373</v>
      </c>
      <c r="D297" s="2">
        <f t="shared" si="39"/>
        <v>3.9115281501340484</v>
      </c>
      <c r="E297" s="1">
        <v>102</v>
      </c>
      <c r="F297" s="1">
        <v>1.3740000000000001</v>
      </c>
      <c r="G297" s="1">
        <v>0.35</v>
      </c>
      <c r="H297" s="1">
        <v>92.79</v>
      </c>
      <c r="I297" s="1">
        <v>509</v>
      </c>
      <c r="J297" s="5">
        <f t="shared" si="40"/>
        <v>147.76353114138544</v>
      </c>
      <c r="K297" s="5">
        <f t="shared" si="41"/>
        <v>389.38521395205549</v>
      </c>
      <c r="L297" s="5">
        <f t="shared" si="42"/>
        <v>0.95792029752297425</v>
      </c>
      <c r="M297" s="5">
        <f t="shared" si="43"/>
        <v>4.8663468128855379E-4</v>
      </c>
      <c r="N297" s="5">
        <f t="shared" si="44"/>
        <v>1.0459591549295775</v>
      </c>
      <c r="O297">
        <f t="shared" si="45"/>
        <v>549.62819269317811</v>
      </c>
      <c r="P297">
        <f t="shared" si="46"/>
        <v>0.96633567894328187</v>
      </c>
      <c r="AB297">
        <f t="shared" si="47"/>
        <v>380.07760110589356</v>
      </c>
    </row>
    <row r="298" spans="1:28">
      <c r="A298" s="1">
        <v>819</v>
      </c>
      <c r="B298" s="1">
        <v>2130</v>
      </c>
      <c r="C298" s="1">
        <v>500</v>
      </c>
      <c r="D298" s="2">
        <f t="shared" si="39"/>
        <v>4.26</v>
      </c>
      <c r="E298" s="1">
        <v>102</v>
      </c>
      <c r="F298" s="1">
        <v>1.34</v>
      </c>
      <c r="G298" s="1">
        <v>0.26</v>
      </c>
      <c r="H298" s="1">
        <v>129.63</v>
      </c>
      <c r="I298" s="1">
        <v>359</v>
      </c>
      <c r="J298" s="5">
        <f t="shared" si="40"/>
        <v>149.62640041614495</v>
      </c>
      <c r="K298" s="5">
        <f t="shared" si="41"/>
        <v>530.78069610239334</v>
      </c>
      <c r="L298" s="5">
        <f t="shared" si="42"/>
        <v>0.94200863684677894</v>
      </c>
      <c r="M298" s="5">
        <f t="shared" si="43"/>
        <v>3.3333333333333332E-4</v>
      </c>
      <c r="N298" s="5">
        <f t="shared" si="44"/>
        <v>1.077</v>
      </c>
      <c r="O298">
        <f t="shared" si="45"/>
        <v>393.42744735015043</v>
      </c>
      <c r="P298">
        <f t="shared" si="46"/>
        <v>0.93771247463453078</v>
      </c>
      <c r="AB298">
        <f t="shared" si="47"/>
        <v>502.74715154587278</v>
      </c>
    </row>
    <row r="299" spans="1:28">
      <c r="A299" s="1">
        <v>657</v>
      </c>
      <c r="B299" s="1">
        <v>1208</v>
      </c>
      <c r="C299" s="1">
        <v>278</v>
      </c>
      <c r="D299" s="2">
        <f t="shared" si="39"/>
        <v>4.3453237410071939</v>
      </c>
      <c r="E299" s="1">
        <v>102</v>
      </c>
      <c r="F299" s="1">
        <v>1.3240000000000001</v>
      </c>
      <c r="G299" s="1">
        <v>0.46</v>
      </c>
      <c r="H299" s="1">
        <v>73.53</v>
      </c>
      <c r="I299" s="1">
        <v>638</v>
      </c>
      <c r="J299" s="5">
        <f t="shared" si="40"/>
        <v>150.52777242722792</v>
      </c>
      <c r="K299" s="5">
        <f t="shared" si="41"/>
        <v>301.81376470732869</v>
      </c>
      <c r="L299" s="5">
        <f t="shared" si="42"/>
        <v>0.92109781762133647</v>
      </c>
      <c r="M299" s="5">
        <f t="shared" si="43"/>
        <v>5.8774834437086085E-4</v>
      </c>
      <c r="N299" s="5">
        <f t="shared" si="44"/>
        <v>1.0854985915492958</v>
      </c>
      <c r="O299">
        <f t="shared" si="45"/>
        <v>693.59445124439003</v>
      </c>
      <c r="P299">
        <f t="shared" si="46"/>
        <v>0.92429268860103542</v>
      </c>
      <c r="AB299">
        <f t="shared" si="47"/>
        <v>281.78207680619914</v>
      </c>
    </row>
    <row r="300" spans="1:28">
      <c r="A300" s="1">
        <v>741</v>
      </c>
      <c r="B300" s="1">
        <v>1763</v>
      </c>
      <c r="C300" s="1">
        <v>373</v>
      </c>
      <c r="D300" s="2">
        <f t="shared" si="39"/>
        <v>4.7265415549597858</v>
      </c>
      <c r="E300" s="1">
        <v>102</v>
      </c>
      <c r="F300" s="1">
        <v>1.2829999999999999</v>
      </c>
      <c r="G300" s="1">
        <v>0.34</v>
      </c>
      <c r="H300" s="1">
        <v>103.8</v>
      </c>
      <c r="I300" s="1">
        <v>451</v>
      </c>
      <c r="J300" s="5">
        <f t="shared" si="40"/>
        <v>152.91401768433386</v>
      </c>
      <c r="K300" s="5">
        <f t="shared" si="41"/>
        <v>414.80943077495721</v>
      </c>
      <c r="L300" s="5">
        <f t="shared" si="42"/>
        <v>0.89920809973667237</v>
      </c>
      <c r="M300" s="5">
        <f t="shared" si="43"/>
        <v>4.0272263187748154E-4</v>
      </c>
      <c r="N300" s="5">
        <f t="shared" si="44"/>
        <v>1.1198774647887324</v>
      </c>
      <c r="O300">
        <f t="shared" si="45"/>
        <v>491.32947976878614</v>
      </c>
      <c r="P300">
        <f t="shared" si="46"/>
        <v>0.89005311238321794</v>
      </c>
      <c r="AB300">
        <f t="shared" si="47"/>
        <v>372.93174233046631</v>
      </c>
    </row>
    <row r="301" spans="1:28">
      <c r="A301" s="1">
        <v>579</v>
      </c>
      <c r="B301" s="1">
        <v>1000</v>
      </c>
      <c r="C301" s="1">
        <v>208</v>
      </c>
      <c r="D301" s="2">
        <f t="shared" si="39"/>
        <v>4.8076923076923075</v>
      </c>
      <c r="E301" s="1">
        <v>102</v>
      </c>
      <c r="F301" s="1">
        <v>1.27</v>
      </c>
      <c r="G301" s="1">
        <v>0.6</v>
      </c>
      <c r="H301" s="1">
        <v>58.84</v>
      </c>
      <c r="I301" s="1">
        <v>800</v>
      </c>
      <c r="J301" s="5">
        <f t="shared" si="40"/>
        <v>153.694655873568</v>
      </c>
      <c r="K301" s="5">
        <f t="shared" si="41"/>
        <v>236.25867063204032</v>
      </c>
      <c r="L301" s="5">
        <f t="shared" si="42"/>
        <v>0.88039096911684722</v>
      </c>
      <c r="M301" s="5">
        <f t="shared" si="43"/>
        <v>7.0999999999999991E-4</v>
      </c>
      <c r="N301" s="5">
        <f t="shared" si="44"/>
        <v>1.126760563380282</v>
      </c>
      <c r="O301">
        <f t="shared" si="45"/>
        <v>866.75730795377297</v>
      </c>
      <c r="P301">
        <f t="shared" si="46"/>
        <v>0.87924194982694137</v>
      </c>
      <c r="AB301">
        <f t="shared" si="47"/>
        <v>209.82680225256186</v>
      </c>
    </row>
    <row r="302" spans="1:28">
      <c r="A302" s="1">
        <v>825</v>
      </c>
      <c r="B302" s="1">
        <v>2573</v>
      </c>
      <c r="C302" s="1">
        <v>500</v>
      </c>
      <c r="D302" s="2">
        <f t="shared" si="39"/>
        <v>5.1459999999999999</v>
      </c>
      <c r="E302" s="1">
        <v>102</v>
      </c>
      <c r="F302" s="1">
        <v>1.236</v>
      </c>
      <c r="G302" s="1">
        <v>0.25</v>
      </c>
      <c r="H302" s="1">
        <v>148.11000000000001</v>
      </c>
      <c r="I302" s="1">
        <v>319</v>
      </c>
      <c r="J302" s="5">
        <f t="shared" si="40"/>
        <v>155.79423821243896</v>
      </c>
      <c r="K302" s="5">
        <f t="shared" si="41"/>
        <v>574.76673191522218</v>
      </c>
      <c r="L302" s="5">
        <f t="shared" si="42"/>
        <v>0.86991812893191212</v>
      </c>
      <c r="M302" s="5">
        <f t="shared" si="43"/>
        <v>2.7594247959580257E-4</v>
      </c>
      <c r="N302" s="5">
        <f t="shared" si="44"/>
        <v>1.1560380281690141</v>
      </c>
      <c r="O302">
        <f t="shared" si="45"/>
        <v>344.33866720680572</v>
      </c>
      <c r="P302">
        <f t="shared" si="46"/>
        <v>0.85107160384576586</v>
      </c>
      <c r="AB302">
        <f t="shared" si="47"/>
        <v>494.10873168512865</v>
      </c>
    </row>
    <row r="303" spans="1:28">
      <c r="A303" s="1">
        <v>663</v>
      </c>
      <c r="B303" s="1">
        <v>1459</v>
      </c>
      <c r="C303" s="1">
        <v>278</v>
      </c>
      <c r="D303" s="2">
        <f t="shared" si="39"/>
        <v>5.2482014388489207</v>
      </c>
      <c r="E303" s="1">
        <v>102</v>
      </c>
      <c r="F303" s="1">
        <v>1.2290000000000001</v>
      </c>
      <c r="G303" s="1">
        <v>0.44</v>
      </c>
      <c r="H303" s="1">
        <v>83.31</v>
      </c>
      <c r="I303" s="1">
        <v>566</v>
      </c>
      <c r="J303" s="5">
        <f t="shared" si="40"/>
        <v>156.2372858944417</v>
      </c>
      <c r="K303" s="5">
        <f t="shared" si="41"/>
        <v>327.50071230024628</v>
      </c>
      <c r="L303" s="5">
        <f t="shared" si="42"/>
        <v>0.84885311560829524</v>
      </c>
      <c r="M303" s="5">
        <f t="shared" si="43"/>
        <v>4.8663468128855379E-4</v>
      </c>
      <c r="N303" s="5">
        <f t="shared" si="44"/>
        <v>1.1630901408450705</v>
      </c>
      <c r="O303">
        <f t="shared" si="45"/>
        <v>612.17140799423839</v>
      </c>
      <c r="P303">
        <f t="shared" si="46"/>
        <v>0.84529090274968466</v>
      </c>
      <c r="AB303">
        <f t="shared" si="47"/>
        <v>279.62966944589891</v>
      </c>
    </row>
    <row r="304" spans="1:28">
      <c r="A304" s="1">
        <v>747</v>
      </c>
      <c r="B304" s="1">
        <v>2130</v>
      </c>
      <c r="C304" s="1">
        <v>373</v>
      </c>
      <c r="D304" s="2">
        <f t="shared" si="39"/>
        <v>5.7104557640750668</v>
      </c>
      <c r="E304" s="1">
        <v>102</v>
      </c>
      <c r="F304" s="1">
        <v>1.181</v>
      </c>
      <c r="G304" s="1">
        <v>0.32</v>
      </c>
      <c r="H304" s="1">
        <v>119.09</v>
      </c>
      <c r="I304" s="1">
        <v>400</v>
      </c>
      <c r="J304" s="5">
        <f t="shared" si="40"/>
        <v>159.3806811509227</v>
      </c>
      <c r="K304" s="5">
        <f t="shared" si="41"/>
        <v>459.37350146207052</v>
      </c>
      <c r="L304" s="5">
        <f t="shared" si="42"/>
        <v>0.81197543787970927</v>
      </c>
      <c r="M304" s="5">
        <f t="shared" si="43"/>
        <v>3.3333333333333332E-4</v>
      </c>
      <c r="N304" s="5">
        <f t="shared" si="44"/>
        <v>1.2</v>
      </c>
      <c r="O304">
        <f t="shared" si="45"/>
        <v>428.24754387438071</v>
      </c>
      <c r="P304">
        <f t="shared" si="46"/>
        <v>0.80583070714241412</v>
      </c>
      <c r="AB304">
        <f t="shared" si="47"/>
        <v>373.9164379047142</v>
      </c>
    </row>
    <row r="305" spans="1:28">
      <c r="A305" s="1">
        <v>585</v>
      </c>
      <c r="B305" s="1">
        <v>1208</v>
      </c>
      <c r="C305" s="1">
        <v>208</v>
      </c>
      <c r="D305" s="2">
        <f t="shared" si="39"/>
        <v>5.8076923076923075</v>
      </c>
      <c r="E305" s="1">
        <v>102</v>
      </c>
      <c r="F305" s="1">
        <v>1.1759999999999999</v>
      </c>
      <c r="G305" s="1">
        <v>0.56999999999999995</v>
      </c>
      <c r="H305" s="1">
        <v>66.67</v>
      </c>
      <c r="I305" s="1">
        <v>710</v>
      </c>
      <c r="J305" s="5">
        <f t="shared" si="40"/>
        <v>159.71914124998497</v>
      </c>
      <c r="K305" s="5">
        <f t="shared" si="41"/>
        <v>258.44155787662282</v>
      </c>
      <c r="L305" s="5">
        <f t="shared" si="42"/>
        <v>0.80482412236230572</v>
      </c>
      <c r="M305" s="5">
        <f t="shared" si="43"/>
        <v>5.8774834437086085E-4</v>
      </c>
      <c r="N305" s="5">
        <f t="shared" si="44"/>
        <v>1.2080000000000002</v>
      </c>
      <c r="O305">
        <f t="shared" si="45"/>
        <v>764.96175191240434</v>
      </c>
      <c r="P305">
        <f t="shared" si="46"/>
        <v>0.80173846756576894</v>
      </c>
      <c r="AB305">
        <f t="shared" si="47"/>
        <v>209.29549350233688</v>
      </c>
    </row>
    <row r="306" spans="1:28">
      <c r="A306" s="1">
        <v>831</v>
      </c>
      <c r="B306" s="1">
        <v>3109</v>
      </c>
      <c r="C306" s="1">
        <v>500</v>
      </c>
      <c r="D306" s="2">
        <f t="shared" si="39"/>
        <v>6.218</v>
      </c>
      <c r="E306" s="1">
        <v>102</v>
      </c>
      <c r="F306" s="1">
        <v>1.1439999999999999</v>
      </c>
      <c r="G306" s="1">
        <v>0.23</v>
      </c>
      <c r="H306" s="1">
        <v>168.18</v>
      </c>
      <c r="I306" s="1">
        <v>283</v>
      </c>
      <c r="J306" s="5">
        <f t="shared" si="40"/>
        <v>161.93756890782396</v>
      </c>
      <c r="K306" s="5">
        <f t="shared" si="41"/>
        <v>649.38165936456971</v>
      </c>
      <c r="L306" s="5">
        <f t="shared" si="42"/>
        <v>0.76996323008145617</v>
      </c>
      <c r="M306" s="5">
        <f t="shared" si="43"/>
        <v>2.2836925056288193E-4</v>
      </c>
      <c r="N306" s="5">
        <f t="shared" si="44"/>
        <v>1.2392211267605635</v>
      </c>
      <c r="O306">
        <f t="shared" si="45"/>
        <v>303.2465215840171</v>
      </c>
      <c r="P306">
        <f t="shared" si="46"/>
        <v>0.77563101159074177</v>
      </c>
      <c r="AB306">
        <f t="shared" si="47"/>
        <v>508.7682357186016</v>
      </c>
    </row>
    <row r="307" spans="1:28">
      <c r="A307" s="1">
        <v>669</v>
      </c>
      <c r="B307" s="1">
        <v>1763</v>
      </c>
      <c r="C307" s="1">
        <v>278</v>
      </c>
      <c r="D307" s="2">
        <f t="shared" si="39"/>
        <v>6.3417266187050361</v>
      </c>
      <c r="E307" s="1">
        <v>102</v>
      </c>
      <c r="F307" s="1">
        <v>1.139</v>
      </c>
      <c r="G307" s="1">
        <v>0.42</v>
      </c>
      <c r="H307" s="1">
        <v>94.24</v>
      </c>
      <c r="I307" s="1">
        <v>502</v>
      </c>
      <c r="J307" s="5">
        <f t="shared" si="40"/>
        <v>162.29261772015946</v>
      </c>
      <c r="K307" s="5">
        <f t="shared" si="41"/>
        <v>356.39345054484846</v>
      </c>
      <c r="L307" s="5">
        <f t="shared" si="42"/>
        <v>0.78003678118943587</v>
      </c>
      <c r="M307" s="5">
        <f t="shared" si="43"/>
        <v>4.0272263187748154E-4</v>
      </c>
      <c r="N307" s="5">
        <f t="shared" si="44"/>
        <v>1.2465154929577467</v>
      </c>
      <c r="O307">
        <f t="shared" si="45"/>
        <v>541.17147707979632</v>
      </c>
      <c r="P307">
        <f t="shared" si="46"/>
        <v>0.77156479682078016</v>
      </c>
      <c r="AB307">
        <f t="shared" si="47"/>
        <v>277.75822248271999</v>
      </c>
    </row>
    <row r="308" spans="1:28">
      <c r="A308" s="1">
        <v>507</v>
      </c>
      <c r="B308" s="1">
        <v>1000</v>
      </c>
      <c r="C308" s="1">
        <v>155</v>
      </c>
      <c r="D308" s="2">
        <f t="shared" si="39"/>
        <v>6.4516129032258061</v>
      </c>
      <c r="E308" s="1">
        <v>102</v>
      </c>
      <c r="F308" s="1">
        <v>1.123</v>
      </c>
      <c r="G308" s="1">
        <v>0.75</v>
      </c>
      <c r="H308" s="1">
        <v>53.66</v>
      </c>
      <c r="I308" s="1">
        <v>890</v>
      </c>
      <c r="J308" s="5">
        <f t="shared" si="40"/>
        <v>163.44466496036856</v>
      </c>
      <c r="K308" s="5">
        <f t="shared" si="41"/>
        <v>200.99706939557592</v>
      </c>
      <c r="L308" s="5">
        <f t="shared" si="42"/>
        <v>0.77115552214818339</v>
      </c>
      <c r="M308" s="5">
        <f t="shared" si="43"/>
        <v>7.0999999999999991E-4</v>
      </c>
      <c r="N308" s="5">
        <f t="shared" si="44"/>
        <v>1.2535211267605635</v>
      </c>
      <c r="O308">
        <f t="shared" si="45"/>
        <v>950.4286246738726</v>
      </c>
      <c r="P308">
        <f t="shared" si="46"/>
        <v>0.75857695155846583</v>
      </c>
      <c r="AB308">
        <f t="shared" si="47"/>
        <v>154.01186280230445</v>
      </c>
    </row>
    <row r="309" spans="1:28">
      <c r="A309" s="1">
        <v>753</v>
      </c>
      <c r="B309" s="1">
        <v>2573</v>
      </c>
      <c r="C309" s="1">
        <v>373</v>
      </c>
      <c r="D309" s="2">
        <f t="shared" si="39"/>
        <v>6.8981233243967832</v>
      </c>
      <c r="E309" s="1">
        <v>102</v>
      </c>
      <c r="F309" s="1">
        <v>1.093</v>
      </c>
      <c r="G309" s="1">
        <v>0.3</v>
      </c>
      <c r="H309" s="1">
        <v>135.11000000000001</v>
      </c>
      <c r="I309" s="1">
        <v>355</v>
      </c>
      <c r="J309" s="5">
        <f t="shared" si="40"/>
        <v>165.67254599876443</v>
      </c>
      <c r="K309" s="5">
        <f t="shared" si="41"/>
        <v>509.3420490832446</v>
      </c>
      <c r="L309" s="5">
        <f t="shared" si="42"/>
        <v>0.73231731146359469</v>
      </c>
      <c r="M309" s="5">
        <f t="shared" si="43"/>
        <v>2.7594247959580257E-4</v>
      </c>
      <c r="N309" s="5">
        <f t="shared" si="44"/>
        <v>1.2865</v>
      </c>
      <c r="O309">
        <f t="shared" si="45"/>
        <v>377.47020945895929</v>
      </c>
      <c r="P309">
        <f t="shared" si="46"/>
        <v>0.73432468875311629</v>
      </c>
      <c r="AB309">
        <f t="shared" si="47"/>
        <v>377.80044612315976</v>
      </c>
    </row>
    <row r="310" spans="1:28">
      <c r="A310" s="1">
        <v>591</v>
      </c>
      <c r="B310" s="1">
        <v>1459</v>
      </c>
      <c r="C310" s="1">
        <v>208</v>
      </c>
      <c r="D310" s="2">
        <f t="shared" si="39"/>
        <v>7.0144230769230766</v>
      </c>
      <c r="E310" s="1">
        <v>102</v>
      </c>
      <c r="F310" s="1">
        <v>1.087</v>
      </c>
      <c r="G310" s="1">
        <v>0.55000000000000004</v>
      </c>
      <c r="H310" s="1">
        <v>75.819999999999993</v>
      </c>
      <c r="I310" s="1">
        <v>629</v>
      </c>
      <c r="J310" s="5">
        <f t="shared" si="40"/>
        <v>166.12915470849248</v>
      </c>
      <c r="K310" s="5">
        <f t="shared" si="41"/>
        <v>278.58864131896547</v>
      </c>
      <c r="L310" s="5">
        <f t="shared" si="42"/>
        <v>0.74662053346910806</v>
      </c>
      <c r="M310" s="5">
        <f t="shared" si="43"/>
        <v>4.8663468128855379E-4</v>
      </c>
      <c r="N310" s="5">
        <f t="shared" si="44"/>
        <v>1.2925507042253523</v>
      </c>
      <c r="O310">
        <f t="shared" si="45"/>
        <v>672.64573991031398</v>
      </c>
      <c r="P310">
        <f t="shared" si="46"/>
        <v>0.72949007655098119</v>
      </c>
      <c r="AB310">
        <f t="shared" si="47"/>
        <v>205.28045382020798</v>
      </c>
    </row>
    <row r="311" spans="1:28">
      <c r="A311" s="1">
        <v>837</v>
      </c>
      <c r="B311" s="1">
        <v>3756</v>
      </c>
      <c r="C311" s="1">
        <v>500</v>
      </c>
      <c r="D311" s="2">
        <f t="shared" si="39"/>
        <v>7.5119999999999996</v>
      </c>
      <c r="E311" s="1">
        <v>102</v>
      </c>
      <c r="F311" s="1">
        <v>1.0569999999999999</v>
      </c>
      <c r="G311" s="1">
        <v>0.22</v>
      </c>
      <c r="H311" s="1">
        <v>191.16</v>
      </c>
      <c r="I311" s="1">
        <v>251</v>
      </c>
      <c r="J311" s="5">
        <f t="shared" si="40"/>
        <v>168.47021639648176</v>
      </c>
      <c r="K311" s="5">
        <f t="shared" si="41"/>
        <v>706.28615385064472</v>
      </c>
      <c r="L311" s="5">
        <f t="shared" si="42"/>
        <v>0.70792836200174591</v>
      </c>
      <c r="M311" s="5">
        <f t="shared" si="43"/>
        <v>1.8903088391906283E-4</v>
      </c>
      <c r="N311" s="5">
        <f t="shared" si="44"/>
        <v>1.3278253521126759</v>
      </c>
      <c r="O311">
        <f t="shared" si="45"/>
        <v>266.79221594475831</v>
      </c>
      <c r="P311">
        <f t="shared" si="46"/>
        <v>0.70539750675698931</v>
      </c>
      <c r="AB311">
        <f t="shared" si="47"/>
        <v>503.24494139720014</v>
      </c>
    </row>
    <row r="312" spans="1:28">
      <c r="A312" s="1">
        <v>675</v>
      </c>
      <c r="B312" s="1">
        <v>2130</v>
      </c>
      <c r="C312" s="1">
        <v>278</v>
      </c>
      <c r="D312" s="2">
        <f t="shared" si="39"/>
        <v>7.6618705035971226</v>
      </c>
      <c r="E312" s="1">
        <v>102</v>
      </c>
      <c r="F312" s="1">
        <v>1.0509999999999999</v>
      </c>
      <c r="G312" s="1">
        <v>0.4</v>
      </c>
      <c r="H312" s="1">
        <v>107.35</v>
      </c>
      <c r="I312" s="1">
        <v>445</v>
      </c>
      <c r="J312" s="5">
        <f t="shared" si="40"/>
        <v>168.95041751219557</v>
      </c>
      <c r="K312" s="5">
        <f t="shared" si="41"/>
        <v>389.5646288150233</v>
      </c>
      <c r="L312" s="5">
        <f t="shared" si="42"/>
        <v>0.71361714960010536</v>
      </c>
      <c r="M312" s="5">
        <f t="shared" si="43"/>
        <v>3.3333333333333332E-4</v>
      </c>
      <c r="N312" s="5">
        <f t="shared" si="44"/>
        <v>1.335</v>
      </c>
      <c r="O312">
        <f t="shared" si="45"/>
        <v>475.08150908244062</v>
      </c>
      <c r="P312">
        <f t="shared" si="46"/>
        <v>0.70059526012835538</v>
      </c>
      <c r="AB312">
        <f t="shared" si="47"/>
        <v>275.68397218330045</v>
      </c>
    </row>
    <row r="313" spans="1:28">
      <c r="A313" s="1">
        <v>513</v>
      </c>
      <c r="B313" s="1">
        <v>1208</v>
      </c>
      <c r="C313" s="1">
        <v>155</v>
      </c>
      <c r="D313" s="2">
        <f t="shared" si="39"/>
        <v>7.7935483870967746</v>
      </c>
      <c r="E313" s="1">
        <v>102</v>
      </c>
      <c r="F313" s="1">
        <v>1.0409999999999999</v>
      </c>
      <c r="G313" s="1">
        <v>0.71</v>
      </c>
      <c r="H313" s="1">
        <v>60.77</v>
      </c>
      <c r="I313" s="1">
        <v>789</v>
      </c>
      <c r="J313" s="5">
        <f t="shared" si="40"/>
        <v>169.759959366261</v>
      </c>
      <c r="K313" s="5">
        <f t="shared" si="41"/>
        <v>220.52465603489415</v>
      </c>
      <c r="L313" s="5">
        <f t="shared" si="42"/>
        <v>0.70286925184217941</v>
      </c>
      <c r="M313" s="5">
        <f t="shared" si="43"/>
        <v>5.8774834437086085E-4</v>
      </c>
      <c r="N313" s="5">
        <f t="shared" si="44"/>
        <v>1.3424112676056339</v>
      </c>
      <c r="O313">
        <f t="shared" si="45"/>
        <v>839.22988316603585</v>
      </c>
      <c r="P313">
        <f t="shared" si="46"/>
        <v>0.69260370584347219</v>
      </c>
      <c r="AB313">
        <f t="shared" si="47"/>
        <v>154.27898383800476</v>
      </c>
    </row>
    <row r="314" spans="1:28">
      <c r="A314" s="1">
        <v>759</v>
      </c>
      <c r="B314" s="1">
        <v>3109</v>
      </c>
      <c r="C314" s="1">
        <v>373</v>
      </c>
      <c r="D314" s="2">
        <f t="shared" si="39"/>
        <v>8.3351206434316349</v>
      </c>
      <c r="E314" s="1">
        <v>102</v>
      </c>
      <c r="F314" s="1">
        <v>1.006</v>
      </c>
      <c r="G314" s="1">
        <v>0.28999999999999998</v>
      </c>
      <c r="H314" s="1">
        <v>154.41999999999999</v>
      </c>
      <c r="I314" s="1">
        <v>314</v>
      </c>
      <c r="J314" s="5">
        <f t="shared" si="40"/>
        <v>172.68779215291426</v>
      </c>
      <c r="K314" s="5">
        <f t="shared" si="41"/>
        <v>549.21688240752542</v>
      </c>
      <c r="L314" s="5">
        <f t="shared" si="42"/>
        <v>0.67914882434955737</v>
      </c>
      <c r="M314" s="5">
        <f t="shared" si="43"/>
        <v>2.2836925056288193E-4</v>
      </c>
      <c r="N314" s="5">
        <f t="shared" si="44"/>
        <v>1.3749661971830986</v>
      </c>
      <c r="O314">
        <f t="shared" si="45"/>
        <v>330.26809998704829</v>
      </c>
      <c r="P314">
        <f t="shared" si="46"/>
        <v>0.664754846650356</v>
      </c>
      <c r="AB314">
        <f t="shared" si="47"/>
        <v>368.78240852787997</v>
      </c>
    </row>
    <row r="315" spans="1:28">
      <c r="A315" s="1">
        <v>597</v>
      </c>
      <c r="B315" s="1">
        <v>1763</v>
      </c>
      <c r="C315" s="1">
        <v>208</v>
      </c>
      <c r="D315" s="2">
        <f t="shared" si="39"/>
        <v>8.4759615384615383</v>
      </c>
      <c r="E315" s="1">
        <v>102</v>
      </c>
      <c r="F315" s="1">
        <v>1.0029999999999999</v>
      </c>
      <c r="G315" s="1">
        <v>0.52</v>
      </c>
      <c r="H315" s="1">
        <v>86.56</v>
      </c>
      <c r="I315" s="1">
        <v>557</v>
      </c>
      <c r="J315" s="5">
        <f t="shared" si="40"/>
        <v>172.94585624530799</v>
      </c>
      <c r="K315" s="5">
        <f t="shared" si="41"/>
        <v>306.75175540747705</v>
      </c>
      <c r="L315" s="5">
        <f t="shared" si="42"/>
        <v>0.67807272927811257</v>
      </c>
      <c r="M315" s="5">
        <f t="shared" si="43"/>
        <v>4.0272263187748154E-4</v>
      </c>
      <c r="N315" s="5">
        <f t="shared" si="44"/>
        <v>1.383085915492958</v>
      </c>
      <c r="O315">
        <f t="shared" si="45"/>
        <v>589.18669131238448</v>
      </c>
      <c r="P315">
        <f t="shared" si="46"/>
        <v>0.66237671223052852</v>
      </c>
      <c r="AB315">
        <f t="shared" si="47"/>
        <v>205.23759516944227</v>
      </c>
    </row>
    <row r="316" spans="1:28">
      <c r="A316" s="1">
        <v>435</v>
      </c>
      <c r="B316" s="1">
        <v>1000</v>
      </c>
      <c r="C316" s="1">
        <v>116</v>
      </c>
      <c r="D316" s="2">
        <f t="shared" si="39"/>
        <v>8.6206896551724146</v>
      </c>
      <c r="E316" s="1">
        <v>102</v>
      </c>
      <c r="F316" s="1">
        <v>0.996</v>
      </c>
      <c r="G316" s="1">
        <v>0.93</v>
      </c>
      <c r="H316" s="1">
        <v>48.73</v>
      </c>
      <c r="I316" s="1">
        <v>989</v>
      </c>
      <c r="J316" s="5">
        <f t="shared" si="40"/>
        <v>173.55253362515583</v>
      </c>
      <c r="K316" s="5">
        <f t="shared" si="41"/>
        <v>172.11877602819666</v>
      </c>
      <c r="L316" s="5">
        <f t="shared" si="42"/>
        <v>0.67395320067228903</v>
      </c>
      <c r="M316" s="5">
        <f t="shared" si="43"/>
        <v>7.0999999999999991E-4</v>
      </c>
      <c r="N316" s="5">
        <f t="shared" si="44"/>
        <v>1.3929577464788734</v>
      </c>
      <c r="O316">
        <f t="shared" si="45"/>
        <v>1046.5832136261031</v>
      </c>
      <c r="P316">
        <f t="shared" si="46"/>
        <v>0.6568332685541185</v>
      </c>
      <c r="AB316">
        <f t="shared" si="47"/>
        <v>114.19529114963098</v>
      </c>
    </row>
    <row r="317" spans="1:28">
      <c r="A317" s="1">
        <v>843</v>
      </c>
      <c r="B317" s="1">
        <v>4537</v>
      </c>
      <c r="C317" s="1">
        <v>500</v>
      </c>
      <c r="D317" s="2">
        <f t="shared" si="39"/>
        <v>9.0739999999999998</v>
      </c>
      <c r="E317" s="1">
        <v>102</v>
      </c>
      <c r="F317" s="1">
        <v>0.97599999999999998</v>
      </c>
      <c r="G317" s="1">
        <v>0.21</v>
      </c>
      <c r="H317" s="1">
        <v>217.62</v>
      </c>
      <c r="I317" s="1">
        <v>222</v>
      </c>
      <c r="J317" s="5">
        <f t="shared" si="40"/>
        <v>175.32171832956917</v>
      </c>
      <c r="K317" s="5">
        <f t="shared" si="41"/>
        <v>770.01052825048714</v>
      </c>
      <c r="L317" s="5">
        <f t="shared" si="42"/>
        <v>0.64934177086647349</v>
      </c>
      <c r="M317" s="5">
        <f t="shared" si="43"/>
        <v>1.5649107339651752E-4</v>
      </c>
      <c r="N317" s="5">
        <f t="shared" si="44"/>
        <v>1.4186112676056339</v>
      </c>
      <c r="O317">
        <f t="shared" si="45"/>
        <v>234.35346015991178</v>
      </c>
      <c r="P317">
        <f t="shared" si="46"/>
        <v>0.64103791435911306</v>
      </c>
      <c r="AB317">
        <f t="shared" si="47"/>
        <v>498.59186168106174</v>
      </c>
    </row>
    <row r="318" spans="1:28">
      <c r="A318" s="1">
        <v>681</v>
      </c>
      <c r="B318" s="1">
        <v>2573</v>
      </c>
      <c r="C318" s="1">
        <v>278</v>
      </c>
      <c r="D318" s="2">
        <f t="shared" si="39"/>
        <v>9.2553956834532372</v>
      </c>
      <c r="E318" s="1">
        <v>102</v>
      </c>
      <c r="F318" s="1">
        <v>0.96699999999999997</v>
      </c>
      <c r="G318" s="1">
        <v>0.38</v>
      </c>
      <c r="H318" s="1">
        <v>122.94</v>
      </c>
      <c r="I318" s="1">
        <v>394</v>
      </c>
      <c r="J318" s="5">
        <f t="shared" si="40"/>
        <v>176.13570024772949</v>
      </c>
      <c r="K318" s="5">
        <f t="shared" si="41"/>
        <v>427.50779036370511</v>
      </c>
      <c r="L318" s="5">
        <f t="shared" si="42"/>
        <v>0.6502805475509339</v>
      </c>
      <c r="M318" s="5">
        <f t="shared" si="43"/>
        <v>2.7594247959580257E-4</v>
      </c>
      <c r="N318" s="5">
        <f t="shared" si="44"/>
        <v>1.4278338028169013</v>
      </c>
      <c r="O318">
        <f t="shared" si="45"/>
        <v>414.83650561249391</v>
      </c>
      <c r="P318">
        <f t="shared" si="46"/>
        <v>0.63395101927317532</v>
      </c>
      <c r="AB318">
        <f t="shared" si="47"/>
        <v>273.75656509928666</v>
      </c>
    </row>
    <row r="319" spans="1:28">
      <c r="A319" s="1">
        <v>519</v>
      </c>
      <c r="B319" s="1">
        <v>1459</v>
      </c>
      <c r="C319" s="1">
        <v>155</v>
      </c>
      <c r="D319" s="2">
        <f t="shared" si="39"/>
        <v>9.4129032258064509</v>
      </c>
      <c r="E319" s="1">
        <v>102</v>
      </c>
      <c r="F319" s="1">
        <v>0.95599999999999996</v>
      </c>
      <c r="G319" s="1">
        <v>0.68</v>
      </c>
      <c r="H319" s="1">
        <v>69.63</v>
      </c>
      <c r="I319" s="1">
        <v>699</v>
      </c>
      <c r="J319" s="5">
        <f t="shared" si="40"/>
        <v>177.14613497921798</v>
      </c>
      <c r="K319" s="5">
        <f t="shared" si="41"/>
        <v>240.27191400596303</v>
      </c>
      <c r="L319" s="5">
        <f t="shared" si="42"/>
        <v>0.64510244837086217</v>
      </c>
      <c r="M319" s="5">
        <f t="shared" si="43"/>
        <v>4.8663468128855379E-4</v>
      </c>
      <c r="N319" s="5">
        <f t="shared" si="44"/>
        <v>1.4363957746478873</v>
      </c>
      <c r="O319">
        <f t="shared" si="45"/>
        <v>732.44291253769939</v>
      </c>
      <c r="P319">
        <f t="shared" si="46"/>
        <v>0.62530716681092968</v>
      </c>
      <c r="AB319">
        <f t="shared" si="47"/>
        <v>151.76136344576574</v>
      </c>
    </row>
    <row r="320" spans="1:28">
      <c r="A320" s="1">
        <v>765</v>
      </c>
      <c r="B320" s="1">
        <v>3756</v>
      </c>
      <c r="C320" s="1">
        <v>373</v>
      </c>
      <c r="D320" s="2">
        <f t="shared" si="39"/>
        <v>10.069705093833781</v>
      </c>
      <c r="E320" s="1">
        <v>102</v>
      </c>
      <c r="F320" s="1">
        <v>0.93799999999999994</v>
      </c>
      <c r="G320" s="1">
        <v>0.28000000000000003</v>
      </c>
      <c r="H320" s="1">
        <v>173.34</v>
      </c>
      <c r="I320" s="1">
        <v>278</v>
      </c>
      <c r="J320" s="5">
        <f t="shared" si="40"/>
        <v>178.83775448910006</v>
      </c>
      <c r="K320" s="5">
        <f t="shared" si="41"/>
        <v>589.08968231657605</v>
      </c>
      <c r="L320" s="5">
        <f t="shared" si="42"/>
        <v>0.63318033093567283</v>
      </c>
      <c r="M320" s="5">
        <f t="shared" si="43"/>
        <v>1.8903088391906283E-4</v>
      </c>
      <c r="N320" s="5">
        <f t="shared" si="44"/>
        <v>1.4706591549295773</v>
      </c>
      <c r="O320">
        <f t="shared" si="45"/>
        <v>294.2194530979578</v>
      </c>
      <c r="P320">
        <f t="shared" si="46"/>
        <v>0.6112056237975193</v>
      </c>
      <c r="AB320">
        <f t="shared" si="47"/>
        <v>363.69184520503569</v>
      </c>
    </row>
    <row r="321" spans="1:28">
      <c r="A321" s="1">
        <v>603</v>
      </c>
      <c r="B321" s="1">
        <v>2130</v>
      </c>
      <c r="C321" s="1">
        <v>208</v>
      </c>
      <c r="D321" s="2">
        <f t="shared" si="39"/>
        <v>10.240384615384615</v>
      </c>
      <c r="E321" s="1">
        <v>102</v>
      </c>
      <c r="F321" s="1">
        <v>0.92300000000000004</v>
      </c>
      <c r="G321" s="1">
        <v>0.49</v>
      </c>
      <c r="H321" s="1">
        <v>98.94</v>
      </c>
      <c r="I321" s="1">
        <v>493</v>
      </c>
      <c r="J321" s="5">
        <f t="shared" si="40"/>
        <v>180.28507580786211</v>
      </c>
      <c r="K321" s="5">
        <f t="shared" si="41"/>
        <v>339.34693915315245</v>
      </c>
      <c r="L321" s="5">
        <f t="shared" si="42"/>
        <v>0.61294202481704552</v>
      </c>
      <c r="M321" s="5">
        <f t="shared" si="43"/>
        <v>3.3333333333333332E-4</v>
      </c>
      <c r="N321" s="5">
        <f t="shared" si="44"/>
        <v>1.4790000000000001</v>
      </c>
      <c r="O321">
        <f t="shared" si="45"/>
        <v>515.46391752577324</v>
      </c>
      <c r="P321">
        <f t="shared" si="46"/>
        <v>0.59949556801944992</v>
      </c>
      <c r="AB321">
        <f t="shared" si="47"/>
        <v>205.49190509422303</v>
      </c>
    </row>
    <row r="322" spans="1:28">
      <c r="A322" s="1">
        <v>441</v>
      </c>
      <c r="B322" s="1">
        <v>1208</v>
      </c>
      <c r="C322" s="1">
        <v>116</v>
      </c>
      <c r="D322" s="2">
        <f t="shared" ref="D322:D385" si="48">B322/C322</f>
        <v>10.413793103448276</v>
      </c>
      <c r="E322" s="1">
        <v>102</v>
      </c>
      <c r="F322" s="1">
        <v>0.91500000000000004</v>
      </c>
      <c r="G322" s="1">
        <v>0.88</v>
      </c>
      <c r="H322" s="1">
        <v>55.77</v>
      </c>
      <c r="I322" s="1">
        <v>875</v>
      </c>
      <c r="J322" s="5">
        <f t="shared" ref="J322:J385" si="49">300/SQRT(3*F322)</f>
        <v>181.07149208503705</v>
      </c>
      <c r="K322" s="5">
        <f t="shared" ref="K322:K385" si="50">(0.75*2*0.71*150)/(G322*SQRT(F322))</f>
        <v>189.77877878390532</v>
      </c>
      <c r="L322" s="5">
        <f t="shared" ref="L322:L385" si="51">C322/K322</f>
        <v>0.61123799374894949</v>
      </c>
      <c r="M322" s="5">
        <f t="shared" si="43"/>
        <v>5.8774834437086085E-4</v>
      </c>
      <c r="N322" s="5">
        <f t="shared" si="44"/>
        <v>1.4887323943661972</v>
      </c>
      <c r="O322">
        <f t="shared" si="45"/>
        <v>914.47014523937594</v>
      </c>
      <c r="P322">
        <f t="shared" si="46"/>
        <v>0.59326571140005679</v>
      </c>
      <c r="AB322">
        <f t="shared" si="47"/>
        <v>113.72650727663394</v>
      </c>
    </row>
    <row r="323" spans="1:28">
      <c r="A323" s="1">
        <v>849</v>
      </c>
      <c r="B323" s="1">
        <v>5481</v>
      </c>
      <c r="C323" s="1">
        <v>500</v>
      </c>
      <c r="D323" s="2">
        <f t="shared" si="48"/>
        <v>10.962</v>
      </c>
      <c r="E323" s="1">
        <v>102</v>
      </c>
      <c r="F323" s="1">
        <v>0.9</v>
      </c>
      <c r="G323" s="1">
        <v>0.2</v>
      </c>
      <c r="H323" s="1">
        <v>248.32</v>
      </c>
      <c r="I323" s="1">
        <v>196</v>
      </c>
      <c r="J323" s="5">
        <f t="shared" si="49"/>
        <v>182.57418583505535</v>
      </c>
      <c r="K323" s="5">
        <f t="shared" si="50"/>
        <v>841.95642701983093</v>
      </c>
      <c r="L323" s="5">
        <f t="shared" si="51"/>
        <v>0.59385495965603374</v>
      </c>
      <c r="M323" s="5">
        <f t="shared" ref="M323:M386" si="52">0.71/B323</f>
        <v>1.2953840540047437E-4</v>
      </c>
      <c r="N323" s="5">
        <f t="shared" ref="N323:N386" si="53">(I323/M323)/1000000</f>
        <v>1.5130647887323943</v>
      </c>
      <c r="O323">
        <f t="shared" ref="O323:O386" si="54">((E323)/(2*H323))*1000</f>
        <v>205.38015463917526</v>
      </c>
      <c r="P323">
        <f t="shared" ref="P323:P386" si="55">0.66*F323^1.2</f>
        <v>0.58161412724242023</v>
      </c>
      <c r="AB323">
        <f t="shared" ref="AB323:AB386" si="56">0.71*150*(F323^0.7)*(1/G323)</f>
        <v>494.64015401746002</v>
      </c>
    </row>
    <row r="324" spans="1:28">
      <c r="A324" s="1">
        <v>687</v>
      </c>
      <c r="B324" s="1">
        <v>3109</v>
      </c>
      <c r="C324" s="1">
        <v>278</v>
      </c>
      <c r="D324" s="2">
        <f t="shared" si="48"/>
        <v>11.183453237410072</v>
      </c>
      <c r="E324" s="1">
        <v>102</v>
      </c>
      <c r="F324" s="1">
        <v>0.89500000000000002</v>
      </c>
      <c r="G324" s="1">
        <v>0.36</v>
      </c>
      <c r="H324" s="1">
        <v>139.34</v>
      </c>
      <c r="I324" s="1">
        <v>348</v>
      </c>
      <c r="J324" s="5">
        <f t="shared" si="49"/>
        <v>183.08345930920601</v>
      </c>
      <c r="K324" s="5">
        <f t="shared" si="50"/>
        <v>469.05832504124982</v>
      </c>
      <c r="L324" s="5">
        <f t="shared" si="51"/>
        <v>0.59267682750445205</v>
      </c>
      <c r="M324" s="5">
        <f t="shared" si="52"/>
        <v>2.2836925056288193E-4</v>
      </c>
      <c r="N324" s="5">
        <f t="shared" si="53"/>
        <v>1.5238478873239438</v>
      </c>
      <c r="O324">
        <f t="shared" si="54"/>
        <v>366.01119563657244</v>
      </c>
      <c r="P324">
        <f t="shared" si="55"/>
        <v>0.57773885705316952</v>
      </c>
      <c r="AB324">
        <f t="shared" si="56"/>
        <v>273.73052585919771</v>
      </c>
    </row>
    <row r="325" spans="1:28">
      <c r="A325" s="1">
        <v>525</v>
      </c>
      <c r="B325" s="1">
        <v>1763</v>
      </c>
      <c r="C325" s="1">
        <v>155</v>
      </c>
      <c r="D325" s="2">
        <f t="shared" si="48"/>
        <v>11.374193548387098</v>
      </c>
      <c r="E325" s="1">
        <v>102</v>
      </c>
      <c r="F325" s="1">
        <v>0.88400000000000001</v>
      </c>
      <c r="G325" s="1">
        <v>0.64</v>
      </c>
      <c r="H325" s="1">
        <v>79.239999999999995</v>
      </c>
      <c r="I325" s="1">
        <v>618</v>
      </c>
      <c r="J325" s="5">
        <f t="shared" si="49"/>
        <v>184.21903154590299</v>
      </c>
      <c r="K325" s="5">
        <f t="shared" si="50"/>
        <v>265.48180414996034</v>
      </c>
      <c r="L325" s="5">
        <f t="shared" si="51"/>
        <v>0.58384415646221288</v>
      </c>
      <c r="M325" s="5">
        <f t="shared" si="52"/>
        <v>4.0272263187748154E-4</v>
      </c>
      <c r="N325" s="5">
        <f t="shared" si="53"/>
        <v>1.534554929577465</v>
      </c>
      <c r="O325">
        <f t="shared" si="54"/>
        <v>643.61433619384161</v>
      </c>
      <c r="P325">
        <f t="shared" si="55"/>
        <v>0.56922852286635739</v>
      </c>
      <c r="AB325">
        <f t="shared" si="56"/>
        <v>152.64627800421968</v>
      </c>
    </row>
    <row r="326" spans="1:28">
      <c r="A326" s="1">
        <v>363</v>
      </c>
      <c r="B326" s="1">
        <v>1000</v>
      </c>
      <c r="C326" s="1">
        <v>86</v>
      </c>
      <c r="D326" s="2">
        <f t="shared" si="48"/>
        <v>11.627906976744185</v>
      </c>
      <c r="E326" s="1">
        <v>102</v>
      </c>
      <c r="F326" s="1">
        <v>0.878</v>
      </c>
      <c r="G326" s="1">
        <v>1.1499999999999999</v>
      </c>
      <c r="H326" s="1">
        <v>44.67</v>
      </c>
      <c r="I326" s="1">
        <v>1100</v>
      </c>
      <c r="J326" s="5">
        <f t="shared" si="49"/>
        <v>184.84740982841319</v>
      </c>
      <c r="K326" s="5">
        <f t="shared" si="50"/>
        <v>148.25036405473438</v>
      </c>
      <c r="L326" s="5">
        <f t="shared" si="51"/>
        <v>0.58009975589839768</v>
      </c>
      <c r="M326" s="5">
        <f t="shared" si="52"/>
        <v>7.0999999999999991E-4</v>
      </c>
      <c r="N326" s="5">
        <f t="shared" si="53"/>
        <v>1.5492957746478875</v>
      </c>
      <c r="O326">
        <f t="shared" si="54"/>
        <v>1141.7058428475486</v>
      </c>
      <c r="P326">
        <f t="shared" si="55"/>
        <v>0.56459542494315418</v>
      </c>
      <c r="AB326">
        <f t="shared" si="56"/>
        <v>84.54694675905057</v>
      </c>
    </row>
    <row r="327" spans="1:28">
      <c r="A327" s="1">
        <v>771</v>
      </c>
      <c r="B327" s="1">
        <v>4537</v>
      </c>
      <c r="C327" s="1">
        <v>373</v>
      </c>
      <c r="D327" s="2">
        <f t="shared" si="48"/>
        <v>12.163538873994638</v>
      </c>
      <c r="E327" s="1">
        <v>102</v>
      </c>
      <c r="F327" s="1">
        <v>0.85499999999999998</v>
      </c>
      <c r="G327" s="1">
        <v>0.26</v>
      </c>
      <c r="H327" s="1">
        <v>201.26</v>
      </c>
      <c r="I327" s="1">
        <v>246</v>
      </c>
      <c r="J327" s="5">
        <f t="shared" si="49"/>
        <v>187.31716231633879</v>
      </c>
      <c r="K327" s="5">
        <f t="shared" si="50"/>
        <v>664.4838980933157</v>
      </c>
      <c r="L327" s="5">
        <f t="shared" si="51"/>
        <v>0.56133790611073375</v>
      </c>
      <c r="M327" s="5">
        <f t="shared" si="52"/>
        <v>1.5649107339651752E-4</v>
      </c>
      <c r="N327" s="5">
        <f t="shared" si="53"/>
        <v>1.571974647887324</v>
      </c>
      <c r="O327">
        <f t="shared" si="54"/>
        <v>253.40355758720062</v>
      </c>
      <c r="P327">
        <f t="shared" si="55"/>
        <v>0.54689414416155979</v>
      </c>
      <c r="AB327">
        <f t="shared" si="56"/>
        <v>367.07308359280916</v>
      </c>
    </row>
    <row r="328" spans="1:28">
      <c r="A328" s="1">
        <v>609</v>
      </c>
      <c r="B328" s="1">
        <v>2573</v>
      </c>
      <c r="C328" s="1">
        <v>208</v>
      </c>
      <c r="D328" s="2">
        <f t="shared" si="48"/>
        <v>12.370192307692308</v>
      </c>
      <c r="E328" s="1">
        <v>102</v>
      </c>
      <c r="F328" s="1">
        <v>0.85699999999999998</v>
      </c>
      <c r="G328" s="1">
        <v>0.47</v>
      </c>
      <c r="H328" s="1">
        <v>111.72</v>
      </c>
      <c r="I328" s="1">
        <v>436</v>
      </c>
      <c r="J328" s="5">
        <f t="shared" si="49"/>
        <v>187.09846152685921</v>
      </c>
      <c r="K328" s="5">
        <f t="shared" si="50"/>
        <v>367.15766390675844</v>
      </c>
      <c r="L328" s="5">
        <f t="shared" si="51"/>
        <v>0.56651411763209891</v>
      </c>
      <c r="M328" s="5">
        <f t="shared" si="52"/>
        <v>2.7594247959580257E-4</v>
      </c>
      <c r="N328" s="5">
        <f t="shared" si="53"/>
        <v>1.5800394366197184</v>
      </c>
      <c r="O328">
        <f t="shared" si="54"/>
        <v>456.49838882921591</v>
      </c>
      <c r="P328">
        <f t="shared" si="55"/>
        <v>0.54842964449250942</v>
      </c>
      <c r="AB328">
        <f t="shared" si="56"/>
        <v>203.39408796877149</v>
      </c>
    </row>
    <row r="329" spans="1:28">
      <c r="A329" s="1">
        <v>447</v>
      </c>
      <c r="B329" s="1">
        <v>1459</v>
      </c>
      <c r="C329" s="1">
        <v>116</v>
      </c>
      <c r="D329" s="2">
        <f t="shared" si="48"/>
        <v>12.577586206896552</v>
      </c>
      <c r="E329" s="1">
        <v>102</v>
      </c>
      <c r="F329" s="1">
        <v>0.84699999999999998</v>
      </c>
      <c r="G329" s="1">
        <v>0.84</v>
      </c>
      <c r="H329" s="1">
        <v>63.42</v>
      </c>
      <c r="I329" s="1">
        <v>773</v>
      </c>
      <c r="J329" s="5">
        <f t="shared" si="49"/>
        <v>188.19969800246025</v>
      </c>
      <c r="K329" s="5">
        <f t="shared" si="50"/>
        <v>206.64260859433918</v>
      </c>
      <c r="L329" s="5">
        <f t="shared" si="51"/>
        <v>0.5613556700095671</v>
      </c>
      <c r="M329" s="5">
        <f t="shared" si="52"/>
        <v>4.8663468128855379E-4</v>
      </c>
      <c r="N329" s="5">
        <f t="shared" si="53"/>
        <v>1.5884605633802817</v>
      </c>
      <c r="O329">
        <f t="shared" si="54"/>
        <v>804.16272469252601</v>
      </c>
      <c r="P329">
        <f t="shared" si="55"/>
        <v>0.54075933828762468</v>
      </c>
      <c r="AB329">
        <f t="shared" si="56"/>
        <v>112.87264675303381</v>
      </c>
    </row>
    <row r="330" spans="1:28">
      <c r="A330" s="1">
        <v>855</v>
      </c>
      <c r="B330" s="1">
        <v>6622</v>
      </c>
      <c r="C330" s="1">
        <v>500</v>
      </c>
      <c r="D330" s="2">
        <f t="shared" si="48"/>
        <v>13.244</v>
      </c>
      <c r="E330" s="1">
        <v>102</v>
      </c>
      <c r="F330" s="1">
        <v>0.82699999999999996</v>
      </c>
      <c r="G330" s="1">
        <v>0.19</v>
      </c>
      <c r="H330" s="1">
        <v>284.45</v>
      </c>
      <c r="I330" s="1">
        <v>173</v>
      </c>
      <c r="J330" s="5">
        <f t="shared" si="49"/>
        <v>190.46179481502219</v>
      </c>
      <c r="K330" s="5">
        <f t="shared" si="50"/>
        <v>924.5587457347408</v>
      </c>
      <c r="L330" s="5">
        <f t="shared" si="51"/>
        <v>0.54079851854373329</v>
      </c>
      <c r="M330" s="5">
        <f t="shared" si="52"/>
        <v>1.0721836303231652E-4</v>
      </c>
      <c r="N330" s="5">
        <f t="shared" si="53"/>
        <v>1.6135295774647886</v>
      </c>
      <c r="O330">
        <f t="shared" si="54"/>
        <v>179.29337317630518</v>
      </c>
      <c r="P330">
        <f t="shared" si="55"/>
        <v>0.5254731707323792</v>
      </c>
      <c r="AB330">
        <f t="shared" si="56"/>
        <v>490.73819762584429</v>
      </c>
    </row>
    <row r="331" spans="1:28">
      <c r="A331" s="1">
        <v>693</v>
      </c>
      <c r="B331" s="1">
        <v>3756</v>
      </c>
      <c r="C331" s="1">
        <v>278</v>
      </c>
      <c r="D331" s="2">
        <f t="shared" si="48"/>
        <v>13.510791366906474</v>
      </c>
      <c r="E331" s="1">
        <v>102</v>
      </c>
      <c r="F331" s="1">
        <v>0.82499999999999996</v>
      </c>
      <c r="G331" s="1">
        <v>0.34</v>
      </c>
      <c r="H331" s="1">
        <v>159.06</v>
      </c>
      <c r="I331" s="1">
        <v>307</v>
      </c>
      <c r="J331" s="5">
        <f t="shared" si="49"/>
        <v>190.69251784911847</v>
      </c>
      <c r="K331" s="5">
        <f t="shared" si="50"/>
        <v>517.2910631733414</v>
      </c>
      <c r="L331" s="5">
        <f t="shared" si="51"/>
        <v>0.53741504501276049</v>
      </c>
      <c r="M331" s="5">
        <f t="shared" si="52"/>
        <v>1.8903088391906283E-4</v>
      </c>
      <c r="N331" s="5">
        <f t="shared" si="53"/>
        <v>1.6240732394366197</v>
      </c>
      <c r="O331">
        <f t="shared" si="54"/>
        <v>320.63372312334968</v>
      </c>
      <c r="P331">
        <f t="shared" si="55"/>
        <v>0.52394858739213646</v>
      </c>
      <c r="AB331">
        <f t="shared" si="56"/>
        <v>273.77163820227139</v>
      </c>
    </row>
    <row r="332" spans="1:28">
      <c r="A332" s="1">
        <v>531</v>
      </c>
      <c r="B332" s="1">
        <v>2130</v>
      </c>
      <c r="C332" s="1">
        <v>155</v>
      </c>
      <c r="D332" s="2">
        <f t="shared" si="48"/>
        <v>13.741935483870968</v>
      </c>
      <c r="E332" s="1">
        <v>102</v>
      </c>
      <c r="F332" s="1">
        <v>0.81299999999999994</v>
      </c>
      <c r="G332" s="1">
        <v>0.61</v>
      </c>
      <c r="H332" s="1">
        <v>90.76</v>
      </c>
      <c r="I332" s="1">
        <v>545</v>
      </c>
      <c r="J332" s="5">
        <f t="shared" si="49"/>
        <v>192.09468759882463</v>
      </c>
      <c r="K332" s="5">
        <f t="shared" si="50"/>
        <v>290.44624025104565</v>
      </c>
      <c r="L332" s="5">
        <f t="shared" si="51"/>
        <v>0.53366158179918799</v>
      </c>
      <c r="M332" s="5">
        <f t="shared" si="52"/>
        <v>3.3333333333333332E-4</v>
      </c>
      <c r="N332" s="5">
        <f t="shared" si="53"/>
        <v>1.635</v>
      </c>
      <c r="O332">
        <f t="shared" si="54"/>
        <v>561.92155134420454</v>
      </c>
      <c r="P332">
        <f t="shared" si="55"/>
        <v>0.51481665712659541</v>
      </c>
      <c r="AB332">
        <f t="shared" si="56"/>
        <v>151.03693179902157</v>
      </c>
    </row>
    <row r="333" spans="1:28">
      <c r="A333" s="1">
        <v>369</v>
      </c>
      <c r="B333" s="1">
        <v>1208</v>
      </c>
      <c r="C333" s="1">
        <v>86</v>
      </c>
      <c r="D333" s="2">
        <f t="shared" si="48"/>
        <v>14.046511627906977</v>
      </c>
      <c r="E333" s="1">
        <v>102</v>
      </c>
      <c r="F333" s="1">
        <v>0.80500000000000005</v>
      </c>
      <c r="G333" s="1">
        <v>1.0900000000000001</v>
      </c>
      <c r="H333" s="1">
        <v>51.33</v>
      </c>
      <c r="I333" s="1">
        <v>968</v>
      </c>
      <c r="J333" s="5">
        <f t="shared" si="49"/>
        <v>193.04683562633608</v>
      </c>
      <c r="K333" s="5">
        <f t="shared" si="50"/>
        <v>163.34898065855526</v>
      </c>
      <c r="L333" s="5">
        <f t="shared" si="51"/>
        <v>0.52648017547023374</v>
      </c>
      <c r="M333" s="5">
        <f t="shared" si="52"/>
        <v>5.8774834437086085E-4</v>
      </c>
      <c r="N333" s="5">
        <f t="shared" si="53"/>
        <v>1.6469633802816903</v>
      </c>
      <c r="O333">
        <f t="shared" si="54"/>
        <v>993.57101110461724</v>
      </c>
      <c r="P333">
        <f t="shared" si="55"/>
        <v>0.50874363882684748</v>
      </c>
      <c r="AB333">
        <f t="shared" si="56"/>
        <v>83.942176584737112</v>
      </c>
    </row>
    <row r="334" spans="1:28">
      <c r="A334" s="1">
        <v>777</v>
      </c>
      <c r="B334" s="1">
        <v>5481</v>
      </c>
      <c r="C334" s="1">
        <v>373</v>
      </c>
      <c r="D334" s="2">
        <f t="shared" si="48"/>
        <v>14.694369973190348</v>
      </c>
      <c r="E334" s="1">
        <v>102</v>
      </c>
      <c r="F334" s="1">
        <v>0.78900000000000003</v>
      </c>
      <c r="G334" s="1">
        <v>0.25</v>
      </c>
      <c r="H334" s="1">
        <v>228.82</v>
      </c>
      <c r="I334" s="1">
        <v>217</v>
      </c>
      <c r="J334" s="5">
        <f t="shared" si="49"/>
        <v>194.99439399175796</v>
      </c>
      <c r="K334" s="5">
        <f t="shared" si="50"/>
        <v>719.38662085568399</v>
      </c>
      <c r="L334" s="5">
        <f t="shared" si="51"/>
        <v>0.51849727140647983</v>
      </c>
      <c r="M334" s="5">
        <f t="shared" si="52"/>
        <v>1.2953840540047437E-4</v>
      </c>
      <c r="N334" s="5">
        <f t="shared" si="53"/>
        <v>1.6751788732394366</v>
      </c>
      <c r="O334">
        <f t="shared" si="54"/>
        <v>222.88261515601783</v>
      </c>
      <c r="P334">
        <f t="shared" si="55"/>
        <v>0.49663387532536485</v>
      </c>
      <c r="AB334">
        <f t="shared" si="56"/>
        <v>360.8805710836134</v>
      </c>
    </row>
    <row r="335" spans="1:28">
      <c r="A335" s="1">
        <v>615</v>
      </c>
      <c r="B335" s="1">
        <v>3109</v>
      </c>
      <c r="C335" s="1">
        <v>208</v>
      </c>
      <c r="D335" s="2">
        <f t="shared" si="48"/>
        <v>14.947115384615385</v>
      </c>
      <c r="E335" s="1">
        <v>102</v>
      </c>
      <c r="F335" s="1">
        <v>0.78300000000000003</v>
      </c>
      <c r="G335" s="1">
        <v>0.44</v>
      </c>
      <c r="H335" s="1">
        <v>129.34</v>
      </c>
      <c r="I335" s="1">
        <v>385</v>
      </c>
      <c r="J335" s="5">
        <f t="shared" si="49"/>
        <v>195.74007317156784</v>
      </c>
      <c r="K335" s="5">
        <f t="shared" si="50"/>
        <v>410.30547236145628</v>
      </c>
      <c r="L335" s="5">
        <f t="shared" si="51"/>
        <v>0.50693937568730152</v>
      </c>
      <c r="M335" s="5">
        <f t="shared" si="52"/>
        <v>2.2836925056288193E-4</v>
      </c>
      <c r="N335" s="5">
        <f t="shared" si="53"/>
        <v>1.6858661971830986</v>
      </c>
      <c r="O335">
        <f t="shared" si="54"/>
        <v>394.30957167156333</v>
      </c>
      <c r="P335">
        <f t="shared" si="55"/>
        <v>0.49210530858638668</v>
      </c>
      <c r="AB335">
        <f t="shared" si="56"/>
        <v>203.9530314051693</v>
      </c>
    </row>
    <row r="336" spans="1:28">
      <c r="A336" s="1">
        <v>453</v>
      </c>
      <c r="B336" s="1">
        <v>1763</v>
      </c>
      <c r="C336" s="1">
        <v>116</v>
      </c>
      <c r="D336" s="2">
        <f t="shared" si="48"/>
        <v>15.198275862068966</v>
      </c>
      <c r="E336" s="1">
        <v>102</v>
      </c>
      <c r="F336" s="1">
        <v>0.77700000000000002</v>
      </c>
      <c r="G336" s="1">
        <v>0.8</v>
      </c>
      <c r="H336" s="1">
        <v>72.83</v>
      </c>
      <c r="I336" s="1">
        <v>682</v>
      </c>
      <c r="J336" s="5">
        <f t="shared" si="49"/>
        <v>196.49437297296484</v>
      </c>
      <c r="K336" s="5">
        <f t="shared" si="50"/>
        <v>226.53763926309406</v>
      </c>
      <c r="L336" s="5">
        <f t="shared" si="51"/>
        <v>0.51205618800185804</v>
      </c>
      <c r="M336" s="5">
        <f t="shared" si="52"/>
        <v>4.0272263187748154E-4</v>
      </c>
      <c r="N336" s="5">
        <f t="shared" si="53"/>
        <v>1.6934732394366199</v>
      </c>
      <c r="O336">
        <f t="shared" si="54"/>
        <v>700.26088150487442</v>
      </c>
      <c r="P336">
        <f t="shared" si="55"/>
        <v>0.48758367692506632</v>
      </c>
      <c r="AB336">
        <f t="shared" si="56"/>
        <v>111.57177284224616</v>
      </c>
    </row>
    <row r="337" spans="1:28">
      <c r="A337" s="1">
        <v>291</v>
      </c>
      <c r="B337" s="1">
        <v>1000</v>
      </c>
      <c r="C337" s="1">
        <v>64</v>
      </c>
      <c r="D337" s="2">
        <f t="shared" si="48"/>
        <v>15.625</v>
      </c>
      <c r="E337" s="1">
        <v>102</v>
      </c>
      <c r="F337" s="1">
        <v>0.77</v>
      </c>
      <c r="G337" s="1">
        <v>1.42</v>
      </c>
      <c r="H337" s="1">
        <v>41.13</v>
      </c>
      <c r="I337" s="1">
        <v>1210</v>
      </c>
      <c r="J337" s="5">
        <f t="shared" si="49"/>
        <v>197.38550848793071</v>
      </c>
      <c r="K337" s="5">
        <f t="shared" si="50"/>
        <v>128.2056485170927</v>
      </c>
      <c r="L337" s="5">
        <f t="shared" si="51"/>
        <v>0.49919797403830735</v>
      </c>
      <c r="M337" s="5">
        <f t="shared" si="52"/>
        <v>7.0999999999999991E-4</v>
      </c>
      <c r="N337" s="5">
        <f t="shared" si="53"/>
        <v>1.7042253521126762</v>
      </c>
      <c r="O337">
        <f t="shared" si="54"/>
        <v>1239.9708242159006</v>
      </c>
      <c r="P337">
        <f t="shared" si="55"/>
        <v>0.48231726230062227</v>
      </c>
      <c r="AB337">
        <f t="shared" si="56"/>
        <v>62.460401418424219</v>
      </c>
    </row>
    <row r="338" spans="1:28">
      <c r="A338" s="1">
        <v>861</v>
      </c>
      <c r="B338" s="1">
        <v>8000</v>
      </c>
      <c r="C338" s="1">
        <v>500</v>
      </c>
      <c r="D338" s="2">
        <f t="shared" si="48"/>
        <v>16</v>
      </c>
      <c r="E338" s="1">
        <v>102</v>
      </c>
      <c r="F338" s="1">
        <v>0.76100000000000001</v>
      </c>
      <c r="G338" s="1">
        <v>0.18</v>
      </c>
      <c r="H338" s="1">
        <v>325.81</v>
      </c>
      <c r="I338" s="1">
        <v>153</v>
      </c>
      <c r="J338" s="5">
        <f t="shared" si="49"/>
        <v>198.5492719790646</v>
      </c>
      <c r="K338" s="5">
        <f t="shared" si="50"/>
        <v>1017.3632211675898</v>
      </c>
      <c r="L338" s="5">
        <f t="shared" si="51"/>
        <v>0.49146655746623968</v>
      </c>
      <c r="M338" s="5">
        <f t="shared" si="52"/>
        <v>8.8749999999999989E-5</v>
      </c>
      <c r="N338" s="5">
        <f t="shared" si="53"/>
        <v>1.7239436619718311</v>
      </c>
      <c r="O338">
        <f t="shared" si="54"/>
        <v>156.53294865105431</v>
      </c>
      <c r="P338">
        <f t="shared" si="55"/>
        <v>0.47556022479041038</v>
      </c>
      <c r="AB338">
        <f t="shared" si="56"/>
        <v>488.70452742621706</v>
      </c>
    </row>
    <row r="339" spans="1:28">
      <c r="A339" s="1">
        <v>699</v>
      </c>
      <c r="B339" s="1">
        <v>4537</v>
      </c>
      <c r="C339" s="1">
        <v>278</v>
      </c>
      <c r="D339" s="2">
        <f t="shared" si="48"/>
        <v>16.320143884892087</v>
      </c>
      <c r="E339" s="1">
        <v>102</v>
      </c>
      <c r="F339" s="1">
        <v>0.75700000000000001</v>
      </c>
      <c r="G339" s="1">
        <v>0.33</v>
      </c>
      <c r="H339" s="1">
        <v>182.86</v>
      </c>
      <c r="I339" s="1">
        <v>271</v>
      </c>
      <c r="J339" s="5">
        <f t="shared" si="49"/>
        <v>199.07314959671652</v>
      </c>
      <c r="K339" s="5">
        <f t="shared" si="50"/>
        <v>556.38957900507637</v>
      </c>
      <c r="L339" s="5">
        <f t="shared" si="51"/>
        <v>0.49964990447361268</v>
      </c>
      <c r="M339" s="5">
        <f t="shared" si="52"/>
        <v>1.5649107339651752E-4</v>
      </c>
      <c r="N339" s="5">
        <f t="shared" si="53"/>
        <v>1.7317281690140847</v>
      </c>
      <c r="O339">
        <f t="shared" si="54"/>
        <v>278.90189215793504</v>
      </c>
      <c r="P339">
        <f t="shared" si="55"/>
        <v>0.47256221223237671</v>
      </c>
      <c r="AB339">
        <f t="shared" si="56"/>
        <v>265.58453567442388</v>
      </c>
    </row>
    <row r="340" spans="1:28">
      <c r="A340" s="1">
        <v>537</v>
      </c>
      <c r="B340" s="1">
        <v>2573</v>
      </c>
      <c r="C340" s="1">
        <v>155</v>
      </c>
      <c r="D340" s="2">
        <f t="shared" si="48"/>
        <v>16.600000000000001</v>
      </c>
      <c r="E340" s="1">
        <v>102</v>
      </c>
      <c r="F340" s="1">
        <v>0.747</v>
      </c>
      <c r="G340" s="1">
        <v>0.57999999999999996</v>
      </c>
      <c r="H340" s="1">
        <v>104.09</v>
      </c>
      <c r="I340" s="1">
        <v>481</v>
      </c>
      <c r="J340" s="5">
        <f t="shared" si="49"/>
        <v>200.40120401405059</v>
      </c>
      <c r="K340" s="5">
        <f t="shared" si="50"/>
        <v>318.6783591565362</v>
      </c>
      <c r="L340" s="5">
        <f t="shared" si="51"/>
        <v>0.48638382728669483</v>
      </c>
      <c r="M340" s="5">
        <f t="shared" si="52"/>
        <v>2.7594247959580257E-4</v>
      </c>
      <c r="N340" s="5">
        <f t="shared" si="53"/>
        <v>1.7431169014084507</v>
      </c>
      <c r="O340">
        <f t="shared" si="54"/>
        <v>489.96061100970314</v>
      </c>
      <c r="P340">
        <f t="shared" si="55"/>
        <v>0.46508106438371533</v>
      </c>
      <c r="AB340">
        <f t="shared" si="56"/>
        <v>149.7083540127048</v>
      </c>
    </row>
    <row r="341" spans="1:28">
      <c r="A341" s="1">
        <v>375</v>
      </c>
      <c r="B341" s="1">
        <v>1459</v>
      </c>
      <c r="C341" s="1">
        <v>86</v>
      </c>
      <c r="D341" s="2">
        <f t="shared" si="48"/>
        <v>16.965116279069768</v>
      </c>
      <c r="E341" s="1">
        <v>102</v>
      </c>
      <c r="F341" s="1">
        <v>0.74</v>
      </c>
      <c r="G341" s="1">
        <v>1.03</v>
      </c>
      <c r="H341" s="1">
        <v>58.86</v>
      </c>
      <c r="I341" s="1">
        <v>853</v>
      </c>
      <c r="J341" s="5">
        <f t="shared" si="49"/>
        <v>201.3468165642073</v>
      </c>
      <c r="K341" s="5">
        <f t="shared" si="50"/>
        <v>180.29670183810805</v>
      </c>
      <c r="L341" s="5">
        <f t="shared" si="51"/>
        <v>0.47699153186518678</v>
      </c>
      <c r="M341" s="5">
        <f t="shared" si="52"/>
        <v>4.8663468128855379E-4</v>
      </c>
      <c r="N341" s="5">
        <f t="shared" si="53"/>
        <v>1.7528549295774649</v>
      </c>
      <c r="O341">
        <f t="shared" si="54"/>
        <v>866.46279306829763</v>
      </c>
      <c r="P341">
        <f t="shared" si="55"/>
        <v>0.45985615022726484</v>
      </c>
      <c r="AB341">
        <f t="shared" si="56"/>
        <v>83.748027480752924</v>
      </c>
    </row>
    <row r="342" spans="1:28">
      <c r="A342" s="1">
        <v>783</v>
      </c>
      <c r="B342" s="1">
        <v>6622</v>
      </c>
      <c r="C342" s="1">
        <v>373</v>
      </c>
      <c r="D342" s="2">
        <f t="shared" si="48"/>
        <v>17.753351206434317</v>
      </c>
      <c r="E342" s="1">
        <v>102</v>
      </c>
      <c r="F342" s="1">
        <v>0.72399999999999998</v>
      </c>
      <c r="G342" s="1">
        <v>0.24</v>
      </c>
      <c r="H342" s="1">
        <v>263.24</v>
      </c>
      <c r="I342" s="1">
        <v>191</v>
      </c>
      <c r="J342" s="5">
        <f t="shared" si="49"/>
        <v>203.55948538055847</v>
      </c>
      <c r="K342" s="5">
        <f t="shared" si="50"/>
        <v>782.27660449877487</v>
      </c>
      <c r="L342" s="5">
        <f t="shared" si="51"/>
        <v>0.4768134415051194</v>
      </c>
      <c r="M342" s="5">
        <f t="shared" si="52"/>
        <v>1.0721836303231652E-4</v>
      </c>
      <c r="N342" s="5">
        <f t="shared" si="53"/>
        <v>1.781411267605634</v>
      </c>
      <c r="O342">
        <f t="shared" si="54"/>
        <v>193.73955325938309</v>
      </c>
      <c r="P342">
        <f t="shared" si="55"/>
        <v>0.44795069524634468</v>
      </c>
      <c r="AB342">
        <f t="shared" si="56"/>
        <v>353.96095844462218</v>
      </c>
    </row>
    <row r="343" spans="1:28">
      <c r="A343" s="1">
        <v>621</v>
      </c>
      <c r="B343" s="1">
        <v>3756</v>
      </c>
      <c r="C343" s="1">
        <v>208</v>
      </c>
      <c r="D343" s="2">
        <f t="shared" si="48"/>
        <v>18.057692307692307</v>
      </c>
      <c r="E343" s="1">
        <v>102</v>
      </c>
      <c r="F343" s="1">
        <v>0.71699999999999997</v>
      </c>
      <c r="G343" s="1">
        <v>0.42</v>
      </c>
      <c r="H343" s="1">
        <v>148.82</v>
      </c>
      <c r="I343" s="1">
        <v>339</v>
      </c>
      <c r="J343" s="5">
        <f t="shared" si="49"/>
        <v>204.55073743230656</v>
      </c>
      <c r="K343" s="5">
        <f t="shared" si="50"/>
        <v>449.19198512587423</v>
      </c>
      <c r="L343" s="5">
        <f t="shared" si="51"/>
        <v>0.46305367612851212</v>
      </c>
      <c r="M343" s="5">
        <f t="shared" si="52"/>
        <v>1.8903088391906283E-4</v>
      </c>
      <c r="N343" s="5">
        <f t="shared" si="53"/>
        <v>1.7933577464788732</v>
      </c>
      <c r="O343">
        <f t="shared" si="54"/>
        <v>342.6958742104556</v>
      </c>
      <c r="P343">
        <f t="shared" si="55"/>
        <v>0.44275851518204751</v>
      </c>
      <c r="AB343">
        <f t="shared" si="56"/>
        <v>200.89250137980648</v>
      </c>
    </row>
    <row r="344" spans="1:28">
      <c r="A344" s="1">
        <v>459</v>
      </c>
      <c r="B344" s="1">
        <v>2130</v>
      </c>
      <c r="C344" s="1">
        <v>116</v>
      </c>
      <c r="D344" s="2">
        <f t="shared" si="48"/>
        <v>18.362068965517242</v>
      </c>
      <c r="E344" s="1">
        <v>102</v>
      </c>
      <c r="F344" s="1">
        <v>0.71399999999999997</v>
      </c>
      <c r="G344" s="1">
        <v>0.75</v>
      </c>
      <c r="H344" s="1">
        <v>83.59</v>
      </c>
      <c r="I344" s="1">
        <v>601</v>
      </c>
      <c r="J344" s="5">
        <f t="shared" si="49"/>
        <v>204.98001542269694</v>
      </c>
      <c r="K344" s="5">
        <f t="shared" si="50"/>
        <v>252.07541888633784</v>
      </c>
      <c r="L344" s="5">
        <f t="shared" si="51"/>
        <v>0.46017973712980331</v>
      </c>
      <c r="M344" s="5">
        <f t="shared" si="52"/>
        <v>3.3333333333333332E-4</v>
      </c>
      <c r="N344" s="5">
        <f t="shared" si="53"/>
        <v>1.8029999999999999</v>
      </c>
      <c r="O344">
        <f t="shared" si="54"/>
        <v>610.1208278502213</v>
      </c>
      <c r="P344">
        <f t="shared" si="55"/>
        <v>0.44053639106413933</v>
      </c>
      <c r="AB344">
        <f t="shared" si="56"/>
        <v>112.17009627491763</v>
      </c>
    </row>
    <row r="345" spans="1:28">
      <c r="A345" s="1">
        <v>297</v>
      </c>
      <c r="B345" s="1">
        <v>1208</v>
      </c>
      <c r="C345" s="1">
        <v>64</v>
      </c>
      <c r="D345" s="2">
        <f t="shared" si="48"/>
        <v>18.875</v>
      </c>
      <c r="E345" s="1">
        <v>102</v>
      </c>
      <c r="F345" s="1">
        <v>0.70699999999999996</v>
      </c>
      <c r="G345" s="1">
        <v>1.35</v>
      </c>
      <c r="H345" s="1">
        <v>47.31</v>
      </c>
      <c r="I345" s="1">
        <v>1070</v>
      </c>
      <c r="J345" s="5">
        <f t="shared" si="49"/>
        <v>205.9922685686102</v>
      </c>
      <c r="K345" s="5">
        <f t="shared" si="50"/>
        <v>140.73346852239806</v>
      </c>
      <c r="L345" s="5">
        <f t="shared" si="51"/>
        <v>0.45476034003819249</v>
      </c>
      <c r="M345" s="5">
        <f t="shared" si="52"/>
        <v>5.8774834437086085E-4</v>
      </c>
      <c r="N345" s="5">
        <f t="shared" si="53"/>
        <v>1.8205070422535212</v>
      </c>
      <c r="O345">
        <f t="shared" si="54"/>
        <v>1077.9961953075458</v>
      </c>
      <c r="P345">
        <f t="shared" si="55"/>
        <v>0.43535870449371261</v>
      </c>
      <c r="AB345">
        <f t="shared" si="56"/>
        <v>61.888424782644336</v>
      </c>
    </row>
    <row r="346" spans="1:28">
      <c r="A346" s="1">
        <v>705</v>
      </c>
      <c r="B346" s="1">
        <v>5481</v>
      </c>
      <c r="C346" s="1">
        <v>278</v>
      </c>
      <c r="D346" s="2">
        <f t="shared" si="48"/>
        <v>19.715827338129497</v>
      </c>
      <c r="E346" s="1">
        <v>102</v>
      </c>
      <c r="F346" s="1">
        <v>0.68899999999999995</v>
      </c>
      <c r="G346" s="1">
        <v>0.31</v>
      </c>
      <c r="H346" s="1">
        <v>212.54</v>
      </c>
      <c r="I346" s="1">
        <v>239</v>
      </c>
      <c r="J346" s="5">
        <f t="shared" si="49"/>
        <v>208.66567589347628</v>
      </c>
      <c r="K346" s="5">
        <f t="shared" si="50"/>
        <v>620.82552153549875</v>
      </c>
      <c r="L346" s="5">
        <f t="shared" si="51"/>
        <v>0.44779086934509021</v>
      </c>
      <c r="M346" s="5">
        <f t="shared" si="52"/>
        <v>1.2953840540047437E-4</v>
      </c>
      <c r="N346" s="5">
        <f t="shared" si="53"/>
        <v>1.8450126760563381</v>
      </c>
      <c r="O346">
        <f t="shared" si="54"/>
        <v>239.95483203161757</v>
      </c>
      <c r="P346">
        <f t="shared" si="55"/>
        <v>0.4220918842219637</v>
      </c>
      <c r="AB346">
        <f t="shared" si="56"/>
        <v>264.69233753333532</v>
      </c>
    </row>
    <row r="347" spans="1:28">
      <c r="A347" s="1">
        <v>543</v>
      </c>
      <c r="B347" s="1">
        <v>3109</v>
      </c>
      <c r="C347" s="1">
        <v>155</v>
      </c>
      <c r="D347" s="2">
        <f t="shared" si="48"/>
        <v>20.058064516129033</v>
      </c>
      <c r="E347" s="1">
        <v>102</v>
      </c>
      <c r="F347" s="1">
        <v>0.68200000000000005</v>
      </c>
      <c r="G347" s="1">
        <v>0.55000000000000004</v>
      </c>
      <c r="H347" s="1">
        <v>120.3</v>
      </c>
      <c r="I347" s="1">
        <v>423</v>
      </c>
      <c r="J347" s="5">
        <f t="shared" si="49"/>
        <v>209.73380699048352</v>
      </c>
      <c r="K347" s="5">
        <f t="shared" si="50"/>
        <v>351.71103127960509</v>
      </c>
      <c r="L347" s="5">
        <f t="shared" si="51"/>
        <v>0.440702696859051</v>
      </c>
      <c r="M347" s="5">
        <f t="shared" si="52"/>
        <v>2.2836925056288193E-4</v>
      </c>
      <c r="N347" s="5">
        <f t="shared" si="53"/>
        <v>1.8522633802816904</v>
      </c>
      <c r="O347">
        <f t="shared" si="54"/>
        <v>423.94014962593519</v>
      </c>
      <c r="P347">
        <f t="shared" si="55"/>
        <v>0.41695115875613908</v>
      </c>
      <c r="AB347">
        <f t="shared" si="56"/>
        <v>148.12759801954346</v>
      </c>
    </row>
    <row r="348" spans="1:28">
      <c r="A348" s="1">
        <v>381</v>
      </c>
      <c r="B348" s="1">
        <v>1763</v>
      </c>
      <c r="C348" s="1">
        <v>86</v>
      </c>
      <c r="D348" s="2">
        <f t="shared" si="48"/>
        <v>20.5</v>
      </c>
      <c r="E348" s="1">
        <v>102</v>
      </c>
      <c r="F348" s="1">
        <v>0.67800000000000005</v>
      </c>
      <c r="G348" s="1">
        <v>0.98</v>
      </c>
      <c r="H348" s="1">
        <v>67.709999999999994</v>
      </c>
      <c r="I348" s="1">
        <v>751</v>
      </c>
      <c r="J348" s="5">
        <f t="shared" si="49"/>
        <v>210.3515809558356</v>
      </c>
      <c r="K348" s="5">
        <f t="shared" si="50"/>
        <v>197.97025578385797</v>
      </c>
      <c r="L348" s="5">
        <f t="shared" si="51"/>
        <v>0.43440869265680992</v>
      </c>
      <c r="M348" s="5">
        <f t="shared" si="52"/>
        <v>4.0272263187748154E-4</v>
      </c>
      <c r="N348" s="5">
        <f t="shared" si="53"/>
        <v>1.8648070422535212</v>
      </c>
      <c r="O348">
        <f t="shared" si="54"/>
        <v>753.21222862206469</v>
      </c>
      <c r="P348">
        <f t="shared" si="55"/>
        <v>0.4140183289909849</v>
      </c>
      <c r="AB348">
        <f t="shared" si="56"/>
        <v>82.791226757121947</v>
      </c>
    </row>
    <row r="349" spans="1:28">
      <c r="A349" s="1">
        <v>219</v>
      </c>
      <c r="B349" s="1">
        <v>1000</v>
      </c>
      <c r="C349" s="1">
        <v>48</v>
      </c>
      <c r="D349" s="2">
        <f t="shared" si="48"/>
        <v>20.833333333333332</v>
      </c>
      <c r="E349" s="1">
        <v>102</v>
      </c>
      <c r="F349" s="1">
        <v>0.67400000000000004</v>
      </c>
      <c r="G349" s="1">
        <v>1.75</v>
      </c>
      <c r="H349" s="1">
        <v>38.1</v>
      </c>
      <c r="I349" s="1">
        <v>1330</v>
      </c>
      <c r="J349" s="5">
        <f t="shared" si="49"/>
        <v>210.9748462653227</v>
      </c>
      <c r="K349" s="5">
        <f t="shared" si="50"/>
        <v>111.19182793881689</v>
      </c>
      <c r="L349" s="5">
        <f t="shared" si="51"/>
        <v>0.43168640078848169</v>
      </c>
      <c r="M349" s="5">
        <f t="shared" si="52"/>
        <v>7.0999999999999991E-4</v>
      </c>
      <c r="N349" s="5">
        <f t="shared" si="53"/>
        <v>1.8732394366197185</v>
      </c>
      <c r="O349">
        <f t="shared" si="54"/>
        <v>1338.5826771653542</v>
      </c>
      <c r="P349">
        <f t="shared" si="55"/>
        <v>0.41108895776914256</v>
      </c>
      <c r="AB349">
        <f t="shared" si="56"/>
        <v>46.171447131125305</v>
      </c>
    </row>
    <row r="350" spans="1:28">
      <c r="A350" s="1">
        <v>789</v>
      </c>
      <c r="B350" s="1">
        <v>8000</v>
      </c>
      <c r="C350" s="1">
        <v>373</v>
      </c>
      <c r="D350" s="2">
        <f t="shared" si="48"/>
        <v>21.447721179624665</v>
      </c>
      <c r="E350" s="1">
        <v>102</v>
      </c>
      <c r="F350" s="1">
        <v>0.66300000000000003</v>
      </c>
      <c r="G350" s="1">
        <v>0.22</v>
      </c>
      <c r="H350" s="1">
        <v>303.02</v>
      </c>
      <c r="I350" s="1">
        <v>168</v>
      </c>
      <c r="J350" s="5">
        <f t="shared" si="49"/>
        <v>212.7178149057585</v>
      </c>
      <c r="K350" s="5">
        <f t="shared" si="50"/>
        <v>891.78758452903037</v>
      </c>
      <c r="L350" s="5">
        <f t="shared" si="51"/>
        <v>0.41826103712465146</v>
      </c>
      <c r="M350" s="5">
        <f t="shared" si="52"/>
        <v>8.8749999999999989E-5</v>
      </c>
      <c r="N350" s="5">
        <f t="shared" si="53"/>
        <v>1.8929577464788736</v>
      </c>
      <c r="O350">
        <f t="shared" si="54"/>
        <v>168.30572239456143</v>
      </c>
      <c r="P350">
        <f t="shared" si="55"/>
        <v>0.40305115463322938</v>
      </c>
      <c r="AB350">
        <f t="shared" si="56"/>
        <v>363.06668245657011</v>
      </c>
    </row>
    <row r="351" spans="1:28">
      <c r="A351" s="1">
        <v>627</v>
      </c>
      <c r="B351" s="1">
        <v>4537</v>
      </c>
      <c r="C351" s="1">
        <v>208</v>
      </c>
      <c r="D351" s="2">
        <f t="shared" si="48"/>
        <v>21.8125</v>
      </c>
      <c r="E351" s="1">
        <v>102</v>
      </c>
      <c r="F351" s="1">
        <v>0.66100000000000003</v>
      </c>
      <c r="G351" s="1">
        <v>0.4</v>
      </c>
      <c r="H351" s="1">
        <v>169.62</v>
      </c>
      <c r="I351" s="1">
        <v>298</v>
      </c>
      <c r="J351" s="5">
        <f t="shared" si="49"/>
        <v>213.0393839705269</v>
      </c>
      <c r="K351" s="5">
        <f t="shared" si="50"/>
        <v>491.22464307298191</v>
      </c>
      <c r="L351" s="5">
        <f t="shared" si="51"/>
        <v>0.42343152554155788</v>
      </c>
      <c r="M351" s="5">
        <f t="shared" si="52"/>
        <v>1.5649107339651752E-4</v>
      </c>
      <c r="N351" s="5">
        <f t="shared" si="53"/>
        <v>1.9042619718309859</v>
      </c>
      <c r="O351">
        <f t="shared" si="54"/>
        <v>300.67209055535903</v>
      </c>
      <c r="P351">
        <f t="shared" si="55"/>
        <v>0.40159258640649148</v>
      </c>
      <c r="AB351">
        <f t="shared" si="56"/>
        <v>199.26482314978227</v>
      </c>
    </row>
    <row r="352" spans="1:28">
      <c r="A352" s="1">
        <v>465</v>
      </c>
      <c r="B352" s="1">
        <v>2573</v>
      </c>
      <c r="C352" s="1">
        <v>116</v>
      </c>
      <c r="D352" s="2">
        <f t="shared" si="48"/>
        <v>22.181034482758619</v>
      </c>
      <c r="E352" s="1">
        <v>102</v>
      </c>
      <c r="F352" s="1">
        <v>0.65</v>
      </c>
      <c r="G352" s="1">
        <v>0.71</v>
      </c>
      <c r="H352" s="1">
        <v>97.01</v>
      </c>
      <c r="I352" s="1">
        <v>528</v>
      </c>
      <c r="J352" s="5">
        <f t="shared" si="49"/>
        <v>214.83446221182984</v>
      </c>
      <c r="K352" s="5">
        <f t="shared" si="50"/>
        <v>279.07815282571897</v>
      </c>
      <c r="L352" s="5">
        <f t="shared" si="51"/>
        <v>0.41565417724561421</v>
      </c>
      <c r="M352" s="5">
        <f t="shared" si="52"/>
        <v>2.7594247959580257E-4</v>
      </c>
      <c r="N352" s="5">
        <f t="shared" si="53"/>
        <v>1.9134422535211266</v>
      </c>
      <c r="O352">
        <f t="shared" si="54"/>
        <v>525.71899804143891</v>
      </c>
      <c r="P352">
        <f t="shared" si="55"/>
        <v>0.39358629135990375</v>
      </c>
      <c r="AB352">
        <f t="shared" si="56"/>
        <v>110.95084360631029</v>
      </c>
    </row>
    <row r="353" spans="1:28">
      <c r="A353" s="1">
        <v>303</v>
      </c>
      <c r="B353" s="1">
        <v>1459</v>
      </c>
      <c r="C353" s="1">
        <v>64</v>
      </c>
      <c r="D353" s="2">
        <f t="shared" si="48"/>
        <v>22.796875</v>
      </c>
      <c r="E353" s="1">
        <v>102</v>
      </c>
      <c r="F353" s="1">
        <v>0.64700000000000002</v>
      </c>
      <c r="G353" s="1">
        <v>1.28</v>
      </c>
      <c r="H353" s="1">
        <v>54.41</v>
      </c>
      <c r="I353" s="1">
        <v>937</v>
      </c>
      <c r="J353" s="5">
        <f t="shared" si="49"/>
        <v>215.33195680826108</v>
      </c>
      <c r="K353" s="5">
        <f t="shared" si="50"/>
        <v>155.15963770104256</v>
      </c>
      <c r="L353" s="5">
        <f t="shared" si="51"/>
        <v>0.41247840577788336</v>
      </c>
      <c r="M353" s="5">
        <f t="shared" si="52"/>
        <v>4.8663468128855379E-4</v>
      </c>
      <c r="N353" s="5">
        <f t="shared" si="53"/>
        <v>1.925469014084507</v>
      </c>
      <c r="O353">
        <f t="shared" si="54"/>
        <v>937.32769711450101</v>
      </c>
      <c r="P353">
        <f t="shared" si="55"/>
        <v>0.39140743615438628</v>
      </c>
      <c r="AB353">
        <f t="shared" si="56"/>
        <v>61.344076754756081</v>
      </c>
    </row>
    <row r="354" spans="1:28">
      <c r="A354" s="1">
        <v>711</v>
      </c>
      <c r="B354" s="1">
        <v>6622</v>
      </c>
      <c r="C354" s="1">
        <v>278</v>
      </c>
      <c r="D354" s="2">
        <f t="shared" si="48"/>
        <v>23.820143884892087</v>
      </c>
      <c r="E354" s="1">
        <v>102</v>
      </c>
      <c r="F354" s="1">
        <v>0.63400000000000001</v>
      </c>
      <c r="G354" s="1">
        <v>0.28999999999999998</v>
      </c>
      <c r="H354" s="1">
        <v>242.92</v>
      </c>
      <c r="I354" s="1">
        <v>210</v>
      </c>
      <c r="J354" s="5">
        <f t="shared" si="49"/>
        <v>217.52841650548027</v>
      </c>
      <c r="K354" s="5">
        <f t="shared" si="50"/>
        <v>691.82816723023018</v>
      </c>
      <c r="L354" s="5">
        <f t="shared" si="51"/>
        <v>0.40183388472456588</v>
      </c>
      <c r="M354" s="5">
        <f t="shared" si="52"/>
        <v>1.0721836303231652E-4</v>
      </c>
      <c r="N354" s="5">
        <f t="shared" si="53"/>
        <v>1.9586197183098593</v>
      </c>
      <c r="O354">
        <f t="shared" si="54"/>
        <v>209.94566112300348</v>
      </c>
      <c r="P354">
        <f t="shared" si="55"/>
        <v>0.38198916547237188</v>
      </c>
      <c r="AB354">
        <f t="shared" si="56"/>
        <v>266.94026691975364</v>
      </c>
    </row>
    <row r="355" spans="1:28">
      <c r="A355" s="1">
        <v>549</v>
      </c>
      <c r="B355" s="1">
        <v>3756</v>
      </c>
      <c r="C355" s="1">
        <v>155</v>
      </c>
      <c r="D355" s="2">
        <f t="shared" si="48"/>
        <v>24.232258064516127</v>
      </c>
      <c r="E355" s="1">
        <v>102</v>
      </c>
      <c r="F355" s="1">
        <v>0.625</v>
      </c>
      <c r="G355" s="1">
        <v>0.52</v>
      </c>
      <c r="H355" s="1">
        <v>138.18</v>
      </c>
      <c r="I355" s="1">
        <v>372</v>
      </c>
      <c r="J355" s="5">
        <f t="shared" si="49"/>
        <v>219.08902300206645</v>
      </c>
      <c r="K355" s="5">
        <f t="shared" si="50"/>
        <v>388.59527400915277</v>
      </c>
      <c r="L355" s="5">
        <f t="shared" si="51"/>
        <v>0.39887258123563596</v>
      </c>
      <c r="M355" s="5">
        <f t="shared" si="52"/>
        <v>1.8903088391906283E-4</v>
      </c>
      <c r="N355" s="5">
        <f t="shared" si="53"/>
        <v>1.9679323943661973</v>
      </c>
      <c r="O355">
        <f t="shared" si="54"/>
        <v>369.08380373425962</v>
      </c>
      <c r="P355">
        <f t="shared" si="55"/>
        <v>0.37549136687412904</v>
      </c>
      <c r="AB355">
        <f t="shared" si="56"/>
        <v>147.38805110961968</v>
      </c>
    </row>
    <row r="356" spans="1:28">
      <c r="A356" s="1">
        <v>387</v>
      </c>
      <c r="B356" s="1">
        <v>2130</v>
      </c>
      <c r="C356" s="1">
        <v>86</v>
      </c>
      <c r="D356" s="2">
        <f t="shared" si="48"/>
        <v>24.767441860465116</v>
      </c>
      <c r="E356" s="1">
        <v>102</v>
      </c>
      <c r="F356" s="1">
        <v>0.621</v>
      </c>
      <c r="G356" s="1">
        <v>0.93</v>
      </c>
      <c r="H356" s="1">
        <v>77.959999999999994</v>
      </c>
      <c r="I356" s="1">
        <v>659</v>
      </c>
      <c r="J356" s="5">
        <f t="shared" si="49"/>
        <v>219.79349113192899</v>
      </c>
      <c r="K356" s="5">
        <f t="shared" si="50"/>
        <v>217.97772629640545</v>
      </c>
      <c r="L356" s="5">
        <f t="shared" si="51"/>
        <v>0.39453572372370499</v>
      </c>
      <c r="M356" s="5">
        <f t="shared" si="52"/>
        <v>3.3333333333333332E-4</v>
      </c>
      <c r="N356" s="5">
        <f t="shared" si="53"/>
        <v>1.9770000000000001</v>
      </c>
      <c r="O356">
        <f t="shared" si="54"/>
        <v>654.18163160595179</v>
      </c>
      <c r="P356">
        <f t="shared" si="55"/>
        <v>0.37260944195065632</v>
      </c>
      <c r="AB356">
        <f t="shared" si="56"/>
        <v>82.040968639370249</v>
      </c>
    </row>
    <row r="357" spans="1:28">
      <c r="A357" s="1">
        <v>225</v>
      </c>
      <c r="B357" s="1">
        <v>1208</v>
      </c>
      <c r="C357" s="1">
        <v>48</v>
      </c>
      <c r="D357" s="2">
        <f t="shared" si="48"/>
        <v>25.166666666666668</v>
      </c>
      <c r="E357" s="1">
        <v>102</v>
      </c>
      <c r="F357" s="1">
        <v>0.61499999999999999</v>
      </c>
      <c r="G357" s="1">
        <v>1.66</v>
      </c>
      <c r="H357" s="1">
        <v>44.01</v>
      </c>
      <c r="I357" s="1">
        <v>1170</v>
      </c>
      <c r="J357" s="5">
        <f t="shared" si="49"/>
        <v>220.86305214969306</v>
      </c>
      <c r="K357" s="5">
        <f t="shared" si="50"/>
        <v>122.71431314682927</v>
      </c>
      <c r="L357" s="5">
        <f t="shared" si="51"/>
        <v>0.39115241546898755</v>
      </c>
      <c r="M357" s="5">
        <f t="shared" si="52"/>
        <v>5.8774834437086085E-4</v>
      </c>
      <c r="N357" s="5">
        <f t="shared" si="53"/>
        <v>1.9906478873239439</v>
      </c>
      <c r="O357">
        <f t="shared" si="54"/>
        <v>1158.8275391956372</v>
      </c>
      <c r="P357">
        <f t="shared" si="55"/>
        <v>0.3682935172989063</v>
      </c>
      <c r="AB357">
        <f t="shared" si="56"/>
        <v>45.651400011884007</v>
      </c>
    </row>
    <row r="358" spans="1:28">
      <c r="A358" s="1">
        <v>633</v>
      </c>
      <c r="B358" s="1">
        <v>5481</v>
      </c>
      <c r="C358" s="1">
        <v>208</v>
      </c>
      <c r="D358" s="2">
        <f t="shared" si="48"/>
        <v>26.35096153846154</v>
      </c>
      <c r="E358" s="1">
        <v>102</v>
      </c>
      <c r="F358" s="1">
        <v>0.59699999999999998</v>
      </c>
      <c r="G358" s="1">
        <v>0.38</v>
      </c>
      <c r="H358" s="1">
        <v>199.15</v>
      </c>
      <c r="I358" s="1">
        <v>262</v>
      </c>
      <c r="J358" s="5">
        <f t="shared" si="49"/>
        <v>224.1679198311102</v>
      </c>
      <c r="K358" s="5">
        <f t="shared" si="50"/>
        <v>544.08919908138535</v>
      </c>
      <c r="L358" s="5">
        <f t="shared" si="51"/>
        <v>0.38229025746362438</v>
      </c>
      <c r="M358" s="5">
        <f t="shared" si="52"/>
        <v>1.2953840540047437E-4</v>
      </c>
      <c r="N358" s="5">
        <f t="shared" si="53"/>
        <v>2.0225661971830986</v>
      </c>
      <c r="O358">
        <f t="shared" si="54"/>
        <v>256.08837559628421</v>
      </c>
      <c r="P358">
        <f t="shared" si="55"/>
        <v>0.35539648887591074</v>
      </c>
      <c r="AB358">
        <f t="shared" si="56"/>
        <v>195.32059695841491</v>
      </c>
    </row>
    <row r="359" spans="1:28">
      <c r="A359" s="1">
        <v>471</v>
      </c>
      <c r="B359" s="1">
        <v>3109</v>
      </c>
      <c r="C359" s="1">
        <v>116</v>
      </c>
      <c r="D359" s="2">
        <f t="shared" si="48"/>
        <v>26.801724137931036</v>
      </c>
      <c r="E359" s="1">
        <v>102</v>
      </c>
      <c r="F359" s="1">
        <v>0.59199999999999997</v>
      </c>
      <c r="G359" s="1">
        <v>0.68</v>
      </c>
      <c r="H359" s="1">
        <v>112.46</v>
      </c>
      <c r="I359" s="1">
        <v>464</v>
      </c>
      <c r="J359" s="5">
        <f t="shared" si="49"/>
        <v>225.1125844453741</v>
      </c>
      <c r="K359" s="5">
        <f t="shared" si="50"/>
        <v>305.33114108227318</v>
      </c>
      <c r="L359" s="5">
        <f t="shared" si="51"/>
        <v>0.37991539149537046</v>
      </c>
      <c r="M359" s="5">
        <f t="shared" si="52"/>
        <v>2.2836925056288193E-4</v>
      </c>
      <c r="N359" s="5">
        <f t="shared" si="53"/>
        <v>2.0317971830985915</v>
      </c>
      <c r="O359">
        <f t="shared" si="54"/>
        <v>453.49457584919082</v>
      </c>
      <c r="P359">
        <f t="shared" si="55"/>
        <v>0.35182766305093394</v>
      </c>
      <c r="AB359">
        <f t="shared" si="56"/>
        <v>108.50903214510221</v>
      </c>
    </row>
    <row r="360" spans="1:28">
      <c r="A360" s="1">
        <v>309</v>
      </c>
      <c r="B360" s="1">
        <v>1763</v>
      </c>
      <c r="C360" s="1">
        <v>64</v>
      </c>
      <c r="D360" s="2">
        <f t="shared" si="48"/>
        <v>27.546875</v>
      </c>
      <c r="E360" s="1">
        <v>102</v>
      </c>
      <c r="F360" s="1">
        <v>0.59199999999999997</v>
      </c>
      <c r="G360" s="1">
        <v>1.21</v>
      </c>
      <c r="H360" s="1">
        <v>62.84</v>
      </c>
      <c r="I360" s="1">
        <v>822</v>
      </c>
      <c r="J360" s="5">
        <f t="shared" si="49"/>
        <v>225.1125844453741</v>
      </c>
      <c r="K360" s="5">
        <f t="shared" si="50"/>
        <v>171.59105449251717</v>
      </c>
      <c r="L360" s="5">
        <f t="shared" si="51"/>
        <v>0.37297981639707767</v>
      </c>
      <c r="M360" s="5">
        <f t="shared" si="52"/>
        <v>4.0272263187748154E-4</v>
      </c>
      <c r="N360" s="5">
        <f t="shared" si="53"/>
        <v>2.0411070422535214</v>
      </c>
      <c r="O360">
        <f t="shared" si="54"/>
        <v>811.58497772119665</v>
      </c>
      <c r="P360">
        <f t="shared" si="55"/>
        <v>0.35182766305093394</v>
      </c>
      <c r="AB360">
        <f t="shared" si="56"/>
        <v>60.980282527826041</v>
      </c>
    </row>
    <row r="361" spans="1:28">
      <c r="A361" s="1">
        <v>147</v>
      </c>
      <c r="B361" s="1">
        <v>1000</v>
      </c>
      <c r="C361" s="1">
        <v>36</v>
      </c>
      <c r="D361" s="2">
        <f t="shared" si="48"/>
        <v>27.777777777777779</v>
      </c>
      <c r="E361" s="1">
        <v>102</v>
      </c>
      <c r="F361" s="1">
        <v>0.58499999999999996</v>
      </c>
      <c r="G361" s="1">
        <v>2.16</v>
      </c>
      <c r="H361" s="1">
        <v>35.619999999999997</v>
      </c>
      <c r="I361" s="1">
        <v>1460</v>
      </c>
      <c r="J361" s="5">
        <f t="shared" si="49"/>
        <v>226.45540682891914</v>
      </c>
      <c r="K361" s="5">
        <f t="shared" si="50"/>
        <v>96.696149963965738</v>
      </c>
      <c r="L361" s="5">
        <f t="shared" si="51"/>
        <v>0.3723002416685211</v>
      </c>
      <c r="M361" s="5">
        <f t="shared" si="52"/>
        <v>7.0999999999999991E-4</v>
      </c>
      <c r="N361" s="5">
        <f t="shared" si="53"/>
        <v>2.0563380281690145</v>
      </c>
      <c r="O361">
        <f t="shared" si="54"/>
        <v>1431.7798989331839</v>
      </c>
      <c r="P361">
        <f t="shared" si="55"/>
        <v>0.34684143536950196</v>
      </c>
      <c r="AB361">
        <f t="shared" si="56"/>
        <v>33.877001462834841</v>
      </c>
    </row>
    <row r="362" spans="1:28">
      <c r="A362" s="1">
        <v>717</v>
      </c>
      <c r="B362" s="1">
        <v>8000</v>
      </c>
      <c r="C362" s="1">
        <v>278</v>
      </c>
      <c r="D362" s="2">
        <f t="shared" si="48"/>
        <v>28.776978417266186</v>
      </c>
      <c r="E362" s="1">
        <v>102</v>
      </c>
      <c r="F362" s="1">
        <v>0.58099999999999996</v>
      </c>
      <c r="G362" s="1">
        <v>0.28000000000000003</v>
      </c>
      <c r="H362" s="1">
        <v>279.63</v>
      </c>
      <c r="I362" s="1">
        <v>184</v>
      </c>
      <c r="J362" s="5">
        <f t="shared" si="49"/>
        <v>227.23360639675579</v>
      </c>
      <c r="K362" s="5">
        <f t="shared" si="50"/>
        <v>748.50510948499641</v>
      </c>
      <c r="L362" s="5">
        <f t="shared" si="51"/>
        <v>0.3714069503029524</v>
      </c>
      <c r="M362" s="5">
        <f t="shared" si="52"/>
        <v>8.8749999999999989E-5</v>
      </c>
      <c r="N362" s="5">
        <f t="shared" si="53"/>
        <v>2.0732394366197187</v>
      </c>
      <c r="O362">
        <f t="shared" si="54"/>
        <v>182.3838643922326</v>
      </c>
      <c r="P362">
        <f t="shared" si="55"/>
        <v>0.34399750638427379</v>
      </c>
      <c r="AB362">
        <f t="shared" si="56"/>
        <v>260.08473856437041</v>
      </c>
    </row>
    <row r="363" spans="1:28">
      <c r="A363" s="1">
        <v>555</v>
      </c>
      <c r="B363" s="1">
        <v>4537</v>
      </c>
      <c r="C363" s="1">
        <v>155</v>
      </c>
      <c r="D363" s="2">
        <f t="shared" si="48"/>
        <v>29.270967741935483</v>
      </c>
      <c r="E363" s="1">
        <v>102</v>
      </c>
      <c r="F363" s="1">
        <v>0.56999999999999995</v>
      </c>
      <c r="G363" s="1">
        <v>0.49</v>
      </c>
      <c r="H363" s="1">
        <v>160.15</v>
      </c>
      <c r="I363" s="1">
        <v>326</v>
      </c>
      <c r="J363" s="5">
        <f t="shared" si="49"/>
        <v>229.41573387056175</v>
      </c>
      <c r="K363" s="5">
        <f t="shared" si="50"/>
        <v>431.82457967579745</v>
      </c>
      <c r="L363" s="5">
        <f t="shared" si="51"/>
        <v>0.35894205030285659</v>
      </c>
      <c r="M363" s="5">
        <f t="shared" si="52"/>
        <v>1.5649107339651752E-4</v>
      </c>
      <c r="N363" s="5">
        <f t="shared" si="53"/>
        <v>2.0831859154929577</v>
      </c>
      <c r="O363">
        <f t="shared" si="54"/>
        <v>318.45145176397125</v>
      </c>
      <c r="P363">
        <f t="shared" si="55"/>
        <v>0.33619694471626854</v>
      </c>
      <c r="AB363">
        <f t="shared" si="56"/>
        <v>146.64454983877775</v>
      </c>
    </row>
    <row r="364" spans="1:28">
      <c r="A364" s="1">
        <v>393</v>
      </c>
      <c r="B364" s="1">
        <v>2573</v>
      </c>
      <c r="C364" s="1">
        <v>86</v>
      </c>
      <c r="D364" s="2">
        <f t="shared" si="48"/>
        <v>29.918604651162791</v>
      </c>
      <c r="E364" s="1">
        <v>102</v>
      </c>
      <c r="F364" s="1">
        <v>0.56499999999999995</v>
      </c>
      <c r="G364" s="1">
        <v>0.88</v>
      </c>
      <c r="H364" s="1">
        <v>90.67</v>
      </c>
      <c r="I364" s="1">
        <v>578</v>
      </c>
      <c r="J364" s="5">
        <f t="shared" si="49"/>
        <v>230.4286117927706</v>
      </c>
      <c r="K364" s="5">
        <f t="shared" si="50"/>
        <v>241.50936207211103</v>
      </c>
      <c r="L364" s="5">
        <f t="shared" si="51"/>
        <v>0.35609385599851695</v>
      </c>
      <c r="M364" s="5">
        <f t="shared" si="52"/>
        <v>2.7594247959580257E-4</v>
      </c>
      <c r="N364" s="5">
        <f t="shared" si="53"/>
        <v>2.0946394366197185</v>
      </c>
      <c r="O364">
        <f t="shared" si="54"/>
        <v>562.47932061321274</v>
      </c>
      <c r="P364">
        <f t="shared" si="55"/>
        <v>0.33266114111066764</v>
      </c>
      <c r="AB364">
        <f t="shared" si="56"/>
        <v>81.152303005876618</v>
      </c>
    </row>
    <row r="365" spans="1:28">
      <c r="A365" s="1">
        <v>231</v>
      </c>
      <c r="B365" s="1">
        <v>1459</v>
      </c>
      <c r="C365" s="1">
        <v>48</v>
      </c>
      <c r="D365" s="2">
        <f t="shared" si="48"/>
        <v>30.395833333333332</v>
      </c>
      <c r="E365" s="1">
        <v>102</v>
      </c>
      <c r="F365" s="1">
        <v>0.56399999999999995</v>
      </c>
      <c r="G365" s="1">
        <v>1.57</v>
      </c>
      <c r="H365" s="1">
        <v>50.78</v>
      </c>
      <c r="I365" s="1">
        <v>1020</v>
      </c>
      <c r="J365" s="5">
        <f t="shared" si="49"/>
        <v>230.6328020072213</v>
      </c>
      <c r="K365" s="5">
        <f t="shared" si="50"/>
        <v>135.48825907051969</v>
      </c>
      <c r="L365" s="5">
        <f t="shared" si="51"/>
        <v>0.35427423991784179</v>
      </c>
      <c r="M365" s="5">
        <f t="shared" si="52"/>
        <v>4.8663468128855379E-4</v>
      </c>
      <c r="N365" s="5">
        <f t="shared" si="53"/>
        <v>2.0960281690140845</v>
      </c>
      <c r="O365">
        <f t="shared" si="54"/>
        <v>1004.3324143363528</v>
      </c>
      <c r="P365">
        <f t="shared" si="55"/>
        <v>0.33195472928364878</v>
      </c>
      <c r="AB365">
        <f t="shared" si="56"/>
        <v>45.430271071583064</v>
      </c>
    </row>
    <row r="366" spans="1:28">
      <c r="A366" s="1">
        <v>639</v>
      </c>
      <c r="B366" s="1">
        <v>6622</v>
      </c>
      <c r="C366" s="1">
        <v>208</v>
      </c>
      <c r="D366" s="2">
        <f t="shared" si="48"/>
        <v>31.83653846153846</v>
      </c>
      <c r="E366" s="1">
        <v>102</v>
      </c>
      <c r="F366" s="1">
        <v>0.54600000000000004</v>
      </c>
      <c r="G366" s="1">
        <v>0.36</v>
      </c>
      <c r="H366" s="1">
        <v>229.97</v>
      </c>
      <c r="I366" s="1">
        <v>229</v>
      </c>
      <c r="J366" s="5">
        <f t="shared" si="49"/>
        <v>234.40361546924768</v>
      </c>
      <c r="K366" s="5">
        <f t="shared" si="50"/>
        <v>600.54014530022562</v>
      </c>
      <c r="L366" s="5">
        <f t="shared" si="51"/>
        <v>0.34635486341386118</v>
      </c>
      <c r="M366" s="5">
        <f t="shared" si="52"/>
        <v>1.0721836303231652E-4</v>
      </c>
      <c r="N366" s="5">
        <f t="shared" si="53"/>
        <v>2.1358281690140846</v>
      </c>
      <c r="O366">
        <f t="shared" si="54"/>
        <v>221.76805670304822</v>
      </c>
      <c r="P366">
        <f t="shared" si="55"/>
        <v>0.31928249371275447</v>
      </c>
      <c r="AB366">
        <f t="shared" si="56"/>
        <v>193.67874259199587</v>
      </c>
    </row>
    <row r="367" spans="1:28">
      <c r="A367" s="1">
        <v>477</v>
      </c>
      <c r="B367" s="1">
        <v>3756</v>
      </c>
      <c r="C367" s="1">
        <v>116</v>
      </c>
      <c r="D367" s="2">
        <f t="shared" si="48"/>
        <v>32.379310344827587</v>
      </c>
      <c r="E367" s="1">
        <v>102</v>
      </c>
      <c r="F367" s="1">
        <v>0.54500000000000004</v>
      </c>
      <c r="G367" s="1">
        <v>0.64</v>
      </c>
      <c r="H367" s="1">
        <v>129.08000000000001</v>
      </c>
      <c r="I367" s="1">
        <v>406</v>
      </c>
      <c r="J367" s="5">
        <f t="shared" si="49"/>
        <v>234.61856610173248</v>
      </c>
      <c r="K367" s="5">
        <f t="shared" si="50"/>
        <v>338.11360147251798</v>
      </c>
      <c r="L367" s="5">
        <f t="shared" si="51"/>
        <v>0.34307995743090069</v>
      </c>
      <c r="M367" s="5">
        <f t="shared" si="52"/>
        <v>1.8903088391906283E-4</v>
      </c>
      <c r="N367" s="5">
        <f t="shared" si="53"/>
        <v>2.1477971830985916</v>
      </c>
      <c r="O367">
        <f t="shared" si="54"/>
        <v>395.10381158971177</v>
      </c>
      <c r="P367">
        <f t="shared" si="55"/>
        <v>0.31858090252927762</v>
      </c>
      <c r="AB367">
        <f t="shared" si="56"/>
        <v>108.80458213589826</v>
      </c>
    </row>
    <row r="368" spans="1:28">
      <c r="A368" s="1">
        <v>315</v>
      </c>
      <c r="B368" s="1">
        <v>2130</v>
      </c>
      <c r="C368" s="1">
        <v>64</v>
      </c>
      <c r="D368" s="2">
        <f t="shared" si="48"/>
        <v>33.28125</v>
      </c>
      <c r="E368" s="1">
        <v>102</v>
      </c>
      <c r="F368" s="1">
        <v>0.53800000000000003</v>
      </c>
      <c r="G368" s="1">
        <v>1.1399999999999999</v>
      </c>
      <c r="H368" s="1">
        <v>73.22</v>
      </c>
      <c r="I368" s="1">
        <v>720</v>
      </c>
      <c r="J368" s="5">
        <f t="shared" si="49"/>
        <v>236.13996227743115</v>
      </c>
      <c r="K368" s="5">
        <f t="shared" si="50"/>
        <v>191.04904787957585</v>
      </c>
      <c r="L368" s="5">
        <f t="shared" si="51"/>
        <v>0.33499250956927662</v>
      </c>
      <c r="M368" s="5">
        <f t="shared" si="52"/>
        <v>3.3333333333333332E-4</v>
      </c>
      <c r="N368" s="5">
        <f t="shared" si="53"/>
        <v>2.16</v>
      </c>
      <c r="O368">
        <f t="shared" si="54"/>
        <v>696.5310024583448</v>
      </c>
      <c r="P368">
        <f t="shared" si="55"/>
        <v>0.31367699321970538</v>
      </c>
      <c r="AB368">
        <f t="shared" si="56"/>
        <v>60.533021107427167</v>
      </c>
    </row>
    <row r="369" spans="1:28">
      <c r="A369" s="1">
        <v>153</v>
      </c>
      <c r="B369" s="1">
        <v>1208</v>
      </c>
      <c r="C369" s="1">
        <v>36</v>
      </c>
      <c r="D369" s="2">
        <f t="shared" si="48"/>
        <v>33.555555555555557</v>
      </c>
      <c r="E369" s="1">
        <v>102</v>
      </c>
      <c r="F369" s="1">
        <v>0.53300000000000003</v>
      </c>
      <c r="G369" s="1">
        <v>2.04</v>
      </c>
      <c r="H369" s="1">
        <v>41.33</v>
      </c>
      <c r="I369" s="1">
        <v>1280</v>
      </c>
      <c r="J369" s="5">
        <f t="shared" si="49"/>
        <v>237.24497515521321</v>
      </c>
      <c r="K369" s="5">
        <f t="shared" si="50"/>
        <v>107.2622974538839</v>
      </c>
      <c r="L369" s="5">
        <f t="shared" si="51"/>
        <v>0.33562585227561209</v>
      </c>
      <c r="M369" s="5">
        <f t="shared" si="52"/>
        <v>5.8774834437086085E-4</v>
      </c>
      <c r="N369" s="5">
        <f t="shared" si="53"/>
        <v>2.1778028169014085</v>
      </c>
      <c r="O369">
        <f t="shared" si="54"/>
        <v>1233.9704814904428</v>
      </c>
      <c r="P369">
        <f t="shared" si="55"/>
        <v>0.31018199604872232</v>
      </c>
      <c r="AB369">
        <f t="shared" si="56"/>
        <v>33.606902550522712</v>
      </c>
    </row>
    <row r="370" spans="1:28">
      <c r="A370" s="1">
        <v>561</v>
      </c>
      <c r="B370" s="1">
        <v>5481</v>
      </c>
      <c r="C370" s="1">
        <v>155</v>
      </c>
      <c r="D370" s="2">
        <f t="shared" si="48"/>
        <v>35.361290322580643</v>
      </c>
      <c r="E370" s="1">
        <v>102</v>
      </c>
      <c r="F370" s="1">
        <v>0.52300000000000002</v>
      </c>
      <c r="G370" s="1">
        <v>0.47</v>
      </c>
      <c r="H370" s="1">
        <v>183.98</v>
      </c>
      <c r="I370" s="1">
        <v>285</v>
      </c>
      <c r="J370" s="5">
        <f t="shared" si="49"/>
        <v>239.50235212423314</v>
      </c>
      <c r="K370" s="5">
        <f t="shared" si="50"/>
        <v>469.99383847677245</v>
      </c>
      <c r="L370" s="5">
        <f t="shared" si="51"/>
        <v>0.32979155748583339</v>
      </c>
      <c r="M370" s="5">
        <f t="shared" si="52"/>
        <v>1.2953840540047437E-4</v>
      </c>
      <c r="N370" s="5">
        <f t="shared" si="53"/>
        <v>2.2001197183098591</v>
      </c>
      <c r="O370">
        <f t="shared" si="54"/>
        <v>277.20404391781716</v>
      </c>
      <c r="P370">
        <f t="shared" si="55"/>
        <v>0.3032117047621245</v>
      </c>
      <c r="AB370">
        <f t="shared" si="56"/>
        <v>143.94710403256238</v>
      </c>
    </row>
    <row r="371" spans="1:28">
      <c r="A371" s="1">
        <v>399</v>
      </c>
      <c r="B371" s="1">
        <v>3109</v>
      </c>
      <c r="C371" s="1">
        <v>86</v>
      </c>
      <c r="D371" s="2">
        <f t="shared" si="48"/>
        <v>36.151162790697676</v>
      </c>
      <c r="E371" s="1">
        <v>102</v>
      </c>
      <c r="F371" s="1">
        <v>0.51800000000000002</v>
      </c>
      <c r="G371" s="1">
        <v>0.83</v>
      </c>
      <c r="H371" s="1">
        <v>104.25</v>
      </c>
      <c r="I371" s="1">
        <v>506</v>
      </c>
      <c r="J371" s="5">
        <f t="shared" si="49"/>
        <v>240.65547555594475</v>
      </c>
      <c r="K371" s="5">
        <f t="shared" si="50"/>
        <v>267.4224692671155</v>
      </c>
      <c r="L371" s="5">
        <f t="shared" si="51"/>
        <v>0.32158853455989411</v>
      </c>
      <c r="M371" s="5">
        <f t="shared" si="52"/>
        <v>2.2836925056288193E-4</v>
      </c>
      <c r="N371" s="5">
        <f t="shared" si="53"/>
        <v>2.2157098591549298</v>
      </c>
      <c r="O371">
        <f t="shared" si="54"/>
        <v>489.20863309352518</v>
      </c>
      <c r="P371">
        <f t="shared" si="55"/>
        <v>0.29973651066796964</v>
      </c>
      <c r="AB371">
        <f t="shared" si="56"/>
        <v>80.965937184179367</v>
      </c>
    </row>
    <row r="372" spans="1:28">
      <c r="A372" s="1">
        <v>237</v>
      </c>
      <c r="B372" s="1">
        <v>1763</v>
      </c>
      <c r="C372" s="1">
        <v>48</v>
      </c>
      <c r="D372" s="2">
        <f t="shared" si="48"/>
        <v>36.729166666666664</v>
      </c>
      <c r="E372" s="1">
        <v>102</v>
      </c>
      <c r="F372" s="1">
        <v>0.51100000000000001</v>
      </c>
      <c r="G372" s="1">
        <v>1.49</v>
      </c>
      <c r="H372" s="1">
        <v>59.3</v>
      </c>
      <c r="I372" s="1">
        <v>897</v>
      </c>
      <c r="J372" s="5">
        <f t="shared" si="49"/>
        <v>242.29819411790595</v>
      </c>
      <c r="K372" s="5">
        <f t="shared" si="50"/>
        <v>149.98372942148845</v>
      </c>
      <c r="L372" s="5">
        <f t="shared" si="51"/>
        <v>0.3200347143329732</v>
      </c>
      <c r="M372" s="5">
        <f t="shared" si="52"/>
        <v>4.0272263187748154E-4</v>
      </c>
      <c r="N372" s="5">
        <f t="shared" si="53"/>
        <v>2.2273394366197183</v>
      </c>
      <c r="O372">
        <f t="shared" si="54"/>
        <v>860.03372681281621</v>
      </c>
      <c r="P372">
        <f t="shared" si="55"/>
        <v>0.29488251078556882</v>
      </c>
      <c r="AB372">
        <f t="shared" si="56"/>
        <v>44.674321928072636</v>
      </c>
    </row>
    <row r="373" spans="1:28">
      <c r="A373" s="1">
        <v>75</v>
      </c>
      <c r="B373" s="1">
        <v>1000</v>
      </c>
      <c r="C373" s="1">
        <v>27</v>
      </c>
      <c r="D373" s="2">
        <f t="shared" si="48"/>
        <v>37.037037037037038</v>
      </c>
      <c r="E373" s="1">
        <v>102</v>
      </c>
      <c r="F373" s="1">
        <v>0.51300000000000001</v>
      </c>
      <c r="G373" s="1">
        <v>2.67</v>
      </c>
      <c r="H373" s="1">
        <v>32.9</v>
      </c>
      <c r="I373" s="1">
        <v>1590</v>
      </c>
      <c r="J373" s="5">
        <f t="shared" si="49"/>
        <v>241.8254167033372</v>
      </c>
      <c r="K373" s="5">
        <f t="shared" si="50"/>
        <v>83.535470473905562</v>
      </c>
      <c r="L373" s="5">
        <f t="shared" si="51"/>
        <v>0.3232159925218131</v>
      </c>
      <c r="M373" s="5">
        <f t="shared" si="52"/>
        <v>7.0999999999999991E-4</v>
      </c>
      <c r="N373" s="5">
        <f t="shared" si="53"/>
        <v>2.23943661971831</v>
      </c>
      <c r="O373">
        <f t="shared" si="54"/>
        <v>1550.1519756838907</v>
      </c>
      <c r="P373">
        <f t="shared" si="55"/>
        <v>0.29626801906472838</v>
      </c>
      <c r="AB373">
        <f t="shared" si="56"/>
        <v>24.998877130246576</v>
      </c>
    </row>
    <row r="374" spans="1:28">
      <c r="A374" s="1">
        <v>645</v>
      </c>
      <c r="B374" s="1">
        <v>8000</v>
      </c>
      <c r="C374" s="1">
        <v>208</v>
      </c>
      <c r="D374" s="2">
        <f t="shared" si="48"/>
        <v>38.46153846153846</v>
      </c>
      <c r="E374" s="1">
        <v>102</v>
      </c>
      <c r="F374" s="1">
        <v>0.505</v>
      </c>
      <c r="G374" s="1">
        <v>0.34</v>
      </c>
      <c r="H374" s="1">
        <v>261.55</v>
      </c>
      <c r="I374" s="1">
        <v>201</v>
      </c>
      <c r="J374" s="5">
        <f t="shared" si="49"/>
        <v>243.73333911071623</v>
      </c>
      <c r="K374" s="5">
        <f t="shared" si="50"/>
        <v>661.17475159214189</v>
      </c>
      <c r="L374" s="5">
        <f t="shared" si="51"/>
        <v>0.31459156523918314</v>
      </c>
      <c r="M374" s="5">
        <f t="shared" si="52"/>
        <v>8.8749999999999989E-5</v>
      </c>
      <c r="N374" s="5">
        <f t="shared" si="53"/>
        <v>2.2647887323943667</v>
      </c>
      <c r="O374">
        <f t="shared" si="54"/>
        <v>194.99139743834832</v>
      </c>
      <c r="P374">
        <f t="shared" si="55"/>
        <v>0.2907325043467287</v>
      </c>
      <c r="AB374">
        <f t="shared" si="56"/>
        <v>194.1666579204138</v>
      </c>
    </row>
    <row r="375" spans="1:28">
      <c r="A375" s="1">
        <v>483</v>
      </c>
      <c r="B375" s="1">
        <v>4537</v>
      </c>
      <c r="C375" s="1">
        <v>116</v>
      </c>
      <c r="D375" s="2">
        <f t="shared" si="48"/>
        <v>39.112068965517238</v>
      </c>
      <c r="E375" s="1">
        <v>102</v>
      </c>
      <c r="F375" s="1">
        <v>0.496</v>
      </c>
      <c r="G375" s="1">
        <v>0.61</v>
      </c>
      <c r="H375" s="1">
        <v>149.51</v>
      </c>
      <c r="I375" s="1">
        <v>355</v>
      </c>
      <c r="J375" s="5">
        <f t="shared" si="49"/>
        <v>245.93468841898235</v>
      </c>
      <c r="K375" s="5">
        <f t="shared" si="50"/>
        <v>371.85206156134677</v>
      </c>
      <c r="L375" s="5">
        <f t="shared" si="51"/>
        <v>0.3119520153066645</v>
      </c>
      <c r="M375" s="5">
        <f t="shared" si="52"/>
        <v>1.5649107339651752E-4</v>
      </c>
      <c r="N375" s="5">
        <f t="shared" si="53"/>
        <v>2.2685</v>
      </c>
      <c r="O375">
        <f t="shared" si="54"/>
        <v>341.11430673533545</v>
      </c>
      <c r="P375">
        <f t="shared" si="55"/>
        <v>0.28452599275039048</v>
      </c>
      <c r="AB375">
        <f t="shared" si="56"/>
        <v>106.87027976971866</v>
      </c>
    </row>
    <row r="376" spans="1:28">
      <c r="A376" s="1">
        <v>321</v>
      </c>
      <c r="B376" s="1">
        <v>2573</v>
      </c>
      <c r="C376" s="1">
        <v>64</v>
      </c>
      <c r="D376" s="2">
        <f t="shared" si="48"/>
        <v>40.203125</v>
      </c>
      <c r="E376" s="1">
        <v>102</v>
      </c>
      <c r="F376" s="1">
        <v>0.49099999999999999</v>
      </c>
      <c r="G376" s="1">
        <v>1.08</v>
      </c>
      <c r="H376" s="1">
        <v>84.67</v>
      </c>
      <c r="I376" s="1">
        <v>630</v>
      </c>
      <c r="J376" s="5">
        <f t="shared" si="49"/>
        <v>247.18372991362565</v>
      </c>
      <c r="K376" s="5">
        <f t="shared" si="50"/>
        <v>211.09423131978861</v>
      </c>
      <c r="L376" s="5">
        <f t="shared" si="51"/>
        <v>0.30318213624249074</v>
      </c>
      <c r="M376" s="5">
        <f t="shared" si="52"/>
        <v>2.7594247959580257E-4</v>
      </c>
      <c r="N376" s="5">
        <f t="shared" si="53"/>
        <v>2.2830845070422532</v>
      </c>
      <c r="O376">
        <f t="shared" si="54"/>
        <v>602.33849061060585</v>
      </c>
      <c r="P376">
        <f t="shared" si="55"/>
        <v>0.28108762503684948</v>
      </c>
      <c r="AB376">
        <f t="shared" si="56"/>
        <v>59.935329435008775</v>
      </c>
    </row>
    <row r="377" spans="1:28">
      <c r="A377" s="1">
        <v>159</v>
      </c>
      <c r="B377" s="1">
        <v>1459</v>
      </c>
      <c r="C377" s="1">
        <v>36</v>
      </c>
      <c r="D377" s="2">
        <f t="shared" si="48"/>
        <v>40.527777777777779</v>
      </c>
      <c r="E377" s="1">
        <v>102</v>
      </c>
      <c r="F377" s="1">
        <v>0.48799999999999999</v>
      </c>
      <c r="G377" s="1">
        <v>1.93</v>
      </c>
      <c r="H377" s="1">
        <v>47.73</v>
      </c>
      <c r="I377" s="1">
        <v>1120</v>
      </c>
      <c r="J377" s="5">
        <f t="shared" si="49"/>
        <v>247.94235184023236</v>
      </c>
      <c r="K377" s="5">
        <f t="shared" si="50"/>
        <v>118.48780298787624</v>
      </c>
      <c r="L377" s="5">
        <f t="shared" si="51"/>
        <v>0.30382874095221046</v>
      </c>
      <c r="M377" s="5">
        <f t="shared" si="52"/>
        <v>4.8663468128855379E-4</v>
      </c>
      <c r="N377" s="5">
        <f t="shared" si="53"/>
        <v>2.3015211267605635</v>
      </c>
      <c r="O377">
        <f t="shared" si="54"/>
        <v>1068.5103708359522</v>
      </c>
      <c r="P377">
        <f t="shared" si="55"/>
        <v>0.27902795871974923</v>
      </c>
      <c r="AB377">
        <f t="shared" si="56"/>
        <v>33.395363435247383</v>
      </c>
    </row>
    <row r="378" spans="1:28">
      <c r="A378" s="1">
        <v>567</v>
      </c>
      <c r="B378" s="1">
        <v>6622</v>
      </c>
      <c r="C378" s="1">
        <v>155</v>
      </c>
      <c r="D378" s="2">
        <f t="shared" si="48"/>
        <v>42.722580645161287</v>
      </c>
      <c r="E378" s="1">
        <v>102</v>
      </c>
      <c r="F378" s="1">
        <v>0.47899999999999998</v>
      </c>
      <c r="G378" s="1">
        <v>0.44</v>
      </c>
      <c r="H378" s="1">
        <v>212.57</v>
      </c>
      <c r="I378" s="1">
        <v>249</v>
      </c>
      <c r="J378" s="5">
        <f t="shared" si="49"/>
        <v>250.26082427542394</v>
      </c>
      <c r="K378" s="5">
        <f t="shared" si="50"/>
        <v>524.59051462544608</v>
      </c>
      <c r="L378" s="5">
        <f t="shared" si="51"/>
        <v>0.29546855247786724</v>
      </c>
      <c r="M378" s="5">
        <f t="shared" si="52"/>
        <v>1.0721836303231652E-4</v>
      </c>
      <c r="N378" s="5">
        <f t="shared" si="53"/>
        <v>2.3223633802816899</v>
      </c>
      <c r="O378">
        <f t="shared" si="54"/>
        <v>239.92096721080117</v>
      </c>
      <c r="P378">
        <f t="shared" si="55"/>
        <v>0.27286419498196235</v>
      </c>
      <c r="AB378">
        <f t="shared" si="56"/>
        <v>144.58784693782391</v>
      </c>
    </row>
    <row r="379" spans="1:28">
      <c r="A379" s="1">
        <v>405</v>
      </c>
      <c r="B379" s="1">
        <v>3756</v>
      </c>
      <c r="C379" s="1">
        <v>86</v>
      </c>
      <c r="D379" s="2">
        <f t="shared" si="48"/>
        <v>43.674418604651166</v>
      </c>
      <c r="E379" s="1">
        <v>102</v>
      </c>
      <c r="F379" s="1">
        <v>0.47199999999999998</v>
      </c>
      <c r="G379" s="1">
        <v>0.79</v>
      </c>
      <c r="H379" s="1">
        <v>121.12</v>
      </c>
      <c r="I379" s="1">
        <v>442</v>
      </c>
      <c r="J379" s="5">
        <f t="shared" si="49"/>
        <v>252.10974204480539</v>
      </c>
      <c r="K379" s="5">
        <f t="shared" si="50"/>
        <v>294.33558838891838</v>
      </c>
      <c r="L379" s="5">
        <f t="shared" si="51"/>
        <v>0.292183491879903</v>
      </c>
      <c r="M379" s="5">
        <f t="shared" si="52"/>
        <v>1.8903088391906283E-4</v>
      </c>
      <c r="N379" s="5">
        <f t="shared" si="53"/>
        <v>2.3382422535211269</v>
      </c>
      <c r="O379">
        <f t="shared" si="54"/>
        <v>421.07001321003963</v>
      </c>
      <c r="P379">
        <f t="shared" si="55"/>
        <v>0.26808612288724176</v>
      </c>
      <c r="AB379">
        <f t="shared" si="56"/>
        <v>79.70433001911131</v>
      </c>
    </row>
    <row r="380" spans="1:28">
      <c r="A380" s="1">
        <v>243</v>
      </c>
      <c r="B380" s="1">
        <v>2130</v>
      </c>
      <c r="C380" s="1">
        <v>48</v>
      </c>
      <c r="D380" s="2">
        <f t="shared" si="48"/>
        <v>44.375</v>
      </c>
      <c r="E380" s="1">
        <v>102</v>
      </c>
      <c r="F380" s="1">
        <v>0.46700000000000003</v>
      </c>
      <c r="G380" s="1">
        <v>1.4</v>
      </c>
      <c r="H380" s="1">
        <v>68.63</v>
      </c>
      <c r="I380" s="1">
        <v>784</v>
      </c>
      <c r="J380" s="5">
        <f t="shared" si="49"/>
        <v>253.45577265824929</v>
      </c>
      <c r="K380" s="5">
        <f t="shared" si="50"/>
        <v>166.97612987044141</v>
      </c>
      <c r="L380" s="5">
        <f t="shared" si="51"/>
        <v>0.28746623866084164</v>
      </c>
      <c r="M380" s="5">
        <f t="shared" si="52"/>
        <v>3.3333333333333332E-4</v>
      </c>
      <c r="N380" s="5">
        <f t="shared" si="53"/>
        <v>2.3519999999999999</v>
      </c>
      <c r="O380">
        <f t="shared" si="54"/>
        <v>743.11525571907328</v>
      </c>
      <c r="P380">
        <f t="shared" si="55"/>
        <v>0.26468186872699279</v>
      </c>
      <c r="AB380">
        <f t="shared" si="56"/>
        <v>44.641973825161074</v>
      </c>
    </row>
    <row r="381" spans="1:28">
      <c r="A381" s="1">
        <v>81</v>
      </c>
      <c r="B381" s="1">
        <v>1208</v>
      </c>
      <c r="C381" s="1">
        <v>27</v>
      </c>
      <c r="D381" s="2">
        <f t="shared" si="48"/>
        <v>44.74074074074074</v>
      </c>
      <c r="E381" s="1">
        <v>102</v>
      </c>
      <c r="F381" s="1">
        <v>0.46300000000000002</v>
      </c>
      <c r="G381" s="1">
        <v>2.5099999999999998</v>
      </c>
      <c r="H381" s="1">
        <v>38.75</v>
      </c>
      <c r="I381" s="1">
        <v>1390</v>
      </c>
      <c r="J381" s="5">
        <f t="shared" si="49"/>
        <v>254.54825950040754</v>
      </c>
      <c r="K381" s="5">
        <f t="shared" si="50"/>
        <v>93.535538273122256</v>
      </c>
      <c r="L381" s="5">
        <f t="shared" si="51"/>
        <v>0.28866033700645882</v>
      </c>
      <c r="M381" s="5">
        <f t="shared" si="52"/>
        <v>5.8774834437086085E-4</v>
      </c>
      <c r="N381" s="5">
        <f t="shared" si="53"/>
        <v>2.3649577464788738</v>
      </c>
      <c r="O381">
        <f t="shared" si="54"/>
        <v>1316.1290322580646</v>
      </c>
      <c r="P381">
        <f t="shared" si="55"/>
        <v>0.26196370539684433</v>
      </c>
      <c r="AB381">
        <f t="shared" si="56"/>
        <v>24.750420396278237</v>
      </c>
    </row>
    <row r="382" spans="1:28">
      <c r="A382" s="1">
        <v>489</v>
      </c>
      <c r="B382" s="1">
        <v>5481</v>
      </c>
      <c r="C382" s="1">
        <v>116</v>
      </c>
      <c r="D382" s="2">
        <f t="shared" si="48"/>
        <v>47.25</v>
      </c>
      <c r="E382" s="1">
        <v>102</v>
      </c>
      <c r="F382" s="1">
        <v>0.45</v>
      </c>
      <c r="G382" s="1">
        <v>0.56999999999999995</v>
      </c>
      <c r="H382" s="1">
        <v>174.97</v>
      </c>
      <c r="I382" s="1">
        <v>310</v>
      </c>
      <c r="J382" s="5">
        <f t="shared" si="49"/>
        <v>258.1988897471611</v>
      </c>
      <c r="K382" s="5">
        <f t="shared" si="50"/>
        <v>417.79164842759235</v>
      </c>
      <c r="L382" s="5">
        <f t="shared" si="51"/>
        <v>0.2776503561920865</v>
      </c>
      <c r="M382" s="5">
        <f t="shared" si="52"/>
        <v>1.2953840540047437E-4</v>
      </c>
      <c r="N382" s="5">
        <f t="shared" si="53"/>
        <v>2.3931126760563379</v>
      </c>
      <c r="O382">
        <f t="shared" si="54"/>
        <v>291.47853917814479</v>
      </c>
      <c r="P382">
        <f t="shared" si="55"/>
        <v>0.25316225304593631</v>
      </c>
      <c r="AB382">
        <f t="shared" si="56"/>
        <v>106.8374495148535</v>
      </c>
    </row>
    <row r="383" spans="1:28">
      <c r="A383" s="1">
        <v>327</v>
      </c>
      <c r="B383" s="1">
        <v>3109</v>
      </c>
      <c r="C383" s="1">
        <v>64</v>
      </c>
      <c r="D383" s="2">
        <f t="shared" si="48"/>
        <v>48.578125</v>
      </c>
      <c r="E383" s="1">
        <v>102</v>
      </c>
      <c r="F383" s="1">
        <v>0.44700000000000001</v>
      </c>
      <c r="G383" s="1">
        <v>1.02</v>
      </c>
      <c r="H383" s="1">
        <v>98.25</v>
      </c>
      <c r="I383" s="1">
        <v>550</v>
      </c>
      <c r="J383" s="5">
        <f t="shared" si="49"/>
        <v>259.06388007541989</v>
      </c>
      <c r="K383" s="5">
        <f t="shared" si="50"/>
        <v>234.25395581952651</v>
      </c>
      <c r="L383" s="5">
        <f t="shared" si="51"/>
        <v>0.27320776623002585</v>
      </c>
      <c r="M383" s="5">
        <f t="shared" si="52"/>
        <v>2.2836925056288193E-4</v>
      </c>
      <c r="N383" s="5">
        <f t="shared" si="53"/>
        <v>2.4083802816901412</v>
      </c>
      <c r="O383">
        <f t="shared" si="54"/>
        <v>519.08396946564881</v>
      </c>
      <c r="P383">
        <f t="shared" si="55"/>
        <v>0.25113830762783301</v>
      </c>
      <c r="AB383">
        <f t="shared" si="56"/>
        <v>59.424385878425291</v>
      </c>
    </row>
    <row r="384" spans="1:28">
      <c r="A384" s="1">
        <v>165</v>
      </c>
      <c r="B384" s="1">
        <v>1763</v>
      </c>
      <c r="C384" s="1">
        <v>36</v>
      </c>
      <c r="D384" s="2">
        <f t="shared" si="48"/>
        <v>48.972222222222221</v>
      </c>
      <c r="E384" s="1">
        <v>102</v>
      </c>
      <c r="F384" s="1">
        <v>0.443</v>
      </c>
      <c r="G384" s="1">
        <v>1.83</v>
      </c>
      <c r="H384" s="1">
        <v>55.62</v>
      </c>
      <c r="I384" s="1">
        <v>974</v>
      </c>
      <c r="J384" s="5">
        <f t="shared" si="49"/>
        <v>260.23084039647131</v>
      </c>
      <c r="K384" s="5">
        <f t="shared" si="50"/>
        <v>131.15592477735873</v>
      </c>
      <c r="L384" s="5">
        <f t="shared" si="51"/>
        <v>0.2744824533173863</v>
      </c>
      <c r="M384" s="5">
        <f t="shared" si="52"/>
        <v>4.0272263187748154E-4</v>
      </c>
      <c r="N384" s="5">
        <f t="shared" si="53"/>
        <v>2.4185380281690141</v>
      </c>
      <c r="O384">
        <f t="shared" si="54"/>
        <v>916.93635382955779</v>
      </c>
      <c r="P384">
        <f t="shared" si="55"/>
        <v>0.24844393944617116</v>
      </c>
      <c r="AB384">
        <f t="shared" si="56"/>
        <v>32.914034983224944</v>
      </c>
    </row>
    <row r="385" spans="1:28">
      <c r="A385" s="1">
        <v>3</v>
      </c>
      <c r="B385" s="1">
        <v>1000</v>
      </c>
      <c r="C385" s="1">
        <v>20</v>
      </c>
      <c r="D385" s="2">
        <f t="shared" si="48"/>
        <v>50</v>
      </c>
      <c r="E385" s="1">
        <v>102</v>
      </c>
      <c r="F385" s="1">
        <v>0.436</v>
      </c>
      <c r="G385" s="1">
        <v>3.25</v>
      </c>
      <c r="H385" s="1">
        <v>31.73</v>
      </c>
      <c r="I385" s="1">
        <v>1730</v>
      </c>
      <c r="J385" s="5">
        <f t="shared" si="49"/>
        <v>262.31153129350088</v>
      </c>
      <c r="K385" s="5">
        <f t="shared" si="50"/>
        <v>74.441353551736455</v>
      </c>
      <c r="L385" s="5">
        <f t="shared" si="51"/>
        <v>0.26866787136131365</v>
      </c>
      <c r="M385" s="5">
        <f t="shared" si="52"/>
        <v>7.0999999999999991E-4</v>
      </c>
      <c r="N385" s="5">
        <f t="shared" si="53"/>
        <v>2.4366197183098595</v>
      </c>
      <c r="O385">
        <f t="shared" si="54"/>
        <v>1607.3116924046644</v>
      </c>
      <c r="P385">
        <f t="shared" si="55"/>
        <v>0.24374051401539257</v>
      </c>
      <c r="AB385">
        <f t="shared" si="56"/>
        <v>18.327650281516981</v>
      </c>
    </row>
    <row r="386" spans="1:28">
      <c r="A386" s="1">
        <v>573</v>
      </c>
      <c r="B386" s="1">
        <v>8000</v>
      </c>
      <c r="C386" s="1">
        <v>155</v>
      </c>
      <c r="D386" s="2">
        <f t="shared" ref="D386:D449" si="57">B386/C386</f>
        <v>51.612903225806448</v>
      </c>
      <c r="E386" s="1">
        <v>102</v>
      </c>
      <c r="F386" s="1">
        <v>0.432</v>
      </c>
      <c r="G386" s="1">
        <v>0.42</v>
      </c>
      <c r="H386" s="1">
        <v>250.01</v>
      </c>
      <c r="I386" s="1">
        <v>218</v>
      </c>
      <c r="J386" s="5">
        <f t="shared" ref="J386:J449" si="58">300/SQRT(3*F386)</f>
        <v>263.52313834736492</v>
      </c>
      <c r="K386" s="5">
        <f t="shared" ref="K386:K449" si="59">(0.75*2*0.71*150)/(G386*SQRT(F386))</f>
        <v>578.69496403075584</v>
      </c>
      <c r="L386" s="5">
        <f t="shared" ref="L386:L449" si="60">C386/K386</f>
        <v>0.26784404502224463</v>
      </c>
      <c r="M386" s="5">
        <f t="shared" si="52"/>
        <v>8.8749999999999989E-5</v>
      </c>
      <c r="N386" s="5">
        <f t="shared" si="53"/>
        <v>2.4563380281690144</v>
      </c>
      <c r="O386">
        <f t="shared" si="54"/>
        <v>203.99184032638695</v>
      </c>
      <c r="P386">
        <f t="shared" si="55"/>
        <v>0.24105960007567886</v>
      </c>
      <c r="AB386">
        <f t="shared" si="56"/>
        <v>140.90906726774077</v>
      </c>
    </row>
    <row r="387" spans="1:28">
      <c r="A387" s="1">
        <v>411</v>
      </c>
      <c r="B387" s="1">
        <v>4537</v>
      </c>
      <c r="C387" s="1">
        <v>86</v>
      </c>
      <c r="D387" s="2">
        <f t="shared" si="57"/>
        <v>52.755813953488371</v>
      </c>
      <c r="E387" s="1">
        <v>102</v>
      </c>
      <c r="F387" s="1">
        <v>0.42899999999999999</v>
      </c>
      <c r="G387" s="1">
        <v>0.74</v>
      </c>
      <c r="H387" s="1">
        <v>141.1</v>
      </c>
      <c r="I387" s="1">
        <v>386</v>
      </c>
      <c r="J387" s="5">
        <f t="shared" si="58"/>
        <v>264.44294267397254</v>
      </c>
      <c r="K387" s="5">
        <f t="shared" si="59"/>
        <v>329.5949136630249</v>
      </c>
      <c r="L387" s="5">
        <f t="shared" si="60"/>
        <v>0.26092635667286324</v>
      </c>
      <c r="M387" s="5">
        <f t="shared" ref="M387:M450" si="61">0.71/B387</f>
        <v>1.5649107339651752E-4</v>
      </c>
      <c r="N387" s="5">
        <f t="shared" ref="N387:N450" si="62">(I387/M387)/1000000</f>
        <v>2.4665943661971834</v>
      </c>
      <c r="O387">
        <f t="shared" ref="O387:O450" si="63">((E387)/(2*H387))*1000</f>
        <v>361.4457831325301</v>
      </c>
      <c r="P387">
        <f t="shared" ref="P387:P450" si="64">0.66*F387^1.2</f>
        <v>0.23905216768735849</v>
      </c>
      <c r="AB387">
        <f t="shared" ref="AB387:AB450" si="65">0.71*150*(F387^0.7)*(1/G387)</f>
        <v>79.586240979670578</v>
      </c>
    </row>
    <row r="388" spans="1:28">
      <c r="A388" s="1">
        <v>249</v>
      </c>
      <c r="B388" s="1">
        <v>2573</v>
      </c>
      <c r="C388" s="1">
        <v>48</v>
      </c>
      <c r="D388" s="2">
        <f t="shared" si="57"/>
        <v>53.604166666666664</v>
      </c>
      <c r="E388" s="1">
        <v>102</v>
      </c>
      <c r="F388" s="1">
        <v>0.42499999999999999</v>
      </c>
      <c r="G388" s="1">
        <v>1.33</v>
      </c>
      <c r="H388" s="1">
        <v>79.69</v>
      </c>
      <c r="I388" s="1">
        <v>683</v>
      </c>
      <c r="J388" s="5">
        <f t="shared" si="58"/>
        <v>265.68446566202863</v>
      </c>
      <c r="K388" s="5">
        <f t="shared" si="59"/>
        <v>184.24459694491341</v>
      </c>
      <c r="L388" s="5">
        <f t="shared" si="60"/>
        <v>0.26052324353561007</v>
      </c>
      <c r="M388" s="5">
        <f t="shared" si="61"/>
        <v>2.7594247959580257E-4</v>
      </c>
      <c r="N388" s="5">
        <f t="shared" si="62"/>
        <v>2.4751535211267606</v>
      </c>
      <c r="O388">
        <f t="shared" si="63"/>
        <v>639.97992219851926</v>
      </c>
      <c r="P388">
        <f t="shared" si="64"/>
        <v>0.23637995824752178</v>
      </c>
      <c r="AB388">
        <f t="shared" si="65"/>
        <v>43.991646599161719</v>
      </c>
    </row>
    <row r="389" spans="1:28">
      <c r="A389" s="1">
        <v>87</v>
      </c>
      <c r="B389" s="1">
        <v>1459</v>
      </c>
      <c r="C389" s="1">
        <v>27</v>
      </c>
      <c r="D389" s="2">
        <f t="shared" si="57"/>
        <v>54.037037037037038</v>
      </c>
      <c r="E389" s="1">
        <v>102</v>
      </c>
      <c r="F389" s="1">
        <v>0.42099999999999999</v>
      </c>
      <c r="G389" s="1">
        <v>2.37</v>
      </c>
      <c r="H389" s="1">
        <v>45.01</v>
      </c>
      <c r="I389" s="1">
        <v>1210</v>
      </c>
      <c r="J389" s="5">
        <f t="shared" si="58"/>
        <v>266.94364079973968</v>
      </c>
      <c r="K389" s="5">
        <f t="shared" si="59"/>
        <v>103.8846720006397</v>
      </c>
      <c r="L389" s="5">
        <f t="shared" si="60"/>
        <v>0.25990359771106308</v>
      </c>
      <c r="M389" s="5">
        <f t="shared" si="61"/>
        <v>4.8663468128855379E-4</v>
      </c>
      <c r="N389" s="5">
        <f t="shared" si="62"/>
        <v>2.4864647887323947</v>
      </c>
      <c r="O389">
        <f t="shared" si="63"/>
        <v>1133.0815374361255</v>
      </c>
      <c r="P389">
        <f t="shared" si="64"/>
        <v>0.23371277418450767</v>
      </c>
      <c r="AB389">
        <f t="shared" si="65"/>
        <v>24.524419079310249</v>
      </c>
    </row>
    <row r="390" spans="1:28">
      <c r="A390" s="1">
        <v>495</v>
      </c>
      <c r="B390" s="1">
        <v>6622</v>
      </c>
      <c r="C390" s="1">
        <v>116</v>
      </c>
      <c r="D390" s="2">
        <f t="shared" si="57"/>
        <v>57.086206896551722</v>
      </c>
      <c r="E390" s="1">
        <v>102</v>
      </c>
      <c r="F390" s="1">
        <v>0.41099999999999998</v>
      </c>
      <c r="G390" s="1">
        <v>0.54</v>
      </c>
      <c r="H390" s="1">
        <v>202.59</v>
      </c>
      <c r="I390" s="1">
        <v>270</v>
      </c>
      <c r="J390" s="5">
        <f t="shared" si="58"/>
        <v>270.17161347914964</v>
      </c>
      <c r="K390" s="5">
        <f t="shared" si="59"/>
        <v>461.45164240168168</v>
      </c>
      <c r="L390" s="5">
        <f t="shared" si="60"/>
        <v>0.25138062007161521</v>
      </c>
      <c r="M390" s="5">
        <f t="shared" si="61"/>
        <v>1.0721836303231652E-4</v>
      </c>
      <c r="N390" s="5">
        <f t="shared" si="62"/>
        <v>2.5182253521126761</v>
      </c>
      <c r="O390">
        <f t="shared" si="63"/>
        <v>251.7399674218866</v>
      </c>
      <c r="P390">
        <f t="shared" si="64"/>
        <v>0.22706705211651262</v>
      </c>
      <c r="AB390">
        <f t="shared" si="65"/>
        <v>105.83885266108383</v>
      </c>
    </row>
    <row r="391" spans="1:28">
      <c r="A391" s="1">
        <v>333</v>
      </c>
      <c r="B391" s="1">
        <v>3756</v>
      </c>
      <c r="C391" s="1">
        <v>64</v>
      </c>
      <c r="D391" s="2">
        <f t="shared" si="57"/>
        <v>58.6875</v>
      </c>
      <c r="E391" s="1">
        <v>102</v>
      </c>
      <c r="F391" s="1">
        <v>0.40600000000000003</v>
      </c>
      <c r="G391" s="1">
        <v>0.97</v>
      </c>
      <c r="H391" s="1">
        <v>114.82</v>
      </c>
      <c r="I391" s="1">
        <v>479</v>
      </c>
      <c r="J391" s="5">
        <f t="shared" si="58"/>
        <v>271.83014110978121</v>
      </c>
      <c r="K391" s="5">
        <f t="shared" si="59"/>
        <v>258.46760331636995</v>
      </c>
      <c r="L391" s="5">
        <f t="shared" si="60"/>
        <v>0.2476132373219038</v>
      </c>
      <c r="M391" s="5">
        <f t="shared" si="61"/>
        <v>1.8903088391906283E-4</v>
      </c>
      <c r="N391" s="5">
        <f t="shared" si="62"/>
        <v>2.5339774647887325</v>
      </c>
      <c r="O391">
        <f t="shared" si="63"/>
        <v>444.17348893920922</v>
      </c>
      <c r="P391">
        <f t="shared" si="64"/>
        <v>0.22375625045607017</v>
      </c>
      <c r="AB391">
        <f t="shared" si="65"/>
        <v>58.417920992361466</v>
      </c>
    </row>
    <row r="392" spans="1:28">
      <c r="A392" s="1">
        <v>171</v>
      </c>
      <c r="B392" s="1">
        <v>2130</v>
      </c>
      <c r="C392" s="1">
        <v>36</v>
      </c>
      <c r="D392" s="2">
        <f t="shared" si="57"/>
        <v>59.166666666666664</v>
      </c>
      <c r="E392" s="1">
        <v>102</v>
      </c>
      <c r="F392" s="1">
        <v>0.40400000000000003</v>
      </c>
      <c r="G392" s="1">
        <v>1.72</v>
      </c>
      <c r="H392" s="1">
        <v>64.569999999999993</v>
      </c>
      <c r="I392" s="1">
        <v>849</v>
      </c>
      <c r="J392" s="5">
        <f t="shared" si="58"/>
        <v>272.5021573172848</v>
      </c>
      <c r="K392" s="5">
        <f t="shared" si="59"/>
        <v>146.12406234088158</v>
      </c>
      <c r="L392" s="5">
        <f t="shared" si="60"/>
        <v>0.2463659949175131</v>
      </c>
      <c r="M392" s="5">
        <f t="shared" si="61"/>
        <v>3.3333333333333332E-4</v>
      </c>
      <c r="N392" s="5">
        <f t="shared" si="62"/>
        <v>2.5470000000000002</v>
      </c>
      <c r="O392">
        <f t="shared" si="63"/>
        <v>789.84048319653095</v>
      </c>
      <c r="P392">
        <f t="shared" si="64"/>
        <v>0.22243420584176946</v>
      </c>
      <c r="AB392">
        <f t="shared" si="65"/>
        <v>32.83130278905778</v>
      </c>
    </row>
    <row r="393" spans="1:28">
      <c r="A393" s="1">
        <v>9</v>
      </c>
      <c r="B393" s="1">
        <v>1208</v>
      </c>
      <c r="C393" s="1">
        <v>20</v>
      </c>
      <c r="D393" s="2">
        <f t="shared" si="57"/>
        <v>60.4</v>
      </c>
      <c r="E393" s="1">
        <v>102</v>
      </c>
      <c r="F393" s="1">
        <v>0.39800000000000002</v>
      </c>
      <c r="G393" s="1">
        <v>3.07</v>
      </c>
      <c r="H393" s="1">
        <v>36.799999999999997</v>
      </c>
      <c r="I393" s="1">
        <v>1500</v>
      </c>
      <c r="J393" s="5">
        <f t="shared" si="58"/>
        <v>274.54851014367307</v>
      </c>
      <c r="K393" s="5">
        <f t="shared" si="59"/>
        <v>82.482336592411698</v>
      </c>
      <c r="L393" s="5">
        <f t="shared" si="60"/>
        <v>0.24247615703263167</v>
      </c>
      <c r="M393" s="5">
        <f t="shared" si="61"/>
        <v>5.8774834437086085E-4</v>
      </c>
      <c r="N393" s="5">
        <f t="shared" si="62"/>
        <v>2.5521126760563386</v>
      </c>
      <c r="O393">
        <f t="shared" si="63"/>
        <v>1385.8695652173913</v>
      </c>
      <c r="P393">
        <f t="shared" si="64"/>
        <v>0.2184759427368701</v>
      </c>
      <c r="AB393">
        <f t="shared" si="65"/>
        <v>18.202430551683825</v>
      </c>
    </row>
    <row r="394" spans="1:28">
      <c r="A394" s="1">
        <v>417</v>
      </c>
      <c r="B394" s="1">
        <v>5481</v>
      </c>
      <c r="C394" s="1">
        <v>86</v>
      </c>
      <c r="D394" s="2">
        <f t="shared" si="57"/>
        <v>63.732558139534881</v>
      </c>
      <c r="E394" s="1">
        <v>102</v>
      </c>
      <c r="F394" s="1">
        <v>0.38700000000000001</v>
      </c>
      <c r="G394" s="1">
        <v>0.7</v>
      </c>
      <c r="H394" s="1">
        <v>166.05</v>
      </c>
      <c r="I394" s="1">
        <v>336</v>
      </c>
      <c r="J394" s="5">
        <f t="shared" si="58"/>
        <v>278.42302319485225</v>
      </c>
      <c r="K394" s="5">
        <f t="shared" si="59"/>
        <v>366.84900400820641</v>
      </c>
      <c r="L394" s="5">
        <f t="shared" si="60"/>
        <v>0.23442887689583636</v>
      </c>
      <c r="M394" s="5">
        <f t="shared" si="61"/>
        <v>1.2953840540047437E-4</v>
      </c>
      <c r="N394" s="5">
        <f t="shared" si="62"/>
        <v>2.5938253521126762</v>
      </c>
      <c r="O394">
        <f t="shared" si="63"/>
        <v>307.13640469738027</v>
      </c>
      <c r="P394">
        <f t="shared" si="64"/>
        <v>0.21125018286660557</v>
      </c>
      <c r="AB394">
        <f t="shared" si="65"/>
        <v>78.279716344611842</v>
      </c>
    </row>
    <row r="395" spans="1:28">
      <c r="A395" s="1">
        <v>255</v>
      </c>
      <c r="B395" s="1">
        <v>3109</v>
      </c>
      <c r="C395" s="1">
        <v>48</v>
      </c>
      <c r="D395" s="2">
        <f t="shared" si="57"/>
        <v>64.770833333333329</v>
      </c>
      <c r="E395" s="1">
        <v>102</v>
      </c>
      <c r="F395" s="1">
        <v>0.38700000000000001</v>
      </c>
      <c r="G395" s="1">
        <v>1.25</v>
      </c>
      <c r="H395" s="1">
        <v>92.78</v>
      </c>
      <c r="I395" s="1">
        <v>595</v>
      </c>
      <c r="J395" s="5">
        <f t="shared" si="58"/>
        <v>278.42302319485225</v>
      </c>
      <c r="K395" s="5">
        <f t="shared" si="59"/>
        <v>205.43544224459555</v>
      </c>
      <c r="L395" s="5">
        <f t="shared" si="60"/>
        <v>0.23365004341777715</v>
      </c>
      <c r="M395" s="5">
        <f t="shared" si="61"/>
        <v>2.2836925056288193E-4</v>
      </c>
      <c r="N395" s="5">
        <f t="shared" si="62"/>
        <v>2.6054295774647893</v>
      </c>
      <c r="O395">
        <f t="shared" si="63"/>
        <v>549.68743263634406</v>
      </c>
      <c r="P395">
        <f t="shared" si="64"/>
        <v>0.21125018286660557</v>
      </c>
      <c r="AB395">
        <f t="shared" si="65"/>
        <v>43.836641152982629</v>
      </c>
    </row>
    <row r="396" spans="1:28">
      <c r="A396" s="1">
        <v>93</v>
      </c>
      <c r="B396" s="1">
        <v>1763</v>
      </c>
      <c r="C396" s="1">
        <v>27</v>
      </c>
      <c r="D396" s="2">
        <f t="shared" si="57"/>
        <v>65.296296296296291</v>
      </c>
      <c r="E396" s="1">
        <v>102</v>
      </c>
      <c r="F396" s="1">
        <v>0.38400000000000001</v>
      </c>
      <c r="G396" s="1">
        <v>2.2400000000000002</v>
      </c>
      <c r="H396" s="1">
        <v>52.37</v>
      </c>
      <c r="I396" s="1">
        <v>1050</v>
      </c>
      <c r="J396" s="5">
        <f t="shared" si="58"/>
        <v>279.50849718747372</v>
      </c>
      <c r="K396" s="5">
        <f t="shared" si="59"/>
        <v>115.08725624193356</v>
      </c>
      <c r="L396" s="5">
        <f t="shared" si="60"/>
        <v>0.23460460246998394</v>
      </c>
      <c r="M396" s="5">
        <f t="shared" si="61"/>
        <v>4.0272263187748154E-4</v>
      </c>
      <c r="N396" s="5">
        <f t="shared" si="62"/>
        <v>2.6072535211267605</v>
      </c>
      <c r="O396">
        <f t="shared" si="63"/>
        <v>973.8399847240787</v>
      </c>
      <c r="P396">
        <f t="shared" si="64"/>
        <v>0.20928659139379377</v>
      </c>
      <c r="AB396">
        <f t="shared" si="65"/>
        <v>24.329514718927665</v>
      </c>
    </row>
    <row r="397" spans="1:28">
      <c r="A397" s="1">
        <v>501</v>
      </c>
      <c r="B397" s="1">
        <v>8000</v>
      </c>
      <c r="C397" s="1">
        <v>116</v>
      </c>
      <c r="D397" s="2">
        <f t="shared" si="57"/>
        <v>68.965517241379317</v>
      </c>
      <c r="E397" s="1">
        <v>102</v>
      </c>
      <c r="F397" s="1">
        <v>0.374</v>
      </c>
      <c r="G397" s="1">
        <v>0.51</v>
      </c>
      <c r="H397" s="1">
        <v>235.96</v>
      </c>
      <c r="I397" s="1">
        <v>235</v>
      </c>
      <c r="J397" s="5">
        <f t="shared" si="58"/>
        <v>283.22059201851039</v>
      </c>
      <c r="K397" s="5">
        <f t="shared" si="59"/>
        <v>512.19447520487563</v>
      </c>
      <c r="L397" s="5">
        <f t="shared" si="60"/>
        <v>0.2264764764469599</v>
      </c>
      <c r="M397" s="5">
        <f t="shared" si="61"/>
        <v>8.8749999999999989E-5</v>
      </c>
      <c r="N397" s="5">
        <f t="shared" si="62"/>
        <v>2.6478873239436624</v>
      </c>
      <c r="O397">
        <f t="shared" si="63"/>
        <v>216.13832853025934</v>
      </c>
      <c r="P397">
        <f t="shared" si="64"/>
        <v>0.20276353688204421</v>
      </c>
      <c r="AB397">
        <f t="shared" si="65"/>
        <v>104.90339733735667</v>
      </c>
    </row>
    <row r="398" spans="1:28">
      <c r="A398" s="1">
        <v>339</v>
      </c>
      <c r="B398" s="1">
        <v>4537</v>
      </c>
      <c r="C398" s="1">
        <v>64</v>
      </c>
      <c r="D398" s="2">
        <f t="shared" si="57"/>
        <v>70.890625</v>
      </c>
      <c r="E398" s="1">
        <v>102</v>
      </c>
      <c r="F398" s="1">
        <v>0.37</v>
      </c>
      <c r="G398" s="1">
        <v>0.91</v>
      </c>
      <c r="H398" s="1">
        <v>133.51</v>
      </c>
      <c r="I398" s="1">
        <v>417</v>
      </c>
      <c r="J398" s="5">
        <f t="shared" si="58"/>
        <v>284.74739872574969</v>
      </c>
      <c r="K398" s="5">
        <f t="shared" si="59"/>
        <v>288.60151892341571</v>
      </c>
      <c r="L398" s="5">
        <f t="shared" si="60"/>
        <v>0.22175905462570783</v>
      </c>
      <c r="M398" s="5">
        <f t="shared" si="61"/>
        <v>1.5649107339651752E-4</v>
      </c>
      <c r="N398" s="5">
        <f t="shared" si="62"/>
        <v>2.664688732394366</v>
      </c>
      <c r="O398">
        <f t="shared" si="63"/>
        <v>381.99385813796721</v>
      </c>
      <c r="P398">
        <f t="shared" si="64"/>
        <v>0.20016401530776626</v>
      </c>
      <c r="AB398">
        <f t="shared" si="65"/>
        <v>58.351150355182988</v>
      </c>
    </row>
    <row r="399" spans="1:28">
      <c r="A399" s="1">
        <v>177</v>
      </c>
      <c r="B399" s="1">
        <v>2573</v>
      </c>
      <c r="C399" s="1">
        <v>36</v>
      </c>
      <c r="D399" s="2">
        <f t="shared" si="57"/>
        <v>71.472222222222229</v>
      </c>
      <c r="E399" s="1">
        <v>102</v>
      </c>
      <c r="F399" s="1">
        <v>0.36699999999999999</v>
      </c>
      <c r="G399" s="1">
        <v>1.63</v>
      </c>
      <c r="H399" s="1">
        <v>75.39</v>
      </c>
      <c r="I399" s="1">
        <v>739</v>
      </c>
      <c r="J399" s="5">
        <f t="shared" si="58"/>
        <v>285.90884772914819</v>
      </c>
      <c r="K399" s="5">
        <f t="shared" si="59"/>
        <v>161.77828616238702</v>
      </c>
      <c r="L399" s="5">
        <f t="shared" si="60"/>
        <v>0.22252677323991762</v>
      </c>
      <c r="M399" s="5">
        <f t="shared" si="61"/>
        <v>2.7594247959580257E-4</v>
      </c>
      <c r="N399" s="5">
        <f t="shared" si="62"/>
        <v>2.678094366197183</v>
      </c>
      <c r="O399">
        <f t="shared" si="63"/>
        <v>676.48229208117777</v>
      </c>
      <c r="P399">
        <f t="shared" si="64"/>
        <v>0.19821805605188469</v>
      </c>
      <c r="AB399">
        <f t="shared" si="65"/>
        <v>32.391290297488752</v>
      </c>
    </row>
    <row r="400" spans="1:28">
      <c r="A400" s="1">
        <v>15</v>
      </c>
      <c r="B400" s="1">
        <v>1459</v>
      </c>
      <c r="C400" s="1">
        <v>20</v>
      </c>
      <c r="D400" s="2">
        <f t="shared" si="57"/>
        <v>72.95</v>
      </c>
      <c r="E400" s="1">
        <v>102</v>
      </c>
      <c r="F400" s="1">
        <v>0.35899999999999999</v>
      </c>
      <c r="G400" s="1">
        <v>2.9</v>
      </c>
      <c r="H400" s="1">
        <v>43.25</v>
      </c>
      <c r="I400" s="1">
        <v>1310</v>
      </c>
      <c r="J400" s="5">
        <f t="shared" si="58"/>
        <v>289.07690950684366</v>
      </c>
      <c r="K400" s="5">
        <f t="shared" si="59"/>
        <v>91.938125466775617</v>
      </c>
      <c r="L400" s="5">
        <f t="shared" si="60"/>
        <v>0.21753760910893874</v>
      </c>
      <c r="M400" s="5">
        <f t="shared" si="61"/>
        <v>4.8663468128855379E-4</v>
      </c>
      <c r="N400" s="5">
        <f t="shared" si="62"/>
        <v>2.6919577464788733</v>
      </c>
      <c r="O400">
        <f t="shared" si="63"/>
        <v>1179.1907514450868</v>
      </c>
      <c r="P400">
        <f t="shared" si="64"/>
        <v>0.19304442937505606</v>
      </c>
      <c r="AB400">
        <f t="shared" si="65"/>
        <v>17.927417139945465</v>
      </c>
    </row>
    <row r="401" spans="1:28">
      <c r="A401" s="1">
        <v>423</v>
      </c>
      <c r="B401" s="1">
        <v>6622</v>
      </c>
      <c r="C401" s="1">
        <v>86</v>
      </c>
      <c r="D401" s="2">
        <f t="shared" si="57"/>
        <v>77</v>
      </c>
      <c r="E401" s="1">
        <v>102</v>
      </c>
      <c r="F401" s="1">
        <v>0.35299999999999998</v>
      </c>
      <c r="G401" s="1">
        <v>0.66</v>
      </c>
      <c r="H401" s="1">
        <v>192.13</v>
      </c>
      <c r="I401" s="1">
        <v>292</v>
      </c>
      <c r="J401" s="5">
        <f t="shared" si="58"/>
        <v>291.52330214590222</v>
      </c>
      <c r="K401" s="5">
        <f t="shared" si="59"/>
        <v>407.38926289083929</v>
      </c>
      <c r="L401" s="5">
        <f t="shared" si="60"/>
        <v>0.21110031076848448</v>
      </c>
      <c r="M401" s="5">
        <f t="shared" si="61"/>
        <v>1.0721836303231652E-4</v>
      </c>
      <c r="N401" s="5">
        <f t="shared" si="62"/>
        <v>2.7234140845070427</v>
      </c>
      <c r="O401">
        <f t="shared" si="63"/>
        <v>265.44527143080205</v>
      </c>
      <c r="P401">
        <f t="shared" si="64"/>
        <v>0.18917928599380973</v>
      </c>
      <c r="AB401">
        <f t="shared" si="65"/>
        <v>77.848090783064066</v>
      </c>
    </row>
    <row r="402" spans="1:28">
      <c r="A402" s="1">
        <v>261</v>
      </c>
      <c r="B402" s="1">
        <v>3756</v>
      </c>
      <c r="C402" s="1">
        <v>48</v>
      </c>
      <c r="D402" s="2">
        <f t="shared" si="57"/>
        <v>78.25</v>
      </c>
      <c r="E402" s="1">
        <v>102</v>
      </c>
      <c r="F402" s="1">
        <v>0.35099999999999998</v>
      </c>
      <c r="G402" s="1">
        <v>1.18</v>
      </c>
      <c r="H402" s="1">
        <v>108.33</v>
      </c>
      <c r="I402" s="1">
        <v>517</v>
      </c>
      <c r="J402" s="5">
        <f t="shared" si="58"/>
        <v>292.35267310234309</v>
      </c>
      <c r="K402" s="5">
        <f t="shared" si="59"/>
        <v>228.51004786951381</v>
      </c>
      <c r="L402" s="5">
        <f t="shared" si="60"/>
        <v>0.21005640866790007</v>
      </c>
      <c r="M402" s="5">
        <f t="shared" si="61"/>
        <v>1.8903088391906283E-4</v>
      </c>
      <c r="N402" s="5">
        <f t="shared" si="62"/>
        <v>2.7350028169014085</v>
      </c>
      <c r="O402">
        <f t="shared" si="63"/>
        <v>470.78371642204377</v>
      </c>
      <c r="P402">
        <f t="shared" si="64"/>
        <v>0.18789381104825517</v>
      </c>
      <c r="AB402">
        <f t="shared" si="65"/>
        <v>43.369316926285023</v>
      </c>
    </row>
    <row r="403" spans="1:28">
      <c r="A403" s="1">
        <v>99</v>
      </c>
      <c r="B403" s="1">
        <v>2130</v>
      </c>
      <c r="C403" s="1">
        <v>27</v>
      </c>
      <c r="D403" s="2">
        <f t="shared" si="57"/>
        <v>78.888888888888886</v>
      </c>
      <c r="E403" s="1">
        <v>102</v>
      </c>
      <c r="F403" s="1">
        <v>0.34699999999999998</v>
      </c>
      <c r="G403" s="1">
        <v>2.11</v>
      </c>
      <c r="H403" s="1">
        <v>61.32</v>
      </c>
      <c r="I403" s="1">
        <v>916</v>
      </c>
      <c r="J403" s="5">
        <f t="shared" si="58"/>
        <v>294.03287471319214</v>
      </c>
      <c r="K403" s="5">
        <f t="shared" si="59"/>
        <v>128.52679388038007</v>
      </c>
      <c r="L403" s="5">
        <f t="shared" si="60"/>
        <v>0.21007292864652727</v>
      </c>
      <c r="M403" s="5">
        <f t="shared" si="61"/>
        <v>3.3333333333333332E-4</v>
      </c>
      <c r="N403" s="5">
        <f t="shared" si="62"/>
        <v>2.7480000000000002</v>
      </c>
      <c r="O403">
        <f t="shared" si="63"/>
        <v>831.70254403131116</v>
      </c>
      <c r="P403">
        <f t="shared" si="64"/>
        <v>0.18532726016990411</v>
      </c>
      <c r="AB403">
        <f t="shared" si="65"/>
        <v>24.060119765932157</v>
      </c>
    </row>
    <row r="404" spans="1:28">
      <c r="A404" s="1">
        <v>345</v>
      </c>
      <c r="B404" s="1">
        <v>5481</v>
      </c>
      <c r="C404" s="1">
        <v>64</v>
      </c>
      <c r="D404" s="2">
        <f t="shared" si="57"/>
        <v>85.640625</v>
      </c>
      <c r="E404" s="1">
        <v>102</v>
      </c>
      <c r="F404" s="1">
        <v>0.33700000000000002</v>
      </c>
      <c r="G404" s="1">
        <v>0.86</v>
      </c>
      <c r="H404" s="1">
        <v>155.13</v>
      </c>
      <c r="I404" s="1">
        <v>362</v>
      </c>
      <c r="J404" s="5">
        <f t="shared" si="58"/>
        <v>298.36348890799809</v>
      </c>
      <c r="K404" s="5">
        <f t="shared" si="59"/>
        <v>319.98341211421905</v>
      </c>
      <c r="L404" s="5">
        <f t="shared" si="60"/>
        <v>0.20001036796605884</v>
      </c>
      <c r="M404" s="5">
        <f t="shared" si="61"/>
        <v>1.2953840540047437E-4</v>
      </c>
      <c r="N404" s="5">
        <f t="shared" si="62"/>
        <v>2.794538028169014</v>
      </c>
      <c r="O404">
        <f t="shared" si="63"/>
        <v>328.75652678398762</v>
      </c>
      <c r="P404">
        <f t="shared" si="64"/>
        <v>0.17893686187537183</v>
      </c>
      <c r="AB404">
        <f t="shared" si="65"/>
        <v>57.835179409992101</v>
      </c>
    </row>
    <row r="405" spans="1:28">
      <c r="A405" s="1">
        <v>183</v>
      </c>
      <c r="B405" s="1">
        <v>3109</v>
      </c>
      <c r="C405" s="1">
        <v>36</v>
      </c>
      <c r="D405" s="2">
        <f t="shared" si="57"/>
        <v>86.361111111111114</v>
      </c>
      <c r="E405" s="1">
        <v>102</v>
      </c>
      <c r="F405" s="1">
        <v>0.33400000000000002</v>
      </c>
      <c r="G405" s="1">
        <v>1.54</v>
      </c>
      <c r="H405" s="1">
        <v>87.77</v>
      </c>
      <c r="I405" s="1">
        <v>641</v>
      </c>
      <c r="J405" s="5">
        <f t="shared" si="58"/>
        <v>299.70044925131015</v>
      </c>
      <c r="K405" s="5">
        <f t="shared" si="59"/>
        <v>179.49275048361321</v>
      </c>
      <c r="L405" s="5">
        <f t="shared" si="60"/>
        <v>0.20056520334667566</v>
      </c>
      <c r="M405" s="5">
        <f t="shared" si="61"/>
        <v>2.2836925056288193E-4</v>
      </c>
      <c r="N405" s="5">
        <f t="shared" si="62"/>
        <v>2.8068577464788733</v>
      </c>
      <c r="O405">
        <f t="shared" si="63"/>
        <v>581.06414492423391</v>
      </c>
      <c r="P405">
        <f t="shared" si="64"/>
        <v>0.17702707585619934</v>
      </c>
      <c r="AB405">
        <f t="shared" si="65"/>
        <v>32.096037126768138</v>
      </c>
    </row>
    <row r="406" spans="1:28">
      <c r="A406" s="1">
        <v>21</v>
      </c>
      <c r="B406" s="1">
        <v>1763</v>
      </c>
      <c r="C406" s="1">
        <v>20</v>
      </c>
      <c r="D406" s="2">
        <f t="shared" si="57"/>
        <v>88.15</v>
      </c>
      <c r="E406" s="1">
        <v>102</v>
      </c>
      <c r="F406" s="1">
        <v>0.33</v>
      </c>
      <c r="G406" s="1">
        <v>2.74</v>
      </c>
      <c r="H406" s="1">
        <v>49.73</v>
      </c>
      <c r="I406" s="1">
        <v>1140</v>
      </c>
      <c r="J406" s="5">
        <f t="shared" si="58"/>
        <v>301.51134457776362</v>
      </c>
      <c r="K406" s="5">
        <f t="shared" si="59"/>
        <v>101.4923559814698</v>
      </c>
      <c r="L406" s="5">
        <f t="shared" si="60"/>
        <v>0.1970591756058116</v>
      </c>
      <c r="M406" s="5">
        <f t="shared" si="61"/>
        <v>4.0272263187748154E-4</v>
      </c>
      <c r="N406" s="5">
        <f t="shared" si="62"/>
        <v>2.8307323943661973</v>
      </c>
      <c r="O406">
        <f t="shared" si="63"/>
        <v>1025.5379046853006</v>
      </c>
      <c r="P406">
        <f t="shared" si="64"/>
        <v>0.17448603077880157</v>
      </c>
      <c r="AB406">
        <f t="shared" si="65"/>
        <v>17.887877120803868</v>
      </c>
    </row>
    <row r="407" spans="1:28">
      <c r="A407" s="1">
        <v>429</v>
      </c>
      <c r="B407" s="1">
        <v>8000</v>
      </c>
      <c r="C407" s="1">
        <v>86</v>
      </c>
      <c r="D407" s="2">
        <f t="shared" si="57"/>
        <v>93.023255813953483</v>
      </c>
      <c r="E407" s="1">
        <v>102</v>
      </c>
      <c r="F407" s="1">
        <v>0.32200000000000001</v>
      </c>
      <c r="G407" s="1">
        <v>0.62</v>
      </c>
      <c r="H407" s="1">
        <v>223.95</v>
      </c>
      <c r="I407" s="1">
        <v>253</v>
      </c>
      <c r="J407" s="5">
        <f t="shared" si="58"/>
        <v>305.23384783367987</v>
      </c>
      <c r="K407" s="5">
        <f t="shared" si="59"/>
        <v>454.06836069284702</v>
      </c>
      <c r="L407" s="5">
        <f t="shared" si="60"/>
        <v>0.18939879420088995</v>
      </c>
      <c r="M407" s="5">
        <f t="shared" si="61"/>
        <v>8.8749999999999989E-5</v>
      </c>
      <c r="N407" s="5">
        <f t="shared" si="62"/>
        <v>2.8507042253521133</v>
      </c>
      <c r="O407">
        <f t="shared" si="63"/>
        <v>227.72940388479574</v>
      </c>
      <c r="P407">
        <f t="shared" si="64"/>
        <v>0.16942245930023683</v>
      </c>
      <c r="AB407">
        <f t="shared" si="65"/>
        <v>77.706442786877915</v>
      </c>
    </row>
    <row r="408" spans="1:28">
      <c r="A408" s="1">
        <v>267</v>
      </c>
      <c r="B408" s="1">
        <v>4537</v>
      </c>
      <c r="C408" s="1">
        <v>48</v>
      </c>
      <c r="D408" s="2">
        <f t="shared" si="57"/>
        <v>94.520833333333329</v>
      </c>
      <c r="E408" s="1">
        <v>102</v>
      </c>
      <c r="F408" s="1">
        <v>0.31900000000000001</v>
      </c>
      <c r="G408" s="1">
        <v>1.1200000000000001</v>
      </c>
      <c r="H408" s="1">
        <v>126.27</v>
      </c>
      <c r="I408" s="1">
        <v>449</v>
      </c>
      <c r="J408" s="5">
        <f t="shared" si="58"/>
        <v>306.66575802872973</v>
      </c>
      <c r="K408" s="5">
        <f t="shared" si="59"/>
        <v>252.53844537833177</v>
      </c>
      <c r="L408" s="5">
        <f t="shared" si="60"/>
        <v>0.19007007003662532</v>
      </c>
      <c r="M408" s="5">
        <f t="shared" si="61"/>
        <v>1.5649107339651752E-4</v>
      </c>
      <c r="N408" s="5">
        <f t="shared" si="62"/>
        <v>2.8691732394366198</v>
      </c>
      <c r="O408">
        <f t="shared" si="63"/>
        <v>403.89641244951298</v>
      </c>
      <c r="P408">
        <f t="shared" si="64"/>
        <v>0.16753006431114048</v>
      </c>
      <c r="AB408">
        <f t="shared" si="65"/>
        <v>42.735133328552884</v>
      </c>
    </row>
    <row r="409" spans="1:28">
      <c r="A409" s="1">
        <v>105</v>
      </c>
      <c r="B409" s="1">
        <v>2573</v>
      </c>
      <c r="C409" s="1">
        <v>27</v>
      </c>
      <c r="D409" s="2">
        <f t="shared" si="57"/>
        <v>95.296296296296291</v>
      </c>
      <c r="E409" s="1">
        <v>102</v>
      </c>
      <c r="F409" s="1">
        <v>0.316</v>
      </c>
      <c r="G409" s="1">
        <v>1.99</v>
      </c>
      <c r="H409" s="1">
        <v>71.5</v>
      </c>
      <c r="I409" s="1">
        <v>795</v>
      </c>
      <c r="J409" s="5">
        <f t="shared" si="58"/>
        <v>308.1180112566604</v>
      </c>
      <c r="K409" s="5">
        <f t="shared" si="59"/>
        <v>142.80527474576635</v>
      </c>
      <c r="L409" s="5">
        <f t="shared" si="60"/>
        <v>0.18906864643527777</v>
      </c>
      <c r="M409" s="5">
        <f t="shared" si="61"/>
        <v>2.7594247959580257E-4</v>
      </c>
      <c r="N409" s="5">
        <f t="shared" si="62"/>
        <v>2.8810352112676054</v>
      </c>
      <c r="O409">
        <f t="shared" si="63"/>
        <v>713.28671328671339</v>
      </c>
      <c r="P409">
        <f t="shared" si="64"/>
        <v>0.16564122538752646</v>
      </c>
      <c r="AB409">
        <f t="shared" si="65"/>
        <v>23.893374445142541</v>
      </c>
    </row>
    <row r="410" spans="1:28">
      <c r="A410" s="1">
        <v>351</v>
      </c>
      <c r="B410" s="1">
        <v>6622</v>
      </c>
      <c r="C410" s="1">
        <v>64</v>
      </c>
      <c r="D410" s="2">
        <f t="shared" si="57"/>
        <v>103.46875</v>
      </c>
      <c r="E410" s="1">
        <v>102</v>
      </c>
      <c r="F410" s="1">
        <v>0.30499999999999999</v>
      </c>
      <c r="G410" s="1">
        <v>0.81</v>
      </c>
      <c r="H410" s="1">
        <v>181.43</v>
      </c>
      <c r="I410" s="1">
        <v>314</v>
      </c>
      <c r="J410" s="5">
        <f t="shared" si="58"/>
        <v>313.62502409359001</v>
      </c>
      <c r="K410" s="5">
        <f t="shared" si="59"/>
        <v>357.1132205010453</v>
      </c>
      <c r="L410" s="5">
        <f t="shared" si="60"/>
        <v>0.17921487171548908</v>
      </c>
      <c r="M410" s="5">
        <f t="shared" si="61"/>
        <v>1.0721836303231652E-4</v>
      </c>
      <c r="N410" s="5">
        <f t="shared" si="62"/>
        <v>2.9286028169014084</v>
      </c>
      <c r="O410">
        <f t="shared" si="63"/>
        <v>281.10014881772582</v>
      </c>
      <c r="P410">
        <f t="shared" si="64"/>
        <v>0.15874634790269196</v>
      </c>
      <c r="AB410">
        <f t="shared" si="65"/>
        <v>57.263050042737056</v>
      </c>
    </row>
    <row r="411" spans="1:28">
      <c r="A411" s="1">
        <v>189</v>
      </c>
      <c r="B411" s="1">
        <v>3756</v>
      </c>
      <c r="C411" s="1">
        <v>36</v>
      </c>
      <c r="D411" s="2">
        <f t="shared" si="57"/>
        <v>104.33333333333333</v>
      </c>
      <c r="E411" s="1">
        <v>102</v>
      </c>
      <c r="F411" s="1">
        <v>0.30099999999999999</v>
      </c>
      <c r="G411" s="1">
        <v>1.45</v>
      </c>
      <c r="H411" s="1">
        <v>103.11</v>
      </c>
      <c r="I411" s="1">
        <v>556</v>
      </c>
      <c r="J411" s="5">
        <f t="shared" si="58"/>
        <v>315.70203370643452</v>
      </c>
      <c r="K411" s="5">
        <f t="shared" si="59"/>
        <v>200.81197930705886</v>
      </c>
      <c r="L411" s="5">
        <f t="shared" si="60"/>
        <v>0.1792721735238359</v>
      </c>
      <c r="M411" s="5">
        <f t="shared" si="61"/>
        <v>1.8903088391906283E-4</v>
      </c>
      <c r="N411" s="5">
        <f t="shared" si="62"/>
        <v>2.9413183098591547</v>
      </c>
      <c r="O411">
        <f t="shared" si="63"/>
        <v>494.61739889438468</v>
      </c>
      <c r="P411">
        <f t="shared" si="64"/>
        <v>0.15625133271256586</v>
      </c>
      <c r="AB411">
        <f t="shared" si="65"/>
        <v>31.694080193309237</v>
      </c>
    </row>
    <row r="412" spans="1:28">
      <c r="A412" s="1">
        <v>27</v>
      </c>
      <c r="B412" s="1">
        <v>2130</v>
      </c>
      <c r="C412" s="1">
        <v>20</v>
      </c>
      <c r="D412" s="2">
        <f t="shared" si="57"/>
        <v>106.5</v>
      </c>
      <c r="E412" s="1">
        <v>102</v>
      </c>
      <c r="F412" s="1">
        <v>0.3</v>
      </c>
      <c r="G412" s="1">
        <v>2.59</v>
      </c>
      <c r="H412" s="1">
        <v>57.8</v>
      </c>
      <c r="I412" s="1">
        <v>985</v>
      </c>
      <c r="J412" s="5">
        <f t="shared" si="58"/>
        <v>316.22776601683796</v>
      </c>
      <c r="K412" s="5">
        <f t="shared" si="59"/>
        <v>112.61091191949846</v>
      </c>
      <c r="L412" s="5">
        <f t="shared" si="60"/>
        <v>0.17760268218320877</v>
      </c>
      <c r="M412" s="5">
        <f t="shared" si="61"/>
        <v>3.3333333333333332E-4</v>
      </c>
      <c r="N412" s="5">
        <f t="shared" si="62"/>
        <v>2.9550000000000001</v>
      </c>
      <c r="O412">
        <f t="shared" si="63"/>
        <v>882.35294117647072</v>
      </c>
      <c r="P412">
        <f t="shared" si="64"/>
        <v>0.1556286109481313</v>
      </c>
      <c r="AB412">
        <f t="shared" si="65"/>
        <v>17.702504848115055</v>
      </c>
    </row>
    <row r="413" spans="1:28">
      <c r="A413" s="1">
        <v>273</v>
      </c>
      <c r="B413" s="1">
        <v>5481</v>
      </c>
      <c r="C413" s="1">
        <v>48</v>
      </c>
      <c r="D413" s="2">
        <f t="shared" si="57"/>
        <v>114.1875</v>
      </c>
      <c r="E413" s="1">
        <v>102</v>
      </c>
      <c r="F413" s="1">
        <v>0.29099999999999998</v>
      </c>
      <c r="G413" s="1">
        <v>1.05</v>
      </c>
      <c r="H413" s="1">
        <v>146.65</v>
      </c>
      <c r="I413" s="1">
        <v>389</v>
      </c>
      <c r="J413" s="5">
        <f t="shared" si="58"/>
        <v>321.08064953396774</v>
      </c>
      <c r="K413" s="5">
        <f t="shared" si="59"/>
        <v>282.03634200516746</v>
      </c>
      <c r="L413" s="5">
        <f t="shared" si="60"/>
        <v>0.17019083306335234</v>
      </c>
      <c r="M413" s="5">
        <f t="shared" si="61"/>
        <v>1.2953840540047437E-4</v>
      </c>
      <c r="N413" s="5">
        <f t="shared" si="62"/>
        <v>3.0029704225352112</v>
      </c>
      <c r="O413">
        <f t="shared" si="63"/>
        <v>347.76679168087281</v>
      </c>
      <c r="P413">
        <f t="shared" si="64"/>
        <v>0.15004292515344078</v>
      </c>
      <c r="AB413">
        <f t="shared" si="65"/>
        <v>42.745007832355121</v>
      </c>
    </row>
    <row r="414" spans="1:28">
      <c r="A414" s="1">
        <v>111</v>
      </c>
      <c r="B414" s="1">
        <v>3109</v>
      </c>
      <c r="C414" s="1">
        <v>27</v>
      </c>
      <c r="D414" s="2">
        <f t="shared" si="57"/>
        <v>115.14814814814815</v>
      </c>
      <c r="E414" s="1">
        <v>102</v>
      </c>
      <c r="F414" s="1">
        <v>0.28599999999999998</v>
      </c>
      <c r="G414" s="1">
        <v>1.88</v>
      </c>
      <c r="H414" s="1">
        <v>83.75</v>
      </c>
      <c r="I414" s="1">
        <v>689</v>
      </c>
      <c r="J414" s="5">
        <f t="shared" si="58"/>
        <v>323.87513781564792</v>
      </c>
      <c r="K414" s="5">
        <f t="shared" si="59"/>
        <v>158.89125707856493</v>
      </c>
      <c r="L414" s="5">
        <f t="shared" si="60"/>
        <v>0.16992753721275963</v>
      </c>
      <c r="M414" s="5">
        <f t="shared" si="61"/>
        <v>2.2836925056288193E-4</v>
      </c>
      <c r="N414" s="5">
        <f t="shared" si="62"/>
        <v>3.0170436619718313</v>
      </c>
      <c r="O414">
        <f t="shared" si="63"/>
        <v>608.95522388059692</v>
      </c>
      <c r="P414">
        <f t="shared" si="64"/>
        <v>0.14695459672091324</v>
      </c>
      <c r="AB414">
        <f t="shared" si="65"/>
        <v>23.585657178241881</v>
      </c>
    </row>
    <row r="415" spans="1:28">
      <c r="A415" s="1">
        <v>357</v>
      </c>
      <c r="B415" s="1">
        <v>8000</v>
      </c>
      <c r="C415" s="1">
        <v>64</v>
      </c>
      <c r="D415" s="2">
        <f t="shared" si="57"/>
        <v>125</v>
      </c>
      <c r="E415" s="1">
        <v>102</v>
      </c>
      <c r="F415" s="1">
        <v>0.27600000000000002</v>
      </c>
      <c r="G415" s="1">
        <v>0.76</v>
      </c>
      <c r="H415" s="1">
        <v>212.9</v>
      </c>
      <c r="I415" s="1">
        <v>272</v>
      </c>
      <c r="J415" s="5">
        <f t="shared" si="58"/>
        <v>329.69023669789345</v>
      </c>
      <c r="K415" s="5">
        <f t="shared" si="59"/>
        <v>400.10385287300733</v>
      </c>
      <c r="L415" s="5">
        <f t="shared" si="60"/>
        <v>0.15995846963341678</v>
      </c>
      <c r="M415" s="5">
        <f t="shared" si="61"/>
        <v>8.8749999999999989E-5</v>
      </c>
      <c r="N415" s="5">
        <f t="shared" si="62"/>
        <v>3.0647887323943666</v>
      </c>
      <c r="O415">
        <f t="shared" si="63"/>
        <v>239.54908407703147</v>
      </c>
      <c r="P415">
        <f t="shared" si="64"/>
        <v>0.14081043301581345</v>
      </c>
      <c r="AB415">
        <f t="shared" si="65"/>
        <v>56.907875529639888</v>
      </c>
    </row>
    <row r="416" spans="1:28">
      <c r="A416" s="1">
        <v>195</v>
      </c>
      <c r="B416" s="1">
        <v>4537</v>
      </c>
      <c r="C416" s="1">
        <v>36</v>
      </c>
      <c r="D416" s="2">
        <f t="shared" si="57"/>
        <v>126.02777777777777</v>
      </c>
      <c r="E416" s="1">
        <v>102</v>
      </c>
      <c r="F416" s="1">
        <v>0.27400000000000002</v>
      </c>
      <c r="G416" s="1">
        <v>1.37</v>
      </c>
      <c r="H416" s="1">
        <v>120.35</v>
      </c>
      <c r="I416" s="1">
        <v>482</v>
      </c>
      <c r="J416" s="5">
        <f t="shared" si="58"/>
        <v>330.89129800417919</v>
      </c>
      <c r="K416" s="5">
        <f t="shared" si="59"/>
        <v>222.76400548205109</v>
      </c>
      <c r="L416" s="5">
        <f t="shared" si="60"/>
        <v>0.16160600058388092</v>
      </c>
      <c r="M416" s="5">
        <f t="shared" si="61"/>
        <v>1.5649107339651752E-4</v>
      </c>
      <c r="N416" s="5">
        <f t="shared" si="62"/>
        <v>3.0800478873239441</v>
      </c>
      <c r="O416">
        <f t="shared" si="63"/>
        <v>423.76402160365603</v>
      </c>
      <c r="P416">
        <f t="shared" si="64"/>
        <v>0.1395868834623134</v>
      </c>
      <c r="AB416">
        <f t="shared" si="65"/>
        <v>31.409023507900208</v>
      </c>
    </row>
    <row r="417" spans="1:28">
      <c r="A417" s="1">
        <v>33</v>
      </c>
      <c r="B417" s="1">
        <v>2573</v>
      </c>
      <c r="C417" s="1">
        <v>20</v>
      </c>
      <c r="D417" s="2">
        <f t="shared" si="57"/>
        <v>128.65</v>
      </c>
      <c r="E417" s="1">
        <v>102</v>
      </c>
      <c r="F417" s="1">
        <v>0.27100000000000002</v>
      </c>
      <c r="G417" s="1">
        <v>2.44</v>
      </c>
      <c r="H417" s="1">
        <v>68.02</v>
      </c>
      <c r="I417" s="1">
        <v>853</v>
      </c>
      <c r="J417" s="5">
        <f t="shared" si="58"/>
        <v>332.71775878523545</v>
      </c>
      <c r="K417" s="5">
        <f t="shared" si="59"/>
        <v>125.76691124554195</v>
      </c>
      <c r="L417" s="5">
        <f t="shared" si="60"/>
        <v>0.15902433956537942</v>
      </c>
      <c r="M417" s="5">
        <f t="shared" si="61"/>
        <v>2.7594247959580257E-4</v>
      </c>
      <c r="N417" s="5">
        <f t="shared" si="62"/>
        <v>3.091223943661972</v>
      </c>
      <c r="O417">
        <f t="shared" si="63"/>
        <v>749.77947662452232</v>
      </c>
      <c r="P417">
        <f t="shared" si="64"/>
        <v>0.13775490912066149</v>
      </c>
      <c r="AB417">
        <f t="shared" si="65"/>
        <v>17.500009524258523</v>
      </c>
    </row>
    <row r="418" spans="1:28">
      <c r="A418" s="1">
        <v>279</v>
      </c>
      <c r="B418" s="1">
        <v>6622</v>
      </c>
      <c r="C418" s="1">
        <v>48</v>
      </c>
      <c r="D418" s="2">
        <f t="shared" si="57"/>
        <v>137.95833333333334</v>
      </c>
      <c r="E418" s="1">
        <v>102</v>
      </c>
      <c r="F418" s="1">
        <v>0.26300000000000001</v>
      </c>
      <c r="G418" s="1">
        <v>0.99</v>
      </c>
      <c r="H418" s="1">
        <v>172.57</v>
      </c>
      <c r="I418" s="1">
        <v>337</v>
      </c>
      <c r="J418" s="5">
        <f t="shared" si="58"/>
        <v>337.74019758482819</v>
      </c>
      <c r="K418" s="5">
        <f t="shared" si="59"/>
        <v>314.65004485033666</v>
      </c>
      <c r="L418" s="5">
        <f t="shared" si="60"/>
        <v>0.15255043113955763</v>
      </c>
      <c r="M418" s="5">
        <f t="shared" si="61"/>
        <v>1.0721836303231652E-4</v>
      </c>
      <c r="N418" s="5">
        <f t="shared" si="62"/>
        <v>3.1431183098591551</v>
      </c>
      <c r="O418">
        <f t="shared" si="63"/>
        <v>295.53224778350818</v>
      </c>
      <c r="P418">
        <f t="shared" si="64"/>
        <v>0.13288955090057303</v>
      </c>
      <c r="AB418">
        <f t="shared" si="65"/>
        <v>42.236063788895358</v>
      </c>
    </row>
    <row r="419" spans="1:28">
      <c r="A419" s="1">
        <v>117</v>
      </c>
      <c r="B419" s="1">
        <v>3756</v>
      </c>
      <c r="C419" s="1">
        <v>27</v>
      </c>
      <c r="D419" s="2">
        <f t="shared" si="57"/>
        <v>139.11111111111111</v>
      </c>
      <c r="E419" s="1">
        <v>102</v>
      </c>
      <c r="F419" s="1">
        <v>0.26</v>
      </c>
      <c r="G419" s="1">
        <v>1.77</v>
      </c>
      <c r="H419" s="1">
        <v>97.6</v>
      </c>
      <c r="I419" s="1">
        <v>596</v>
      </c>
      <c r="J419" s="5">
        <f t="shared" si="58"/>
        <v>339.68311024337874</v>
      </c>
      <c r="K419" s="5">
        <f t="shared" si="59"/>
        <v>177.00312196793726</v>
      </c>
      <c r="L419" s="5">
        <f t="shared" si="60"/>
        <v>0.15253968235029686</v>
      </c>
      <c r="M419" s="5">
        <f t="shared" si="61"/>
        <v>1.8903088391906283E-4</v>
      </c>
      <c r="N419" s="5">
        <f t="shared" si="62"/>
        <v>3.152923943661972</v>
      </c>
      <c r="O419">
        <f t="shared" si="63"/>
        <v>522.54098360655746</v>
      </c>
      <c r="P419">
        <f t="shared" si="64"/>
        <v>0.1310726117044384</v>
      </c>
      <c r="AB419">
        <f t="shared" si="65"/>
        <v>23.43460755169373</v>
      </c>
    </row>
    <row r="420" spans="1:28">
      <c r="A420" s="1">
        <v>201</v>
      </c>
      <c r="B420" s="1">
        <v>5481</v>
      </c>
      <c r="C420" s="1">
        <v>36</v>
      </c>
      <c r="D420" s="2">
        <f t="shared" si="57"/>
        <v>152.25</v>
      </c>
      <c r="E420" s="1">
        <v>102</v>
      </c>
      <c r="F420" s="1">
        <v>0.249</v>
      </c>
      <c r="G420" s="1">
        <v>1.29</v>
      </c>
      <c r="H420" s="1">
        <v>140.30000000000001</v>
      </c>
      <c r="I420" s="1">
        <v>417</v>
      </c>
      <c r="J420" s="5">
        <f t="shared" si="58"/>
        <v>347.10506725031166</v>
      </c>
      <c r="K420" s="5">
        <f t="shared" si="59"/>
        <v>248.17125845926032</v>
      </c>
      <c r="L420" s="5">
        <f t="shared" si="60"/>
        <v>0.14506111716361283</v>
      </c>
      <c r="M420" s="5">
        <f t="shared" si="61"/>
        <v>1.2953840540047437E-4</v>
      </c>
      <c r="N420" s="5">
        <f t="shared" si="62"/>
        <v>3.2191225352112673</v>
      </c>
      <c r="O420">
        <f t="shared" si="63"/>
        <v>363.50677120456163</v>
      </c>
      <c r="P420">
        <f t="shared" si="64"/>
        <v>0.12444663332283136</v>
      </c>
      <c r="AB420">
        <f t="shared" si="65"/>
        <v>31.196037982570886</v>
      </c>
    </row>
    <row r="421" spans="1:28">
      <c r="A421" s="1">
        <v>39</v>
      </c>
      <c r="B421" s="1">
        <v>3109</v>
      </c>
      <c r="C421" s="1">
        <v>20</v>
      </c>
      <c r="D421" s="2">
        <f t="shared" si="57"/>
        <v>155.44999999999999</v>
      </c>
      <c r="E421" s="1">
        <v>102</v>
      </c>
      <c r="F421" s="1">
        <v>0.246</v>
      </c>
      <c r="G421" s="1">
        <v>2.2999999999999998</v>
      </c>
      <c r="H421" s="1">
        <v>79.62</v>
      </c>
      <c r="I421" s="1">
        <v>738</v>
      </c>
      <c r="J421" s="5">
        <f t="shared" si="58"/>
        <v>349.21514788478908</v>
      </c>
      <c r="K421" s="5">
        <f t="shared" si="59"/>
        <v>140.03786381265817</v>
      </c>
      <c r="L421" s="5">
        <f t="shared" si="60"/>
        <v>0.14281851676026622</v>
      </c>
      <c r="M421" s="5">
        <f t="shared" si="61"/>
        <v>2.2836925056288193E-4</v>
      </c>
      <c r="N421" s="5">
        <f t="shared" si="62"/>
        <v>3.231608450704226</v>
      </c>
      <c r="O421">
        <f t="shared" si="63"/>
        <v>640.54257724189904</v>
      </c>
      <c r="P421">
        <f t="shared" si="64"/>
        <v>0.12264957963700866</v>
      </c>
      <c r="AB421">
        <f t="shared" si="65"/>
        <v>17.349075888774944</v>
      </c>
    </row>
    <row r="422" spans="1:28">
      <c r="A422" s="1">
        <v>285</v>
      </c>
      <c r="B422" s="1">
        <v>8000</v>
      </c>
      <c r="C422" s="1">
        <v>48</v>
      </c>
      <c r="D422" s="2">
        <f t="shared" si="57"/>
        <v>166.66666666666666</v>
      </c>
      <c r="E422" s="1">
        <v>102</v>
      </c>
      <c r="F422" s="1">
        <v>0.23499999999999999</v>
      </c>
      <c r="G422" s="1">
        <v>0.93</v>
      </c>
      <c r="H422" s="1">
        <v>204.53</v>
      </c>
      <c r="I422" s="1">
        <v>291</v>
      </c>
      <c r="J422" s="5">
        <f t="shared" si="58"/>
        <v>357.29480050524819</v>
      </c>
      <c r="K422" s="5">
        <f t="shared" si="59"/>
        <v>354.34310556955319</v>
      </c>
      <c r="L422" s="5">
        <f t="shared" si="60"/>
        <v>0.13546192728329573</v>
      </c>
      <c r="M422" s="5">
        <f t="shared" si="61"/>
        <v>8.8749999999999989E-5</v>
      </c>
      <c r="N422" s="5">
        <f t="shared" si="62"/>
        <v>3.2788732394366198</v>
      </c>
      <c r="O422">
        <f t="shared" si="63"/>
        <v>249.35217327531413</v>
      </c>
      <c r="P422">
        <f t="shared" si="64"/>
        <v>0.11609816894457239</v>
      </c>
      <c r="AB422">
        <f t="shared" si="65"/>
        <v>41.554127004806496</v>
      </c>
    </row>
    <row r="423" spans="1:28">
      <c r="A423" s="1">
        <v>123</v>
      </c>
      <c r="B423" s="1">
        <v>4537</v>
      </c>
      <c r="C423" s="1">
        <v>27</v>
      </c>
      <c r="D423" s="2">
        <f t="shared" si="57"/>
        <v>168.03703703703704</v>
      </c>
      <c r="E423" s="1">
        <v>102</v>
      </c>
      <c r="F423" s="1">
        <v>0.23599999999999999</v>
      </c>
      <c r="G423" s="1">
        <v>1.67</v>
      </c>
      <c r="H423" s="1">
        <v>114.04</v>
      </c>
      <c r="I423" s="1">
        <v>515</v>
      </c>
      <c r="J423" s="5">
        <f t="shared" si="58"/>
        <v>356.53701640614628</v>
      </c>
      <c r="K423" s="5">
        <f t="shared" si="59"/>
        <v>196.91028202458199</v>
      </c>
      <c r="L423" s="5">
        <f t="shared" si="60"/>
        <v>0.13711828413627156</v>
      </c>
      <c r="M423" s="5">
        <f t="shared" si="61"/>
        <v>1.5649107339651752E-4</v>
      </c>
      <c r="N423" s="5">
        <f t="shared" si="62"/>
        <v>3.2909225352112679</v>
      </c>
      <c r="O423">
        <f t="shared" si="63"/>
        <v>447.2115047351806</v>
      </c>
      <c r="P423">
        <f t="shared" si="64"/>
        <v>0.11669126264568115</v>
      </c>
      <c r="AB423">
        <f t="shared" si="65"/>
        <v>23.209807512490549</v>
      </c>
    </row>
    <row r="424" spans="1:28">
      <c r="A424" s="1">
        <v>207</v>
      </c>
      <c r="B424" s="1">
        <v>6622</v>
      </c>
      <c r="C424" s="1">
        <v>36</v>
      </c>
      <c r="D424" s="2">
        <f t="shared" si="57"/>
        <v>183.94444444444446</v>
      </c>
      <c r="E424" s="1">
        <v>102</v>
      </c>
      <c r="F424" s="1">
        <v>0.22600000000000001</v>
      </c>
      <c r="G424" s="1">
        <v>1.21</v>
      </c>
      <c r="H424" s="1">
        <v>164.22</v>
      </c>
      <c r="I424" s="1">
        <v>360</v>
      </c>
      <c r="J424" s="5">
        <f t="shared" si="58"/>
        <v>364.33962566794514</v>
      </c>
      <c r="K424" s="5">
        <f t="shared" si="59"/>
        <v>277.71624014623757</v>
      </c>
      <c r="L424" s="5">
        <f t="shared" si="60"/>
        <v>0.12962871735928519</v>
      </c>
      <c r="M424" s="5">
        <f t="shared" si="61"/>
        <v>1.0721836303231652E-4</v>
      </c>
      <c r="N424" s="5">
        <f t="shared" si="62"/>
        <v>3.3576338028169013</v>
      </c>
      <c r="O424">
        <f t="shared" si="63"/>
        <v>310.55900621118008</v>
      </c>
      <c r="P424">
        <f t="shared" si="64"/>
        <v>0.1107832400038614</v>
      </c>
      <c r="AB424">
        <f t="shared" si="65"/>
        <v>31.077075641505697</v>
      </c>
    </row>
    <row r="425" spans="1:28">
      <c r="A425" s="1">
        <v>45</v>
      </c>
      <c r="B425" s="1">
        <v>3756</v>
      </c>
      <c r="C425" s="1">
        <v>20</v>
      </c>
      <c r="D425" s="2">
        <f t="shared" si="57"/>
        <v>187.8</v>
      </c>
      <c r="E425" s="1">
        <v>102</v>
      </c>
      <c r="F425" s="1">
        <v>0.223</v>
      </c>
      <c r="G425" s="1">
        <v>2.17</v>
      </c>
      <c r="H425" s="1">
        <v>93.11</v>
      </c>
      <c r="I425" s="1">
        <v>637</v>
      </c>
      <c r="J425" s="5">
        <f t="shared" si="58"/>
        <v>366.78215330365077</v>
      </c>
      <c r="K425" s="5">
        <f t="shared" si="59"/>
        <v>155.89374906577967</v>
      </c>
      <c r="L425" s="5">
        <f t="shared" si="60"/>
        <v>0.12829250768458306</v>
      </c>
      <c r="M425" s="5">
        <f t="shared" si="61"/>
        <v>1.8903088391906283E-4</v>
      </c>
      <c r="N425" s="5">
        <f t="shared" si="62"/>
        <v>3.3698197183098593</v>
      </c>
      <c r="O425">
        <f t="shared" si="63"/>
        <v>547.73923316507353</v>
      </c>
      <c r="P425">
        <f t="shared" si="64"/>
        <v>0.10902090207423192</v>
      </c>
      <c r="AB425">
        <f t="shared" si="65"/>
        <v>17.167350657459838</v>
      </c>
    </row>
    <row r="426" spans="1:28">
      <c r="A426" s="1">
        <v>129</v>
      </c>
      <c r="B426" s="1">
        <v>5481</v>
      </c>
      <c r="C426" s="1">
        <v>27</v>
      </c>
      <c r="D426" s="2">
        <f t="shared" si="57"/>
        <v>203</v>
      </c>
      <c r="E426" s="1">
        <v>102</v>
      </c>
      <c r="F426" s="1">
        <v>0.21299999999999999</v>
      </c>
      <c r="G426" s="1">
        <v>1.57</v>
      </c>
      <c r="H426" s="1">
        <v>134.22999999999999</v>
      </c>
      <c r="I426" s="1">
        <v>445</v>
      </c>
      <c r="J426" s="5">
        <f t="shared" si="58"/>
        <v>375.29331252040078</v>
      </c>
      <c r="K426" s="5">
        <f t="shared" si="59"/>
        <v>220.47096992129283</v>
      </c>
      <c r="L426" s="5">
        <f t="shared" si="60"/>
        <v>0.12246510281892842</v>
      </c>
      <c r="M426" s="5">
        <f t="shared" si="61"/>
        <v>1.2953840540047437E-4</v>
      </c>
      <c r="N426" s="5">
        <f t="shared" si="62"/>
        <v>3.435274647887324</v>
      </c>
      <c r="O426">
        <f t="shared" si="63"/>
        <v>379.94487074424501</v>
      </c>
      <c r="P426">
        <f t="shared" si="64"/>
        <v>0.10318093515312904</v>
      </c>
      <c r="AB426">
        <f t="shared" si="65"/>
        <v>22.978182677370079</v>
      </c>
    </row>
    <row r="427" spans="1:28">
      <c r="A427" s="1">
        <v>213</v>
      </c>
      <c r="B427" s="1">
        <v>8000</v>
      </c>
      <c r="C427" s="1">
        <v>36</v>
      </c>
      <c r="D427" s="2">
        <f t="shared" si="57"/>
        <v>222.22222222222223</v>
      </c>
      <c r="E427" s="1">
        <v>102</v>
      </c>
      <c r="F427" s="1">
        <v>0.20399999999999999</v>
      </c>
      <c r="G427" s="1">
        <v>1.1399999999999999</v>
      </c>
      <c r="H427" s="1">
        <v>193.01</v>
      </c>
      <c r="I427" s="1">
        <v>310</v>
      </c>
      <c r="J427" s="5">
        <f t="shared" si="58"/>
        <v>383.48249442368518</v>
      </c>
      <c r="K427" s="5">
        <f t="shared" si="59"/>
        <v>310.25653062506632</v>
      </c>
      <c r="L427" s="5">
        <f t="shared" si="60"/>
        <v>0.11603301283448143</v>
      </c>
      <c r="M427" s="5">
        <f t="shared" si="61"/>
        <v>8.8749999999999989E-5</v>
      </c>
      <c r="N427" s="5">
        <f t="shared" si="62"/>
        <v>3.4929577464788739</v>
      </c>
      <c r="O427">
        <f t="shared" si="63"/>
        <v>264.23501372985857</v>
      </c>
      <c r="P427">
        <f t="shared" si="64"/>
        <v>9.7971585510169296E-2</v>
      </c>
      <c r="AB427">
        <f t="shared" si="65"/>
        <v>30.703357798204181</v>
      </c>
    </row>
    <row r="428" spans="1:28">
      <c r="A428" s="1">
        <v>51</v>
      </c>
      <c r="B428" s="1">
        <v>4537</v>
      </c>
      <c r="C428" s="1">
        <v>20</v>
      </c>
      <c r="D428" s="2">
        <f t="shared" si="57"/>
        <v>226.85</v>
      </c>
      <c r="E428" s="1">
        <v>102</v>
      </c>
      <c r="F428" s="1">
        <v>0.20200000000000001</v>
      </c>
      <c r="G428" s="1">
        <v>2.04</v>
      </c>
      <c r="H428" s="1">
        <v>109.26</v>
      </c>
      <c r="I428" s="1">
        <v>549</v>
      </c>
      <c r="J428" s="5">
        <f t="shared" si="58"/>
        <v>385.37624665403092</v>
      </c>
      <c r="K428" s="5">
        <f t="shared" si="59"/>
        <v>174.23484553560067</v>
      </c>
      <c r="L428" s="5">
        <f t="shared" si="60"/>
        <v>0.11478760140383908</v>
      </c>
      <c r="M428" s="5">
        <f t="shared" si="61"/>
        <v>1.5649107339651752E-4</v>
      </c>
      <c r="N428" s="5">
        <f t="shared" si="62"/>
        <v>3.5081873239436621</v>
      </c>
      <c r="O428">
        <f t="shared" si="63"/>
        <v>466.77649643053263</v>
      </c>
      <c r="P428">
        <f t="shared" si="64"/>
        <v>9.6820111595939215E-2</v>
      </c>
      <c r="AB428">
        <f t="shared" si="65"/>
        <v>17.039835544099077</v>
      </c>
    </row>
    <row r="429" spans="1:28">
      <c r="A429" s="1">
        <v>135</v>
      </c>
      <c r="B429" s="1">
        <v>6622</v>
      </c>
      <c r="C429" s="1">
        <v>27</v>
      </c>
      <c r="D429" s="2">
        <f t="shared" si="57"/>
        <v>245.25925925925927</v>
      </c>
      <c r="E429" s="1">
        <v>102</v>
      </c>
      <c r="F429" s="1">
        <v>0.193</v>
      </c>
      <c r="G429" s="1">
        <v>1.48</v>
      </c>
      <c r="H429" s="1">
        <v>157.63</v>
      </c>
      <c r="I429" s="1">
        <v>383</v>
      </c>
      <c r="J429" s="5">
        <f t="shared" si="58"/>
        <v>394.25932393257619</v>
      </c>
      <c r="K429" s="5">
        <f t="shared" si="59"/>
        <v>245.69736389714924</v>
      </c>
      <c r="L429" s="5">
        <f t="shared" si="60"/>
        <v>0.10989128890818056</v>
      </c>
      <c r="M429" s="5">
        <f t="shared" si="61"/>
        <v>1.0721836303231652E-4</v>
      </c>
      <c r="N429" s="5">
        <f t="shared" si="62"/>
        <v>3.5721492957746479</v>
      </c>
      <c r="O429">
        <f t="shared" si="63"/>
        <v>323.54247287952802</v>
      </c>
      <c r="P429">
        <f t="shared" si="64"/>
        <v>9.1666934143910125E-2</v>
      </c>
      <c r="AB429">
        <f t="shared" si="65"/>
        <v>22.749822298679096</v>
      </c>
    </row>
    <row r="430" spans="1:28">
      <c r="A430" s="1">
        <v>57</v>
      </c>
      <c r="B430" s="1">
        <v>5481</v>
      </c>
      <c r="C430" s="1">
        <v>20</v>
      </c>
      <c r="D430" s="2">
        <f t="shared" si="57"/>
        <v>274.05</v>
      </c>
      <c r="E430" s="1">
        <v>102</v>
      </c>
      <c r="F430" s="1">
        <v>0.182</v>
      </c>
      <c r="G430" s="1">
        <v>1.92</v>
      </c>
      <c r="H430" s="1">
        <v>128.81</v>
      </c>
      <c r="I430" s="1">
        <v>473</v>
      </c>
      <c r="J430" s="5">
        <f t="shared" si="58"/>
        <v>405.9989714705751</v>
      </c>
      <c r="K430" s="5">
        <f t="shared" si="59"/>
        <v>195.03113318339751</v>
      </c>
      <c r="L430" s="5">
        <f t="shared" si="60"/>
        <v>0.10254773006519427</v>
      </c>
      <c r="M430" s="5">
        <f t="shared" si="61"/>
        <v>1.2953840540047437E-4</v>
      </c>
      <c r="N430" s="5">
        <f t="shared" si="62"/>
        <v>3.6514267605633801</v>
      </c>
      <c r="O430">
        <f t="shared" si="63"/>
        <v>395.93199285769737</v>
      </c>
      <c r="P430">
        <f t="shared" si="64"/>
        <v>8.5433775881892521E-2</v>
      </c>
      <c r="AB430">
        <f t="shared" si="65"/>
        <v>16.830551638769609</v>
      </c>
    </row>
    <row r="431" spans="1:28">
      <c r="A431" s="1">
        <v>141</v>
      </c>
      <c r="B431" s="1">
        <v>8000</v>
      </c>
      <c r="C431" s="1">
        <v>27</v>
      </c>
      <c r="D431" s="2">
        <f t="shared" si="57"/>
        <v>296.2962962962963</v>
      </c>
      <c r="E431" s="1">
        <v>102</v>
      </c>
      <c r="F431" s="1">
        <v>0.17499999999999999</v>
      </c>
      <c r="G431" s="1">
        <v>1.39</v>
      </c>
      <c r="H431" s="1">
        <v>184.59</v>
      </c>
      <c r="I431" s="1">
        <v>330</v>
      </c>
      <c r="J431" s="5">
        <f t="shared" si="58"/>
        <v>414.03933560541259</v>
      </c>
      <c r="K431" s="5">
        <f t="shared" si="59"/>
        <v>274.730604807438</v>
      </c>
      <c r="L431" s="5">
        <f t="shared" si="60"/>
        <v>9.8278093257664637E-2</v>
      </c>
      <c r="M431" s="5">
        <f t="shared" si="61"/>
        <v>8.8749999999999989E-5</v>
      </c>
      <c r="N431" s="5">
        <f t="shared" si="62"/>
        <v>3.71830985915493</v>
      </c>
      <c r="O431">
        <f t="shared" si="63"/>
        <v>276.28798959856982</v>
      </c>
      <c r="P431">
        <f t="shared" si="64"/>
        <v>8.1506002590358284E-2</v>
      </c>
      <c r="AB431">
        <f t="shared" si="65"/>
        <v>22.618377158672462</v>
      </c>
    </row>
    <row r="432" spans="1:28">
      <c r="A432" s="1">
        <v>63</v>
      </c>
      <c r="B432" s="1">
        <v>6622</v>
      </c>
      <c r="C432" s="1">
        <v>20</v>
      </c>
      <c r="D432" s="2">
        <f t="shared" si="57"/>
        <v>331.1</v>
      </c>
      <c r="E432" s="1">
        <v>102</v>
      </c>
      <c r="F432" s="1">
        <v>0.16500000000000001</v>
      </c>
      <c r="G432" s="1">
        <v>1.81</v>
      </c>
      <c r="H432" s="1">
        <v>150.36000000000001</v>
      </c>
      <c r="I432" s="1">
        <v>407</v>
      </c>
      <c r="J432" s="5">
        <f t="shared" si="58"/>
        <v>426.40143271122088</v>
      </c>
      <c r="K432" s="5">
        <f t="shared" si="59"/>
        <v>217.28028380053485</v>
      </c>
      <c r="L432" s="5">
        <f t="shared" si="60"/>
        <v>9.204700790229163E-2</v>
      </c>
      <c r="M432" s="5">
        <f t="shared" si="61"/>
        <v>1.0721836303231652E-4</v>
      </c>
      <c r="N432" s="5">
        <f t="shared" si="62"/>
        <v>3.7959915492957745</v>
      </c>
      <c r="O432">
        <f t="shared" si="63"/>
        <v>339.18595371109336</v>
      </c>
      <c r="P432">
        <f t="shared" si="64"/>
        <v>7.5949456190895284E-2</v>
      </c>
      <c r="AB432">
        <f t="shared" si="65"/>
        <v>16.669009490559613</v>
      </c>
    </row>
    <row r="433" spans="1:28">
      <c r="A433" s="1">
        <v>69</v>
      </c>
      <c r="B433" s="1">
        <v>8000</v>
      </c>
      <c r="C433" s="1">
        <v>20</v>
      </c>
      <c r="D433" s="2">
        <f t="shared" si="57"/>
        <v>400</v>
      </c>
      <c r="E433" s="1">
        <v>102</v>
      </c>
      <c r="F433" s="1">
        <v>0.14899999999999999</v>
      </c>
      <c r="G433" s="1">
        <v>1.7</v>
      </c>
      <c r="H433" s="1">
        <v>177.2</v>
      </c>
      <c r="I433" s="1">
        <v>350</v>
      </c>
      <c r="J433" s="5">
        <f t="shared" si="58"/>
        <v>448.71180269655787</v>
      </c>
      <c r="K433" s="5">
        <f t="shared" si="59"/>
        <v>243.44385201204901</v>
      </c>
      <c r="L433" s="5">
        <f t="shared" si="60"/>
        <v>8.2154467384167582E-2</v>
      </c>
      <c r="M433" s="5">
        <f t="shared" si="61"/>
        <v>8.8749999999999989E-5</v>
      </c>
      <c r="N433" s="5">
        <f t="shared" si="62"/>
        <v>3.9436619718309864</v>
      </c>
      <c r="O433">
        <f t="shared" si="63"/>
        <v>287.81038374717832</v>
      </c>
      <c r="P433">
        <f t="shared" si="64"/>
        <v>6.7199719094329285E-2</v>
      </c>
      <c r="AB433">
        <f t="shared" si="65"/>
        <v>16.524604515607233</v>
      </c>
    </row>
    <row r="434" spans="1:28">
      <c r="A434" s="1">
        <v>796</v>
      </c>
      <c r="B434" s="1">
        <v>1000</v>
      </c>
      <c r="C434" s="1">
        <v>500</v>
      </c>
      <c r="D434" s="2">
        <f t="shared" si="57"/>
        <v>2</v>
      </c>
      <c r="E434" s="1">
        <v>147</v>
      </c>
      <c r="F434" s="1">
        <v>1.518</v>
      </c>
      <c r="G434" s="1">
        <v>0.28999999999999998</v>
      </c>
      <c r="H434" s="1">
        <v>103.31</v>
      </c>
      <c r="I434" s="1">
        <v>497</v>
      </c>
      <c r="J434" s="5">
        <f t="shared" si="58"/>
        <v>140.5803892788833</v>
      </c>
      <c r="K434" s="5">
        <f t="shared" si="59"/>
        <v>447.10238149907138</v>
      </c>
      <c r="L434" s="5">
        <f t="shared" si="60"/>
        <v>1.1183120929116288</v>
      </c>
      <c r="M434" s="5">
        <f t="shared" si="61"/>
        <v>7.0999999999999991E-4</v>
      </c>
      <c r="N434" s="5">
        <f t="shared" si="62"/>
        <v>0.70000000000000007</v>
      </c>
      <c r="O434">
        <f t="shared" si="63"/>
        <v>711.45097280030973</v>
      </c>
      <c r="P434">
        <f t="shared" si="64"/>
        <v>1.089105776282564</v>
      </c>
      <c r="AB434">
        <f t="shared" si="65"/>
        <v>491.8603901821507</v>
      </c>
    </row>
    <row r="435" spans="1:28">
      <c r="A435" s="1">
        <v>802</v>
      </c>
      <c r="B435" s="1">
        <v>1208</v>
      </c>
      <c r="C435" s="1">
        <v>500</v>
      </c>
      <c r="D435" s="2">
        <f t="shared" si="57"/>
        <v>2.4159999999999999</v>
      </c>
      <c r="E435" s="1">
        <v>147</v>
      </c>
      <c r="F435" s="1">
        <v>1.37</v>
      </c>
      <c r="G435" s="1">
        <v>0.27</v>
      </c>
      <c r="H435" s="1">
        <v>123.17</v>
      </c>
      <c r="I435" s="1">
        <v>432</v>
      </c>
      <c r="J435" s="5">
        <f t="shared" si="58"/>
        <v>147.97908710009702</v>
      </c>
      <c r="K435" s="5">
        <f t="shared" si="59"/>
        <v>505.49494748241693</v>
      </c>
      <c r="L435" s="5">
        <f t="shared" si="60"/>
        <v>0.98912956991996825</v>
      </c>
      <c r="M435" s="5">
        <f t="shared" si="61"/>
        <v>5.8774834437086085E-4</v>
      </c>
      <c r="N435" s="5">
        <f t="shared" si="62"/>
        <v>0.73500845070422549</v>
      </c>
      <c r="O435">
        <f t="shared" si="63"/>
        <v>596.73621823495978</v>
      </c>
      <c r="P435">
        <f t="shared" si="64"/>
        <v>0.96296081731941852</v>
      </c>
      <c r="AB435">
        <f t="shared" si="65"/>
        <v>491.68871492778243</v>
      </c>
    </row>
    <row r="436" spans="1:28">
      <c r="A436" s="1">
        <v>724</v>
      </c>
      <c r="B436" s="1">
        <v>1000</v>
      </c>
      <c r="C436" s="1">
        <v>373</v>
      </c>
      <c r="D436" s="2">
        <f t="shared" si="57"/>
        <v>2.6809651474530831</v>
      </c>
      <c r="E436" s="1">
        <v>147</v>
      </c>
      <c r="F436" s="1">
        <v>1.3049999999999999</v>
      </c>
      <c r="G436" s="1">
        <v>0.35</v>
      </c>
      <c r="H436" s="1">
        <v>99.81</v>
      </c>
      <c r="I436" s="1">
        <v>536</v>
      </c>
      <c r="J436" s="5">
        <f t="shared" si="58"/>
        <v>151.61960871578069</v>
      </c>
      <c r="K436" s="5">
        <f t="shared" si="59"/>
        <v>399.5467171302987</v>
      </c>
      <c r="L436" s="5">
        <f t="shared" si="60"/>
        <v>0.93355791452632209</v>
      </c>
      <c r="M436" s="5">
        <f t="shared" si="61"/>
        <v>7.0999999999999991E-4</v>
      </c>
      <c r="N436" s="5">
        <f t="shared" si="62"/>
        <v>0.75492957746478884</v>
      </c>
      <c r="O436">
        <f t="shared" si="63"/>
        <v>736.39915840096182</v>
      </c>
      <c r="P436">
        <f t="shared" si="64"/>
        <v>0.90839879520682587</v>
      </c>
      <c r="AB436">
        <f t="shared" si="65"/>
        <v>366.6138954242482</v>
      </c>
    </row>
    <row r="437" spans="1:28">
      <c r="A437" s="1">
        <v>808</v>
      </c>
      <c r="B437" s="1">
        <v>1459</v>
      </c>
      <c r="C437" s="1">
        <v>500</v>
      </c>
      <c r="D437" s="2">
        <f t="shared" si="57"/>
        <v>2.9180000000000001</v>
      </c>
      <c r="E437" s="1">
        <v>147</v>
      </c>
      <c r="F437" s="1">
        <v>1.2410000000000001</v>
      </c>
      <c r="G437" s="1">
        <v>0.25</v>
      </c>
      <c r="H437" s="1">
        <v>145.55000000000001</v>
      </c>
      <c r="I437" s="1">
        <v>376</v>
      </c>
      <c r="J437" s="5">
        <f t="shared" si="58"/>
        <v>155.48007326637392</v>
      </c>
      <c r="K437" s="5">
        <f t="shared" si="59"/>
        <v>573.60769316382812</v>
      </c>
      <c r="L437" s="5">
        <f t="shared" si="60"/>
        <v>0.87167589618989816</v>
      </c>
      <c r="M437" s="5">
        <f t="shared" si="61"/>
        <v>4.8663468128855379E-4</v>
      </c>
      <c r="N437" s="5">
        <f t="shared" si="62"/>
        <v>0.77265352112676067</v>
      </c>
      <c r="O437">
        <f t="shared" si="63"/>
        <v>504.98110614908967</v>
      </c>
      <c r="P437">
        <f t="shared" si="64"/>
        <v>0.85520468888340251</v>
      </c>
      <c r="AB437">
        <f t="shared" si="65"/>
        <v>495.5070593669675</v>
      </c>
    </row>
    <row r="438" spans="1:28">
      <c r="A438" s="1">
        <v>730</v>
      </c>
      <c r="B438" s="1">
        <v>1208</v>
      </c>
      <c r="C438" s="1">
        <v>373</v>
      </c>
      <c r="D438" s="2">
        <f t="shared" si="57"/>
        <v>3.2386058981233243</v>
      </c>
      <c r="E438" s="1">
        <v>147</v>
      </c>
      <c r="F438" s="1">
        <v>1.1819999999999999</v>
      </c>
      <c r="G438" s="1">
        <v>0.32</v>
      </c>
      <c r="H438" s="1">
        <v>118.03</v>
      </c>
      <c r="I438" s="1">
        <v>466</v>
      </c>
      <c r="J438" s="5">
        <f t="shared" si="58"/>
        <v>159.31324696929153</v>
      </c>
      <c r="K438" s="5">
        <f t="shared" si="59"/>
        <v>459.17913991266283</v>
      </c>
      <c r="L438" s="5">
        <f t="shared" si="60"/>
        <v>0.81231913120213961</v>
      </c>
      <c r="M438" s="5">
        <f t="shared" si="61"/>
        <v>5.8774834437086085E-4</v>
      </c>
      <c r="N438" s="5">
        <f t="shared" si="62"/>
        <v>0.79285633802816913</v>
      </c>
      <c r="O438">
        <f t="shared" si="63"/>
        <v>622.72303651613993</v>
      </c>
      <c r="P438">
        <f t="shared" si="64"/>
        <v>0.80664957141810056</v>
      </c>
      <c r="AB438">
        <f t="shared" si="65"/>
        <v>374.13803678250656</v>
      </c>
    </row>
    <row r="439" spans="1:28">
      <c r="A439" s="1">
        <v>814</v>
      </c>
      <c r="B439" s="1">
        <v>1763</v>
      </c>
      <c r="C439" s="1">
        <v>500</v>
      </c>
      <c r="D439" s="2">
        <f t="shared" si="57"/>
        <v>3.5259999999999998</v>
      </c>
      <c r="E439" s="1">
        <v>147</v>
      </c>
      <c r="F439" s="1">
        <v>1.1279999999999999</v>
      </c>
      <c r="G439" s="1">
        <v>0.23</v>
      </c>
      <c r="H439" s="1">
        <v>171.1</v>
      </c>
      <c r="I439" s="1">
        <v>327</v>
      </c>
      <c r="J439" s="5">
        <f t="shared" si="58"/>
        <v>163.08201826336057</v>
      </c>
      <c r="K439" s="5">
        <f t="shared" si="59"/>
        <v>653.9709861438306</v>
      </c>
      <c r="L439" s="5">
        <f t="shared" si="60"/>
        <v>0.76455991258614164</v>
      </c>
      <c r="M439" s="5">
        <f t="shared" si="61"/>
        <v>4.0272263187748154E-4</v>
      </c>
      <c r="N439" s="5">
        <f t="shared" si="62"/>
        <v>0.81197323943661981</v>
      </c>
      <c r="O439">
        <f t="shared" si="63"/>
        <v>429.57334891876098</v>
      </c>
      <c r="P439">
        <f t="shared" si="64"/>
        <v>0.7626317029232268</v>
      </c>
      <c r="AB439">
        <f t="shared" si="65"/>
        <v>503.77677457096109</v>
      </c>
    </row>
    <row r="440" spans="1:28">
      <c r="A440" s="1">
        <v>652</v>
      </c>
      <c r="B440" s="1">
        <v>1000</v>
      </c>
      <c r="C440" s="1">
        <v>278</v>
      </c>
      <c r="D440" s="2">
        <f t="shared" si="57"/>
        <v>3.5971223021582732</v>
      </c>
      <c r="E440" s="1">
        <v>147</v>
      </c>
      <c r="F440" s="1">
        <v>1.1200000000000001</v>
      </c>
      <c r="G440" s="1">
        <v>0.42</v>
      </c>
      <c r="H440" s="1">
        <v>96.43</v>
      </c>
      <c r="I440" s="1">
        <v>579</v>
      </c>
      <c r="J440" s="5">
        <f t="shared" si="58"/>
        <v>163.66341767699427</v>
      </c>
      <c r="K440" s="5">
        <f t="shared" si="59"/>
        <v>359.40371763823833</v>
      </c>
      <c r="L440" s="5">
        <f t="shared" si="60"/>
        <v>0.77350340677283669</v>
      </c>
      <c r="M440" s="5">
        <f t="shared" si="61"/>
        <v>7.0999999999999991E-4</v>
      </c>
      <c r="N440" s="5">
        <f t="shared" si="62"/>
        <v>0.81549295774647901</v>
      </c>
      <c r="O440">
        <f t="shared" si="63"/>
        <v>762.21093020844137</v>
      </c>
      <c r="P440">
        <f t="shared" si="64"/>
        <v>0.75614583225796173</v>
      </c>
      <c r="AB440">
        <f t="shared" si="65"/>
        <v>274.50669009108202</v>
      </c>
    </row>
    <row r="441" spans="1:28">
      <c r="A441" s="1">
        <v>736</v>
      </c>
      <c r="B441" s="1">
        <v>1459</v>
      </c>
      <c r="C441" s="1">
        <v>373</v>
      </c>
      <c r="D441" s="2">
        <f t="shared" si="57"/>
        <v>3.9115281501340484</v>
      </c>
      <c r="E441" s="1">
        <v>147</v>
      </c>
      <c r="F441" s="1">
        <v>1.0740000000000001</v>
      </c>
      <c r="G441" s="1">
        <v>0.3</v>
      </c>
      <c r="H441" s="1">
        <v>138.63999999999999</v>
      </c>
      <c r="I441" s="1">
        <v>406</v>
      </c>
      <c r="J441" s="5">
        <f t="shared" si="58"/>
        <v>167.13156761621889</v>
      </c>
      <c r="K441" s="5">
        <f t="shared" si="59"/>
        <v>513.82765082136575</v>
      </c>
      <c r="L441" s="5">
        <f t="shared" si="60"/>
        <v>0.7259243433157998</v>
      </c>
      <c r="M441" s="5">
        <f t="shared" si="61"/>
        <v>4.8663468128855379E-4</v>
      </c>
      <c r="N441" s="5">
        <f t="shared" si="62"/>
        <v>0.83430140845070433</v>
      </c>
      <c r="O441">
        <f t="shared" si="63"/>
        <v>530.15002885170225</v>
      </c>
      <c r="P441">
        <f t="shared" si="64"/>
        <v>0.71903341457829295</v>
      </c>
      <c r="AB441">
        <f t="shared" si="65"/>
        <v>373.19116189376712</v>
      </c>
    </row>
    <row r="442" spans="1:28">
      <c r="A442" s="1">
        <v>820</v>
      </c>
      <c r="B442" s="1">
        <v>2130</v>
      </c>
      <c r="C442" s="1">
        <v>500</v>
      </c>
      <c r="D442" s="2">
        <f t="shared" si="57"/>
        <v>4.26</v>
      </c>
      <c r="E442" s="1">
        <v>147</v>
      </c>
      <c r="F442" s="1">
        <v>1.0209999999999999</v>
      </c>
      <c r="G442" s="1">
        <v>0.22</v>
      </c>
      <c r="H442" s="1">
        <v>202.01</v>
      </c>
      <c r="I442" s="1">
        <v>285</v>
      </c>
      <c r="J442" s="5">
        <f t="shared" si="58"/>
        <v>171.41457897281384</v>
      </c>
      <c r="K442" s="5">
        <f t="shared" si="59"/>
        <v>718.6299530340284</v>
      </c>
      <c r="L442" s="5">
        <f t="shared" si="60"/>
        <v>0.69576838244637451</v>
      </c>
      <c r="M442" s="5">
        <f t="shared" si="61"/>
        <v>3.3333333333333332E-4</v>
      </c>
      <c r="N442" s="5">
        <f t="shared" si="62"/>
        <v>0.85499999999999998</v>
      </c>
      <c r="O442">
        <f t="shared" si="63"/>
        <v>363.84337409039159</v>
      </c>
      <c r="P442">
        <f t="shared" si="64"/>
        <v>0.67666673343457584</v>
      </c>
      <c r="AB442">
        <f t="shared" si="65"/>
        <v>491.18483117957442</v>
      </c>
    </row>
    <row r="443" spans="1:28">
      <c r="A443" s="1">
        <v>658</v>
      </c>
      <c r="B443" s="1">
        <v>1208</v>
      </c>
      <c r="C443" s="1">
        <v>278</v>
      </c>
      <c r="D443" s="2">
        <f t="shared" si="57"/>
        <v>4.3453237410071939</v>
      </c>
      <c r="E443" s="1">
        <v>147</v>
      </c>
      <c r="F443" s="1">
        <v>1.0089999999999999</v>
      </c>
      <c r="G443" s="1">
        <v>0.39</v>
      </c>
      <c r="H443" s="1">
        <v>114.8</v>
      </c>
      <c r="I443" s="1">
        <v>505</v>
      </c>
      <c r="J443" s="5">
        <f t="shared" si="58"/>
        <v>172.43087984776491</v>
      </c>
      <c r="K443" s="5">
        <f t="shared" si="59"/>
        <v>407.78446486537428</v>
      </c>
      <c r="L443" s="5">
        <f t="shared" si="60"/>
        <v>0.68173268957604538</v>
      </c>
      <c r="M443" s="5">
        <f t="shared" si="61"/>
        <v>5.8774834437086085E-4</v>
      </c>
      <c r="N443" s="5">
        <f t="shared" si="62"/>
        <v>0.85921126760563393</v>
      </c>
      <c r="O443">
        <f t="shared" si="63"/>
        <v>640.2439024390244</v>
      </c>
      <c r="P443">
        <f t="shared" si="64"/>
        <v>0.66713439986556311</v>
      </c>
      <c r="AB443">
        <f t="shared" si="65"/>
        <v>274.7949941843043</v>
      </c>
    </row>
    <row r="444" spans="1:28">
      <c r="A444" s="1">
        <v>742</v>
      </c>
      <c r="B444" s="1">
        <v>1763</v>
      </c>
      <c r="C444" s="1">
        <v>373</v>
      </c>
      <c r="D444" s="2">
        <f t="shared" si="57"/>
        <v>4.7265415549597858</v>
      </c>
      <c r="E444" s="1">
        <v>147</v>
      </c>
      <c r="F444" s="1">
        <v>0.96499999999999997</v>
      </c>
      <c r="G444" s="1">
        <v>0.28000000000000003</v>
      </c>
      <c r="H444" s="1">
        <v>165.34</v>
      </c>
      <c r="I444" s="1">
        <v>354</v>
      </c>
      <c r="J444" s="5">
        <f t="shared" si="58"/>
        <v>176.31812981527</v>
      </c>
      <c r="K444" s="5">
        <f t="shared" si="59"/>
        <v>580.79006514175853</v>
      </c>
      <c r="L444" s="5">
        <f t="shared" si="60"/>
        <v>0.64222861647772611</v>
      </c>
      <c r="M444" s="5">
        <f t="shared" si="61"/>
        <v>4.0272263187748154E-4</v>
      </c>
      <c r="N444" s="5">
        <f t="shared" si="62"/>
        <v>0.87901690140845079</v>
      </c>
      <c r="O444">
        <f t="shared" si="63"/>
        <v>444.5385266723116</v>
      </c>
      <c r="P444">
        <f t="shared" si="64"/>
        <v>0.63237794006782289</v>
      </c>
      <c r="AB444">
        <f t="shared" si="65"/>
        <v>370.98871212747662</v>
      </c>
    </row>
    <row r="445" spans="1:28">
      <c r="A445" s="1">
        <v>580</v>
      </c>
      <c r="B445" s="1">
        <v>1000</v>
      </c>
      <c r="C445" s="1">
        <v>208</v>
      </c>
      <c r="D445" s="2">
        <f t="shared" si="57"/>
        <v>4.8076923076923075</v>
      </c>
      <c r="E445" s="1">
        <v>147</v>
      </c>
      <c r="F445" s="1">
        <v>0.95799999999999996</v>
      </c>
      <c r="G445" s="1">
        <v>0.5</v>
      </c>
      <c r="H445" s="1">
        <v>93.42</v>
      </c>
      <c r="I445" s="1">
        <v>627</v>
      </c>
      <c r="J445" s="5">
        <f t="shared" si="58"/>
        <v>176.9611259104872</v>
      </c>
      <c r="K445" s="5">
        <f t="shared" si="59"/>
        <v>326.42852900925834</v>
      </c>
      <c r="L445" s="5">
        <f t="shared" si="60"/>
        <v>0.6371992075303583</v>
      </c>
      <c r="M445" s="5">
        <f t="shared" si="61"/>
        <v>7.0999999999999991E-4</v>
      </c>
      <c r="N445" s="5">
        <f t="shared" si="62"/>
        <v>0.88309859154929593</v>
      </c>
      <c r="O445">
        <f t="shared" si="63"/>
        <v>786.76942838792547</v>
      </c>
      <c r="P445">
        <f t="shared" si="64"/>
        <v>0.62687730382674067</v>
      </c>
      <c r="AB445">
        <f t="shared" si="65"/>
        <v>206.69761228025544</v>
      </c>
    </row>
    <row r="446" spans="1:28">
      <c r="A446" s="1">
        <v>826</v>
      </c>
      <c r="B446" s="1">
        <v>2573</v>
      </c>
      <c r="C446" s="1">
        <v>500</v>
      </c>
      <c r="D446" s="2">
        <f t="shared" si="57"/>
        <v>5.1459999999999999</v>
      </c>
      <c r="E446" s="1">
        <v>147</v>
      </c>
      <c r="F446" s="1">
        <v>0.92800000000000005</v>
      </c>
      <c r="G446" s="1">
        <v>0.2</v>
      </c>
      <c r="H446" s="1">
        <v>236.93</v>
      </c>
      <c r="I446" s="1">
        <v>248</v>
      </c>
      <c r="J446" s="5">
        <f t="shared" si="58"/>
        <v>179.79873805701902</v>
      </c>
      <c r="K446" s="5">
        <f t="shared" si="59"/>
        <v>829.15721291468492</v>
      </c>
      <c r="L446" s="5">
        <f t="shared" si="60"/>
        <v>0.60302195073764242</v>
      </c>
      <c r="M446" s="5">
        <f t="shared" si="61"/>
        <v>2.7594247959580257E-4</v>
      </c>
      <c r="N446" s="5">
        <f t="shared" si="62"/>
        <v>0.89873802816901405</v>
      </c>
      <c r="O446">
        <f t="shared" si="63"/>
        <v>310.21820790950909</v>
      </c>
      <c r="P446">
        <f t="shared" si="64"/>
        <v>0.60339472199904121</v>
      </c>
      <c r="AB446">
        <f t="shared" si="65"/>
        <v>505.36271311126876</v>
      </c>
    </row>
    <row r="447" spans="1:28">
      <c r="A447" s="1">
        <v>664</v>
      </c>
      <c r="B447" s="1">
        <v>1459</v>
      </c>
      <c r="C447" s="1">
        <v>278</v>
      </c>
      <c r="D447" s="2">
        <f t="shared" si="57"/>
        <v>5.2482014388489207</v>
      </c>
      <c r="E447" s="1">
        <v>147</v>
      </c>
      <c r="F447" s="1">
        <v>0.92</v>
      </c>
      <c r="G447" s="1">
        <v>0.37</v>
      </c>
      <c r="H447" s="1">
        <v>133.66</v>
      </c>
      <c r="I447" s="1">
        <v>440</v>
      </c>
      <c r="J447" s="5">
        <f t="shared" si="58"/>
        <v>180.57877962865379</v>
      </c>
      <c r="K447" s="5">
        <f t="shared" si="59"/>
        <v>450.13753575159046</v>
      </c>
      <c r="L447" s="5">
        <f t="shared" si="60"/>
        <v>0.61758902095517532</v>
      </c>
      <c r="M447" s="5">
        <f t="shared" si="61"/>
        <v>4.8663468128855379E-4</v>
      </c>
      <c r="N447" s="5">
        <f t="shared" si="62"/>
        <v>0.90416901408450712</v>
      </c>
      <c r="O447">
        <f t="shared" si="63"/>
        <v>549.90273829118667</v>
      </c>
      <c r="P447">
        <f t="shared" si="64"/>
        <v>0.59715810109884415</v>
      </c>
      <c r="AB447">
        <f t="shared" si="65"/>
        <v>271.51846068962908</v>
      </c>
    </row>
    <row r="448" spans="1:28">
      <c r="A448" s="1">
        <v>748</v>
      </c>
      <c r="B448" s="1">
        <v>2130</v>
      </c>
      <c r="C448" s="1">
        <v>373</v>
      </c>
      <c r="D448" s="2">
        <f t="shared" si="57"/>
        <v>5.7104557640750668</v>
      </c>
      <c r="E448" s="1">
        <v>147</v>
      </c>
      <c r="F448" s="1">
        <v>0.874</v>
      </c>
      <c r="G448" s="1">
        <v>0.26</v>
      </c>
      <c r="H448" s="1">
        <v>194.84</v>
      </c>
      <c r="I448" s="1">
        <v>309</v>
      </c>
      <c r="J448" s="5">
        <f t="shared" si="58"/>
        <v>185.26991874495442</v>
      </c>
      <c r="K448" s="5">
        <f t="shared" si="59"/>
        <v>657.22156093297269</v>
      </c>
      <c r="L448" s="5">
        <f t="shared" si="60"/>
        <v>0.56754072320831961</v>
      </c>
      <c r="M448" s="5">
        <f t="shared" si="61"/>
        <v>3.3333333333333332E-4</v>
      </c>
      <c r="N448" s="5">
        <f t="shared" si="62"/>
        <v>0.92700000000000005</v>
      </c>
      <c r="O448">
        <f t="shared" si="63"/>
        <v>377.2326011086019</v>
      </c>
      <c r="P448">
        <f t="shared" si="64"/>
        <v>0.56151020639406368</v>
      </c>
      <c r="AB448">
        <f t="shared" si="65"/>
        <v>372.76425689505271</v>
      </c>
    </row>
    <row r="449" spans="1:28">
      <c r="A449" s="1">
        <v>586</v>
      </c>
      <c r="B449" s="1">
        <v>1208</v>
      </c>
      <c r="C449" s="1">
        <v>208</v>
      </c>
      <c r="D449" s="2">
        <f t="shared" si="57"/>
        <v>5.8076923076923075</v>
      </c>
      <c r="E449" s="1">
        <v>147</v>
      </c>
      <c r="F449" s="1">
        <v>0.86899999999999999</v>
      </c>
      <c r="G449" s="1">
        <v>0.47</v>
      </c>
      <c r="H449" s="1">
        <v>109.61</v>
      </c>
      <c r="I449" s="1">
        <v>547</v>
      </c>
      <c r="J449" s="5">
        <f t="shared" si="58"/>
        <v>185.80215172524436</v>
      </c>
      <c r="K449" s="5">
        <f t="shared" si="59"/>
        <v>364.61381573945528</v>
      </c>
      <c r="L449" s="5">
        <f t="shared" si="60"/>
        <v>0.57046658963858921</v>
      </c>
      <c r="M449" s="5">
        <f t="shared" si="61"/>
        <v>5.8774834437086085E-4</v>
      </c>
      <c r="N449" s="5">
        <f t="shared" si="62"/>
        <v>0.93067042253521148</v>
      </c>
      <c r="O449">
        <f t="shared" si="63"/>
        <v>670.55925554237751</v>
      </c>
      <c r="P449">
        <f t="shared" si="64"/>
        <v>0.55765765386559896</v>
      </c>
      <c r="AB449">
        <f t="shared" si="65"/>
        <v>205.38352025479637</v>
      </c>
    </row>
    <row r="450" spans="1:28">
      <c r="A450" s="1">
        <v>832</v>
      </c>
      <c r="B450" s="1">
        <v>3109</v>
      </c>
      <c r="C450" s="1">
        <v>500</v>
      </c>
      <c r="D450" s="2">
        <f t="shared" ref="D450:D513" si="66">B450/C450</f>
        <v>6.218</v>
      </c>
      <c r="E450" s="1">
        <v>147</v>
      </c>
      <c r="F450" s="1">
        <v>0.84</v>
      </c>
      <c r="G450" s="1">
        <v>0.19</v>
      </c>
      <c r="H450" s="1">
        <v>279.06</v>
      </c>
      <c r="I450" s="1">
        <v>216</v>
      </c>
      <c r="J450" s="5">
        <f t="shared" ref="J450:J513" si="67">300/SQRT(3*F450)</f>
        <v>188.98223650461361</v>
      </c>
      <c r="K450" s="5">
        <f t="shared" ref="K450:K513" si="68">(0.75*2*0.71*150)/(G450*SQRT(F450))</f>
        <v>917.37652539999419</v>
      </c>
      <c r="L450" s="5">
        <f t="shared" ref="L450:L513" si="69">C450/K450</f>
        <v>0.54503247702135194</v>
      </c>
      <c r="M450" s="5">
        <f t="shared" si="61"/>
        <v>2.2836925056288193E-4</v>
      </c>
      <c r="N450" s="5">
        <f t="shared" si="62"/>
        <v>0.94583661971831001</v>
      </c>
      <c r="O450">
        <f t="shared" si="63"/>
        <v>263.38421844764565</v>
      </c>
      <c r="P450">
        <f t="shared" si="64"/>
        <v>0.53540087771432354</v>
      </c>
      <c r="AB450">
        <f t="shared" si="65"/>
        <v>496.12545140775086</v>
      </c>
    </row>
    <row r="451" spans="1:28">
      <c r="A451" s="1">
        <v>670</v>
      </c>
      <c r="B451" s="1">
        <v>1763</v>
      </c>
      <c r="C451" s="1">
        <v>278</v>
      </c>
      <c r="D451" s="2">
        <f t="shared" si="66"/>
        <v>6.3417266187050361</v>
      </c>
      <c r="E451" s="1">
        <v>147</v>
      </c>
      <c r="F451" s="1">
        <v>0.83199999999999996</v>
      </c>
      <c r="G451" s="1">
        <v>0.34</v>
      </c>
      <c r="H451" s="1">
        <v>157.63999999999999</v>
      </c>
      <c r="I451" s="1">
        <v>384</v>
      </c>
      <c r="J451" s="5">
        <f t="shared" si="67"/>
        <v>189.8886313281875</v>
      </c>
      <c r="K451" s="5">
        <f t="shared" si="68"/>
        <v>515.11036244227171</v>
      </c>
      <c r="L451" s="5">
        <f t="shared" si="69"/>
        <v>0.53969017179528278</v>
      </c>
      <c r="M451" s="5">
        <f t="shared" ref="M451:M514" si="70">0.71/B451</f>
        <v>4.0272263187748154E-4</v>
      </c>
      <c r="N451" s="5">
        <f t="shared" ref="N451:N514" si="71">(I451/M451)/1000000</f>
        <v>0.95350985915492958</v>
      </c>
      <c r="O451">
        <f t="shared" ref="O451:O514" si="72">((E451)/(2*H451))*1000</f>
        <v>466.25222024866792</v>
      </c>
      <c r="P451">
        <f t="shared" ref="P451:P514" si="73">0.66*F451^1.2</f>
        <v>0.52928785289674207</v>
      </c>
      <c r="AB451">
        <f t="shared" ref="AB451:AB514" si="74">0.71*150*(F451^0.7)*(1/G451)</f>
        <v>275.39561388073997</v>
      </c>
    </row>
    <row r="452" spans="1:28">
      <c r="A452" s="1">
        <v>508</v>
      </c>
      <c r="B452" s="1">
        <v>1000</v>
      </c>
      <c r="C452" s="1">
        <v>155</v>
      </c>
      <c r="D452" s="2">
        <f t="shared" si="66"/>
        <v>6.4516129032258061</v>
      </c>
      <c r="E452" s="1">
        <v>147</v>
      </c>
      <c r="F452" s="1">
        <v>0.82499999999999996</v>
      </c>
      <c r="G452" s="1">
        <v>0.61</v>
      </c>
      <c r="H452" s="1">
        <v>89.15</v>
      </c>
      <c r="I452" s="1">
        <v>680</v>
      </c>
      <c r="J452" s="5">
        <f t="shared" si="67"/>
        <v>190.69251784911847</v>
      </c>
      <c r="K452" s="5">
        <f t="shared" si="68"/>
        <v>288.32616635891168</v>
      </c>
      <c r="L452" s="5">
        <f t="shared" si="69"/>
        <v>0.53758561686369544</v>
      </c>
      <c r="M452" s="5">
        <f t="shared" si="70"/>
        <v>7.0999999999999991E-4</v>
      </c>
      <c r="N452" s="5">
        <f t="shared" si="71"/>
        <v>0.9577464788732396</v>
      </c>
      <c r="O452">
        <f t="shared" si="72"/>
        <v>824.45316881660108</v>
      </c>
      <c r="P452">
        <f t="shared" si="73"/>
        <v>0.52394858739213646</v>
      </c>
      <c r="AB452">
        <f t="shared" si="74"/>
        <v>152.59402785044637</v>
      </c>
    </row>
    <row r="453" spans="1:28">
      <c r="A453" s="1">
        <v>754</v>
      </c>
      <c r="B453" s="1">
        <v>2573</v>
      </c>
      <c r="C453" s="1">
        <v>373</v>
      </c>
      <c r="D453" s="2">
        <f t="shared" si="66"/>
        <v>6.8981233243967832</v>
      </c>
      <c r="E453" s="1">
        <v>147</v>
      </c>
      <c r="F453" s="1">
        <v>0.79800000000000004</v>
      </c>
      <c r="G453" s="1">
        <v>0.25</v>
      </c>
      <c r="H453" s="1">
        <v>226.91</v>
      </c>
      <c r="I453" s="1">
        <v>269</v>
      </c>
      <c r="J453" s="5">
        <f t="shared" si="67"/>
        <v>193.89168358237032</v>
      </c>
      <c r="K453" s="5">
        <f t="shared" si="68"/>
        <v>715.31842638633293</v>
      </c>
      <c r="L453" s="5">
        <f t="shared" si="69"/>
        <v>0.52144609483126636</v>
      </c>
      <c r="M453" s="5">
        <f t="shared" si="70"/>
        <v>2.7594247959580257E-4</v>
      </c>
      <c r="N453" s="5">
        <f t="shared" si="71"/>
        <v>0.97484084507042246</v>
      </c>
      <c r="O453">
        <f t="shared" si="72"/>
        <v>323.91697148649246</v>
      </c>
      <c r="P453">
        <f t="shared" si="73"/>
        <v>0.50343963649782364</v>
      </c>
      <c r="AB453">
        <f t="shared" si="74"/>
        <v>363.75722076780869</v>
      </c>
    </row>
    <row r="454" spans="1:28">
      <c r="A454" s="1">
        <v>592</v>
      </c>
      <c r="B454" s="1">
        <v>1459</v>
      </c>
      <c r="C454" s="1">
        <v>208</v>
      </c>
      <c r="D454" s="2">
        <f t="shared" si="66"/>
        <v>7.0144230769230766</v>
      </c>
      <c r="E454" s="1">
        <v>147</v>
      </c>
      <c r="F454" s="1">
        <v>0.79300000000000004</v>
      </c>
      <c r="G454" s="1">
        <v>0.44</v>
      </c>
      <c r="H454" s="1">
        <v>127.63</v>
      </c>
      <c r="I454" s="1">
        <v>477</v>
      </c>
      <c r="J454" s="5">
        <f t="shared" si="67"/>
        <v>194.50198311991272</v>
      </c>
      <c r="K454" s="5">
        <f t="shared" si="68"/>
        <v>407.71021879258126</v>
      </c>
      <c r="L454" s="5">
        <f t="shared" si="69"/>
        <v>0.51016626616812377</v>
      </c>
      <c r="M454" s="5">
        <f t="shared" si="70"/>
        <v>4.8663468128855379E-4</v>
      </c>
      <c r="N454" s="5">
        <f t="shared" si="71"/>
        <v>0.98020140845070425</v>
      </c>
      <c r="O454">
        <f t="shared" si="72"/>
        <v>575.88341299067622</v>
      </c>
      <c r="P454">
        <f t="shared" si="73"/>
        <v>0.49965675176406732</v>
      </c>
      <c r="AB454">
        <f t="shared" si="74"/>
        <v>205.77289250799834</v>
      </c>
    </row>
    <row r="455" spans="1:28">
      <c r="A455" s="1">
        <v>838</v>
      </c>
      <c r="B455" s="1">
        <v>3756</v>
      </c>
      <c r="C455" s="1">
        <v>500</v>
      </c>
      <c r="D455" s="2">
        <f t="shared" si="66"/>
        <v>7.5119999999999996</v>
      </c>
      <c r="E455" s="1">
        <v>147</v>
      </c>
      <c r="F455" s="1">
        <v>0.76200000000000001</v>
      </c>
      <c r="G455" s="1">
        <v>0.18</v>
      </c>
      <c r="H455" s="1">
        <v>327.33999999999997</v>
      </c>
      <c r="I455" s="1">
        <v>189</v>
      </c>
      <c r="J455" s="5">
        <f t="shared" si="67"/>
        <v>198.41894753313625</v>
      </c>
      <c r="K455" s="5">
        <f t="shared" si="68"/>
        <v>1016.6954408388838</v>
      </c>
      <c r="L455" s="5">
        <f t="shared" si="69"/>
        <v>0.49178935983763816</v>
      </c>
      <c r="M455" s="5">
        <f t="shared" si="70"/>
        <v>1.8903088391906283E-4</v>
      </c>
      <c r="N455" s="5">
        <f t="shared" si="71"/>
        <v>0.99983661971830984</v>
      </c>
      <c r="O455">
        <f t="shared" si="72"/>
        <v>224.53717846887031</v>
      </c>
      <c r="P455">
        <f t="shared" si="73"/>
        <v>0.47631022115476274</v>
      </c>
      <c r="AB455">
        <f t="shared" si="74"/>
        <v>489.15396997273501</v>
      </c>
    </row>
    <row r="456" spans="1:28">
      <c r="A456" s="1">
        <v>676</v>
      </c>
      <c r="B456" s="1">
        <v>2130</v>
      </c>
      <c r="C456" s="1">
        <v>278</v>
      </c>
      <c r="D456" s="2">
        <f t="shared" si="66"/>
        <v>7.6618705035971226</v>
      </c>
      <c r="E456" s="1">
        <v>147</v>
      </c>
      <c r="F456" s="1">
        <v>0.75800000000000001</v>
      </c>
      <c r="G456" s="1">
        <v>0.32</v>
      </c>
      <c r="H456" s="1">
        <v>183.94</v>
      </c>
      <c r="I456" s="1">
        <v>334</v>
      </c>
      <c r="J456" s="5">
        <f t="shared" si="67"/>
        <v>198.9417915160349</v>
      </c>
      <c r="K456" s="5">
        <f t="shared" si="68"/>
        <v>573.39814772983289</v>
      </c>
      <c r="L456" s="5">
        <f t="shared" si="69"/>
        <v>0.48482891181396842</v>
      </c>
      <c r="M456" s="5">
        <f t="shared" si="70"/>
        <v>3.3333333333333332E-4</v>
      </c>
      <c r="N456" s="5">
        <f t="shared" si="71"/>
        <v>1.002</v>
      </c>
      <c r="O456">
        <f t="shared" si="72"/>
        <v>399.58682178971407</v>
      </c>
      <c r="P456">
        <f t="shared" si="73"/>
        <v>0.47331141902113821</v>
      </c>
      <c r="AB456">
        <f t="shared" si="74"/>
        <v>274.13726360212064</v>
      </c>
    </row>
    <row r="457" spans="1:28">
      <c r="A457" s="1">
        <v>514</v>
      </c>
      <c r="B457" s="1">
        <v>1208</v>
      </c>
      <c r="C457" s="1">
        <v>155</v>
      </c>
      <c r="D457" s="2">
        <f t="shared" si="66"/>
        <v>7.7935483870967746</v>
      </c>
      <c r="E457" s="1">
        <v>147</v>
      </c>
      <c r="F457" s="1">
        <v>0.746</v>
      </c>
      <c r="G457" s="1">
        <v>0.56999999999999995</v>
      </c>
      <c r="H457" s="1">
        <v>105.12</v>
      </c>
      <c r="I457" s="1">
        <v>592</v>
      </c>
      <c r="J457" s="5">
        <f t="shared" si="67"/>
        <v>200.53547619260851</v>
      </c>
      <c r="K457" s="5">
        <f t="shared" si="68"/>
        <v>324.48647338787896</v>
      </c>
      <c r="L457" s="5">
        <f t="shared" si="69"/>
        <v>0.47767784703530247</v>
      </c>
      <c r="M457" s="5">
        <f t="shared" si="70"/>
        <v>5.8774834437086085E-4</v>
      </c>
      <c r="N457" s="5">
        <f t="shared" si="71"/>
        <v>1.0072338028169017</v>
      </c>
      <c r="O457">
        <f t="shared" si="72"/>
        <v>699.20091324200905</v>
      </c>
      <c r="P457">
        <f t="shared" si="73"/>
        <v>0.46433404625954411</v>
      </c>
      <c r="AB457">
        <f t="shared" si="74"/>
        <v>152.19203751988252</v>
      </c>
    </row>
    <row r="458" spans="1:28">
      <c r="A458" s="1">
        <v>760</v>
      </c>
      <c r="B458" s="1">
        <v>3109</v>
      </c>
      <c r="C458" s="1">
        <v>373</v>
      </c>
      <c r="D458" s="2">
        <f t="shared" si="66"/>
        <v>8.3351206434316349</v>
      </c>
      <c r="E458" s="1">
        <v>147</v>
      </c>
      <c r="F458" s="1">
        <v>0.72199999999999998</v>
      </c>
      <c r="G458" s="1">
        <v>0.23</v>
      </c>
      <c r="H458" s="1">
        <v>267.16000000000003</v>
      </c>
      <c r="I458" s="1">
        <v>234</v>
      </c>
      <c r="J458" s="5">
        <f t="shared" si="67"/>
        <v>203.84122874775881</v>
      </c>
      <c r="K458" s="5">
        <f t="shared" si="68"/>
        <v>817.41844257572393</v>
      </c>
      <c r="L458" s="5">
        <f t="shared" si="69"/>
        <v>0.45631463712105574</v>
      </c>
      <c r="M458" s="5">
        <f t="shared" si="70"/>
        <v>2.2836925056288193E-4</v>
      </c>
      <c r="N458" s="5">
        <f t="shared" si="71"/>
        <v>1.024656338028169</v>
      </c>
      <c r="O458">
        <f t="shared" si="72"/>
        <v>275.11603533463091</v>
      </c>
      <c r="P458">
        <f t="shared" si="73"/>
        <v>0.44646618631587531</v>
      </c>
      <c r="AB458">
        <f t="shared" si="74"/>
        <v>368.63605523337958</v>
      </c>
    </row>
    <row r="459" spans="1:28">
      <c r="A459" s="1">
        <v>598</v>
      </c>
      <c r="B459" s="1">
        <v>1763</v>
      </c>
      <c r="C459" s="1">
        <v>208</v>
      </c>
      <c r="D459" s="2">
        <f t="shared" si="66"/>
        <v>8.4759615384615383</v>
      </c>
      <c r="E459" s="1">
        <v>147</v>
      </c>
      <c r="F459" s="1">
        <v>0.71299999999999997</v>
      </c>
      <c r="G459" s="1">
        <v>0.42</v>
      </c>
      <c r="H459" s="1">
        <v>151.5</v>
      </c>
      <c r="I459" s="1">
        <v>415</v>
      </c>
      <c r="J459" s="5">
        <f t="shared" si="67"/>
        <v>205.12370980797346</v>
      </c>
      <c r="K459" s="5">
        <f t="shared" si="68"/>
        <v>450.45022844525243</v>
      </c>
      <c r="L459" s="5">
        <f t="shared" si="69"/>
        <v>0.46176022757923907</v>
      </c>
      <c r="M459" s="5">
        <f t="shared" si="70"/>
        <v>4.0272263187748154E-4</v>
      </c>
      <c r="N459" s="5">
        <f t="shared" si="71"/>
        <v>1.0304859154929578</v>
      </c>
      <c r="O459">
        <f t="shared" si="72"/>
        <v>485.14851485148512</v>
      </c>
      <c r="P459">
        <f t="shared" si="73"/>
        <v>0.43979609750408699</v>
      </c>
      <c r="AB459">
        <f t="shared" si="74"/>
        <v>200.10732584853179</v>
      </c>
    </row>
    <row r="460" spans="1:28">
      <c r="A460" s="1">
        <v>436</v>
      </c>
      <c r="B460" s="1">
        <v>1000</v>
      </c>
      <c r="C460" s="1">
        <v>116</v>
      </c>
      <c r="D460" s="2">
        <f t="shared" si="66"/>
        <v>8.6206896551724146</v>
      </c>
      <c r="E460" s="1">
        <v>147</v>
      </c>
      <c r="F460" s="1">
        <v>0.71</v>
      </c>
      <c r="G460" s="1">
        <v>0.74</v>
      </c>
      <c r="H460" s="1">
        <v>85.16</v>
      </c>
      <c r="I460" s="1">
        <v>736</v>
      </c>
      <c r="J460" s="5">
        <f t="shared" si="67"/>
        <v>205.5566129482595</v>
      </c>
      <c r="K460" s="5">
        <f t="shared" si="68"/>
        <v>256.20049986009201</v>
      </c>
      <c r="L460" s="5">
        <f t="shared" si="69"/>
        <v>0.45277038906382383</v>
      </c>
      <c r="M460" s="5">
        <f t="shared" si="70"/>
        <v>7.0999999999999991E-4</v>
      </c>
      <c r="N460" s="5">
        <f t="shared" si="71"/>
        <v>1.0366197183098593</v>
      </c>
      <c r="O460">
        <f t="shared" si="72"/>
        <v>863.08125880695161</v>
      </c>
      <c r="P460">
        <f t="shared" si="73"/>
        <v>0.43757646351904839</v>
      </c>
      <c r="AB460">
        <f t="shared" si="74"/>
        <v>113.23970573797121</v>
      </c>
    </row>
    <row r="461" spans="1:28">
      <c r="A461" s="1">
        <v>844</v>
      </c>
      <c r="B461" s="1">
        <v>4537</v>
      </c>
      <c r="C461" s="1">
        <v>500</v>
      </c>
      <c r="D461" s="2">
        <f t="shared" si="66"/>
        <v>9.0739999999999998</v>
      </c>
      <c r="E461" s="1">
        <v>147</v>
      </c>
      <c r="F461" s="1">
        <v>0.69</v>
      </c>
      <c r="G461" s="1">
        <v>0.17</v>
      </c>
      <c r="H461" s="1">
        <v>384.88</v>
      </c>
      <c r="I461" s="1">
        <v>164</v>
      </c>
      <c r="J461" s="5">
        <f t="shared" si="67"/>
        <v>208.51441405707479</v>
      </c>
      <c r="K461" s="5">
        <f t="shared" si="68"/>
        <v>1131.2729429677429</v>
      </c>
      <c r="L461" s="5">
        <f t="shared" si="69"/>
        <v>0.44197998644634517</v>
      </c>
      <c r="M461" s="5">
        <f t="shared" si="70"/>
        <v>1.5649107339651752E-4</v>
      </c>
      <c r="N461" s="5">
        <f t="shared" si="71"/>
        <v>1.0479830985915493</v>
      </c>
      <c r="O461">
        <f t="shared" si="72"/>
        <v>190.96861359384744</v>
      </c>
      <c r="P461">
        <f t="shared" si="73"/>
        <v>0.42282712913699794</v>
      </c>
      <c r="AB461">
        <f t="shared" si="74"/>
        <v>483.16453610647824</v>
      </c>
    </row>
    <row r="462" spans="1:28">
      <c r="A462" s="1">
        <v>682</v>
      </c>
      <c r="B462" s="1">
        <v>2573</v>
      </c>
      <c r="C462" s="1">
        <v>278</v>
      </c>
      <c r="D462" s="2">
        <f t="shared" si="66"/>
        <v>9.2553956834532372</v>
      </c>
      <c r="E462" s="1">
        <v>147</v>
      </c>
      <c r="F462" s="1">
        <v>0.68400000000000005</v>
      </c>
      <c r="G462" s="1">
        <v>0.3</v>
      </c>
      <c r="H462" s="1">
        <v>217.69</v>
      </c>
      <c r="I462" s="1">
        <v>291</v>
      </c>
      <c r="J462" s="5">
        <f t="shared" si="67"/>
        <v>209.42695414584776</v>
      </c>
      <c r="K462" s="5">
        <f t="shared" si="68"/>
        <v>643.86017197263538</v>
      </c>
      <c r="L462" s="5">
        <f t="shared" si="69"/>
        <v>0.43177076654434721</v>
      </c>
      <c r="M462" s="5">
        <f t="shared" si="70"/>
        <v>2.7594247959580257E-4</v>
      </c>
      <c r="N462" s="5">
        <f t="shared" si="71"/>
        <v>1.0545676056338027</v>
      </c>
      <c r="O462">
        <f t="shared" si="72"/>
        <v>337.63608801506729</v>
      </c>
      <c r="P462">
        <f t="shared" si="73"/>
        <v>0.4184188655115525</v>
      </c>
      <c r="AB462">
        <f t="shared" si="74"/>
        <v>272.12448758066984</v>
      </c>
    </row>
    <row r="463" spans="1:28">
      <c r="A463" s="1">
        <v>520</v>
      </c>
      <c r="B463" s="1">
        <v>1459</v>
      </c>
      <c r="C463" s="1">
        <v>155</v>
      </c>
      <c r="D463" s="2">
        <f t="shared" si="66"/>
        <v>9.4129032258064509</v>
      </c>
      <c r="E463" s="1">
        <v>147</v>
      </c>
      <c r="F463" s="1">
        <v>0.67500000000000004</v>
      </c>
      <c r="G463" s="1">
        <v>0.54</v>
      </c>
      <c r="H463" s="1">
        <v>123.88</v>
      </c>
      <c r="I463" s="1">
        <v>516</v>
      </c>
      <c r="J463" s="5">
        <f t="shared" si="67"/>
        <v>210.81851067789194</v>
      </c>
      <c r="K463" s="5">
        <f t="shared" si="68"/>
        <v>360.07686650802583</v>
      </c>
      <c r="L463" s="5">
        <f t="shared" si="69"/>
        <v>0.43046364378575031</v>
      </c>
      <c r="M463" s="5">
        <f t="shared" si="70"/>
        <v>4.8663468128855379E-4</v>
      </c>
      <c r="N463" s="5">
        <f t="shared" si="71"/>
        <v>1.0603436619718309</v>
      </c>
      <c r="O463">
        <f t="shared" si="72"/>
        <v>593.31611236680658</v>
      </c>
      <c r="P463">
        <f t="shared" si="73"/>
        <v>0.41182097544168977</v>
      </c>
      <c r="AB463">
        <f t="shared" si="74"/>
        <v>149.78505696901243</v>
      </c>
    </row>
    <row r="464" spans="1:28">
      <c r="A464" s="1">
        <v>766</v>
      </c>
      <c r="B464" s="1">
        <v>3756</v>
      </c>
      <c r="C464" s="1">
        <v>373</v>
      </c>
      <c r="D464" s="2">
        <f t="shared" si="66"/>
        <v>10.069705093833781</v>
      </c>
      <c r="E464" s="1">
        <v>147</v>
      </c>
      <c r="F464" s="1">
        <v>0.65300000000000002</v>
      </c>
      <c r="G464" s="1">
        <v>0.22</v>
      </c>
      <c r="H464" s="1">
        <v>314.44</v>
      </c>
      <c r="I464" s="1">
        <v>204</v>
      </c>
      <c r="J464" s="5">
        <f t="shared" si="67"/>
        <v>214.34039993526747</v>
      </c>
      <c r="K464" s="5">
        <f t="shared" si="68"/>
        <v>898.59002928336304</v>
      </c>
      <c r="L464" s="5">
        <f t="shared" si="69"/>
        <v>0.41509474604060792</v>
      </c>
      <c r="M464" s="5">
        <f t="shared" si="70"/>
        <v>1.8903088391906283E-4</v>
      </c>
      <c r="N464" s="5">
        <f t="shared" si="71"/>
        <v>1.0791887323943663</v>
      </c>
      <c r="O464">
        <f t="shared" si="72"/>
        <v>233.74888691006234</v>
      </c>
      <c r="P464">
        <f t="shared" si="73"/>
        <v>0.39576715875136792</v>
      </c>
      <c r="AB464">
        <f t="shared" si="74"/>
        <v>359.22466946644954</v>
      </c>
    </row>
    <row r="465" spans="1:28">
      <c r="A465" s="1">
        <v>604</v>
      </c>
      <c r="B465" s="1">
        <v>2130</v>
      </c>
      <c r="C465" s="1">
        <v>208</v>
      </c>
      <c r="D465" s="2">
        <f t="shared" si="66"/>
        <v>10.240384615384615</v>
      </c>
      <c r="E465" s="1">
        <v>147</v>
      </c>
      <c r="F465" s="1">
        <v>0.64600000000000002</v>
      </c>
      <c r="G465" s="1">
        <v>0.39</v>
      </c>
      <c r="H465" s="1">
        <v>178.03</v>
      </c>
      <c r="I465" s="1">
        <v>362</v>
      </c>
      <c r="J465" s="5">
        <f t="shared" si="67"/>
        <v>215.49855796030778</v>
      </c>
      <c r="K465" s="5">
        <f t="shared" si="68"/>
        <v>509.63588549039713</v>
      </c>
      <c r="L465" s="5">
        <f t="shared" si="69"/>
        <v>0.40813452490664387</v>
      </c>
      <c r="M465" s="5">
        <f t="shared" si="70"/>
        <v>3.3333333333333332E-4</v>
      </c>
      <c r="N465" s="5">
        <f t="shared" si="71"/>
        <v>1.0860000000000001</v>
      </c>
      <c r="O465">
        <f t="shared" si="72"/>
        <v>412.85176655619836</v>
      </c>
      <c r="P465">
        <f t="shared" si="73"/>
        <v>0.39068159952601522</v>
      </c>
      <c r="AB465">
        <f t="shared" si="74"/>
        <v>201.11652820125803</v>
      </c>
    </row>
    <row r="466" spans="1:28">
      <c r="A466" s="1">
        <v>442</v>
      </c>
      <c r="B466" s="1">
        <v>1208</v>
      </c>
      <c r="C466" s="1">
        <v>116</v>
      </c>
      <c r="D466" s="2">
        <f t="shared" si="66"/>
        <v>10.413793103448276</v>
      </c>
      <c r="E466" s="1">
        <v>147</v>
      </c>
      <c r="F466" s="1">
        <v>0.64300000000000002</v>
      </c>
      <c r="G466" s="1">
        <v>0.7</v>
      </c>
      <c r="H466" s="1">
        <v>100.18</v>
      </c>
      <c r="I466" s="1">
        <v>641</v>
      </c>
      <c r="J466" s="5">
        <f t="shared" si="67"/>
        <v>216.00069120331776</v>
      </c>
      <c r="K466" s="5">
        <f t="shared" si="68"/>
        <v>284.60160199311537</v>
      </c>
      <c r="L466" s="5">
        <f t="shared" si="69"/>
        <v>0.40758730515791719</v>
      </c>
      <c r="M466" s="5">
        <f t="shared" si="70"/>
        <v>5.8774834437086085E-4</v>
      </c>
      <c r="N466" s="5">
        <f t="shared" si="71"/>
        <v>1.0906028169014086</v>
      </c>
      <c r="O466">
        <f t="shared" si="72"/>
        <v>733.6793771211818</v>
      </c>
      <c r="P466">
        <f t="shared" si="73"/>
        <v>0.38850543885133726</v>
      </c>
      <c r="AB466">
        <f t="shared" si="74"/>
        <v>111.68613159608979</v>
      </c>
    </row>
    <row r="467" spans="1:28">
      <c r="A467" s="1">
        <v>850</v>
      </c>
      <c r="B467" s="1">
        <v>5481</v>
      </c>
      <c r="C467" s="1">
        <v>500</v>
      </c>
      <c r="D467" s="2">
        <f t="shared" si="66"/>
        <v>10.962</v>
      </c>
      <c r="E467" s="1">
        <v>147</v>
      </c>
      <c r="F467" s="1">
        <v>0.627</v>
      </c>
      <c r="G467" s="1">
        <v>0.16</v>
      </c>
      <c r="H467" s="1">
        <v>450.72</v>
      </c>
      <c r="I467" s="1">
        <v>143</v>
      </c>
      <c r="J467" s="5">
        <f t="shared" si="67"/>
        <v>218.73931962990358</v>
      </c>
      <c r="K467" s="5">
        <f t="shared" si="68"/>
        <v>1260.9187818775747</v>
      </c>
      <c r="L467" s="5">
        <f t="shared" si="69"/>
        <v>0.3965362457806153</v>
      </c>
      <c r="M467" s="5">
        <f t="shared" si="70"/>
        <v>1.2953840540047437E-4</v>
      </c>
      <c r="N467" s="5">
        <f t="shared" si="71"/>
        <v>1.103919718309859</v>
      </c>
      <c r="O467">
        <f t="shared" si="72"/>
        <v>163.0724174653887</v>
      </c>
      <c r="P467">
        <f t="shared" si="73"/>
        <v>0.37693371473355203</v>
      </c>
      <c r="AB467">
        <f t="shared" si="74"/>
        <v>480.08363679840375</v>
      </c>
    </row>
    <row r="468" spans="1:28">
      <c r="A468" s="1">
        <v>688</v>
      </c>
      <c r="B468" s="1">
        <v>3109</v>
      </c>
      <c r="C468" s="1">
        <v>278</v>
      </c>
      <c r="D468" s="2">
        <f t="shared" si="66"/>
        <v>11.183453237410072</v>
      </c>
      <c r="E468" s="1">
        <v>147</v>
      </c>
      <c r="F468" s="1">
        <v>0.622</v>
      </c>
      <c r="G468" s="1">
        <v>0.28000000000000003</v>
      </c>
      <c r="H468" s="1">
        <v>254.51</v>
      </c>
      <c r="I468" s="1">
        <v>253</v>
      </c>
      <c r="J468" s="5">
        <f t="shared" si="67"/>
        <v>219.61673719008598</v>
      </c>
      <c r="K468" s="5">
        <f t="shared" si="68"/>
        <v>723.41522243054067</v>
      </c>
      <c r="L468" s="5">
        <f t="shared" si="69"/>
        <v>0.38428829167565992</v>
      </c>
      <c r="M468" s="5">
        <f t="shared" si="70"/>
        <v>2.2836925056288193E-4</v>
      </c>
      <c r="N468" s="5">
        <f t="shared" si="71"/>
        <v>1.1078549295774649</v>
      </c>
      <c r="O468">
        <f t="shared" si="72"/>
        <v>288.79022435267768</v>
      </c>
      <c r="P468">
        <f t="shared" si="73"/>
        <v>0.37332957609118617</v>
      </c>
      <c r="AB468">
        <f t="shared" si="74"/>
        <v>272.80030134131806</v>
      </c>
    </row>
    <row r="469" spans="1:28">
      <c r="A469" s="1">
        <v>526</v>
      </c>
      <c r="B469" s="1">
        <v>1763</v>
      </c>
      <c r="C469" s="1">
        <v>155</v>
      </c>
      <c r="D469" s="2">
        <f t="shared" si="66"/>
        <v>11.374193548387098</v>
      </c>
      <c r="E469" s="1">
        <v>147</v>
      </c>
      <c r="F469" s="1">
        <v>0.61599999999999999</v>
      </c>
      <c r="G469" s="1">
        <v>0.51</v>
      </c>
      <c r="H469" s="1">
        <v>143.72999999999999</v>
      </c>
      <c r="I469" s="1">
        <v>449</v>
      </c>
      <c r="J469" s="5">
        <f t="shared" si="67"/>
        <v>220.68370737618739</v>
      </c>
      <c r="K469" s="5">
        <f t="shared" si="68"/>
        <v>399.09871976549351</v>
      </c>
      <c r="L469" s="5">
        <f t="shared" si="69"/>
        <v>0.38837508697366024</v>
      </c>
      <c r="M469" s="5">
        <f t="shared" si="70"/>
        <v>4.0272263187748154E-4</v>
      </c>
      <c r="N469" s="5">
        <f t="shared" si="71"/>
        <v>1.1149112676056339</v>
      </c>
      <c r="O469">
        <f t="shared" si="72"/>
        <v>511.37549572114381</v>
      </c>
      <c r="P469">
        <f t="shared" si="73"/>
        <v>0.36901225559446965</v>
      </c>
      <c r="AB469">
        <f t="shared" si="74"/>
        <v>148.7599179651817</v>
      </c>
    </row>
    <row r="470" spans="1:28">
      <c r="A470" s="1">
        <v>364</v>
      </c>
      <c r="B470" s="1">
        <v>1000</v>
      </c>
      <c r="C470" s="1">
        <v>86</v>
      </c>
      <c r="D470" s="2">
        <f t="shared" si="66"/>
        <v>11.627906976744185</v>
      </c>
      <c r="E470" s="1">
        <v>147</v>
      </c>
      <c r="F470" s="1">
        <v>0.60699999999999998</v>
      </c>
      <c r="G470" s="1">
        <v>0.9</v>
      </c>
      <c r="H470" s="1">
        <v>82.04</v>
      </c>
      <c r="I470" s="1">
        <v>795</v>
      </c>
      <c r="J470" s="5">
        <f t="shared" si="67"/>
        <v>222.31372818542596</v>
      </c>
      <c r="K470" s="5">
        <f t="shared" si="68"/>
        <v>227.82638119201883</v>
      </c>
      <c r="L470" s="5">
        <f t="shared" si="69"/>
        <v>0.37748042851769942</v>
      </c>
      <c r="M470" s="5">
        <f t="shared" si="70"/>
        <v>7.0999999999999991E-4</v>
      </c>
      <c r="N470" s="5">
        <f t="shared" si="71"/>
        <v>1.119718309859155</v>
      </c>
      <c r="O470">
        <f t="shared" si="72"/>
        <v>895.90443686006813</v>
      </c>
      <c r="P470">
        <f t="shared" si="73"/>
        <v>0.36255204975317146</v>
      </c>
      <c r="AB470">
        <f t="shared" si="74"/>
        <v>83.43325402930688</v>
      </c>
    </row>
    <row r="471" spans="1:28">
      <c r="A471" s="1">
        <v>772</v>
      </c>
      <c r="B471" s="1">
        <v>4537</v>
      </c>
      <c r="C471" s="1">
        <v>373</v>
      </c>
      <c r="D471" s="2">
        <f t="shared" si="66"/>
        <v>12.163538873994638</v>
      </c>
      <c r="E471" s="1">
        <v>147</v>
      </c>
      <c r="F471" s="1">
        <v>0.59199999999999997</v>
      </c>
      <c r="G471" s="1">
        <v>0.21</v>
      </c>
      <c r="H471" s="1">
        <v>368.93</v>
      </c>
      <c r="I471" s="1">
        <v>178</v>
      </c>
      <c r="J471" s="5">
        <f t="shared" si="67"/>
        <v>225.1125844453741</v>
      </c>
      <c r="K471" s="5">
        <f t="shared" si="68"/>
        <v>988.69131398069419</v>
      </c>
      <c r="L471" s="5">
        <f t="shared" si="69"/>
        <v>0.37726638711755023</v>
      </c>
      <c r="M471" s="5">
        <f t="shared" si="70"/>
        <v>1.5649107339651752E-4</v>
      </c>
      <c r="N471" s="5">
        <f t="shared" si="71"/>
        <v>1.1374450704225354</v>
      </c>
      <c r="O471">
        <f t="shared" si="72"/>
        <v>199.22478518960236</v>
      </c>
      <c r="P471">
        <f t="shared" si="73"/>
        <v>0.35182766305093394</v>
      </c>
      <c r="AB471">
        <f t="shared" si="74"/>
        <v>351.36258027937862</v>
      </c>
    </row>
    <row r="472" spans="1:28">
      <c r="A472" s="1">
        <v>610</v>
      </c>
      <c r="B472" s="1">
        <v>2573</v>
      </c>
      <c r="C472" s="1">
        <v>208</v>
      </c>
      <c r="D472" s="2">
        <f t="shared" si="66"/>
        <v>12.370192307692308</v>
      </c>
      <c r="E472" s="1">
        <v>147</v>
      </c>
      <c r="F472" s="1">
        <v>0.58799999999999997</v>
      </c>
      <c r="G472" s="1">
        <v>0.37</v>
      </c>
      <c r="H472" s="1">
        <v>207.73</v>
      </c>
      <c r="I472" s="1">
        <v>315</v>
      </c>
      <c r="J472" s="5">
        <f t="shared" si="67"/>
        <v>225.87697572631282</v>
      </c>
      <c r="K472" s="5">
        <f t="shared" si="68"/>
        <v>563.05455959749224</v>
      </c>
      <c r="L472" s="5">
        <f t="shared" si="69"/>
        <v>0.36941357894107424</v>
      </c>
      <c r="M472" s="5">
        <f t="shared" si="70"/>
        <v>2.7594247959580257E-4</v>
      </c>
      <c r="N472" s="5">
        <f t="shared" si="71"/>
        <v>1.1415422535211266</v>
      </c>
      <c r="O472">
        <f t="shared" si="72"/>
        <v>353.82467626245614</v>
      </c>
      <c r="P472">
        <f t="shared" si="73"/>
        <v>0.34897693727777573</v>
      </c>
      <c r="AB472">
        <f t="shared" si="74"/>
        <v>198.47783406931279</v>
      </c>
    </row>
    <row r="473" spans="1:28">
      <c r="A473" s="1">
        <v>448</v>
      </c>
      <c r="B473" s="1">
        <v>1459</v>
      </c>
      <c r="C473" s="1">
        <v>116</v>
      </c>
      <c r="D473" s="2">
        <f t="shared" si="66"/>
        <v>12.577586206896552</v>
      </c>
      <c r="E473" s="1">
        <v>147</v>
      </c>
      <c r="F473" s="1">
        <v>0.57999999999999996</v>
      </c>
      <c r="G473" s="1">
        <v>0.66</v>
      </c>
      <c r="H473" s="1">
        <v>118.4</v>
      </c>
      <c r="I473" s="1">
        <v>557</v>
      </c>
      <c r="J473" s="5">
        <f t="shared" si="67"/>
        <v>227.42941307367104</v>
      </c>
      <c r="K473" s="5">
        <f t="shared" si="68"/>
        <v>317.82125226273757</v>
      </c>
      <c r="L473" s="5">
        <f t="shared" si="69"/>
        <v>0.36498503222844492</v>
      </c>
      <c r="M473" s="5">
        <f t="shared" si="70"/>
        <v>4.8663468128855379E-4</v>
      </c>
      <c r="N473" s="5">
        <f t="shared" si="71"/>
        <v>1.1445957746478874</v>
      </c>
      <c r="O473">
        <f t="shared" si="72"/>
        <v>620.77702702702697</v>
      </c>
      <c r="P473">
        <f t="shared" si="73"/>
        <v>0.34328713473947736</v>
      </c>
      <c r="AB473">
        <f t="shared" si="74"/>
        <v>110.20600711978565</v>
      </c>
    </row>
    <row r="474" spans="1:28">
      <c r="A474" s="1">
        <v>856</v>
      </c>
      <c r="B474" s="1">
        <v>6622</v>
      </c>
      <c r="C474" s="1">
        <v>500</v>
      </c>
      <c r="D474" s="2">
        <f t="shared" si="66"/>
        <v>13.244</v>
      </c>
      <c r="E474" s="1">
        <v>147</v>
      </c>
      <c r="F474" s="1">
        <v>0.56599999999999995</v>
      </c>
      <c r="G474" s="1">
        <v>0.15</v>
      </c>
      <c r="H474" s="1">
        <v>531.46</v>
      </c>
      <c r="I474" s="1">
        <v>124</v>
      </c>
      <c r="J474" s="5">
        <f t="shared" si="67"/>
        <v>230.22496295776571</v>
      </c>
      <c r="K474" s="5">
        <f t="shared" si="68"/>
        <v>1415.6027321979711</v>
      </c>
      <c r="L474" s="5">
        <f t="shared" si="69"/>
        <v>0.35320643894467657</v>
      </c>
      <c r="M474" s="5">
        <f t="shared" si="70"/>
        <v>1.0721836303231652E-4</v>
      </c>
      <c r="N474" s="5">
        <f t="shared" si="71"/>
        <v>1.1565183098591549</v>
      </c>
      <c r="O474">
        <f t="shared" si="72"/>
        <v>138.29827268279831</v>
      </c>
      <c r="P474">
        <f t="shared" si="73"/>
        <v>0.3333678030393511</v>
      </c>
      <c r="AB474">
        <f t="shared" si="74"/>
        <v>476.68320485791963</v>
      </c>
    </row>
    <row r="475" spans="1:28">
      <c r="A475" s="1">
        <v>694</v>
      </c>
      <c r="B475" s="1">
        <v>3756</v>
      </c>
      <c r="C475" s="1">
        <v>278</v>
      </c>
      <c r="D475" s="2">
        <f t="shared" si="66"/>
        <v>13.510791366906474</v>
      </c>
      <c r="E475" s="1">
        <v>147</v>
      </c>
      <c r="F475" s="1">
        <v>0.56100000000000005</v>
      </c>
      <c r="G475" s="1">
        <v>0.27</v>
      </c>
      <c r="H475" s="1">
        <v>300.97000000000003</v>
      </c>
      <c r="I475" s="1">
        <v>220</v>
      </c>
      <c r="J475" s="5">
        <f t="shared" si="67"/>
        <v>231.24864503144011</v>
      </c>
      <c r="K475" s="5">
        <f t="shared" si="68"/>
        <v>789.94284913027582</v>
      </c>
      <c r="L475" s="5">
        <f t="shared" si="69"/>
        <v>0.35192419338446695</v>
      </c>
      <c r="M475" s="5">
        <f t="shared" si="70"/>
        <v>1.8903088391906283E-4</v>
      </c>
      <c r="N475" s="5">
        <f t="shared" si="71"/>
        <v>1.1638309859154929</v>
      </c>
      <c r="O475">
        <f t="shared" si="72"/>
        <v>244.21038641725087</v>
      </c>
      <c r="P475">
        <f t="shared" si="73"/>
        <v>0.32983699796517063</v>
      </c>
      <c r="AB475">
        <f t="shared" si="74"/>
        <v>263.18422012240791</v>
      </c>
    </row>
    <row r="476" spans="1:28">
      <c r="A476" s="1">
        <v>532</v>
      </c>
      <c r="B476" s="1">
        <v>2130</v>
      </c>
      <c r="C476" s="1">
        <v>155</v>
      </c>
      <c r="D476" s="2">
        <f t="shared" si="66"/>
        <v>13.741935483870968</v>
      </c>
      <c r="E476" s="1">
        <v>147</v>
      </c>
      <c r="F476" s="1">
        <v>0.56100000000000005</v>
      </c>
      <c r="G476" s="1">
        <v>0.48</v>
      </c>
      <c r="H476" s="1">
        <v>168.02</v>
      </c>
      <c r="I476" s="1">
        <v>390</v>
      </c>
      <c r="J476" s="5">
        <f t="shared" si="67"/>
        <v>231.24864503144011</v>
      </c>
      <c r="K476" s="5">
        <f t="shared" si="68"/>
        <v>444.34285263578022</v>
      </c>
      <c r="L476" s="5">
        <f t="shared" si="69"/>
        <v>0.34882973604855233</v>
      </c>
      <c r="M476" s="5">
        <f t="shared" si="70"/>
        <v>3.3333333333333332E-4</v>
      </c>
      <c r="N476" s="5">
        <f t="shared" si="71"/>
        <v>1.17</v>
      </c>
      <c r="O476">
        <f t="shared" si="72"/>
        <v>437.44792286632537</v>
      </c>
      <c r="P476">
        <f t="shared" si="73"/>
        <v>0.32983699796517063</v>
      </c>
      <c r="AB476">
        <f t="shared" si="74"/>
        <v>148.04112381885446</v>
      </c>
    </row>
    <row r="477" spans="1:28">
      <c r="A477" s="1">
        <v>370</v>
      </c>
      <c r="B477" s="1">
        <v>1208</v>
      </c>
      <c r="C477" s="1">
        <v>86</v>
      </c>
      <c r="D477" s="2">
        <f t="shared" si="66"/>
        <v>14.046511627906977</v>
      </c>
      <c r="E477" s="1">
        <v>147</v>
      </c>
      <c r="F477" s="1">
        <v>0.55200000000000005</v>
      </c>
      <c r="G477" s="1">
        <v>0.85</v>
      </c>
      <c r="H477" s="1">
        <v>95.88</v>
      </c>
      <c r="I477" s="1">
        <v>692</v>
      </c>
      <c r="J477" s="5">
        <f t="shared" si="67"/>
        <v>233.12620206007841</v>
      </c>
      <c r="K477" s="5">
        <f t="shared" si="68"/>
        <v>252.96032015821157</v>
      </c>
      <c r="L477" s="5">
        <f t="shared" si="69"/>
        <v>0.33997426926963142</v>
      </c>
      <c r="M477" s="5">
        <f t="shared" si="70"/>
        <v>5.8774834437086085E-4</v>
      </c>
      <c r="N477" s="5">
        <f t="shared" si="71"/>
        <v>1.1773746478873242</v>
      </c>
      <c r="O477">
        <f t="shared" si="72"/>
        <v>766.58322903629539</v>
      </c>
      <c r="P477">
        <f t="shared" si="73"/>
        <v>0.3234974255433703</v>
      </c>
      <c r="AB477">
        <f t="shared" si="74"/>
        <v>82.658598318998131</v>
      </c>
    </row>
    <row r="478" spans="1:28">
      <c r="A478" s="1">
        <v>778</v>
      </c>
      <c r="B478" s="1">
        <v>5481</v>
      </c>
      <c r="C478" s="1">
        <v>373</v>
      </c>
      <c r="D478" s="2">
        <f t="shared" si="66"/>
        <v>14.694369973190348</v>
      </c>
      <c r="E478" s="1">
        <v>147</v>
      </c>
      <c r="F478" s="1">
        <v>0.53600000000000003</v>
      </c>
      <c r="G478" s="1">
        <v>0.19</v>
      </c>
      <c r="H478" s="1">
        <v>433.94</v>
      </c>
      <c r="I478" s="1">
        <v>154</v>
      </c>
      <c r="J478" s="5">
        <f t="shared" si="67"/>
        <v>236.58011170369193</v>
      </c>
      <c r="K478" s="5">
        <f t="shared" si="68"/>
        <v>1148.4309047648346</v>
      </c>
      <c r="L478" s="5">
        <f t="shared" si="69"/>
        <v>0.32479098085259173</v>
      </c>
      <c r="M478" s="5">
        <f t="shared" si="70"/>
        <v>1.2953840540047437E-4</v>
      </c>
      <c r="N478" s="5">
        <f t="shared" si="71"/>
        <v>1.1888366197183098</v>
      </c>
      <c r="O478">
        <f t="shared" si="72"/>
        <v>169.37825505830298</v>
      </c>
      <c r="P478">
        <f t="shared" si="73"/>
        <v>0.31227821135109046</v>
      </c>
      <c r="AB478">
        <f t="shared" si="74"/>
        <v>362.2524735356335</v>
      </c>
    </row>
    <row r="479" spans="1:28">
      <c r="A479" s="1">
        <v>616</v>
      </c>
      <c r="B479" s="1">
        <v>3109</v>
      </c>
      <c r="C479" s="1">
        <v>208</v>
      </c>
      <c r="D479" s="2">
        <f t="shared" si="66"/>
        <v>14.947115384615385</v>
      </c>
      <c r="E479" s="1">
        <v>147</v>
      </c>
      <c r="F479" s="1">
        <v>0.53100000000000003</v>
      </c>
      <c r="G479" s="1">
        <v>0.35</v>
      </c>
      <c r="H479" s="1">
        <v>245.26</v>
      </c>
      <c r="I479" s="1">
        <v>273</v>
      </c>
      <c r="J479" s="5">
        <f t="shared" si="67"/>
        <v>237.69134427076418</v>
      </c>
      <c r="K479" s="5">
        <f t="shared" si="68"/>
        <v>626.36223044009876</v>
      </c>
      <c r="L479" s="5">
        <f t="shared" si="69"/>
        <v>0.33207621706987933</v>
      </c>
      <c r="M479" s="5">
        <f t="shared" si="70"/>
        <v>2.2836925056288193E-4</v>
      </c>
      <c r="N479" s="5">
        <f t="shared" si="71"/>
        <v>1.1954323943661973</v>
      </c>
      <c r="O479">
        <f t="shared" si="72"/>
        <v>299.68197015412215</v>
      </c>
      <c r="P479">
        <f t="shared" si="73"/>
        <v>0.30878582874638089</v>
      </c>
      <c r="AB479">
        <f t="shared" si="74"/>
        <v>195.36543476957328</v>
      </c>
    </row>
    <row r="480" spans="1:28">
      <c r="A480" s="1">
        <v>454</v>
      </c>
      <c r="B480" s="1">
        <v>1763</v>
      </c>
      <c r="C480" s="1">
        <v>116</v>
      </c>
      <c r="D480" s="2">
        <f t="shared" si="66"/>
        <v>15.198275862068966</v>
      </c>
      <c r="E480" s="1">
        <v>147</v>
      </c>
      <c r="F480" s="1">
        <v>0.52700000000000002</v>
      </c>
      <c r="G480" s="1">
        <v>0.62</v>
      </c>
      <c r="H480" s="1">
        <v>138.26</v>
      </c>
      <c r="I480" s="1">
        <v>484</v>
      </c>
      <c r="J480" s="5">
        <f t="shared" si="67"/>
        <v>238.59169349525476</v>
      </c>
      <c r="K480" s="5">
        <f t="shared" si="68"/>
        <v>354.93094854720266</v>
      </c>
      <c r="L480" s="5">
        <f t="shared" si="69"/>
        <v>0.32682413431347485</v>
      </c>
      <c r="M480" s="5">
        <f t="shared" si="70"/>
        <v>4.0272263187748154E-4</v>
      </c>
      <c r="N480" s="5">
        <f t="shared" si="71"/>
        <v>1.2018197183098593</v>
      </c>
      <c r="O480">
        <f t="shared" si="72"/>
        <v>531.60711702589322</v>
      </c>
      <c r="P480">
        <f t="shared" si="73"/>
        <v>0.30599665131930637</v>
      </c>
      <c r="AB480">
        <f t="shared" si="74"/>
        <v>109.70472899497882</v>
      </c>
    </row>
    <row r="481" spans="1:28">
      <c r="A481" s="1">
        <v>292</v>
      </c>
      <c r="B481" s="1">
        <v>1000</v>
      </c>
      <c r="C481" s="1">
        <v>64</v>
      </c>
      <c r="D481" s="2">
        <f t="shared" si="66"/>
        <v>15.625</v>
      </c>
      <c r="E481" s="1">
        <v>147</v>
      </c>
      <c r="F481" s="1">
        <v>0.52100000000000002</v>
      </c>
      <c r="G481" s="1">
        <v>1.1000000000000001</v>
      </c>
      <c r="H481" s="1">
        <v>78.599999999999994</v>
      </c>
      <c r="I481" s="1">
        <v>858</v>
      </c>
      <c r="J481" s="5">
        <f t="shared" si="67"/>
        <v>239.96160921354308</v>
      </c>
      <c r="K481" s="5">
        <f t="shared" si="68"/>
        <v>201.2006224819975</v>
      </c>
      <c r="L481" s="5">
        <f t="shared" si="69"/>
        <v>0.31809046716903883</v>
      </c>
      <c r="M481" s="5">
        <f t="shared" si="70"/>
        <v>7.0999999999999991E-4</v>
      </c>
      <c r="N481" s="5">
        <f t="shared" si="71"/>
        <v>1.2084507042253523</v>
      </c>
      <c r="O481">
        <f t="shared" si="72"/>
        <v>935.1145038167939</v>
      </c>
      <c r="P481">
        <f t="shared" si="73"/>
        <v>0.30182082612941652</v>
      </c>
      <c r="AB481">
        <f t="shared" si="74"/>
        <v>61.33993746996903</v>
      </c>
    </row>
    <row r="482" spans="1:28">
      <c r="A482" s="1">
        <v>862</v>
      </c>
      <c r="B482" s="1">
        <v>8000</v>
      </c>
      <c r="C482" s="1">
        <v>500</v>
      </c>
      <c r="D482" s="2">
        <f t="shared" si="66"/>
        <v>16</v>
      </c>
      <c r="E482" s="1">
        <v>147</v>
      </c>
      <c r="F482" s="1">
        <v>0.51200000000000001</v>
      </c>
      <c r="G482" s="1">
        <v>0.14000000000000001</v>
      </c>
      <c r="H482" s="1">
        <v>626.13</v>
      </c>
      <c r="I482" s="1">
        <v>108</v>
      </c>
      <c r="J482" s="5">
        <f t="shared" si="67"/>
        <v>242.06145913796357</v>
      </c>
      <c r="K482" s="5">
        <f t="shared" si="68"/>
        <v>1594.6958009178186</v>
      </c>
      <c r="L482" s="5">
        <f t="shared" si="69"/>
        <v>0.31353942219715364</v>
      </c>
      <c r="M482" s="5">
        <f t="shared" si="70"/>
        <v>8.8749999999999989E-5</v>
      </c>
      <c r="N482" s="5">
        <f t="shared" si="71"/>
        <v>1.2169014084507044</v>
      </c>
      <c r="O482">
        <f t="shared" si="72"/>
        <v>117.38776292463227</v>
      </c>
      <c r="P482">
        <f t="shared" si="73"/>
        <v>0.29557512962153004</v>
      </c>
      <c r="AB482">
        <f t="shared" si="74"/>
        <v>476.11355359918576</v>
      </c>
    </row>
    <row r="483" spans="1:28">
      <c r="A483" s="1">
        <v>700</v>
      </c>
      <c r="B483" s="1">
        <v>4537</v>
      </c>
      <c r="C483" s="1">
        <v>278</v>
      </c>
      <c r="D483" s="2">
        <f t="shared" si="66"/>
        <v>16.320143884892087</v>
      </c>
      <c r="E483" s="1">
        <v>147</v>
      </c>
      <c r="F483" s="1">
        <v>0.50700000000000001</v>
      </c>
      <c r="G483" s="1">
        <v>0.25</v>
      </c>
      <c r="H483" s="1">
        <v>353.86</v>
      </c>
      <c r="I483" s="1">
        <v>192</v>
      </c>
      <c r="J483" s="5">
        <f t="shared" si="67"/>
        <v>243.25212770525997</v>
      </c>
      <c r="K483" s="5">
        <f t="shared" si="68"/>
        <v>897.42234422000297</v>
      </c>
      <c r="L483" s="5">
        <f t="shared" si="69"/>
        <v>0.30977610685816437</v>
      </c>
      <c r="M483" s="5">
        <f t="shared" si="70"/>
        <v>1.5649107339651752E-4</v>
      </c>
      <c r="N483" s="5">
        <f t="shared" si="71"/>
        <v>1.2269070422535213</v>
      </c>
      <c r="O483">
        <f t="shared" si="72"/>
        <v>207.70926355055673</v>
      </c>
      <c r="P483">
        <f t="shared" si="73"/>
        <v>0.29211475000794296</v>
      </c>
      <c r="AB483">
        <f t="shared" si="74"/>
        <v>264.79828659936192</v>
      </c>
    </row>
    <row r="484" spans="1:28">
      <c r="A484" s="1">
        <v>538</v>
      </c>
      <c r="B484" s="1">
        <v>2573</v>
      </c>
      <c r="C484" s="1">
        <v>155</v>
      </c>
      <c r="D484" s="2">
        <f t="shared" si="66"/>
        <v>16.600000000000001</v>
      </c>
      <c r="E484" s="1">
        <v>147</v>
      </c>
      <c r="F484" s="1">
        <v>0.502</v>
      </c>
      <c r="G484" s="1">
        <v>0.45</v>
      </c>
      <c r="H484" s="1">
        <v>200.64</v>
      </c>
      <c r="I484" s="1">
        <v>339</v>
      </c>
      <c r="J484" s="5">
        <f t="shared" si="67"/>
        <v>244.4605411417123</v>
      </c>
      <c r="K484" s="5">
        <f t="shared" si="68"/>
        <v>501.04472528215251</v>
      </c>
      <c r="L484" s="5">
        <f t="shared" si="69"/>
        <v>0.309353620902236</v>
      </c>
      <c r="M484" s="5">
        <f t="shared" si="70"/>
        <v>2.7594247959580257E-4</v>
      </c>
      <c r="N484" s="5">
        <f t="shared" si="71"/>
        <v>1.2285169014084507</v>
      </c>
      <c r="O484">
        <f t="shared" si="72"/>
        <v>366.3277511961723</v>
      </c>
      <c r="P484">
        <f t="shared" si="73"/>
        <v>0.28866118897352272</v>
      </c>
      <c r="AB484">
        <f t="shared" si="74"/>
        <v>146.09309709985681</v>
      </c>
    </row>
    <row r="485" spans="1:28">
      <c r="A485" s="1">
        <v>376</v>
      </c>
      <c r="B485" s="1">
        <v>1459</v>
      </c>
      <c r="C485" s="1">
        <v>86</v>
      </c>
      <c r="D485" s="2">
        <f t="shared" si="66"/>
        <v>16.965116279069768</v>
      </c>
      <c r="E485" s="1">
        <v>147</v>
      </c>
      <c r="F485" s="1">
        <v>0.496</v>
      </c>
      <c r="G485" s="1">
        <v>0.8</v>
      </c>
      <c r="H485" s="1">
        <v>113.81</v>
      </c>
      <c r="I485" s="1">
        <v>601</v>
      </c>
      <c r="J485" s="5">
        <f t="shared" si="67"/>
        <v>245.93468841898235</v>
      </c>
      <c r="K485" s="5">
        <f t="shared" si="68"/>
        <v>283.53719694052688</v>
      </c>
      <c r="L485" s="5">
        <f t="shared" si="69"/>
        <v>0.30331117372948729</v>
      </c>
      <c r="M485" s="5">
        <f t="shared" si="70"/>
        <v>4.8663468128855379E-4</v>
      </c>
      <c r="N485" s="5">
        <f t="shared" si="71"/>
        <v>1.235012676056338</v>
      </c>
      <c r="O485">
        <f t="shared" si="72"/>
        <v>645.81319743432027</v>
      </c>
      <c r="P485">
        <f t="shared" si="73"/>
        <v>0.28452599275039048</v>
      </c>
      <c r="AB485">
        <f t="shared" si="74"/>
        <v>81.488588324410486</v>
      </c>
    </row>
    <row r="486" spans="1:28">
      <c r="A486" s="1">
        <v>784</v>
      </c>
      <c r="B486" s="1">
        <v>6622</v>
      </c>
      <c r="C486" s="1">
        <v>373</v>
      </c>
      <c r="D486" s="2">
        <f t="shared" si="66"/>
        <v>17.753351206434317</v>
      </c>
      <c r="E486" s="1">
        <v>147</v>
      </c>
      <c r="F486" s="1">
        <v>0.48499999999999999</v>
      </c>
      <c r="G486" s="1">
        <v>0.18</v>
      </c>
      <c r="H486" s="1">
        <v>510.33</v>
      </c>
      <c r="I486" s="1">
        <v>134</v>
      </c>
      <c r="J486" s="5">
        <f t="shared" si="67"/>
        <v>248.70800168690349</v>
      </c>
      <c r="K486" s="5">
        <f t="shared" si="68"/>
        <v>1274.3757315464854</v>
      </c>
      <c r="L486" s="5">
        <f t="shared" si="69"/>
        <v>0.29269232830364367</v>
      </c>
      <c r="M486" s="5">
        <f t="shared" si="70"/>
        <v>1.0721836303231652E-4</v>
      </c>
      <c r="N486" s="5">
        <f t="shared" si="71"/>
        <v>1.2497859154929576</v>
      </c>
      <c r="O486">
        <f t="shared" si="72"/>
        <v>144.0244547645641</v>
      </c>
      <c r="P486">
        <f t="shared" si="73"/>
        <v>0.27697082323745548</v>
      </c>
      <c r="AB486">
        <f t="shared" si="74"/>
        <v>356.53019745481265</v>
      </c>
    </row>
    <row r="487" spans="1:28">
      <c r="A487" s="1">
        <v>622</v>
      </c>
      <c r="B487" s="1">
        <v>3756</v>
      </c>
      <c r="C487" s="1">
        <v>208</v>
      </c>
      <c r="D487" s="2">
        <f t="shared" si="66"/>
        <v>18.057692307692307</v>
      </c>
      <c r="E487" s="1">
        <v>147</v>
      </c>
      <c r="F487" s="1">
        <v>0.48199999999999998</v>
      </c>
      <c r="G487" s="1">
        <v>0.33</v>
      </c>
      <c r="H487" s="1">
        <v>287.41000000000003</v>
      </c>
      <c r="I487" s="1">
        <v>237</v>
      </c>
      <c r="J487" s="5">
        <f t="shared" si="67"/>
        <v>249.4807886399571</v>
      </c>
      <c r="K487" s="5">
        <f t="shared" si="68"/>
        <v>697.27389777295036</v>
      </c>
      <c r="L487" s="5">
        <f t="shared" si="69"/>
        <v>0.29830458398677923</v>
      </c>
      <c r="M487" s="5">
        <f t="shared" si="70"/>
        <v>1.8903088391906283E-4</v>
      </c>
      <c r="N487" s="5">
        <f t="shared" si="71"/>
        <v>1.2537633802816901</v>
      </c>
      <c r="O487">
        <f t="shared" si="72"/>
        <v>255.73222921958177</v>
      </c>
      <c r="P487">
        <f t="shared" si="73"/>
        <v>0.27491623110610258</v>
      </c>
      <c r="AB487">
        <f t="shared" si="74"/>
        <v>193.62819396404177</v>
      </c>
    </row>
    <row r="488" spans="1:28">
      <c r="A488" s="1">
        <v>460</v>
      </c>
      <c r="B488" s="1">
        <v>2130</v>
      </c>
      <c r="C488" s="1">
        <v>116</v>
      </c>
      <c r="D488" s="2">
        <f t="shared" si="66"/>
        <v>18.362068965517242</v>
      </c>
      <c r="E488" s="1">
        <v>147</v>
      </c>
      <c r="F488" s="1">
        <v>0.47599999999999998</v>
      </c>
      <c r="G488" s="1">
        <v>0.57999999999999996</v>
      </c>
      <c r="H488" s="1">
        <v>163.30000000000001</v>
      </c>
      <c r="I488" s="1">
        <v>421</v>
      </c>
      <c r="J488" s="5">
        <f t="shared" si="67"/>
        <v>251.04822262671689</v>
      </c>
      <c r="K488" s="5">
        <f t="shared" si="68"/>
        <v>399.21734028223551</v>
      </c>
      <c r="L488" s="5">
        <f t="shared" si="69"/>
        <v>0.29056854073019783</v>
      </c>
      <c r="M488" s="5">
        <f t="shared" si="70"/>
        <v>3.3333333333333332E-4</v>
      </c>
      <c r="N488" s="5">
        <f t="shared" si="71"/>
        <v>1.2629999999999999</v>
      </c>
      <c r="O488">
        <f t="shared" si="72"/>
        <v>450.09185548071031</v>
      </c>
      <c r="P488">
        <f t="shared" si="73"/>
        <v>0.2708147276639008</v>
      </c>
      <c r="AB488">
        <f t="shared" si="74"/>
        <v>109.20599523963679</v>
      </c>
    </row>
    <row r="489" spans="1:28">
      <c r="A489" s="1">
        <v>298</v>
      </c>
      <c r="B489" s="1">
        <v>1208</v>
      </c>
      <c r="C489" s="1">
        <v>64</v>
      </c>
      <c r="D489" s="2">
        <f t="shared" si="66"/>
        <v>18.875</v>
      </c>
      <c r="E489" s="1">
        <v>147</v>
      </c>
      <c r="F489" s="1">
        <v>0.47099999999999997</v>
      </c>
      <c r="G489" s="1">
        <v>1.03</v>
      </c>
      <c r="H489" s="1">
        <v>92.38</v>
      </c>
      <c r="I489" s="1">
        <v>745</v>
      </c>
      <c r="J489" s="5">
        <f t="shared" si="67"/>
        <v>252.3772325625344</v>
      </c>
      <c r="K489" s="5">
        <f t="shared" si="68"/>
        <v>225.99206397456888</v>
      </c>
      <c r="L489" s="5">
        <f t="shared" si="69"/>
        <v>0.28319578517235894</v>
      </c>
      <c r="M489" s="5">
        <f t="shared" si="70"/>
        <v>5.8774834437086085E-4</v>
      </c>
      <c r="N489" s="5">
        <f t="shared" si="71"/>
        <v>1.2675492957746479</v>
      </c>
      <c r="O489">
        <f t="shared" si="72"/>
        <v>795.62675903875299</v>
      </c>
      <c r="P489">
        <f t="shared" si="73"/>
        <v>0.26740469248166548</v>
      </c>
      <c r="AB489">
        <f t="shared" si="74"/>
        <v>61.041755929713602</v>
      </c>
    </row>
    <row r="490" spans="1:28">
      <c r="A490" s="1">
        <v>706</v>
      </c>
      <c r="B490" s="1">
        <v>5481</v>
      </c>
      <c r="C490" s="1">
        <v>278</v>
      </c>
      <c r="D490" s="2">
        <f t="shared" si="66"/>
        <v>19.715827338129497</v>
      </c>
      <c r="E490" s="1">
        <v>147</v>
      </c>
      <c r="F490" s="1">
        <v>0.45900000000000002</v>
      </c>
      <c r="G490" s="1">
        <v>0.24</v>
      </c>
      <c r="H490" s="1">
        <v>415.65</v>
      </c>
      <c r="I490" s="1">
        <v>166</v>
      </c>
      <c r="J490" s="5">
        <f t="shared" si="67"/>
        <v>255.65499628245684</v>
      </c>
      <c r="K490" s="5">
        <f t="shared" si="68"/>
        <v>982.4790136460432</v>
      </c>
      <c r="L490" s="5">
        <f t="shared" si="69"/>
        <v>0.28295769796478809</v>
      </c>
      <c r="M490" s="5">
        <f t="shared" si="70"/>
        <v>1.2953840540047437E-4</v>
      </c>
      <c r="N490" s="5">
        <f t="shared" si="71"/>
        <v>1.2814732394366197</v>
      </c>
      <c r="O490">
        <f t="shared" si="72"/>
        <v>176.83146878383258</v>
      </c>
      <c r="P490">
        <f t="shared" si="73"/>
        <v>0.25925023467448283</v>
      </c>
      <c r="AB490">
        <f t="shared" si="74"/>
        <v>257.28072207120323</v>
      </c>
    </row>
    <row r="491" spans="1:28">
      <c r="A491" s="1">
        <v>544</v>
      </c>
      <c r="B491" s="1">
        <v>3109</v>
      </c>
      <c r="C491" s="1">
        <v>155</v>
      </c>
      <c r="D491" s="2">
        <f t="shared" si="66"/>
        <v>20.058064516129033</v>
      </c>
      <c r="E491" s="1">
        <v>147</v>
      </c>
      <c r="F491" s="1">
        <v>0.45800000000000002</v>
      </c>
      <c r="G491" s="1">
        <v>0.42</v>
      </c>
      <c r="H491" s="1">
        <v>233.06</v>
      </c>
      <c r="I491" s="1">
        <v>294</v>
      </c>
      <c r="J491" s="5">
        <f t="shared" si="67"/>
        <v>255.93394344266557</v>
      </c>
      <c r="K491" s="5">
        <f t="shared" si="68"/>
        <v>562.02914523419815</v>
      </c>
      <c r="L491" s="5">
        <f t="shared" si="69"/>
        <v>0.27578640950268041</v>
      </c>
      <c r="M491" s="5">
        <f t="shared" si="70"/>
        <v>2.2836925056288193E-4</v>
      </c>
      <c r="N491" s="5">
        <f t="shared" si="71"/>
        <v>1.2873887323943662</v>
      </c>
      <c r="O491">
        <f t="shared" si="72"/>
        <v>315.36943276409505</v>
      </c>
      <c r="P491">
        <f t="shared" si="73"/>
        <v>0.25857260403318766</v>
      </c>
      <c r="AB491">
        <f t="shared" si="74"/>
        <v>146.79327234924568</v>
      </c>
    </row>
    <row r="492" spans="1:28">
      <c r="A492" s="1">
        <v>382</v>
      </c>
      <c r="B492" s="1">
        <v>1763</v>
      </c>
      <c r="C492" s="1">
        <v>86</v>
      </c>
      <c r="D492" s="2">
        <f t="shared" si="66"/>
        <v>20.5</v>
      </c>
      <c r="E492" s="1">
        <v>147</v>
      </c>
      <c r="F492" s="1">
        <v>0.45200000000000001</v>
      </c>
      <c r="G492" s="1">
        <v>0.75</v>
      </c>
      <c r="H492" s="1">
        <v>132.31</v>
      </c>
      <c r="I492" s="1">
        <v>521</v>
      </c>
      <c r="J492" s="5">
        <f t="shared" si="67"/>
        <v>257.62701996477233</v>
      </c>
      <c r="K492" s="5">
        <f t="shared" si="68"/>
        <v>316.8183924668985</v>
      </c>
      <c r="L492" s="5">
        <f t="shared" si="69"/>
        <v>0.27144888694864949</v>
      </c>
      <c r="M492" s="5">
        <f t="shared" si="70"/>
        <v>4.0272263187748154E-4</v>
      </c>
      <c r="N492" s="5">
        <f t="shared" si="71"/>
        <v>1.2936943661971834</v>
      </c>
      <c r="O492">
        <f t="shared" si="72"/>
        <v>555.51356662383796</v>
      </c>
      <c r="P492">
        <f t="shared" si="73"/>
        <v>0.25451305110735462</v>
      </c>
      <c r="AB492">
        <f t="shared" si="74"/>
        <v>81.448904761290578</v>
      </c>
    </row>
    <row r="493" spans="1:28">
      <c r="A493" s="1">
        <v>220</v>
      </c>
      <c r="B493" s="1">
        <v>1000</v>
      </c>
      <c r="C493" s="1">
        <v>48</v>
      </c>
      <c r="D493" s="2">
        <f t="shared" si="66"/>
        <v>20.833333333333332</v>
      </c>
      <c r="E493" s="1">
        <v>147</v>
      </c>
      <c r="F493" s="1">
        <v>0.44400000000000001</v>
      </c>
      <c r="G493" s="1">
        <v>1.34</v>
      </c>
      <c r="H493" s="1">
        <v>75.650000000000006</v>
      </c>
      <c r="I493" s="1">
        <v>923</v>
      </c>
      <c r="J493" s="5">
        <f t="shared" si="67"/>
        <v>259.93762245501819</v>
      </c>
      <c r="K493" s="5">
        <f t="shared" si="68"/>
        <v>178.91410629427119</v>
      </c>
      <c r="L493" s="5">
        <f t="shared" si="69"/>
        <v>0.26828516204894098</v>
      </c>
      <c r="M493" s="5">
        <f t="shared" si="70"/>
        <v>7.0999999999999991E-4</v>
      </c>
      <c r="N493" s="5">
        <f t="shared" si="71"/>
        <v>1.3000000000000003</v>
      </c>
      <c r="O493">
        <f t="shared" si="72"/>
        <v>971.5796430931922</v>
      </c>
      <c r="P493">
        <f t="shared" si="73"/>
        <v>0.24911707711084324</v>
      </c>
      <c r="AB493">
        <f t="shared" si="74"/>
        <v>45.020766882755098</v>
      </c>
    </row>
    <row r="494" spans="1:28">
      <c r="A494" s="1">
        <v>790</v>
      </c>
      <c r="B494" s="1">
        <v>8000</v>
      </c>
      <c r="C494" s="1">
        <v>373</v>
      </c>
      <c r="D494" s="2">
        <f t="shared" si="66"/>
        <v>21.447721179624665</v>
      </c>
      <c r="E494" s="1">
        <v>147</v>
      </c>
      <c r="F494" s="1">
        <v>0.439</v>
      </c>
      <c r="G494" s="1">
        <v>0.17</v>
      </c>
      <c r="H494" s="1">
        <v>599.91</v>
      </c>
      <c r="I494" s="1">
        <v>116</v>
      </c>
      <c r="J494" s="5">
        <f t="shared" si="67"/>
        <v>261.41371394887966</v>
      </c>
      <c r="K494" s="5">
        <f t="shared" si="68"/>
        <v>1418.2725105523366</v>
      </c>
      <c r="L494" s="5">
        <f t="shared" si="69"/>
        <v>0.26299600198465223</v>
      </c>
      <c r="M494" s="5">
        <f t="shared" si="70"/>
        <v>8.8749999999999989E-5</v>
      </c>
      <c r="N494" s="5">
        <f t="shared" si="71"/>
        <v>1.307042253521127</v>
      </c>
      <c r="O494">
        <f t="shared" si="72"/>
        <v>122.51837775666351</v>
      </c>
      <c r="P494">
        <f t="shared" si="73"/>
        <v>0.24575443260933877</v>
      </c>
      <c r="AB494">
        <f t="shared" si="74"/>
        <v>352.06743042041597</v>
      </c>
    </row>
    <row r="495" spans="1:28">
      <c r="A495" s="1">
        <v>628</v>
      </c>
      <c r="B495" s="1">
        <v>4537</v>
      </c>
      <c r="C495" s="1">
        <v>208</v>
      </c>
      <c r="D495" s="2">
        <f t="shared" si="66"/>
        <v>21.8125</v>
      </c>
      <c r="E495" s="1">
        <v>147</v>
      </c>
      <c r="F495" s="1">
        <v>0.434</v>
      </c>
      <c r="G495" s="1">
        <v>0.3</v>
      </c>
      <c r="H495" s="1">
        <v>340.49</v>
      </c>
      <c r="I495" s="1">
        <v>206</v>
      </c>
      <c r="J495" s="5">
        <f t="shared" si="67"/>
        <v>262.9152410248094</v>
      </c>
      <c r="K495" s="5">
        <f t="shared" si="68"/>
        <v>808.30403608205722</v>
      </c>
      <c r="L495" s="5">
        <f t="shared" si="69"/>
        <v>0.25732891426374654</v>
      </c>
      <c r="M495" s="5">
        <f t="shared" si="70"/>
        <v>1.5649107339651752E-4</v>
      </c>
      <c r="N495" s="5">
        <f t="shared" si="71"/>
        <v>1.316369014084507</v>
      </c>
      <c r="O495">
        <f t="shared" si="72"/>
        <v>215.86537049546243</v>
      </c>
      <c r="P495">
        <f t="shared" si="73"/>
        <v>0.24239943932150576</v>
      </c>
      <c r="AB495">
        <f t="shared" si="74"/>
        <v>197.91156075515235</v>
      </c>
    </row>
    <row r="496" spans="1:28">
      <c r="A496" s="1">
        <v>466</v>
      </c>
      <c r="B496" s="1">
        <v>2573</v>
      </c>
      <c r="C496" s="1">
        <v>116</v>
      </c>
      <c r="D496" s="2">
        <f t="shared" si="66"/>
        <v>22.181034482758619</v>
      </c>
      <c r="E496" s="1">
        <v>147</v>
      </c>
      <c r="F496" s="1">
        <v>0.42799999999999999</v>
      </c>
      <c r="G496" s="1">
        <v>0.54</v>
      </c>
      <c r="H496" s="1">
        <v>193.38</v>
      </c>
      <c r="I496" s="1">
        <v>365</v>
      </c>
      <c r="J496" s="5">
        <f t="shared" si="67"/>
        <v>264.75169110682793</v>
      </c>
      <c r="K496" s="5">
        <f t="shared" si="68"/>
        <v>452.19444454810156</v>
      </c>
      <c r="L496" s="5">
        <f t="shared" si="69"/>
        <v>0.25652681362754037</v>
      </c>
      <c r="M496" s="5">
        <f t="shared" si="70"/>
        <v>2.7594247959580257E-4</v>
      </c>
      <c r="N496" s="5">
        <f t="shared" si="71"/>
        <v>1.3227394366197183</v>
      </c>
      <c r="O496">
        <f t="shared" si="72"/>
        <v>380.08067018305923</v>
      </c>
      <c r="P496">
        <f t="shared" si="73"/>
        <v>0.23838364626107192</v>
      </c>
      <c r="AB496">
        <f t="shared" si="74"/>
        <v>108.88460657613791</v>
      </c>
    </row>
    <row r="497" spans="1:28">
      <c r="A497" s="1">
        <v>304</v>
      </c>
      <c r="B497" s="1">
        <v>1459</v>
      </c>
      <c r="C497" s="1">
        <v>64</v>
      </c>
      <c r="D497" s="2">
        <f t="shared" si="66"/>
        <v>22.796875</v>
      </c>
      <c r="E497" s="1">
        <v>147</v>
      </c>
      <c r="F497" s="1">
        <v>0.42699999999999999</v>
      </c>
      <c r="G497" s="1">
        <v>0.97</v>
      </c>
      <c r="H497" s="1">
        <v>108.28</v>
      </c>
      <c r="I497" s="1">
        <v>646</v>
      </c>
      <c r="J497" s="5">
        <f t="shared" si="67"/>
        <v>265.06152350203115</v>
      </c>
      <c r="K497" s="5">
        <f t="shared" si="68"/>
        <v>252.03171521471313</v>
      </c>
      <c r="L497" s="5">
        <f t="shared" si="69"/>
        <v>0.25393629506301041</v>
      </c>
      <c r="M497" s="5">
        <f t="shared" si="70"/>
        <v>4.8663468128855379E-4</v>
      </c>
      <c r="N497" s="5">
        <f t="shared" si="71"/>
        <v>1.3274845070422536</v>
      </c>
      <c r="O497">
        <f t="shared" si="72"/>
        <v>678.79571481344658</v>
      </c>
      <c r="P497">
        <f t="shared" si="73"/>
        <v>0.2377154371552532</v>
      </c>
      <c r="AB497">
        <f t="shared" si="74"/>
        <v>60.516999352781625</v>
      </c>
    </row>
    <row r="498" spans="1:28">
      <c r="A498" s="1">
        <v>712</v>
      </c>
      <c r="B498" s="1">
        <v>6622</v>
      </c>
      <c r="C498" s="1">
        <v>278</v>
      </c>
      <c r="D498" s="2">
        <f t="shared" si="66"/>
        <v>23.820143884892087</v>
      </c>
      <c r="E498" s="1">
        <v>147</v>
      </c>
      <c r="F498" s="1">
        <v>0.41599999999999998</v>
      </c>
      <c r="G498" s="1">
        <v>0.22</v>
      </c>
      <c r="H498" s="1">
        <v>488.86</v>
      </c>
      <c r="I498" s="1">
        <v>144</v>
      </c>
      <c r="J498" s="5">
        <f t="shared" si="67"/>
        <v>268.54307776478731</v>
      </c>
      <c r="K498" s="5">
        <f t="shared" si="68"/>
        <v>1125.8266392401165</v>
      </c>
      <c r="L498" s="5">
        <f t="shared" si="69"/>
        <v>0.24692966955164411</v>
      </c>
      <c r="M498" s="5">
        <f t="shared" si="70"/>
        <v>1.0721836303231652E-4</v>
      </c>
      <c r="N498" s="5">
        <f t="shared" si="71"/>
        <v>1.3430535211267607</v>
      </c>
      <c r="O498">
        <f t="shared" si="72"/>
        <v>150.34979339688255</v>
      </c>
      <c r="P498">
        <f t="shared" si="73"/>
        <v>0.23038591924252738</v>
      </c>
      <c r="AB498">
        <f t="shared" si="74"/>
        <v>261.9945506960197</v>
      </c>
    </row>
    <row r="499" spans="1:28">
      <c r="A499" s="1">
        <v>550</v>
      </c>
      <c r="B499" s="1">
        <v>3756</v>
      </c>
      <c r="C499" s="1">
        <v>155</v>
      </c>
      <c r="D499" s="2">
        <f t="shared" si="66"/>
        <v>24.232258064516127</v>
      </c>
      <c r="E499" s="1">
        <v>147</v>
      </c>
      <c r="F499" s="1">
        <v>0.41399999999999998</v>
      </c>
      <c r="G499" s="1">
        <v>0.4</v>
      </c>
      <c r="H499" s="1">
        <v>274.56</v>
      </c>
      <c r="I499" s="1">
        <v>255</v>
      </c>
      <c r="J499" s="5">
        <f t="shared" si="67"/>
        <v>269.19095102908278</v>
      </c>
      <c r="K499" s="5">
        <f t="shared" si="68"/>
        <v>620.69851298495894</v>
      </c>
      <c r="L499" s="5">
        <f t="shared" si="69"/>
        <v>0.24971865850717131</v>
      </c>
      <c r="M499" s="5">
        <f t="shared" si="70"/>
        <v>1.8903088391906283E-4</v>
      </c>
      <c r="N499" s="5">
        <f t="shared" si="71"/>
        <v>1.3489859154929578</v>
      </c>
      <c r="O499">
        <f t="shared" si="72"/>
        <v>267.70104895104896</v>
      </c>
      <c r="P499">
        <f t="shared" si="73"/>
        <v>0.22905740954366116</v>
      </c>
      <c r="AB499">
        <f t="shared" si="74"/>
        <v>143.61171059791639</v>
      </c>
    </row>
    <row r="500" spans="1:28">
      <c r="A500" s="1">
        <v>388</v>
      </c>
      <c r="B500" s="1">
        <v>2130</v>
      </c>
      <c r="C500" s="1">
        <v>86</v>
      </c>
      <c r="D500" s="2">
        <f t="shared" si="66"/>
        <v>24.767441860465116</v>
      </c>
      <c r="E500" s="1">
        <v>147</v>
      </c>
      <c r="F500" s="1">
        <v>0.40899999999999997</v>
      </c>
      <c r="G500" s="1">
        <v>0.71</v>
      </c>
      <c r="H500" s="1">
        <v>155.88999999999999</v>
      </c>
      <c r="I500" s="1">
        <v>452</v>
      </c>
      <c r="J500" s="5">
        <f t="shared" si="67"/>
        <v>270.83137420142765</v>
      </c>
      <c r="K500" s="5">
        <f t="shared" si="68"/>
        <v>351.82027530042876</v>
      </c>
      <c r="L500" s="5">
        <f t="shared" si="69"/>
        <v>0.24444298989466226</v>
      </c>
      <c r="M500" s="5">
        <f t="shared" si="70"/>
        <v>3.3333333333333332E-4</v>
      </c>
      <c r="N500" s="5">
        <f t="shared" si="71"/>
        <v>1.3560000000000001</v>
      </c>
      <c r="O500">
        <f t="shared" si="72"/>
        <v>471.48630444544233</v>
      </c>
      <c r="P500">
        <f t="shared" si="73"/>
        <v>0.2257417591909518</v>
      </c>
      <c r="AB500">
        <f t="shared" si="74"/>
        <v>80.222755419559334</v>
      </c>
    </row>
    <row r="501" spans="1:28">
      <c r="A501" s="1">
        <v>226</v>
      </c>
      <c r="B501" s="1">
        <v>1208</v>
      </c>
      <c r="C501" s="1">
        <v>48</v>
      </c>
      <c r="D501" s="2">
        <f t="shared" si="66"/>
        <v>25.166666666666668</v>
      </c>
      <c r="E501" s="1">
        <v>147</v>
      </c>
      <c r="F501" s="1">
        <v>0.40400000000000003</v>
      </c>
      <c r="G501" s="1">
        <v>1.26</v>
      </c>
      <c r="H501" s="1">
        <v>88.47</v>
      </c>
      <c r="I501" s="1">
        <v>800</v>
      </c>
      <c r="J501" s="5">
        <f t="shared" si="67"/>
        <v>272.5021573172848</v>
      </c>
      <c r="K501" s="5">
        <f t="shared" si="68"/>
        <v>199.4709422431082</v>
      </c>
      <c r="L501" s="5">
        <f t="shared" si="69"/>
        <v>0.24063655317524535</v>
      </c>
      <c r="M501" s="5">
        <f t="shared" si="70"/>
        <v>5.8774834437086085E-4</v>
      </c>
      <c r="N501" s="5">
        <f t="shared" si="71"/>
        <v>1.3611267605633806</v>
      </c>
      <c r="O501">
        <f t="shared" si="72"/>
        <v>830.79009833841974</v>
      </c>
      <c r="P501">
        <f t="shared" si="73"/>
        <v>0.22243420584176946</v>
      </c>
      <c r="AB501">
        <f t="shared" si="74"/>
        <v>44.817333966015376</v>
      </c>
    </row>
    <row r="502" spans="1:28">
      <c r="A502" s="1">
        <v>634</v>
      </c>
      <c r="B502" s="1">
        <v>5481</v>
      </c>
      <c r="C502" s="1">
        <v>208</v>
      </c>
      <c r="D502" s="2">
        <f t="shared" si="66"/>
        <v>26.35096153846154</v>
      </c>
      <c r="E502" s="1">
        <v>147</v>
      </c>
      <c r="F502" s="1">
        <v>0.39300000000000002</v>
      </c>
      <c r="G502" s="1">
        <v>0.28999999999999998</v>
      </c>
      <c r="H502" s="1">
        <v>398.52</v>
      </c>
      <c r="I502" s="1">
        <v>178</v>
      </c>
      <c r="J502" s="5">
        <f t="shared" si="67"/>
        <v>276.28948199776886</v>
      </c>
      <c r="K502" s="5">
        <f t="shared" si="68"/>
        <v>878.71207369677359</v>
      </c>
      <c r="L502" s="5">
        <f t="shared" si="69"/>
        <v>0.23671007401199856</v>
      </c>
      <c r="M502" s="5">
        <f t="shared" si="70"/>
        <v>1.2953840540047437E-4</v>
      </c>
      <c r="N502" s="5">
        <f t="shared" si="71"/>
        <v>1.3741098591549294</v>
      </c>
      <c r="O502">
        <f t="shared" si="72"/>
        <v>184.43239987955437</v>
      </c>
      <c r="P502">
        <f t="shared" si="73"/>
        <v>0.21518648719794309</v>
      </c>
      <c r="AB502">
        <f t="shared" si="74"/>
        <v>190.99693373457455</v>
      </c>
    </row>
    <row r="503" spans="1:28">
      <c r="A503" s="1">
        <v>472</v>
      </c>
      <c r="B503" s="1">
        <v>3109</v>
      </c>
      <c r="C503" s="1">
        <v>116</v>
      </c>
      <c r="D503" s="2">
        <f t="shared" si="66"/>
        <v>26.801724137931036</v>
      </c>
      <c r="E503" s="1">
        <v>147</v>
      </c>
      <c r="F503" s="1">
        <v>0.38600000000000001</v>
      </c>
      <c r="G503" s="1">
        <v>0.51</v>
      </c>
      <c r="H503" s="1">
        <v>228.13</v>
      </c>
      <c r="I503" s="1">
        <v>316</v>
      </c>
      <c r="J503" s="5">
        <f t="shared" si="67"/>
        <v>278.78344149874829</v>
      </c>
      <c r="K503" s="5">
        <f t="shared" si="68"/>
        <v>504.17004461641744</v>
      </c>
      <c r="L503" s="5">
        <f t="shared" si="69"/>
        <v>0.23008110306961038</v>
      </c>
      <c r="M503" s="5">
        <f t="shared" si="70"/>
        <v>2.2836925056288193E-4</v>
      </c>
      <c r="N503" s="5">
        <f t="shared" si="71"/>
        <v>1.3837239436619719</v>
      </c>
      <c r="O503">
        <f t="shared" si="72"/>
        <v>322.18471923903036</v>
      </c>
      <c r="P503">
        <f t="shared" si="73"/>
        <v>0.21059531291746222</v>
      </c>
      <c r="AB503">
        <f t="shared" si="74"/>
        <v>107.24833162586395</v>
      </c>
    </row>
    <row r="504" spans="1:28">
      <c r="A504" s="1">
        <v>310</v>
      </c>
      <c r="B504" s="1">
        <v>1763</v>
      </c>
      <c r="C504" s="1">
        <v>64</v>
      </c>
      <c r="D504" s="2">
        <f t="shared" si="66"/>
        <v>27.546875</v>
      </c>
      <c r="E504" s="1">
        <v>147</v>
      </c>
      <c r="F504" s="1">
        <v>0.38700000000000001</v>
      </c>
      <c r="G504" s="1">
        <v>0.91</v>
      </c>
      <c r="H504" s="1">
        <v>127.22</v>
      </c>
      <c r="I504" s="1">
        <v>560</v>
      </c>
      <c r="J504" s="5">
        <f t="shared" si="67"/>
        <v>278.42302319485225</v>
      </c>
      <c r="K504" s="5">
        <f t="shared" si="68"/>
        <v>282.19154154477411</v>
      </c>
      <c r="L504" s="5">
        <f t="shared" si="69"/>
        <v>0.22679630881085569</v>
      </c>
      <c r="M504" s="5">
        <f t="shared" si="70"/>
        <v>4.0272263187748154E-4</v>
      </c>
      <c r="N504" s="5">
        <f t="shared" si="71"/>
        <v>1.3905352112676057</v>
      </c>
      <c r="O504">
        <f t="shared" si="72"/>
        <v>577.73934915893733</v>
      </c>
      <c r="P504">
        <f t="shared" si="73"/>
        <v>0.21125018286660557</v>
      </c>
      <c r="AB504">
        <f t="shared" si="74"/>
        <v>60.215166418932171</v>
      </c>
    </row>
    <row r="505" spans="1:28">
      <c r="A505" s="1">
        <v>148</v>
      </c>
      <c r="B505" s="1">
        <v>1000</v>
      </c>
      <c r="C505" s="1">
        <v>36</v>
      </c>
      <c r="D505" s="2">
        <f t="shared" si="66"/>
        <v>27.777777777777779</v>
      </c>
      <c r="E505" s="1">
        <v>147</v>
      </c>
      <c r="F505" s="1">
        <v>0.38200000000000001</v>
      </c>
      <c r="G505" s="1">
        <v>1.63</v>
      </c>
      <c r="H505" s="1">
        <v>72.33</v>
      </c>
      <c r="I505" s="1">
        <v>991</v>
      </c>
      <c r="J505" s="5">
        <f t="shared" si="67"/>
        <v>280.23923960361537</v>
      </c>
      <c r="K505" s="5">
        <f t="shared" si="68"/>
        <v>158.57020256145574</v>
      </c>
      <c r="L505" s="5">
        <f t="shared" si="69"/>
        <v>0.22702878232149434</v>
      </c>
      <c r="M505" s="5">
        <f t="shared" si="70"/>
        <v>7.0999999999999991E-4</v>
      </c>
      <c r="N505" s="5">
        <f t="shared" si="71"/>
        <v>1.3957746478873243</v>
      </c>
      <c r="O505">
        <f t="shared" si="72"/>
        <v>1016.1758606387392</v>
      </c>
      <c r="P505">
        <f t="shared" si="73"/>
        <v>0.20797923241747346</v>
      </c>
      <c r="AB505">
        <f t="shared" si="74"/>
        <v>33.312433346479636</v>
      </c>
    </row>
    <row r="506" spans="1:28">
      <c r="A506" s="1">
        <v>718</v>
      </c>
      <c r="B506" s="1">
        <v>8000</v>
      </c>
      <c r="C506" s="1">
        <v>278</v>
      </c>
      <c r="D506" s="2">
        <f t="shared" si="66"/>
        <v>28.776978417266186</v>
      </c>
      <c r="E506" s="1">
        <v>147</v>
      </c>
      <c r="F506" s="1">
        <v>0.375</v>
      </c>
      <c r="G506" s="1">
        <v>0.21</v>
      </c>
      <c r="H506" s="1">
        <v>576.78</v>
      </c>
      <c r="I506" s="1">
        <v>125</v>
      </c>
      <c r="J506" s="5">
        <f t="shared" si="67"/>
        <v>282.84271247461902</v>
      </c>
      <c r="K506" s="5">
        <f t="shared" si="68"/>
        <v>1242.2412266971833</v>
      </c>
      <c r="L506" s="5">
        <f t="shared" si="69"/>
        <v>0.22378906288526124</v>
      </c>
      <c r="M506" s="5">
        <f t="shared" si="70"/>
        <v>8.8749999999999989E-5</v>
      </c>
      <c r="N506" s="5">
        <f t="shared" si="71"/>
        <v>1.4084507042253522</v>
      </c>
      <c r="O506">
        <f t="shared" si="72"/>
        <v>127.43160303755333</v>
      </c>
      <c r="P506">
        <f t="shared" si="73"/>
        <v>0.20341428890275676</v>
      </c>
      <c r="AB506">
        <f t="shared" si="74"/>
        <v>255.2420361356522</v>
      </c>
    </row>
    <row r="507" spans="1:28">
      <c r="A507" s="1">
        <v>556</v>
      </c>
      <c r="B507" s="1">
        <v>4537</v>
      </c>
      <c r="C507" s="1">
        <v>155</v>
      </c>
      <c r="D507" s="2">
        <f t="shared" si="66"/>
        <v>29.270967741935483</v>
      </c>
      <c r="E507" s="1">
        <v>147</v>
      </c>
      <c r="F507" s="1">
        <v>0.373</v>
      </c>
      <c r="G507" s="1">
        <v>0.37</v>
      </c>
      <c r="H507" s="1">
        <v>325.49</v>
      </c>
      <c r="I507" s="1">
        <v>221</v>
      </c>
      <c r="J507" s="5">
        <f t="shared" si="67"/>
        <v>283.59999016853385</v>
      </c>
      <c r="K507" s="5">
        <f t="shared" si="68"/>
        <v>706.9435344294601</v>
      </c>
      <c r="L507" s="5">
        <f t="shared" si="69"/>
        <v>0.21925372034853249</v>
      </c>
      <c r="M507" s="5">
        <f t="shared" si="70"/>
        <v>1.5649107339651752E-4</v>
      </c>
      <c r="N507" s="5">
        <f t="shared" si="71"/>
        <v>1.4122211267605633</v>
      </c>
      <c r="O507">
        <f t="shared" si="72"/>
        <v>225.81338904421025</v>
      </c>
      <c r="P507">
        <f t="shared" si="73"/>
        <v>0.20211313276440734</v>
      </c>
      <c r="AB507">
        <f t="shared" si="74"/>
        <v>144.32583073846547</v>
      </c>
    </row>
    <row r="508" spans="1:28">
      <c r="A508" s="1">
        <v>394</v>
      </c>
      <c r="B508" s="1">
        <v>2573</v>
      </c>
      <c r="C508" s="1">
        <v>86</v>
      </c>
      <c r="D508" s="2">
        <f t="shared" si="66"/>
        <v>29.918604651162791</v>
      </c>
      <c r="E508" s="1">
        <v>147</v>
      </c>
      <c r="F508" s="1">
        <v>0.36899999999999999</v>
      </c>
      <c r="G508" s="1">
        <v>0.66</v>
      </c>
      <c r="H508" s="1">
        <v>183.72</v>
      </c>
      <c r="I508" s="1">
        <v>391</v>
      </c>
      <c r="J508" s="5">
        <f t="shared" si="67"/>
        <v>285.13297425610051</v>
      </c>
      <c r="K508" s="5">
        <f t="shared" si="68"/>
        <v>398.45909864841394</v>
      </c>
      <c r="L508" s="5">
        <f t="shared" si="69"/>
        <v>0.21583143738394922</v>
      </c>
      <c r="M508" s="5">
        <f t="shared" si="70"/>
        <v>2.7594247959580257E-4</v>
      </c>
      <c r="N508" s="5">
        <f t="shared" si="71"/>
        <v>1.416961971830986</v>
      </c>
      <c r="O508">
        <f t="shared" si="72"/>
        <v>400.06531678641409</v>
      </c>
      <c r="P508">
        <f t="shared" si="73"/>
        <v>0.19951501029839996</v>
      </c>
      <c r="AB508">
        <f t="shared" si="74"/>
        <v>80.301587040736848</v>
      </c>
    </row>
    <row r="509" spans="1:28">
      <c r="A509" s="1">
        <v>232</v>
      </c>
      <c r="B509" s="1">
        <v>1459</v>
      </c>
      <c r="C509" s="1">
        <v>48</v>
      </c>
      <c r="D509" s="2">
        <f t="shared" si="66"/>
        <v>30.395833333333332</v>
      </c>
      <c r="E509" s="1">
        <v>147</v>
      </c>
      <c r="F509" s="1">
        <v>0.36399999999999999</v>
      </c>
      <c r="G509" s="1">
        <v>1.18</v>
      </c>
      <c r="H509" s="1">
        <v>104.46</v>
      </c>
      <c r="I509" s="1">
        <v>693</v>
      </c>
      <c r="J509" s="5">
        <f t="shared" si="67"/>
        <v>287.08462588160722</v>
      </c>
      <c r="K509" s="5">
        <f t="shared" si="68"/>
        <v>224.39241244714916</v>
      </c>
      <c r="L509" s="5">
        <f t="shared" si="69"/>
        <v>0.21391097620694005</v>
      </c>
      <c r="M509" s="5">
        <f t="shared" si="70"/>
        <v>4.8663468128855379E-4</v>
      </c>
      <c r="N509" s="5">
        <f t="shared" si="71"/>
        <v>1.4240661971830986</v>
      </c>
      <c r="O509">
        <f t="shared" si="72"/>
        <v>703.61860999425619</v>
      </c>
      <c r="P509">
        <f t="shared" si="73"/>
        <v>0.19627527563343053</v>
      </c>
      <c r="AB509">
        <f t="shared" si="74"/>
        <v>44.487558184964271</v>
      </c>
    </row>
    <row r="510" spans="1:28">
      <c r="A510" s="1">
        <v>640</v>
      </c>
      <c r="B510" s="1">
        <v>6622</v>
      </c>
      <c r="C510" s="1">
        <v>208</v>
      </c>
      <c r="D510" s="2">
        <f t="shared" si="66"/>
        <v>31.83653846153846</v>
      </c>
      <c r="E510" s="1">
        <v>147</v>
      </c>
      <c r="F510" s="1">
        <v>0.35499999999999998</v>
      </c>
      <c r="G510" s="1">
        <v>0.27</v>
      </c>
      <c r="H510" s="1">
        <v>471.27</v>
      </c>
      <c r="I510" s="1">
        <v>154</v>
      </c>
      <c r="J510" s="5">
        <f t="shared" si="67"/>
        <v>290.70094986690555</v>
      </c>
      <c r="K510" s="5">
        <f t="shared" si="68"/>
        <v>993.03127398441541</v>
      </c>
      <c r="L510" s="5">
        <f t="shared" si="69"/>
        <v>0.20945966703085359</v>
      </c>
      <c r="M510" s="5">
        <f t="shared" si="70"/>
        <v>1.0721836303231652E-4</v>
      </c>
      <c r="N510" s="5">
        <f t="shared" si="71"/>
        <v>1.4363211267605633</v>
      </c>
      <c r="O510">
        <f t="shared" si="72"/>
        <v>155.96155070341842</v>
      </c>
      <c r="P510">
        <f t="shared" si="73"/>
        <v>0.19046621840081673</v>
      </c>
      <c r="AB510">
        <f t="shared" si="74"/>
        <v>191.04940556520901</v>
      </c>
    </row>
    <row r="511" spans="1:28">
      <c r="A511" s="1">
        <v>478</v>
      </c>
      <c r="B511" s="1">
        <v>3756</v>
      </c>
      <c r="C511" s="1">
        <v>116</v>
      </c>
      <c r="D511" s="2">
        <f t="shared" si="66"/>
        <v>32.379310344827587</v>
      </c>
      <c r="E511" s="1">
        <v>147</v>
      </c>
      <c r="F511" s="1">
        <v>0.35099999999999998</v>
      </c>
      <c r="G511" s="1">
        <v>0.48</v>
      </c>
      <c r="H511" s="1">
        <v>267.42</v>
      </c>
      <c r="I511" s="1">
        <v>274</v>
      </c>
      <c r="J511" s="5">
        <f t="shared" si="67"/>
        <v>292.35267310234309</v>
      </c>
      <c r="K511" s="5">
        <f t="shared" si="68"/>
        <v>561.75386767922134</v>
      </c>
      <c r="L511" s="5">
        <f t="shared" si="69"/>
        <v>0.20649613055488486</v>
      </c>
      <c r="M511" s="5">
        <f t="shared" si="70"/>
        <v>1.8903088391906283E-4</v>
      </c>
      <c r="N511" s="5">
        <f t="shared" si="71"/>
        <v>1.4494985915492957</v>
      </c>
      <c r="O511">
        <f t="shared" si="72"/>
        <v>274.84855283823197</v>
      </c>
      <c r="P511">
        <f t="shared" si="73"/>
        <v>0.18789381104825517</v>
      </c>
      <c r="AB511">
        <f t="shared" si="74"/>
        <v>106.61623744378402</v>
      </c>
    </row>
    <row r="512" spans="1:28">
      <c r="A512" s="1">
        <v>316</v>
      </c>
      <c r="B512" s="1">
        <v>2130</v>
      </c>
      <c r="C512" s="1">
        <v>64</v>
      </c>
      <c r="D512" s="2">
        <f t="shared" si="66"/>
        <v>33.28125</v>
      </c>
      <c r="E512" s="1">
        <v>147</v>
      </c>
      <c r="F512" s="1">
        <v>0.34899999999999998</v>
      </c>
      <c r="G512" s="1">
        <v>0.86</v>
      </c>
      <c r="H512" s="1">
        <v>150.19999999999999</v>
      </c>
      <c r="I512" s="1">
        <v>484</v>
      </c>
      <c r="J512" s="5">
        <f t="shared" si="67"/>
        <v>293.18916314696816</v>
      </c>
      <c r="K512" s="5">
        <f t="shared" si="68"/>
        <v>314.43414595412457</v>
      </c>
      <c r="L512" s="5">
        <f t="shared" si="69"/>
        <v>0.20354023512871752</v>
      </c>
      <c r="M512" s="5">
        <f t="shared" si="70"/>
        <v>3.3333333333333332E-4</v>
      </c>
      <c r="N512" s="5">
        <f t="shared" si="71"/>
        <v>1.452</v>
      </c>
      <c r="O512">
        <f t="shared" si="72"/>
        <v>489.34753661784293</v>
      </c>
      <c r="P512">
        <f t="shared" si="73"/>
        <v>0.18660980020413964</v>
      </c>
      <c r="AB512">
        <f t="shared" si="74"/>
        <v>59.269185003897448</v>
      </c>
    </row>
    <row r="513" spans="1:28">
      <c r="A513" s="1">
        <v>154</v>
      </c>
      <c r="B513" s="1">
        <v>1208</v>
      </c>
      <c r="C513" s="1">
        <v>36</v>
      </c>
      <c r="D513" s="2">
        <f t="shared" si="66"/>
        <v>33.555555555555557</v>
      </c>
      <c r="E513" s="1">
        <v>147</v>
      </c>
      <c r="F513" s="1">
        <v>0.34599999999999997</v>
      </c>
      <c r="G513" s="1">
        <v>1.53</v>
      </c>
      <c r="H513" s="1">
        <v>85.03</v>
      </c>
      <c r="I513" s="1">
        <v>857</v>
      </c>
      <c r="J513" s="5">
        <f t="shared" si="67"/>
        <v>294.4574711433533</v>
      </c>
      <c r="K513" s="5">
        <f t="shared" si="68"/>
        <v>177.50532523963699</v>
      </c>
      <c r="L513" s="5">
        <f t="shared" si="69"/>
        <v>0.2028108168101381</v>
      </c>
      <c r="M513" s="5">
        <f t="shared" si="70"/>
        <v>5.8774834437086085E-4</v>
      </c>
      <c r="N513" s="5">
        <f t="shared" si="71"/>
        <v>1.4581070422535212</v>
      </c>
      <c r="O513">
        <f t="shared" si="72"/>
        <v>864.40079971774662</v>
      </c>
      <c r="P513">
        <f t="shared" si="73"/>
        <v>0.18468654382186847</v>
      </c>
      <c r="AB513">
        <f t="shared" si="74"/>
        <v>33.113984877257799</v>
      </c>
    </row>
    <row r="514" spans="1:28">
      <c r="A514" s="1">
        <v>562</v>
      </c>
      <c r="B514" s="1">
        <v>5481</v>
      </c>
      <c r="C514" s="1">
        <v>155</v>
      </c>
      <c r="D514" s="2">
        <f t="shared" ref="D514:D577" si="75">B514/C514</f>
        <v>35.361290322580643</v>
      </c>
      <c r="E514" s="1">
        <v>147</v>
      </c>
      <c r="F514" s="1">
        <v>0.33400000000000002</v>
      </c>
      <c r="G514" s="1">
        <v>0.35</v>
      </c>
      <c r="H514" s="1">
        <v>387.29</v>
      </c>
      <c r="I514" s="1">
        <v>191</v>
      </c>
      <c r="J514" s="5">
        <f t="shared" ref="J514:J577" si="76">300/SQRT(3*F514)</f>
        <v>299.70044925131015</v>
      </c>
      <c r="K514" s="5">
        <f t="shared" ref="K514:K577" si="77">(0.75*2*0.71*150)/(G514*SQRT(F514))</f>
        <v>789.76810212789826</v>
      </c>
      <c r="L514" s="5">
        <f t="shared" ref="L514:L577" si="78">C514/K514</f>
        <v>0.19626014216372931</v>
      </c>
      <c r="M514" s="5">
        <f t="shared" si="70"/>
        <v>1.2953840540047437E-4</v>
      </c>
      <c r="N514" s="5">
        <f t="shared" si="71"/>
        <v>1.4744661971830983</v>
      </c>
      <c r="O514">
        <f t="shared" si="72"/>
        <v>189.78026801621522</v>
      </c>
      <c r="P514">
        <f t="shared" si="73"/>
        <v>0.17702707585619934</v>
      </c>
      <c r="AB514">
        <f t="shared" si="74"/>
        <v>141.22256335777982</v>
      </c>
    </row>
    <row r="515" spans="1:28">
      <c r="A515" s="1">
        <v>400</v>
      </c>
      <c r="B515" s="1">
        <v>3109</v>
      </c>
      <c r="C515" s="1">
        <v>86</v>
      </c>
      <c r="D515" s="2">
        <f t="shared" si="75"/>
        <v>36.151162790697676</v>
      </c>
      <c r="E515" s="1">
        <v>147</v>
      </c>
      <c r="F515" s="1">
        <v>0.33100000000000002</v>
      </c>
      <c r="G515" s="1">
        <v>0.62</v>
      </c>
      <c r="H515" s="1">
        <v>218.25</v>
      </c>
      <c r="I515" s="1">
        <v>338</v>
      </c>
      <c r="J515" s="5">
        <f t="shared" si="76"/>
        <v>301.05554485445583</v>
      </c>
      <c r="K515" s="5">
        <f t="shared" si="77"/>
        <v>447.85268311410067</v>
      </c>
      <c r="L515" s="5">
        <f t="shared" si="78"/>
        <v>0.19202743054257765</v>
      </c>
      <c r="M515" s="5">
        <f t="shared" ref="M515:M578" si="79">0.71/B515</f>
        <v>2.2836925056288193E-4</v>
      </c>
      <c r="N515" s="5">
        <f t="shared" ref="N515:N578" si="80">(I515/M515)/1000000</f>
        <v>1.4800591549295776</v>
      </c>
      <c r="O515">
        <f t="shared" ref="O515:O578" si="81">((E515)/(2*H515))*1000</f>
        <v>336.76975945017182</v>
      </c>
      <c r="P515">
        <f t="shared" ref="P515:P578" si="82">0.66*F515^1.2</f>
        <v>0.17512071755212824</v>
      </c>
      <c r="AB515">
        <f t="shared" ref="AB515:AB578" si="83">0.71*150*(F515^0.7)*(1/G515)</f>
        <v>79.220488105643668</v>
      </c>
    </row>
    <row r="516" spans="1:28">
      <c r="A516" s="1">
        <v>238</v>
      </c>
      <c r="B516" s="1">
        <v>1763</v>
      </c>
      <c r="C516" s="1">
        <v>48</v>
      </c>
      <c r="D516" s="2">
        <f t="shared" si="75"/>
        <v>36.729166666666664</v>
      </c>
      <c r="E516" s="1">
        <v>147</v>
      </c>
      <c r="F516" s="1">
        <v>0.32800000000000001</v>
      </c>
      <c r="G516" s="1">
        <v>1.1100000000000001</v>
      </c>
      <c r="H516" s="1">
        <v>123.7</v>
      </c>
      <c r="I516" s="1">
        <v>599</v>
      </c>
      <c r="J516" s="5">
        <f t="shared" si="76"/>
        <v>302.42918945456694</v>
      </c>
      <c r="K516" s="5">
        <f t="shared" si="77"/>
        <v>251.29333276844619</v>
      </c>
      <c r="L516" s="5">
        <f t="shared" si="78"/>
        <v>0.1910118325512023</v>
      </c>
      <c r="M516" s="5">
        <f t="shared" si="79"/>
        <v>4.0272263187748154E-4</v>
      </c>
      <c r="N516" s="5">
        <f t="shared" si="80"/>
        <v>1.4873760563380283</v>
      </c>
      <c r="O516">
        <f t="shared" si="81"/>
        <v>594.17946645109134</v>
      </c>
      <c r="P516">
        <f t="shared" si="82"/>
        <v>0.17321781179484602</v>
      </c>
      <c r="AB516">
        <f t="shared" si="83"/>
        <v>43.968162849277093</v>
      </c>
    </row>
    <row r="517" spans="1:28">
      <c r="A517" s="1">
        <v>76</v>
      </c>
      <c r="B517" s="1">
        <v>1000</v>
      </c>
      <c r="C517" s="1">
        <v>27</v>
      </c>
      <c r="D517" s="2">
        <f t="shared" si="75"/>
        <v>37.037037037037038</v>
      </c>
      <c r="E517" s="1">
        <v>147</v>
      </c>
      <c r="F517" s="1">
        <v>0.32700000000000001</v>
      </c>
      <c r="G517" s="1">
        <v>1.98</v>
      </c>
      <c r="H517" s="1">
        <v>69.42</v>
      </c>
      <c r="I517" s="1">
        <v>1060</v>
      </c>
      <c r="J517" s="5">
        <f t="shared" si="76"/>
        <v>302.89126640769132</v>
      </c>
      <c r="K517" s="5">
        <f t="shared" si="77"/>
        <v>141.09180849877697</v>
      </c>
      <c r="L517" s="5">
        <f t="shared" si="78"/>
        <v>0.19136475949441137</v>
      </c>
      <c r="M517" s="5">
        <f t="shared" si="79"/>
        <v>7.0999999999999991E-4</v>
      </c>
      <c r="N517" s="5">
        <f t="shared" si="80"/>
        <v>1.4929577464788735</v>
      </c>
      <c r="O517">
        <f t="shared" si="81"/>
        <v>1058.7726879861711</v>
      </c>
      <c r="P517">
        <f t="shared" si="82"/>
        <v>0.17258428145889915</v>
      </c>
      <c r="AB517">
        <f t="shared" si="83"/>
        <v>24.596190292422246</v>
      </c>
    </row>
    <row r="518" spans="1:28">
      <c r="A518" s="1">
        <v>646</v>
      </c>
      <c r="B518" s="1">
        <v>8000</v>
      </c>
      <c r="C518" s="1">
        <v>208</v>
      </c>
      <c r="D518" s="2">
        <f t="shared" si="75"/>
        <v>38.46153846153846</v>
      </c>
      <c r="E518" s="1">
        <v>147</v>
      </c>
      <c r="F518" s="1">
        <v>0.32</v>
      </c>
      <c r="G518" s="1">
        <v>0.25</v>
      </c>
      <c r="H518" s="1">
        <v>555.61</v>
      </c>
      <c r="I518" s="1">
        <v>134</v>
      </c>
      <c r="J518" s="5">
        <f t="shared" si="76"/>
        <v>306.1862178478973</v>
      </c>
      <c r="K518" s="5">
        <f t="shared" si="77"/>
        <v>1129.6030829455096</v>
      </c>
      <c r="L518" s="5">
        <f t="shared" si="78"/>
        <v>0.18413547478785838</v>
      </c>
      <c r="M518" s="5">
        <f t="shared" si="79"/>
        <v>8.8749999999999989E-5</v>
      </c>
      <c r="N518" s="5">
        <f t="shared" si="80"/>
        <v>1.5098591549295777</v>
      </c>
      <c r="O518">
        <f t="shared" si="81"/>
        <v>132.28703587048469</v>
      </c>
      <c r="P518">
        <f t="shared" si="82"/>
        <v>0.16816046884179728</v>
      </c>
      <c r="AB518">
        <f t="shared" si="83"/>
        <v>191.87331720530958</v>
      </c>
    </row>
    <row r="519" spans="1:28">
      <c r="A519" s="1">
        <v>484</v>
      </c>
      <c r="B519" s="1">
        <v>4537</v>
      </c>
      <c r="C519" s="1">
        <v>116</v>
      </c>
      <c r="D519" s="2">
        <f t="shared" si="75"/>
        <v>39.112068965517238</v>
      </c>
      <c r="E519" s="1">
        <v>147</v>
      </c>
      <c r="F519" s="1">
        <v>0.31900000000000001</v>
      </c>
      <c r="G519" s="1">
        <v>0.45</v>
      </c>
      <c r="H519" s="1">
        <v>311.75</v>
      </c>
      <c r="I519" s="1">
        <v>236</v>
      </c>
      <c r="J519" s="5">
        <f t="shared" si="76"/>
        <v>306.66575802872973</v>
      </c>
      <c r="K519" s="5">
        <f t="shared" si="77"/>
        <v>628.54013071940358</v>
      </c>
      <c r="L519" s="5">
        <f t="shared" si="78"/>
        <v>0.18455464389716966</v>
      </c>
      <c r="M519" s="5">
        <f t="shared" si="79"/>
        <v>1.5649107339651752E-4</v>
      </c>
      <c r="N519" s="5">
        <f t="shared" si="80"/>
        <v>1.5080732394366196</v>
      </c>
      <c r="O519">
        <f t="shared" si="81"/>
        <v>235.76583801122695</v>
      </c>
      <c r="P519">
        <f t="shared" si="82"/>
        <v>0.16753006431114048</v>
      </c>
      <c r="AB519">
        <f t="shared" si="83"/>
        <v>106.36299850662053</v>
      </c>
    </row>
    <row r="520" spans="1:28">
      <c r="A520" s="1">
        <v>322</v>
      </c>
      <c r="B520" s="1">
        <v>2573</v>
      </c>
      <c r="C520" s="1">
        <v>64</v>
      </c>
      <c r="D520" s="2">
        <f t="shared" si="75"/>
        <v>40.203125</v>
      </c>
      <c r="E520" s="1">
        <v>147</v>
      </c>
      <c r="F520" s="1">
        <v>0.313</v>
      </c>
      <c r="G520" s="1">
        <v>0.81</v>
      </c>
      <c r="H520" s="1">
        <v>178.7</v>
      </c>
      <c r="I520" s="1">
        <v>419</v>
      </c>
      <c r="J520" s="5">
        <f t="shared" si="76"/>
        <v>309.59109381151796</v>
      </c>
      <c r="K520" s="5">
        <f t="shared" si="77"/>
        <v>352.51993321961476</v>
      </c>
      <c r="L520" s="5">
        <f t="shared" si="78"/>
        <v>0.18155001737200754</v>
      </c>
      <c r="M520" s="5">
        <f t="shared" si="79"/>
        <v>2.7594247959580257E-4</v>
      </c>
      <c r="N520" s="5">
        <f t="shared" si="80"/>
        <v>1.518432394366197</v>
      </c>
      <c r="O520">
        <f t="shared" si="81"/>
        <v>411.30386121992166</v>
      </c>
      <c r="P520">
        <f t="shared" si="82"/>
        <v>0.16375596951266869</v>
      </c>
      <c r="AB520">
        <f t="shared" si="83"/>
        <v>58.310346905979031</v>
      </c>
    </row>
    <row r="521" spans="1:28">
      <c r="A521" s="1">
        <v>160</v>
      </c>
      <c r="B521" s="1">
        <v>1459</v>
      </c>
      <c r="C521" s="1">
        <v>36</v>
      </c>
      <c r="D521" s="2">
        <f t="shared" si="75"/>
        <v>40.527777777777779</v>
      </c>
      <c r="E521" s="1">
        <v>147</v>
      </c>
      <c r="F521" s="1">
        <v>0.31</v>
      </c>
      <c r="G521" s="1">
        <v>1.44</v>
      </c>
      <c r="H521" s="1">
        <v>100.85</v>
      </c>
      <c r="I521" s="1">
        <v>741</v>
      </c>
      <c r="J521" s="5">
        <f t="shared" si="76"/>
        <v>311.08550841912762</v>
      </c>
      <c r="K521" s="5">
        <f t="shared" si="77"/>
        <v>199.2496319359534</v>
      </c>
      <c r="L521" s="5">
        <f t="shared" si="78"/>
        <v>0.18067787453465312</v>
      </c>
      <c r="M521" s="5">
        <f t="shared" si="79"/>
        <v>4.8663468128855379E-4</v>
      </c>
      <c r="N521" s="5">
        <f t="shared" si="80"/>
        <v>1.5227028169014085</v>
      </c>
      <c r="O521">
        <f t="shared" si="81"/>
        <v>728.80515617253354</v>
      </c>
      <c r="P521">
        <f t="shared" si="82"/>
        <v>0.1618743241349434</v>
      </c>
      <c r="AB521">
        <f t="shared" si="83"/>
        <v>32.579191417948174</v>
      </c>
    </row>
    <row r="522" spans="1:28">
      <c r="A522" s="1">
        <v>568</v>
      </c>
      <c r="B522" s="1">
        <v>6622</v>
      </c>
      <c r="C522" s="1">
        <v>155</v>
      </c>
      <c r="D522" s="2">
        <f t="shared" si="75"/>
        <v>42.722580645161287</v>
      </c>
      <c r="E522" s="1">
        <v>147</v>
      </c>
      <c r="F522" s="1">
        <v>0.30299999999999999</v>
      </c>
      <c r="G522" s="1">
        <v>0.33</v>
      </c>
      <c r="H522" s="1">
        <v>452.9</v>
      </c>
      <c r="I522" s="1">
        <v>165</v>
      </c>
      <c r="J522" s="5">
        <f t="shared" si="76"/>
        <v>314.65838776377632</v>
      </c>
      <c r="K522" s="5">
        <f t="shared" si="77"/>
        <v>879.43878043305563</v>
      </c>
      <c r="L522" s="5">
        <f t="shared" si="78"/>
        <v>0.17624876620027433</v>
      </c>
      <c r="M522" s="5">
        <f t="shared" si="79"/>
        <v>1.0721836303231652E-4</v>
      </c>
      <c r="N522" s="5">
        <f t="shared" si="80"/>
        <v>1.5389154929577467</v>
      </c>
      <c r="O522">
        <f t="shared" si="81"/>
        <v>162.28748068006183</v>
      </c>
      <c r="P522">
        <f t="shared" si="82"/>
        <v>0.15749801686501053</v>
      </c>
      <c r="AB522">
        <f t="shared" si="83"/>
        <v>139.90895340645423</v>
      </c>
    </row>
    <row r="523" spans="1:28">
      <c r="A523" s="1">
        <v>406</v>
      </c>
      <c r="B523" s="1">
        <v>3756</v>
      </c>
      <c r="C523" s="1">
        <v>86</v>
      </c>
      <c r="D523" s="2">
        <f t="shared" si="75"/>
        <v>43.674418604651166</v>
      </c>
      <c r="E523" s="1">
        <v>147</v>
      </c>
      <c r="F523" s="1">
        <v>0.29899999999999999</v>
      </c>
      <c r="G523" s="1">
        <v>0.57999999999999996</v>
      </c>
      <c r="H523" s="1">
        <v>257.42</v>
      </c>
      <c r="I523" s="1">
        <v>292</v>
      </c>
      <c r="J523" s="5">
        <f t="shared" si="76"/>
        <v>316.75613357997526</v>
      </c>
      <c r="K523" s="5">
        <f t="shared" si="77"/>
        <v>503.70617980397822</v>
      </c>
      <c r="L523" s="5">
        <f t="shared" si="78"/>
        <v>0.1707344548233807</v>
      </c>
      <c r="M523" s="5">
        <f t="shared" si="79"/>
        <v>1.8903088391906283E-4</v>
      </c>
      <c r="N523" s="5">
        <f t="shared" si="80"/>
        <v>1.5447211267605634</v>
      </c>
      <c r="O523">
        <f t="shared" si="81"/>
        <v>285.52560018646568</v>
      </c>
      <c r="P523">
        <f t="shared" si="82"/>
        <v>0.15500630419387931</v>
      </c>
      <c r="AB523">
        <f t="shared" si="83"/>
        <v>78.866296293972027</v>
      </c>
    </row>
    <row r="524" spans="1:28">
      <c r="A524" s="1">
        <v>244</v>
      </c>
      <c r="B524" s="1">
        <v>2130</v>
      </c>
      <c r="C524" s="1">
        <v>48</v>
      </c>
      <c r="D524" s="2">
        <f t="shared" si="75"/>
        <v>44.375</v>
      </c>
      <c r="E524" s="1">
        <v>147</v>
      </c>
      <c r="F524" s="1">
        <v>0.29699999999999999</v>
      </c>
      <c r="G524" s="1">
        <v>1.04</v>
      </c>
      <c r="H524" s="1">
        <v>144.93</v>
      </c>
      <c r="I524" s="1">
        <v>518</v>
      </c>
      <c r="J524" s="5">
        <f t="shared" si="76"/>
        <v>317.8208630818641</v>
      </c>
      <c r="K524" s="5">
        <f t="shared" si="77"/>
        <v>281.85731006239763</v>
      </c>
      <c r="L524" s="5">
        <f t="shared" si="78"/>
        <v>0.17029893597357382</v>
      </c>
      <c r="M524" s="5">
        <f t="shared" si="79"/>
        <v>3.3333333333333332E-4</v>
      </c>
      <c r="N524" s="5">
        <f t="shared" si="80"/>
        <v>1.554</v>
      </c>
      <c r="O524">
        <f t="shared" si="81"/>
        <v>507.14137859656381</v>
      </c>
      <c r="P524">
        <f t="shared" si="82"/>
        <v>0.15376294016273748</v>
      </c>
      <c r="AB524">
        <f t="shared" si="83"/>
        <v>43.77697848641877</v>
      </c>
    </row>
    <row r="525" spans="1:28">
      <c r="A525" s="1">
        <v>82</v>
      </c>
      <c r="B525" s="1">
        <v>1208</v>
      </c>
      <c r="C525" s="1">
        <v>27</v>
      </c>
      <c r="D525" s="2">
        <f t="shared" si="75"/>
        <v>44.74074074074074</v>
      </c>
      <c r="E525" s="1">
        <v>147</v>
      </c>
      <c r="F525" s="1">
        <v>0.29399999999999998</v>
      </c>
      <c r="G525" s="1">
        <v>1.86</v>
      </c>
      <c r="H525" s="1">
        <v>82.11</v>
      </c>
      <c r="I525" s="1">
        <v>916</v>
      </c>
      <c r="J525" s="5">
        <f t="shared" si="76"/>
        <v>319.43828249996994</v>
      </c>
      <c r="K525" s="5">
        <f t="shared" si="77"/>
        <v>158.39966450502686</v>
      </c>
      <c r="L525" s="5">
        <f t="shared" si="78"/>
        <v>0.17045490648209768</v>
      </c>
      <c r="M525" s="5">
        <f t="shared" si="79"/>
        <v>5.8774834437086085E-4</v>
      </c>
      <c r="N525" s="5">
        <f t="shared" si="80"/>
        <v>1.5584901408450706</v>
      </c>
      <c r="O525">
        <f t="shared" si="81"/>
        <v>895.14066496163684</v>
      </c>
      <c r="P525">
        <f t="shared" si="82"/>
        <v>0.15190103466226196</v>
      </c>
      <c r="AB525">
        <f t="shared" si="83"/>
        <v>24.304114069160349</v>
      </c>
    </row>
    <row r="526" spans="1:28">
      <c r="A526" s="1">
        <v>490</v>
      </c>
      <c r="B526" s="1">
        <v>5481</v>
      </c>
      <c r="C526" s="1">
        <v>116</v>
      </c>
      <c r="D526" s="2">
        <f t="shared" si="75"/>
        <v>47.25</v>
      </c>
      <c r="E526" s="1">
        <v>147</v>
      </c>
      <c r="F526" s="1">
        <v>0.28699999999999998</v>
      </c>
      <c r="G526" s="1">
        <v>0.42</v>
      </c>
      <c r="H526" s="1">
        <v>369.63</v>
      </c>
      <c r="I526" s="1">
        <v>204</v>
      </c>
      <c r="J526" s="5">
        <f t="shared" si="76"/>
        <v>323.31040305678175</v>
      </c>
      <c r="K526" s="5">
        <f t="shared" si="77"/>
        <v>709.98737811436058</v>
      </c>
      <c r="L526" s="5">
        <f t="shared" si="78"/>
        <v>0.16338318620266429</v>
      </c>
      <c r="M526" s="5">
        <f t="shared" si="79"/>
        <v>1.2953840540047437E-4</v>
      </c>
      <c r="N526" s="5">
        <f t="shared" si="80"/>
        <v>1.5748225352112675</v>
      </c>
      <c r="O526">
        <f t="shared" si="81"/>
        <v>198.84749614479344</v>
      </c>
      <c r="P526">
        <f t="shared" si="82"/>
        <v>0.14757140482558306</v>
      </c>
      <c r="AB526">
        <f t="shared" si="83"/>
        <v>105.83215636037231</v>
      </c>
    </row>
    <row r="527" spans="1:28">
      <c r="A527" s="1">
        <v>328</v>
      </c>
      <c r="B527" s="1">
        <v>3109</v>
      </c>
      <c r="C527" s="1">
        <v>64</v>
      </c>
      <c r="D527" s="2">
        <f t="shared" si="75"/>
        <v>48.578125</v>
      </c>
      <c r="E527" s="1">
        <v>147</v>
      </c>
      <c r="F527" s="1">
        <v>0.28399999999999997</v>
      </c>
      <c r="G527" s="1">
        <v>0.76</v>
      </c>
      <c r="H527" s="1">
        <v>209.15</v>
      </c>
      <c r="I527" s="1">
        <v>361</v>
      </c>
      <c r="J527" s="5">
        <f t="shared" si="76"/>
        <v>325.01354251307964</v>
      </c>
      <c r="K527" s="5">
        <f t="shared" si="77"/>
        <v>394.42833338903966</v>
      </c>
      <c r="L527" s="5">
        <f t="shared" si="78"/>
        <v>0.1622601486310426</v>
      </c>
      <c r="M527" s="5">
        <f t="shared" si="79"/>
        <v>2.2836925056288193E-4</v>
      </c>
      <c r="N527" s="5">
        <f t="shared" si="80"/>
        <v>1.5807732394366198</v>
      </c>
      <c r="O527">
        <f t="shared" si="81"/>
        <v>351.42242409753766</v>
      </c>
      <c r="P527">
        <f t="shared" si="82"/>
        <v>0.14572227527454099</v>
      </c>
      <c r="AB527">
        <f t="shared" si="83"/>
        <v>58.05756987292532</v>
      </c>
    </row>
    <row r="528" spans="1:28">
      <c r="A528" s="1">
        <v>166</v>
      </c>
      <c r="B528" s="1">
        <v>1763</v>
      </c>
      <c r="C528" s="1">
        <v>36</v>
      </c>
      <c r="D528" s="2">
        <f t="shared" si="75"/>
        <v>48.972222222222221</v>
      </c>
      <c r="E528" s="1">
        <v>147</v>
      </c>
      <c r="F528" s="1">
        <v>0.28000000000000003</v>
      </c>
      <c r="G528" s="1">
        <v>1.35</v>
      </c>
      <c r="H528" s="1">
        <v>118.82</v>
      </c>
      <c r="I528" s="1">
        <v>640</v>
      </c>
      <c r="J528" s="5">
        <f t="shared" si="76"/>
        <v>327.32683535398854</v>
      </c>
      <c r="K528" s="5">
        <f t="shared" si="77"/>
        <v>223.62897986379275</v>
      </c>
      <c r="L528" s="5">
        <f t="shared" si="78"/>
        <v>0.16098092484223989</v>
      </c>
      <c r="M528" s="5">
        <f t="shared" si="79"/>
        <v>4.0272263187748154E-4</v>
      </c>
      <c r="N528" s="5">
        <f t="shared" si="80"/>
        <v>1.5891830985915494</v>
      </c>
      <c r="O528">
        <f t="shared" si="81"/>
        <v>618.58273018010436</v>
      </c>
      <c r="P528">
        <f t="shared" si="82"/>
        <v>0.14326284558139815</v>
      </c>
      <c r="AB528">
        <f t="shared" si="83"/>
        <v>32.361337383588015</v>
      </c>
    </row>
    <row r="529" spans="1:28">
      <c r="A529" s="1">
        <v>4</v>
      </c>
      <c r="B529" s="1">
        <v>1000</v>
      </c>
      <c r="C529" s="1">
        <v>20</v>
      </c>
      <c r="D529" s="2">
        <f t="shared" si="75"/>
        <v>50</v>
      </c>
      <c r="E529" s="1">
        <v>147</v>
      </c>
      <c r="F529" s="1">
        <v>0.27900000000000003</v>
      </c>
      <c r="G529" s="1">
        <v>2.41</v>
      </c>
      <c r="H529" s="1">
        <v>66.900000000000006</v>
      </c>
      <c r="I529" s="1">
        <v>1130</v>
      </c>
      <c r="J529" s="5">
        <f t="shared" si="76"/>
        <v>327.91291789197646</v>
      </c>
      <c r="K529" s="5">
        <f t="shared" si="77"/>
        <v>125.49364179940331</v>
      </c>
      <c r="L529" s="5">
        <f t="shared" si="78"/>
        <v>0.15937062398722335</v>
      </c>
      <c r="M529" s="5">
        <f t="shared" si="79"/>
        <v>7.0999999999999991E-4</v>
      </c>
      <c r="N529" s="5">
        <f t="shared" si="80"/>
        <v>1.5915492957746482</v>
      </c>
      <c r="O529">
        <f t="shared" si="81"/>
        <v>1098.6547085201792</v>
      </c>
      <c r="P529">
        <f t="shared" si="82"/>
        <v>0.14264908144651781</v>
      </c>
      <c r="AB529">
        <f t="shared" si="83"/>
        <v>18.082376495013349</v>
      </c>
    </row>
    <row r="530" spans="1:28">
      <c r="A530" s="1">
        <v>574</v>
      </c>
      <c r="B530" s="1">
        <v>8000</v>
      </c>
      <c r="C530" s="1">
        <v>155</v>
      </c>
      <c r="D530" s="2">
        <f t="shared" si="75"/>
        <v>51.612903225806448</v>
      </c>
      <c r="E530" s="1">
        <v>147</v>
      </c>
      <c r="F530" s="1">
        <v>0.27200000000000002</v>
      </c>
      <c r="G530" s="1">
        <v>0.31</v>
      </c>
      <c r="H530" s="1">
        <v>537.91999999999996</v>
      </c>
      <c r="I530" s="1">
        <v>143</v>
      </c>
      <c r="J530" s="5">
        <f t="shared" si="76"/>
        <v>332.1055820775357</v>
      </c>
      <c r="K530" s="5">
        <f t="shared" si="77"/>
        <v>988.0859432932856</v>
      </c>
      <c r="L530" s="5">
        <f t="shared" si="78"/>
        <v>0.15686894551235672</v>
      </c>
      <c r="M530" s="5">
        <f t="shared" si="79"/>
        <v>8.8749999999999989E-5</v>
      </c>
      <c r="N530" s="5">
        <f t="shared" si="80"/>
        <v>1.6112676056338029</v>
      </c>
      <c r="O530">
        <f t="shared" si="81"/>
        <v>136.63741820345035</v>
      </c>
      <c r="P530">
        <f t="shared" si="82"/>
        <v>0.13836511882363156</v>
      </c>
      <c r="AB530">
        <f t="shared" si="83"/>
        <v>138.09760500175312</v>
      </c>
    </row>
    <row r="531" spans="1:28">
      <c r="A531" s="1">
        <v>412</v>
      </c>
      <c r="B531" s="1">
        <v>4537</v>
      </c>
      <c r="C531" s="1">
        <v>86</v>
      </c>
      <c r="D531" s="2">
        <f t="shared" si="75"/>
        <v>52.755813953488371</v>
      </c>
      <c r="E531" s="1">
        <v>147</v>
      </c>
      <c r="F531" s="1">
        <v>0.26800000000000002</v>
      </c>
      <c r="G531" s="1">
        <v>0.55000000000000004</v>
      </c>
      <c r="H531" s="1">
        <v>305.74</v>
      </c>
      <c r="I531" s="1">
        <v>252</v>
      </c>
      <c r="J531" s="5">
        <f t="shared" si="76"/>
        <v>334.57480255910286</v>
      </c>
      <c r="K531" s="5">
        <f t="shared" si="77"/>
        <v>561.06190287945162</v>
      </c>
      <c r="L531" s="5">
        <f t="shared" si="78"/>
        <v>0.15328076912482463</v>
      </c>
      <c r="M531" s="5">
        <f t="shared" si="79"/>
        <v>1.5649107339651752E-4</v>
      </c>
      <c r="N531" s="5">
        <f t="shared" si="80"/>
        <v>1.6103154929577466</v>
      </c>
      <c r="O531">
        <f t="shared" si="81"/>
        <v>240.40034015830443</v>
      </c>
      <c r="P531">
        <f t="shared" si="82"/>
        <v>0.13592698639839895</v>
      </c>
      <c r="AB531">
        <f t="shared" si="83"/>
        <v>77.033791556924314</v>
      </c>
    </row>
    <row r="532" spans="1:28">
      <c r="A532" s="1">
        <v>250</v>
      </c>
      <c r="B532" s="1">
        <v>2573</v>
      </c>
      <c r="C532" s="1">
        <v>48</v>
      </c>
      <c r="D532" s="2">
        <f t="shared" si="75"/>
        <v>53.604166666666664</v>
      </c>
      <c r="E532" s="1">
        <v>147</v>
      </c>
      <c r="F532" s="1">
        <v>0.26800000000000002</v>
      </c>
      <c r="G532" s="1">
        <v>0.98</v>
      </c>
      <c r="H532" s="1">
        <v>171.42</v>
      </c>
      <c r="I532" s="1">
        <v>447</v>
      </c>
      <c r="J532" s="5">
        <f t="shared" si="76"/>
        <v>334.57480255910286</v>
      </c>
      <c r="K532" s="5">
        <f t="shared" si="77"/>
        <v>314.88168018744733</v>
      </c>
      <c r="L532" s="5">
        <f t="shared" si="78"/>
        <v>0.1524382109858721</v>
      </c>
      <c r="M532" s="5">
        <f t="shared" si="79"/>
        <v>2.7594247959580257E-4</v>
      </c>
      <c r="N532" s="5">
        <f t="shared" si="80"/>
        <v>1.6199028169014085</v>
      </c>
      <c r="O532">
        <f t="shared" si="81"/>
        <v>428.77143857192863</v>
      </c>
      <c r="P532">
        <f t="shared" si="82"/>
        <v>0.13592698639839895</v>
      </c>
      <c r="AB532">
        <f t="shared" si="83"/>
        <v>43.23325036357997</v>
      </c>
    </row>
    <row r="533" spans="1:28">
      <c r="A533" s="1">
        <v>88</v>
      </c>
      <c r="B533" s="1">
        <v>1459</v>
      </c>
      <c r="C533" s="1">
        <v>27</v>
      </c>
      <c r="D533" s="2">
        <f t="shared" si="75"/>
        <v>54.037037037037038</v>
      </c>
      <c r="E533" s="1">
        <v>147</v>
      </c>
      <c r="F533" s="1">
        <v>0.26600000000000001</v>
      </c>
      <c r="G533" s="1">
        <v>1.75</v>
      </c>
      <c r="H533" s="1">
        <v>96.71</v>
      </c>
      <c r="I533" s="1">
        <v>790</v>
      </c>
      <c r="J533" s="5">
        <f t="shared" si="76"/>
        <v>335.83024712973372</v>
      </c>
      <c r="K533" s="5">
        <f t="shared" si="77"/>
        <v>176.99540829876378</v>
      </c>
      <c r="L533" s="5">
        <f t="shared" si="78"/>
        <v>0.15254633021001698</v>
      </c>
      <c r="M533" s="5">
        <f t="shared" si="79"/>
        <v>4.8663468128855379E-4</v>
      </c>
      <c r="N533" s="5">
        <f t="shared" si="80"/>
        <v>1.6233943661971832</v>
      </c>
      <c r="O533">
        <f t="shared" si="81"/>
        <v>760.0041360769311</v>
      </c>
      <c r="P533">
        <f t="shared" si="82"/>
        <v>0.13471064001808858</v>
      </c>
      <c r="AB533">
        <f t="shared" si="83"/>
        <v>24.084004779989264</v>
      </c>
    </row>
    <row r="534" spans="1:28">
      <c r="A534" s="1">
        <v>496</v>
      </c>
      <c r="B534" s="1">
        <v>6622</v>
      </c>
      <c r="C534" s="1">
        <v>116</v>
      </c>
      <c r="D534" s="2">
        <f t="shared" si="75"/>
        <v>57.086206896551722</v>
      </c>
      <c r="E534" s="1">
        <v>147</v>
      </c>
      <c r="F534" s="1">
        <v>0.25800000000000001</v>
      </c>
      <c r="G534" s="1">
        <v>0.4</v>
      </c>
      <c r="H534" s="1">
        <v>436.93</v>
      </c>
      <c r="I534" s="1">
        <v>176</v>
      </c>
      <c r="J534" s="5">
        <f t="shared" si="76"/>
        <v>340.99716973523675</v>
      </c>
      <c r="K534" s="5">
        <f t="shared" si="77"/>
        <v>786.26876340978561</v>
      </c>
      <c r="L534" s="5">
        <f t="shared" si="78"/>
        <v>0.14753225029180436</v>
      </c>
      <c r="M534" s="5">
        <f t="shared" si="79"/>
        <v>1.0721836303231652E-4</v>
      </c>
      <c r="N534" s="5">
        <f t="shared" si="80"/>
        <v>1.6415098591549295</v>
      </c>
      <c r="O534">
        <f t="shared" si="81"/>
        <v>168.21916554139108</v>
      </c>
      <c r="P534">
        <f t="shared" si="82"/>
        <v>0.12986364328217248</v>
      </c>
      <c r="AB534">
        <f t="shared" si="83"/>
        <v>103.13911738925583</v>
      </c>
    </row>
    <row r="535" spans="1:28">
      <c r="A535" s="1">
        <v>334</v>
      </c>
      <c r="B535" s="1">
        <v>3756</v>
      </c>
      <c r="C535" s="1">
        <v>64</v>
      </c>
      <c r="D535" s="2">
        <f t="shared" si="75"/>
        <v>58.6875</v>
      </c>
      <c r="E535" s="1">
        <v>147</v>
      </c>
      <c r="F535" s="1">
        <v>0.25700000000000001</v>
      </c>
      <c r="G535" s="1">
        <v>0.71</v>
      </c>
      <c r="H535" s="1">
        <v>246.67</v>
      </c>
      <c r="I535" s="1">
        <v>312</v>
      </c>
      <c r="J535" s="5">
        <f t="shared" si="76"/>
        <v>341.65994425704577</v>
      </c>
      <c r="K535" s="5">
        <f t="shared" si="77"/>
        <v>443.82928677326532</v>
      </c>
      <c r="L535" s="5">
        <f t="shared" si="78"/>
        <v>0.14419958733524282</v>
      </c>
      <c r="M535" s="5">
        <f t="shared" si="79"/>
        <v>1.8903088391906283E-4</v>
      </c>
      <c r="N535" s="5">
        <f t="shared" si="80"/>
        <v>1.6505239436619716</v>
      </c>
      <c r="O535">
        <f t="shared" si="81"/>
        <v>297.96894636558966</v>
      </c>
      <c r="P535">
        <f t="shared" si="82"/>
        <v>0.12925986069417159</v>
      </c>
      <c r="AB535">
        <f t="shared" si="83"/>
        <v>57.948799778086666</v>
      </c>
    </row>
    <row r="536" spans="1:28">
      <c r="A536" s="1">
        <v>172</v>
      </c>
      <c r="B536" s="1">
        <v>2130</v>
      </c>
      <c r="C536" s="1">
        <v>36</v>
      </c>
      <c r="D536" s="2">
        <f t="shared" si="75"/>
        <v>59.166666666666664</v>
      </c>
      <c r="E536" s="1">
        <v>147</v>
      </c>
      <c r="F536" s="1">
        <v>0.254</v>
      </c>
      <c r="G536" s="1">
        <v>1.27</v>
      </c>
      <c r="H536" s="1">
        <v>139.55000000000001</v>
      </c>
      <c r="I536" s="1">
        <v>552</v>
      </c>
      <c r="J536" s="5">
        <f t="shared" si="76"/>
        <v>343.67169831173533</v>
      </c>
      <c r="K536" s="5">
        <f t="shared" si="77"/>
        <v>249.58603833400406</v>
      </c>
      <c r="L536" s="5">
        <f t="shared" si="78"/>
        <v>0.14423883739772192</v>
      </c>
      <c r="M536" s="5">
        <f t="shared" si="79"/>
        <v>3.3333333333333332E-4</v>
      </c>
      <c r="N536" s="5">
        <f t="shared" si="80"/>
        <v>1.6559999999999999</v>
      </c>
      <c r="O536">
        <f t="shared" si="81"/>
        <v>526.69294159799347</v>
      </c>
      <c r="P536">
        <f t="shared" si="82"/>
        <v>0.12745133693737837</v>
      </c>
      <c r="AB536">
        <f t="shared" si="83"/>
        <v>32.131388148053112</v>
      </c>
    </row>
    <row r="537" spans="1:28">
      <c r="A537" s="1">
        <v>10</v>
      </c>
      <c r="B537" s="1">
        <v>1208</v>
      </c>
      <c r="C537" s="1">
        <v>20</v>
      </c>
      <c r="D537" s="2">
        <f t="shared" si="75"/>
        <v>60.4</v>
      </c>
      <c r="E537" s="1">
        <v>147</v>
      </c>
      <c r="F537" s="1">
        <v>0.251</v>
      </c>
      <c r="G537" s="1">
        <v>2.27</v>
      </c>
      <c r="H537" s="1">
        <v>79.08</v>
      </c>
      <c r="I537" s="1">
        <v>976</v>
      </c>
      <c r="J537" s="5">
        <f t="shared" si="76"/>
        <v>345.71941274767551</v>
      </c>
      <c r="K537" s="5">
        <f t="shared" si="77"/>
        <v>140.46824256928846</v>
      </c>
      <c r="L537" s="5">
        <f t="shared" si="78"/>
        <v>0.14238093703019489</v>
      </c>
      <c r="M537" s="5">
        <f t="shared" si="79"/>
        <v>5.8774834437086085E-4</v>
      </c>
      <c r="N537" s="5">
        <f t="shared" si="80"/>
        <v>1.6605746478873242</v>
      </c>
      <c r="O537">
        <f t="shared" si="81"/>
        <v>929.43854324734446</v>
      </c>
      <c r="P537">
        <f t="shared" si="82"/>
        <v>0.12564708033131458</v>
      </c>
      <c r="AB537">
        <f t="shared" si="83"/>
        <v>17.827701573840372</v>
      </c>
    </row>
    <row r="538" spans="1:28">
      <c r="A538" s="1">
        <v>418</v>
      </c>
      <c r="B538" s="1">
        <v>5481</v>
      </c>
      <c r="C538" s="1">
        <v>86</v>
      </c>
      <c r="D538" s="2">
        <f t="shared" si="75"/>
        <v>63.732558139534881</v>
      </c>
      <c r="E538" s="1">
        <v>147</v>
      </c>
      <c r="F538" s="1">
        <v>0.24399999999999999</v>
      </c>
      <c r="G538" s="1">
        <v>0.52</v>
      </c>
      <c r="H538" s="1">
        <v>357.96</v>
      </c>
      <c r="I538" s="1">
        <v>217</v>
      </c>
      <c r="J538" s="5">
        <f t="shared" si="76"/>
        <v>350.64343665913833</v>
      </c>
      <c r="K538" s="5">
        <f t="shared" si="77"/>
        <v>621.93158051000876</v>
      </c>
      <c r="L538" s="5">
        <f t="shared" si="78"/>
        <v>0.13827887615785095</v>
      </c>
      <c r="M538" s="5">
        <f t="shared" si="79"/>
        <v>1.2953840540047437E-4</v>
      </c>
      <c r="N538" s="5">
        <f t="shared" si="80"/>
        <v>1.6751788732394366</v>
      </c>
      <c r="O538">
        <f t="shared" si="81"/>
        <v>205.33020449212202</v>
      </c>
      <c r="P538">
        <f t="shared" si="82"/>
        <v>0.12145397331942269</v>
      </c>
      <c r="AB538">
        <f t="shared" si="83"/>
        <v>76.299052106837365</v>
      </c>
    </row>
    <row r="539" spans="1:28">
      <c r="A539" s="1">
        <v>256</v>
      </c>
      <c r="B539" s="1">
        <v>3109</v>
      </c>
      <c r="C539" s="1">
        <v>48</v>
      </c>
      <c r="D539" s="2">
        <f t="shared" si="75"/>
        <v>64.770833333333329</v>
      </c>
      <c r="E539" s="1">
        <v>147</v>
      </c>
      <c r="F539" s="1">
        <v>0.24299999999999999</v>
      </c>
      <c r="G539" s="1">
        <v>0.92</v>
      </c>
      <c r="H539" s="1">
        <v>200.71</v>
      </c>
      <c r="I539" s="1">
        <v>385</v>
      </c>
      <c r="J539" s="5">
        <f t="shared" si="76"/>
        <v>351.36418446315326</v>
      </c>
      <c r="K539" s="5">
        <f t="shared" si="77"/>
        <v>352.2491085404601</v>
      </c>
      <c r="L539" s="5">
        <f t="shared" si="78"/>
        <v>0.13626720078551061</v>
      </c>
      <c r="M539" s="5">
        <f t="shared" si="79"/>
        <v>2.2836925056288193E-4</v>
      </c>
      <c r="N539" s="5">
        <f t="shared" si="80"/>
        <v>1.6858661971830986</v>
      </c>
      <c r="O539">
        <f t="shared" si="81"/>
        <v>366.19999003537441</v>
      </c>
      <c r="P539">
        <f t="shared" si="82"/>
        <v>0.12085690376565196</v>
      </c>
      <c r="AB539">
        <f t="shared" si="83"/>
        <v>43.001754153950571</v>
      </c>
    </row>
    <row r="540" spans="1:28">
      <c r="A540" s="1">
        <v>94</v>
      </c>
      <c r="B540" s="1">
        <v>1763</v>
      </c>
      <c r="C540" s="1">
        <v>27</v>
      </c>
      <c r="D540" s="2">
        <f t="shared" si="75"/>
        <v>65.296296296296291</v>
      </c>
      <c r="E540" s="1">
        <v>147</v>
      </c>
      <c r="F540" s="1">
        <v>0.24</v>
      </c>
      <c r="G540" s="1">
        <v>1.64</v>
      </c>
      <c r="H540" s="1">
        <v>114.31</v>
      </c>
      <c r="I540" s="1">
        <v>681</v>
      </c>
      <c r="J540" s="5">
        <f t="shared" si="76"/>
        <v>353.55339059327378</v>
      </c>
      <c r="K540" s="5">
        <f t="shared" si="77"/>
        <v>198.83434268781136</v>
      </c>
      <c r="L540" s="5">
        <f t="shared" si="78"/>
        <v>0.13579143137457167</v>
      </c>
      <c r="M540" s="5">
        <f t="shared" si="79"/>
        <v>4.0272263187748154E-4</v>
      </c>
      <c r="N540" s="5">
        <f t="shared" si="80"/>
        <v>1.6909901408450705</v>
      </c>
      <c r="O540">
        <f t="shared" si="81"/>
        <v>642.98836497244338</v>
      </c>
      <c r="P540">
        <f t="shared" si="82"/>
        <v>0.11906864889527721</v>
      </c>
      <c r="AB540">
        <f t="shared" si="83"/>
        <v>23.914077310927507</v>
      </c>
    </row>
    <row r="541" spans="1:28">
      <c r="A541" s="1">
        <v>502</v>
      </c>
      <c r="B541" s="1">
        <v>8000</v>
      </c>
      <c r="C541" s="1">
        <v>116</v>
      </c>
      <c r="D541" s="2">
        <f t="shared" si="75"/>
        <v>68.965517241379317</v>
      </c>
      <c r="E541" s="1">
        <v>147</v>
      </c>
      <c r="F541" s="1">
        <v>0.23200000000000001</v>
      </c>
      <c r="G541" s="1">
        <v>0.37</v>
      </c>
      <c r="H541" s="1">
        <v>519.36</v>
      </c>
      <c r="I541" s="1">
        <v>152</v>
      </c>
      <c r="J541" s="5">
        <f t="shared" si="76"/>
        <v>359.59747611403805</v>
      </c>
      <c r="K541" s="5">
        <f t="shared" si="77"/>
        <v>896.38617612398377</v>
      </c>
      <c r="L541" s="5">
        <f t="shared" si="78"/>
        <v>0.12940851062829806</v>
      </c>
      <c r="M541" s="5">
        <f t="shared" si="79"/>
        <v>8.8749999999999989E-5</v>
      </c>
      <c r="N541" s="5">
        <f t="shared" si="80"/>
        <v>1.7126760563380283</v>
      </c>
      <c r="O541">
        <f t="shared" si="81"/>
        <v>141.5203327171904</v>
      </c>
      <c r="P541">
        <f t="shared" si="82"/>
        <v>0.11432192203486034</v>
      </c>
      <c r="AB541">
        <f t="shared" si="83"/>
        <v>103.51170761613402</v>
      </c>
    </row>
    <row r="542" spans="1:28">
      <c r="A542" s="1">
        <v>340</v>
      </c>
      <c r="B542" s="1">
        <v>4537</v>
      </c>
      <c r="C542" s="1">
        <v>64</v>
      </c>
      <c r="D542" s="2">
        <f t="shared" si="75"/>
        <v>70.890625</v>
      </c>
      <c r="E542" s="1">
        <v>147</v>
      </c>
      <c r="F542" s="1">
        <v>0.23100000000000001</v>
      </c>
      <c r="G542" s="1">
        <v>0.67</v>
      </c>
      <c r="H542" s="1">
        <v>291.52999999999997</v>
      </c>
      <c r="I542" s="1">
        <v>268</v>
      </c>
      <c r="J542" s="5">
        <f t="shared" si="76"/>
        <v>360.37498507822357</v>
      </c>
      <c r="K542" s="5">
        <f t="shared" si="77"/>
        <v>496.08954469250932</v>
      </c>
      <c r="L542" s="5">
        <f t="shared" si="78"/>
        <v>0.12900896760416319</v>
      </c>
      <c r="M542" s="5">
        <f t="shared" si="79"/>
        <v>1.5649107339651752E-4</v>
      </c>
      <c r="N542" s="5">
        <f t="shared" si="80"/>
        <v>1.7125577464788733</v>
      </c>
      <c r="O542">
        <f t="shared" si="81"/>
        <v>252.118135354852</v>
      </c>
      <c r="P542">
        <f t="shared" si="82"/>
        <v>0.11373085692144144</v>
      </c>
      <c r="AB542">
        <f t="shared" si="83"/>
        <v>56.990594977421019</v>
      </c>
    </row>
    <row r="543" spans="1:28">
      <c r="A543" s="1">
        <v>178</v>
      </c>
      <c r="B543" s="1">
        <v>2573</v>
      </c>
      <c r="C543" s="1">
        <v>36</v>
      </c>
      <c r="D543" s="2">
        <f t="shared" si="75"/>
        <v>71.472222222222229</v>
      </c>
      <c r="E543" s="1">
        <v>147</v>
      </c>
      <c r="F543" s="1">
        <v>0.23</v>
      </c>
      <c r="G543" s="1">
        <v>1.19</v>
      </c>
      <c r="H543" s="1">
        <v>163.79</v>
      </c>
      <c r="I543" s="1">
        <v>475</v>
      </c>
      <c r="J543" s="5">
        <f t="shared" si="76"/>
        <v>361.15755925730758</v>
      </c>
      <c r="K543" s="5">
        <f t="shared" si="77"/>
        <v>279.9174592068714</v>
      </c>
      <c r="L543" s="5">
        <f t="shared" si="78"/>
        <v>0.12860934113221714</v>
      </c>
      <c r="M543" s="5">
        <f t="shared" si="79"/>
        <v>2.7594247959580257E-4</v>
      </c>
      <c r="N543" s="5">
        <f t="shared" si="80"/>
        <v>1.7213732394366197</v>
      </c>
      <c r="O543">
        <f t="shared" si="81"/>
        <v>448.74534464863547</v>
      </c>
      <c r="P543">
        <f t="shared" si="82"/>
        <v>0.11314030333267618</v>
      </c>
      <c r="AB543">
        <f t="shared" si="83"/>
        <v>31.989844689674175</v>
      </c>
    </row>
    <row r="544" spans="1:28">
      <c r="A544" s="1">
        <v>16</v>
      </c>
      <c r="B544" s="1">
        <v>1459</v>
      </c>
      <c r="C544" s="1">
        <v>20</v>
      </c>
      <c r="D544" s="2">
        <f t="shared" si="75"/>
        <v>72.95</v>
      </c>
      <c r="E544" s="1">
        <v>147</v>
      </c>
      <c r="F544" s="1">
        <v>0.22700000000000001</v>
      </c>
      <c r="G544" s="1">
        <v>2.13</v>
      </c>
      <c r="H544" s="1">
        <v>93.07</v>
      </c>
      <c r="I544" s="1">
        <v>841</v>
      </c>
      <c r="J544" s="5">
        <f t="shared" si="76"/>
        <v>363.5362297053349</v>
      </c>
      <c r="K544" s="5">
        <f t="shared" si="77"/>
        <v>157.41580506041757</v>
      </c>
      <c r="L544" s="5">
        <f t="shared" si="78"/>
        <v>0.12705204532876369</v>
      </c>
      <c r="M544" s="5">
        <f t="shared" si="79"/>
        <v>4.8663468128855379E-4</v>
      </c>
      <c r="N544" s="5">
        <f t="shared" si="80"/>
        <v>1.7281957746478873</v>
      </c>
      <c r="O544">
        <f t="shared" si="81"/>
        <v>789.72816159879665</v>
      </c>
      <c r="P544">
        <f t="shared" si="82"/>
        <v>0.11137172956887985</v>
      </c>
      <c r="AB544">
        <f t="shared" si="83"/>
        <v>17.708758051572051</v>
      </c>
    </row>
    <row r="545" spans="1:28">
      <c r="A545" s="1">
        <v>424</v>
      </c>
      <c r="B545" s="1">
        <v>6622</v>
      </c>
      <c r="C545" s="1">
        <v>86</v>
      </c>
      <c r="D545" s="2">
        <f t="shared" si="75"/>
        <v>77</v>
      </c>
      <c r="E545" s="1">
        <v>147</v>
      </c>
      <c r="F545" s="1">
        <v>0.222</v>
      </c>
      <c r="G545" s="1">
        <v>0.49</v>
      </c>
      <c r="H545" s="1">
        <v>416.99</v>
      </c>
      <c r="I545" s="1">
        <v>187</v>
      </c>
      <c r="J545" s="5">
        <f t="shared" si="76"/>
        <v>367.60731104690387</v>
      </c>
      <c r="K545" s="5">
        <f t="shared" si="77"/>
        <v>691.93978067843796</v>
      </c>
      <c r="L545" s="5">
        <f t="shared" si="78"/>
        <v>0.12428827247896937</v>
      </c>
      <c r="M545" s="5">
        <f t="shared" si="79"/>
        <v>1.0721836303231652E-4</v>
      </c>
      <c r="N545" s="5">
        <f t="shared" si="80"/>
        <v>1.7441042253521126</v>
      </c>
      <c r="O545">
        <f t="shared" si="81"/>
        <v>176.26321974148061</v>
      </c>
      <c r="P545">
        <f t="shared" si="82"/>
        <v>0.10843450590276432</v>
      </c>
      <c r="AB545">
        <f t="shared" si="83"/>
        <v>75.788028517508593</v>
      </c>
    </row>
    <row r="546" spans="1:28">
      <c r="A546" s="1">
        <v>262</v>
      </c>
      <c r="B546" s="1">
        <v>3756</v>
      </c>
      <c r="C546" s="1">
        <v>48</v>
      </c>
      <c r="D546" s="2">
        <f t="shared" si="75"/>
        <v>78.25</v>
      </c>
      <c r="E546" s="1">
        <v>147</v>
      </c>
      <c r="F546" s="1">
        <v>0.22</v>
      </c>
      <c r="G546" s="1">
        <v>0.87</v>
      </c>
      <c r="H546" s="1">
        <v>236.41</v>
      </c>
      <c r="I546" s="1">
        <v>331</v>
      </c>
      <c r="J546" s="5">
        <f t="shared" si="76"/>
        <v>369.27447293799821</v>
      </c>
      <c r="K546" s="5">
        <f t="shared" si="77"/>
        <v>391.48062572193982</v>
      </c>
      <c r="L546" s="5">
        <f t="shared" si="78"/>
        <v>0.12261143169341247</v>
      </c>
      <c r="M546" s="5">
        <f t="shared" si="79"/>
        <v>1.8903088391906283E-4</v>
      </c>
      <c r="N546" s="5">
        <f t="shared" si="80"/>
        <v>1.75103661971831</v>
      </c>
      <c r="O546">
        <f t="shared" si="81"/>
        <v>310.90055412207607</v>
      </c>
      <c r="P546">
        <f t="shared" si="82"/>
        <v>0.10726329961611812</v>
      </c>
      <c r="AB546">
        <f t="shared" si="83"/>
        <v>42.41566025325033</v>
      </c>
    </row>
    <row r="547" spans="1:28">
      <c r="A547" s="1">
        <v>100</v>
      </c>
      <c r="B547" s="1">
        <v>2130</v>
      </c>
      <c r="C547" s="1">
        <v>27</v>
      </c>
      <c r="D547" s="2">
        <f t="shared" si="75"/>
        <v>78.888888888888886</v>
      </c>
      <c r="E547" s="1">
        <v>147</v>
      </c>
      <c r="F547" s="1">
        <v>0.217</v>
      </c>
      <c r="G547" s="1">
        <v>1.54</v>
      </c>
      <c r="H547" s="1">
        <v>134.09</v>
      </c>
      <c r="I547" s="1">
        <v>586</v>
      </c>
      <c r="J547" s="5">
        <f t="shared" si="76"/>
        <v>371.81829961187663</v>
      </c>
      <c r="K547" s="5">
        <f t="shared" si="77"/>
        <v>222.68464876912151</v>
      </c>
      <c r="L547" s="5">
        <f t="shared" si="78"/>
        <v>0.12124769331537301</v>
      </c>
      <c r="M547" s="5">
        <f t="shared" si="79"/>
        <v>3.3333333333333332E-4</v>
      </c>
      <c r="N547" s="5">
        <f t="shared" si="80"/>
        <v>1.758</v>
      </c>
      <c r="O547">
        <f t="shared" si="81"/>
        <v>548.13930941904687</v>
      </c>
      <c r="P547">
        <f t="shared" si="82"/>
        <v>0.10551048422200077</v>
      </c>
      <c r="AB547">
        <f t="shared" si="83"/>
        <v>23.732894061046643</v>
      </c>
    </row>
    <row r="548" spans="1:28">
      <c r="A548" s="1">
        <v>346</v>
      </c>
      <c r="B548" s="1">
        <v>5481</v>
      </c>
      <c r="C548" s="1">
        <v>64</v>
      </c>
      <c r="D548" s="2">
        <f t="shared" si="75"/>
        <v>85.640625</v>
      </c>
      <c r="E548" s="1">
        <v>147</v>
      </c>
      <c r="F548" s="1">
        <v>0.20899999999999999</v>
      </c>
      <c r="G548" s="1">
        <v>0.63</v>
      </c>
      <c r="H548" s="1">
        <v>343.78</v>
      </c>
      <c r="I548" s="1">
        <v>231</v>
      </c>
      <c r="J548" s="5">
        <f t="shared" si="76"/>
        <v>378.86761521204119</v>
      </c>
      <c r="K548" s="5">
        <f t="shared" si="77"/>
        <v>554.66041763296971</v>
      </c>
      <c r="L548" s="5">
        <f t="shared" si="78"/>
        <v>0.11538591535542045</v>
      </c>
      <c r="M548" s="5">
        <f t="shared" si="79"/>
        <v>1.2953840540047437E-4</v>
      </c>
      <c r="N548" s="5">
        <f t="shared" si="80"/>
        <v>1.7832549295774647</v>
      </c>
      <c r="O548">
        <f t="shared" si="81"/>
        <v>213.79952295072434</v>
      </c>
      <c r="P548">
        <f t="shared" si="82"/>
        <v>0.10086011961509897</v>
      </c>
      <c r="AB548">
        <f t="shared" si="83"/>
        <v>56.508198048709154</v>
      </c>
    </row>
    <row r="549" spans="1:28">
      <c r="A549" s="1">
        <v>184</v>
      </c>
      <c r="B549" s="1">
        <v>3109</v>
      </c>
      <c r="C549" s="1">
        <v>36</v>
      </c>
      <c r="D549" s="2">
        <f t="shared" si="75"/>
        <v>86.361111111111114</v>
      </c>
      <c r="E549" s="1">
        <v>147</v>
      </c>
      <c r="F549" s="1">
        <v>0.20599999999999999</v>
      </c>
      <c r="G549" s="1">
        <v>1.1200000000000001</v>
      </c>
      <c r="H549" s="1">
        <v>194.72</v>
      </c>
      <c r="I549" s="1">
        <v>409</v>
      </c>
      <c r="J549" s="5">
        <f t="shared" si="76"/>
        <v>381.61638848608828</v>
      </c>
      <c r="K549" s="5">
        <f t="shared" si="77"/>
        <v>314.26009248199671</v>
      </c>
      <c r="L549" s="5">
        <f t="shared" si="78"/>
        <v>0.11455479350138091</v>
      </c>
      <c r="M549" s="5">
        <f t="shared" si="79"/>
        <v>2.2836925056288193E-4</v>
      </c>
      <c r="N549" s="5">
        <f t="shared" si="80"/>
        <v>1.7909591549295776</v>
      </c>
      <c r="O549">
        <f t="shared" si="81"/>
        <v>377.46507806080524</v>
      </c>
      <c r="P549">
        <f t="shared" si="82"/>
        <v>9.9125319463973904E-2</v>
      </c>
      <c r="AB549">
        <f t="shared" si="83"/>
        <v>31.465789961672634</v>
      </c>
    </row>
    <row r="550" spans="1:28">
      <c r="A550" s="1">
        <v>22</v>
      </c>
      <c r="B550" s="1">
        <v>1763</v>
      </c>
      <c r="C550" s="1">
        <v>20</v>
      </c>
      <c r="D550" s="2">
        <f t="shared" si="75"/>
        <v>88.15</v>
      </c>
      <c r="E550" s="1">
        <v>147</v>
      </c>
      <c r="F550" s="1">
        <v>0.20499999999999999</v>
      </c>
      <c r="G550" s="1">
        <v>2</v>
      </c>
      <c r="H550" s="1">
        <v>110.02</v>
      </c>
      <c r="I550" s="1">
        <v>723</v>
      </c>
      <c r="J550" s="5">
        <f t="shared" si="76"/>
        <v>382.54602783800294</v>
      </c>
      <c r="K550" s="5">
        <f t="shared" si="77"/>
        <v>176.41436290456735</v>
      </c>
      <c r="L550" s="5">
        <f t="shared" si="78"/>
        <v>0.11336945399859051</v>
      </c>
      <c r="M550" s="5">
        <f t="shared" si="79"/>
        <v>4.0272263187748154E-4</v>
      </c>
      <c r="N550" s="5">
        <f t="shared" si="80"/>
        <v>1.795280281690141</v>
      </c>
      <c r="O550">
        <f t="shared" si="81"/>
        <v>668.06035266315223</v>
      </c>
      <c r="P550">
        <f t="shared" si="82"/>
        <v>9.8548171087564182E-2</v>
      </c>
      <c r="AB550">
        <f t="shared" si="83"/>
        <v>17.560922038204989</v>
      </c>
    </row>
    <row r="551" spans="1:28">
      <c r="A551" s="1">
        <v>430</v>
      </c>
      <c r="B551" s="1">
        <v>8000</v>
      </c>
      <c r="C551" s="1">
        <v>86</v>
      </c>
      <c r="D551" s="2">
        <f t="shared" si="75"/>
        <v>93.023255813953483</v>
      </c>
      <c r="E551" s="1">
        <v>147</v>
      </c>
      <c r="F551" s="1">
        <v>0.19700000000000001</v>
      </c>
      <c r="G551" s="1">
        <v>0.45</v>
      </c>
      <c r="H551" s="1">
        <v>501.49</v>
      </c>
      <c r="I551" s="1">
        <v>161</v>
      </c>
      <c r="J551" s="5">
        <f t="shared" si="76"/>
        <v>390.23616434076285</v>
      </c>
      <c r="K551" s="5">
        <f t="shared" si="77"/>
        <v>799.82548858031601</v>
      </c>
      <c r="L551" s="5">
        <f t="shared" si="78"/>
        <v>0.10752345508849603</v>
      </c>
      <c r="M551" s="5">
        <f t="shared" si="79"/>
        <v>8.8749999999999989E-5</v>
      </c>
      <c r="N551" s="5">
        <f t="shared" si="80"/>
        <v>1.8140845070422538</v>
      </c>
      <c r="O551">
        <f t="shared" si="81"/>
        <v>146.56324154021016</v>
      </c>
      <c r="P551">
        <f t="shared" si="82"/>
        <v>9.3951432642073424E-2</v>
      </c>
      <c r="AB551">
        <f t="shared" si="83"/>
        <v>75.903788399764665</v>
      </c>
    </row>
    <row r="552" spans="1:28">
      <c r="A552" s="1">
        <v>268</v>
      </c>
      <c r="B552" s="1">
        <v>4537</v>
      </c>
      <c r="C552" s="1">
        <v>48</v>
      </c>
      <c r="D552" s="2">
        <f t="shared" si="75"/>
        <v>94.520833333333329</v>
      </c>
      <c r="E552" s="1">
        <v>147</v>
      </c>
      <c r="F552" s="1">
        <v>0.19700000000000001</v>
      </c>
      <c r="G552" s="1">
        <v>0.81</v>
      </c>
      <c r="H552" s="1">
        <v>280.58999999999997</v>
      </c>
      <c r="I552" s="1">
        <v>285</v>
      </c>
      <c r="J552" s="5">
        <f t="shared" si="76"/>
        <v>390.23616434076285</v>
      </c>
      <c r="K552" s="5">
        <f t="shared" si="77"/>
        <v>444.34749365573106</v>
      </c>
      <c r="L552" s="5">
        <f t="shared" si="78"/>
        <v>0.1080235641819309</v>
      </c>
      <c r="M552" s="5">
        <f t="shared" si="79"/>
        <v>1.5649107339651752E-4</v>
      </c>
      <c r="N552" s="5">
        <f t="shared" si="80"/>
        <v>1.8211901408450704</v>
      </c>
      <c r="O552">
        <f t="shared" si="81"/>
        <v>261.94803806265372</v>
      </c>
      <c r="P552">
        <f t="shared" si="82"/>
        <v>9.3951432642073424E-2</v>
      </c>
      <c r="AB552">
        <f t="shared" si="83"/>
        <v>42.168771333202592</v>
      </c>
    </row>
    <row r="553" spans="1:28">
      <c r="A553" s="1">
        <v>106</v>
      </c>
      <c r="B553" s="1">
        <v>2573</v>
      </c>
      <c r="C553" s="1">
        <v>27</v>
      </c>
      <c r="D553" s="2">
        <f t="shared" si="75"/>
        <v>95.296296296296291</v>
      </c>
      <c r="E553" s="1">
        <v>147</v>
      </c>
      <c r="F553" s="1">
        <v>0.19600000000000001</v>
      </c>
      <c r="G553" s="1">
        <v>1.45</v>
      </c>
      <c r="H553" s="1">
        <v>158.65</v>
      </c>
      <c r="I553" s="1">
        <v>504</v>
      </c>
      <c r="J553" s="5">
        <f t="shared" si="76"/>
        <v>391.23039821797573</v>
      </c>
      <c r="K553" s="5">
        <f t="shared" si="77"/>
        <v>248.85411636054118</v>
      </c>
      <c r="L553" s="5">
        <f t="shared" si="78"/>
        <v>0.10849730112915736</v>
      </c>
      <c r="M553" s="5">
        <f t="shared" si="79"/>
        <v>2.7594247959580257E-4</v>
      </c>
      <c r="N553" s="5">
        <f t="shared" si="80"/>
        <v>1.8264676056338027</v>
      </c>
      <c r="O553">
        <f t="shared" si="81"/>
        <v>463.28395839899144</v>
      </c>
      <c r="P553">
        <f t="shared" si="82"/>
        <v>9.337943054955461E-2</v>
      </c>
      <c r="AB553">
        <f t="shared" si="83"/>
        <v>23.472581490565595</v>
      </c>
    </row>
    <row r="554" spans="1:28">
      <c r="A554" s="1">
        <v>352</v>
      </c>
      <c r="B554" s="1">
        <v>6622</v>
      </c>
      <c r="C554" s="1">
        <v>64</v>
      </c>
      <c r="D554" s="2">
        <f t="shared" si="75"/>
        <v>103.46875</v>
      </c>
      <c r="E554" s="1">
        <v>147</v>
      </c>
      <c r="F554" s="1">
        <v>0.188</v>
      </c>
      <c r="G554" s="1">
        <v>0.59</v>
      </c>
      <c r="H554" s="1">
        <v>407.01</v>
      </c>
      <c r="I554" s="1">
        <v>199</v>
      </c>
      <c r="J554" s="5">
        <f t="shared" si="76"/>
        <v>399.46773096848057</v>
      </c>
      <c r="K554" s="5">
        <f t="shared" si="77"/>
        <v>624.46762916362036</v>
      </c>
      <c r="L554" s="5">
        <f t="shared" si="78"/>
        <v>0.10248729799768531</v>
      </c>
      <c r="M554" s="5">
        <f t="shared" si="79"/>
        <v>1.0721836303231652E-4</v>
      </c>
      <c r="N554" s="5">
        <f t="shared" si="80"/>
        <v>1.8560253521126759</v>
      </c>
      <c r="O554">
        <f t="shared" si="81"/>
        <v>180.58524360580822</v>
      </c>
      <c r="P554">
        <f t="shared" si="82"/>
        <v>8.8824619272950309E-2</v>
      </c>
      <c r="AB554">
        <f t="shared" si="83"/>
        <v>56.028383241152</v>
      </c>
    </row>
    <row r="555" spans="1:28">
      <c r="A555" s="1">
        <v>190</v>
      </c>
      <c r="B555" s="1">
        <v>3756</v>
      </c>
      <c r="C555" s="1">
        <v>36</v>
      </c>
      <c r="D555" s="2">
        <f t="shared" si="75"/>
        <v>104.33333333333333</v>
      </c>
      <c r="E555" s="1">
        <v>147</v>
      </c>
      <c r="F555" s="1">
        <v>0.186</v>
      </c>
      <c r="G555" s="1">
        <v>1.05</v>
      </c>
      <c r="H555" s="1">
        <v>230.45</v>
      </c>
      <c r="I555" s="1">
        <v>351</v>
      </c>
      <c r="J555" s="5">
        <f t="shared" si="76"/>
        <v>401.60966445124944</v>
      </c>
      <c r="K555" s="5">
        <f t="shared" si="77"/>
        <v>352.772802846128</v>
      </c>
      <c r="L555" s="5">
        <f t="shared" si="78"/>
        <v>0.10204868320220943</v>
      </c>
      <c r="M555" s="5">
        <f t="shared" si="79"/>
        <v>1.8903088391906283E-4</v>
      </c>
      <c r="N555" s="5">
        <f t="shared" si="80"/>
        <v>1.8568394366197183</v>
      </c>
      <c r="O555">
        <f t="shared" si="81"/>
        <v>318.94120199609461</v>
      </c>
      <c r="P555">
        <f t="shared" si="82"/>
        <v>8.7691897711623626E-2</v>
      </c>
      <c r="AB555">
        <f t="shared" si="83"/>
        <v>31.247794487500421</v>
      </c>
    </row>
    <row r="556" spans="1:28">
      <c r="A556" s="1">
        <v>28</v>
      </c>
      <c r="B556" s="1">
        <v>2130</v>
      </c>
      <c r="C556" s="1">
        <v>20</v>
      </c>
      <c r="D556" s="2">
        <f t="shared" si="75"/>
        <v>106.5</v>
      </c>
      <c r="E556" s="1">
        <v>147</v>
      </c>
      <c r="F556" s="1">
        <v>0.184</v>
      </c>
      <c r="G556" s="1">
        <v>1.88</v>
      </c>
      <c r="H556" s="1">
        <v>130.38</v>
      </c>
      <c r="I556" s="1">
        <v>622</v>
      </c>
      <c r="J556" s="5">
        <f t="shared" si="76"/>
        <v>403.78642654362409</v>
      </c>
      <c r="K556" s="5">
        <f t="shared" si="77"/>
        <v>198.09527010158263</v>
      </c>
      <c r="L556" s="5">
        <f t="shared" si="78"/>
        <v>0.10096152214913594</v>
      </c>
      <c r="M556" s="5">
        <f t="shared" si="79"/>
        <v>3.3333333333333332E-4</v>
      </c>
      <c r="N556" s="5">
        <f t="shared" si="80"/>
        <v>1.8660000000000001</v>
      </c>
      <c r="O556">
        <f t="shared" si="81"/>
        <v>563.73676944316617</v>
      </c>
      <c r="P556">
        <f t="shared" si="82"/>
        <v>8.656160953536636E-2</v>
      </c>
      <c r="AB556">
        <f t="shared" si="83"/>
        <v>17.320651940743556</v>
      </c>
    </row>
    <row r="557" spans="1:28">
      <c r="A557" s="1">
        <v>274</v>
      </c>
      <c r="B557" s="1">
        <v>5481</v>
      </c>
      <c r="C557" s="1">
        <v>48</v>
      </c>
      <c r="D557" s="2">
        <f t="shared" si="75"/>
        <v>114.1875</v>
      </c>
      <c r="E557" s="1">
        <v>147</v>
      </c>
      <c r="F557" s="1">
        <v>0.17899999999999999</v>
      </c>
      <c r="G557" s="1">
        <v>0.76</v>
      </c>
      <c r="H557" s="1">
        <v>328</v>
      </c>
      <c r="I557" s="1">
        <v>245</v>
      </c>
      <c r="J557" s="5">
        <f t="shared" si="76"/>
        <v>409.38706057120135</v>
      </c>
      <c r="K557" s="5">
        <f t="shared" si="77"/>
        <v>496.82193167578095</v>
      </c>
      <c r="L557" s="5">
        <f t="shared" si="78"/>
        <v>9.6614092373289454E-2</v>
      </c>
      <c r="M557" s="5">
        <f t="shared" si="79"/>
        <v>1.2953840540047437E-4</v>
      </c>
      <c r="N557" s="5">
        <f t="shared" si="80"/>
        <v>1.8913309859154928</v>
      </c>
      <c r="O557">
        <f t="shared" si="81"/>
        <v>224.08536585365854</v>
      </c>
      <c r="P557">
        <f t="shared" si="82"/>
        <v>8.3746674901706467E-2</v>
      </c>
      <c r="AB557">
        <f t="shared" si="83"/>
        <v>42.02745938998936</v>
      </c>
    </row>
    <row r="558" spans="1:28">
      <c r="A558" s="1">
        <v>112</v>
      </c>
      <c r="B558" s="1">
        <v>3109</v>
      </c>
      <c r="C558" s="1">
        <v>27</v>
      </c>
      <c r="D558" s="2">
        <f t="shared" si="75"/>
        <v>115.14814814814815</v>
      </c>
      <c r="E558" s="1">
        <v>147</v>
      </c>
      <c r="F558" s="1">
        <v>0.17799999999999999</v>
      </c>
      <c r="G558" s="1">
        <v>1.36</v>
      </c>
      <c r="H558" s="1">
        <v>185.53</v>
      </c>
      <c r="I558" s="1">
        <v>433</v>
      </c>
      <c r="J558" s="5">
        <f t="shared" si="76"/>
        <v>410.53541362798001</v>
      </c>
      <c r="K558" s="5">
        <f t="shared" si="77"/>
        <v>278.41456888460061</v>
      </c>
      <c r="L558" s="5">
        <f t="shared" si="78"/>
        <v>9.6977683704444234E-2</v>
      </c>
      <c r="M558" s="5">
        <f t="shared" si="79"/>
        <v>2.2836925056288193E-4</v>
      </c>
      <c r="N558" s="5">
        <f t="shared" si="80"/>
        <v>1.8960521126760566</v>
      </c>
      <c r="O558">
        <f t="shared" si="81"/>
        <v>396.1623457122837</v>
      </c>
      <c r="P558">
        <f t="shared" si="82"/>
        <v>8.3185558795509124E-2</v>
      </c>
      <c r="AB558">
        <f t="shared" si="83"/>
        <v>23.394011605531578</v>
      </c>
    </row>
    <row r="559" spans="1:28">
      <c r="A559" s="1">
        <v>358</v>
      </c>
      <c r="B559" s="1">
        <v>8000</v>
      </c>
      <c r="C559" s="1">
        <v>64</v>
      </c>
      <c r="D559" s="2">
        <f t="shared" si="75"/>
        <v>125</v>
      </c>
      <c r="E559" s="1">
        <v>147</v>
      </c>
      <c r="F559" s="1">
        <v>0.16900000000000001</v>
      </c>
      <c r="G559" s="1">
        <v>0.55000000000000004</v>
      </c>
      <c r="H559" s="1">
        <v>481.11</v>
      </c>
      <c r="I559" s="1">
        <v>171</v>
      </c>
      <c r="J559" s="5">
        <f t="shared" si="76"/>
        <v>421.32504423474319</v>
      </c>
      <c r="K559" s="5">
        <f t="shared" si="77"/>
        <v>706.53686183482318</v>
      </c>
      <c r="L559" s="5">
        <f t="shared" si="78"/>
        <v>9.0582676512867014E-2</v>
      </c>
      <c r="M559" s="5">
        <f t="shared" si="79"/>
        <v>8.8749999999999989E-5</v>
      </c>
      <c r="N559" s="5">
        <f t="shared" si="80"/>
        <v>1.926760563380282</v>
      </c>
      <c r="O559">
        <f t="shared" si="81"/>
        <v>152.77171540811869</v>
      </c>
      <c r="P559">
        <f t="shared" si="82"/>
        <v>7.8164216878191847E-2</v>
      </c>
      <c r="AB559">
        <f t="shared" si="83"/>
        <v>55.783737879691081</v>
      </c>
    </row>
    <row r="560" spans="1:28">
      <c r="A560" s="1">
        <v>196</v>
      </c>
      <c r="B560" s="1">
        <v>4537</v>
      </c>
      <c r="C560" s="1">
        <v>36</v>
      </c>
      <c r="D560" s="2">
        <f t="shared" si="75"/>
        <v>126.02777777777777</v>
      </c>
      <c r="E560" s="1">
        <v>147</v>
      </c>
      <c r="F560" s="1">
        <v>0.16800000000000001</v>
      </c>
      <c r="G560" s="1">
        <v>0.99</v>
      </c>
      <c r="H560" s="1">
        <v>271.2</v>
      </c>
      <c r="I560" s="1">
        <v>302</v>
      </c>
      <c r="J560" s="5">
        <f t="shared" si="76"/>
        <v>422.57712736425833</v>
      </c>
      <c r="K560" s="5">
        <f t="shared" si="77"/>
        <v>393.68696124628326</v>
      </c>
      <c r="L560" s="5">
        <f t="shared" si="78"/>
        <v>9.1443211342422559E-2</v>
      </c>
      <c r="M560" s="5">
        <f t="shared" si="79"/>
        <v>1.5649107339651752E-4</v>
      </c>
      <c r="N560" s="5">
        <f t="shared" si="80"/>
        <v>1.9298225352112677</v>
      </c>
      <c r="O560">
        <f t="shared" si="81"/>
        <v>271.01769911504425</v>
      </c>
      <c r="P560">
        <f t="shared" si="82"/>
        <v>7.7609533616506091E-2</v>
      </c>
      <c r="AB560">
        <f t="shared" si="83"/>
        <v>30.862486316387429</v>
      </c>
    </row>
    <row r="561" spans="1:28">
      <c r="A561" s="1">
        <v>34</v>
      </c>
      <c r="B561" s="1">
        <v>2573</v>
      </c>
      <c r="C561" s="1">
        <v>20</v>
      </c>
      <c r="D561" s="2">
        <f t="shared" si="75"/>
        <v>128.65</v>
      </c>
      <c r="E561" s="1">
        <v>147</v>
      </c>
      <c r="F561" s="1">
        <v>0.16700000000000001</v>
      </c>
      <c r="G561" s="1">
        <v>1.77</v>
      </c>
      <c r="H561" s="1">
        <v>152.99</v>
      </c>
      <c r="I561" s="1">
        <v>534</v>
      </c>
      <c r="J561" s="5">
        <f t="shared" si="76"/>
        <v>423.84043998051231</v>
      </c>
      <c r="K561" s="5">
        <f t="shared" si="77"/>
        <v>220.85608271504327</v>
      </c>
      <c r="L561" s="5">
        <f t="shared" si="78"/>
        <v>9.0556708939752151E-2</v>
      </c>
      <c r="M561" s="5">
        <f t="shared" si="79"/>
        <v>2.7594247959580257E-4</v>
      </c>
      <c r="N561" s="5">
        <f t="shared" si="80"/>
        <v>1.9351859154929576</v>
      </c>
      <c r="O561">
        <f t="shared" si="81"/>
        <v>480.42355709523491</v>
      </c>
      <c r="P561">
        <f t="shared" si="82"/>
        <v>7.7055510302640046E-2</v>
      </c>
      <c r="AB561">
        <f t="shared" si="83"/>
        <v>17.190078946514884</v>
      </c>
    </row>
    <row r="562" spans="1:28">
      <c r="A562" s="1">
        <v>280</v>
      </c>
      <c r="B562" s="1">
        <v>6622</v>
      </c>
      <c r="C562" s="1">
        <v>48</v>
      </c>
      <c r="D562" s="2">
        <f t="shared" si="75"/>
        <v>137.95833333333334</v>
      </c>
      <c r="E562" s="1">
        <v>147</v>
      </c>
      <c r="F562" s="1">
        <v>0.16</v>
      </c>
      <c r="G562" s="1">
        <v>0.72</v>
      </c>
      <c r="H562" s="1">
        <v>392.72</v>
      </c>
      <c r="I562" s="1">
        <v>210</v>
      </c>
      <c r="J562" s="5">
        <f t="shared" si="76"/>
        <v>433.0127018922193</v>
      </c>
      <c r="K562" s="5">
        <f t="shared" si="77"/>
        <v>554.6875</v>
      </c>
      <c r="L562" s="5">
        <f t="shared" si="78"/>
        <v>8.6535211267605633E-2</v>
      </c>
      <c r="M562" s="5">
        <f t="shared" si="79"/>
        <v>1.0721836303231652E-4</v>
      </c>
      <c r="N562" s="5">
        <f t="shared" si="80"/>
        <v>1.9586197183098593</v>
      </c>
      <c r="O562">
        <f t="shared" si="81"/>
        <v>187.15624363414136</v>
      </c>
      <c r="P562">
        <f t="shared" si="82"/>
        <v>7.3196095437183445E-2</v>
      </c>
      <c r="AB562">
        <f t="shared" si="83"/>
        <v>41.011069886679493</v>
      </c>
    </row>
    <row r="563" spans="1:28">
      <c r="A563" s="1">
        <v>118</v>
      </c>
      <c r="B563" s="1">
        <v>3756</v>
      </c>
      <c r="C563" s="1">
        <v>27</v>
      </c>
      <c r="D563" s="2">
        <f t="shared" si="75"/>
        <v>139.11111111111111</v>
      </c>
      <c r="E563" s="1">
        <v>147</v>
      </c>
      <c r="F563" s="1">
        <v>0.159</v>
      </c>
      <c r="G563" s="1">
        <v>1.28</v>
      </c>
      <c r="H563" s="1">
        <v>220.51</v>
      </c>
      <c r="I563" s="1">
        <v>372</v>
      </c>
      <c r="J563" s="5">
        <f t="shared" si="76"/>
        <v>434.37224276306932</v>
      </c>
      <c r="K563" s="5">
        <f t="shared" si="77"/>
        <v>312.99134979077809</v>
      </c>
      <c r="L563" s="5">
        <f t="shared" si="78"/>
        <v>8.6264364871579985E-2</v>
      </c>
      <c r="M563" s="5">
        <f t="shared" si="79"/>
        <v>1.8903088391906283E-4</v>
      </c>
      <c r="N563" s="5">
        <f t="shared" si="80"/>
        <v>1.9679323943661973</v>
      </c>
      <c r="O563">
        <f t="shared" si="81"/>
        <v>333.31821686091337</v>
      </c>
      <c r="P563">
        <f t="shared" si="82"/>
        <v>7.2647468401560403E-2</v>
      </c>
      <c r="AB563">
        <f t="shared" si="83"/>
        <v>22.967706256451805</v>
      </c>
    </row>
    <row r="564" spans="1:28">
      <c r="A564" s="1">
        <v>202</v>
      </c>
      <c r="B564" s="1">
        <v>5481</v>
      </c>
      <c r="C564" s="1">
        <v>36</v>
      </c>
      <c r="D564" s="2">
        <f t="shared" si="75"/>
        <v>152.25</v>
      </c>
      <c r="E564" s="1">
        <v>147</v>
      </c>
      <c r="F564" s="1">
        <v>0.152</v>
      </c>
      <c r="G564" s="1">
        <v>0.93</v>
      </c>
      <c r="H564" s="1">
        <v>318.68</v>
      </c>
      <c r="I564" s="1">
        <v>259</v>
      </c>
      <c r="J564" s="5">
        <f t="shared" si="76"/>
        <v>444.26165831931928</v>
      </c>
      <c r="K564" s="5">
        <f t="shared" si="77"/>
        <v>440.59151006882627</v>
      </c>
      <c r="L564" s="5">
        <f t="shared" si="78"/>
        <v>8.170833794408866E-2</v>
      </c>
      <c r="M564" s="5">
        <f t="shared" si="79"/>
        <v>1.2953840540047437E-4</v>
      </c>
      <c r="N564" s="5">
        <f t="shared" si="80"/>
        <v>1.9994070422535211</v>
      </c>
      <c r="O564">
        <f t="shared" si="81"/>
        <v>230.63888540228442</v>
      </c>
      <c r="P564">
        <f t="shared" si="82"/>
        <v>6.8826588102116976E-2</v>
      </c>
      <c r="AB564">
        <f t="shared" si="83"/>
        <v>30.630717560400832</v>
      </c>
    </row>
    <row r="565" spans="1:28">
      <c r="A565" s="1">
        <v>40</v>
      </c>
      <c r="B565" s="1">
        <v>3109</v>
      </c>
      <c r="C565" s="1">
        <v>20</v>
      </c>
      <c r="D565" s="2">
        <f t="shared" si="75"/>
        <v>155.44999999999999</v>
      </c>
      <c r="E565" s="1">
        <v>147</v>
      </c>
      <c r="F565" s="1">
        <v>0.151</v>
      </c>
      <c r="G565" s="1">
        <v>1.66</v>
      </c>
      <c r="H565" s="1">
        <v>180.03</v>
      </c>
      <c r="I565" s="1">
        <v>458</v>
      </c>
      <c r="J565" s="5">
        <f t="shared" si="76"/>
        <v>445.73029590632694</v>
      </c>
      <c r="K565" s="5">
        <f t="shared" si="77"/>
        <v>247.65340593865315</v>
      </c>
      <c r="L565" s="5">
        <f t="shared" si="78"/>
        <v>8.0758025209450385E-2</v>
      </c>
      <c r="M565" s="5">
        <f t="shared" si="79"/>
        <v>2.2836925056288193E-4</v>
      </c>
      <c r="N565" s="5">
        <f t="shared" si="80"/>
        <v>2.0055239436619718</v>
      </c>
      <c r="O565">
        <f t="shared" si="81"/>
        <v>408.26528911848027</v>
      </c>
      <c r="P565">
        <f t="shared" si="82"/>
        <v>6.8283578409146492E-2</v>
      </c>
      <c r="AB565">
        <f t="shared" si="83"/>
        <v>17.081475517883042</v>
      </c>
    </row>
    <row r="566" spans="1:28">
      <c r="A566" s="1">
        <v>286</v>
      </c>
      <c r="B566" s="1">
        <v>8000</v>
      </c>
      <c r="C566" s="1">
        <v>48</v>
      </c>
      <c r="D566" s="2">
        <f t="shared" si="75"/>
        <v>166.66666666666666</v>
      </c>
      <c r="E566" s="1">
        <v>147</v>
      </c>
      <c r="F566" s="1">
        <v>0.14299999999999999</v>
      </c>
      <c r="G566" s="1">
        <v>0.67</v>
      </c>
      <c r="H566" s="1">
        <v>466.05</v>
      </c>
      <c r="I566" s="1">
        <v>180</v>
      </c>
      <c r="J566" s="5">
        <f t="shared" si="76"/>
        <v>458.02861241434454</v>
      </c>
      <c r="K566" s="5">
        <f t="shared" si="77"/>
        <v>630.51880734577787</v>
      </c>
      <c r="L566" s="5">
        <f t="shared" si="78"/>
        <v>7.6127784676336699E-2</v>
      </c>
      <c r="M566" s="5">
        <f t="shared" si="79"/>
        <v>8.8749999999999989E-5</v>
      </c>
      <c r="N566" s="5">
        <f t="shared" si="80"/>
        <v>2.0281690140845074</v>
      </c>
      <c r="O566">
        <f t="shared" si="81"/>
        <v>157.70840038622467</v>
      </c>
      <c r="P566">
        <f t="shared" si="82"/>
        <v>6.3965703477172897E-2</v>
      </c>
      <c r="AB566">
        <f t="shared" si="83"/>
        <v>40.738968755010838</v>
      </c>
    </row>
    <row r="567" spans="1:28">
      <c r="A567" s="1">
        <v>124</v>
      </c>
      <c r="B567" s="1">
        <v>4537</v>
      </c>
      <c r="C567" s="1">
        <v>27</v>
      </c>
      <c r="D567" s="2">
        <f t="shared" si="75"/>
        <v>168.03703703703704</v>
      </c>
      <c r="E567" s="1">
        <v>147</v>
      </c>
      <c r="F567" s="1">
        <v>0.14299999999999999</v>
      </c>
      <c r="G567" s="1">
        <v>1.2</v>
      </c>
      <c r="H567" s="1">
        <v>262.10000000000002</v>
      </c>
      <c r="I567" s="1">
        <v>319</v>
      </c>
      <c r="J567" s="5">
        <f t="shared" si="76"/>
        <v>458.02861241434454</v>
      </c>
      <c r="K567" s="5">
        <f t="shared" si="77"/>
        <v>352.03966743472597</v>
      </c>
      <c r="L567" s="5">
        <f t="shared" si="78"/>
        <v>7.6695902472428759E-2</v>
      </c>
      <c r="M567" s="5">
        <f t="shared" si="79"/>
        <v>1.5649107339651752E-4</v>
      </c>
      <c r="N567" s="5">
        <f t="shared" si="80"/>
        <v>2.038454929577465</v>
      </c>
      <c r="O567">
        <f t="shared" si="81"/>
        <v>280.42731781762683</v>
      </c>
      <c r="P567">
        <f t="shared" si="82"/>
        <v>6.3965703477172897E-2</v>
      </c>
      <c r="AB567">
        <f t="shared" si="83"/>
        <v>22.745924221547721</v>
      </c>
    </row>
    <row r="568" spans="1:28">
      <c r="A568" s="1">
        <v>208</v>
      </c>
      <c r="B568" s="1">
        <v>6622</v>
      </c>
      <c r="C568" s="1">
        <v>36</v>
      </c>
      <c r="D568" s="2">
        <f t="shared" si="75"/>
        <v>183.94444444444446</v>
      </c>
      <c r="E568" s="1">
        <v>147</v>
      </c>
      <c r="F568" s="1">
        <v>0.13600000000000001</v>
      </c>
      <c r="G568" s="1">
        <v>0.87</v>
      </c>
      <c r="H568" s="1">
        <v>380.23</v>
      </c>
      <c r="I568" s="1">
        <v>222</v>
      </c>
      <c r="J568" s="5">
        <f t="shared" si="76"/>
        <v>469.6682183138621</v>
      </c>
      <c r="K568" s="5">
        <f t="shared" si="77"/>
        <v>497.91150339842414</v>
      </c>
      <c r="L568" s="5">
        <f t="shared" si="78"/>
        <v>7.2302004983389859E-2</v>
      </c>
      <c r="M568" s="5">
        <f t="shared" si="79"/>
        <v>1.0721836303231652E-4</v>
      </c>
      <c r="N568" s="5">
        <f t="shared" si="80"/>
        <v>2.0705408450704228</v>
      </c>
      <c r="O568">
        <f t="shared" si="81"/>
        <v>193.3040528101412</v>
      </c>
      <c r="P568">
        <f t="shared" si="82"/>
        <v>6.022691606622381E-2</v>
      </c>
      <c r="AB568">
        <f t="shared" si="83"/>
        <v>30.29058012483253</v>
      </c>
    </row>
    <row r="569" spans="1:28">
      <c r="A569" s="1">
        <v>46</v>
      </c>
      <c r="B569" s="1">
        <v>3756</v>
      </c>
      <c r="C569" s="1">
        <v>20</v>
      </c>
      <c r="D569" s="2">
        <f t="shared" si="75"/>
        <v>187.8</v>
      </c>
      <c r="E569" s="1">
        <v>147</v>
      </c>
      <c r="F569" s="1">
        <v>0.13500000000000001</v>
      </c>
      <c r="G569" s="1">
        <v>1.56</v>
      </c>
      <c r="H569" s="1">
        <v>213.35</v>
      </c>
      <c r="I569" s="1">
        <v>392</v>
      </c>
      <c r="J569" s="5">
        <f t="shared" si="76"/>
        <v>471.4045207910317</v>
      </c>
      <c r="K569" s="5">
        <f t="shared" si="77"/>
        <v>278.70796752821417</v>
      </c>
      <c r="L569" s="5">
        <f t="shared" si="78"/>
        <v>7.1759699506887473E-2</v>
      </c>
      <c r="M569" s="5">
        <f t="shared" si="79"/>
        <v>1.8903088391906283E-4</v>
      </c>
      <c r="N569" s="5">
        <f t="shared" si="80"/>
        <v>2.0737352112676057</v>
      </c>
      <c r="O569">
        <f t="shared" si="81"/>
        <v>344.50433559878138</v>
      </c>
      <c r="P569">
        <f t="shared" si="82"/>
        <v>5.9695893615209696E-2</v>
      </c>
      <c r="AB569">
        <f t="shared" si="83"/>
        <v>16.805778968965239</v>
      </c>
    </row>
    <row r="570" spans="1:28">
      <c r="A570" s="1">
        <v>130</v>
      </c>
      <c r="B570" s="1">
        <v>5481</v>
      </c>
      <c r="C570" s="1">
        <v>27</v>
      </c>
      <c r="D570" s="2">
        <f t="shared" si="75"/>
        <v>203</v>
      </c>
      <c r="E570" s="1">
        <v>147</v>
      </c>
      <c r="F570" s="1">
        <v>0.13</v>
      </c>
      <c r="G570" s="1">
        <v>1.1299999999999999</v>
      </c>
      <c r="H570" s="1">
        <v>306.52</v>
      </c>
      <c r="I570" s="1">
        <v>273</v>
      </c>
      <c r="J570" s="5">
        <f t="shared" si="76"/>
        <v>480.3844614152614</v>
      </c>
      <c r="K570" s="5">
        <f t="shared" si="77"/>
        <v>392.09449711053253</v>
      </c>
      <c r="L570" s="5">
        <f t="shared" si="78"/>
        <v>6.8860951120129146E-2</v>
      </c>
      <c r="M570" s="5">
        <f t="shared" si="79"/>
        <v>1.2953840540047437E-4</v>
      </c>
      <c r="N570" s="5">
        <f t="shared" si="80"/>
        <v>2.1074830985915494</v>
      </c>
      <c r="O570">
        <f t="shared" si="81"/>
        <v>239.78859454521728</v>
      </c>
      <c r="P570">
        <f t="shared" si="82"/>
        <v>5.7052667975996507E-2</v>
      </c>
      <c r="AB570">
        <f t="shared" si="83"/>
        <v>22.595997130164175</v>
      </c>
    </row>
    <row r="571" spans="1:28">
      <c r="A571" s="1">
        <v>214</v>
      </c>
      <c r="B571" s="1">
        <v>8000</v>
      </c>
      <c r="C571" s="1">
        <v>36</v>
      </c>
      <c r="D571" s="2">
        <f t="shared" si="75"/>
        <v>222.22222222222223</v>
      </c>
      <c r="E571" s="1">
        <v>147</v>
      </c>
      <c r="F571" s="1">
        <v>0.124</v>
      </c>
      <c r="G571" s="1">
        <v>0.82</v>
      </c>
      <c r="H571" s="1">
        <v>441.12</v>
      </c>
      <c r="I571" s="1">
        <v>190</v>
      </c>
      <c r="J571" s="5">
        <f t="shared" si="76"/>
        <v>491.86937683796469</v>
      </c>
      <c r="K571" s="5">
        <f t="shared" si="77"/>
        <v>553.24331110346725</v>
      </c>
      <c r="L571" s="5">
        <f t="shared" si="78"/>
        <v>6.5070827387314401E-2</v>
      </c>
      <c r="M571" s="5">
        <f t="shared" si="79"/>
        <v>8.8749999999999989E-5</v>
      </c>
      <c r="N571" s="5">
        <f t="shared" si="80"/>
        <v>2.1408450704225355</v>
      </c>
      <c r="O571">
        <f t="shared" si="81"/>
        <v>166.62132752992383</v>
      </c>
      <c r="P571">
        <f t="shared" si="82"/>
        <v>5.3907595101823046E-2</v>
      </c>
      <c r="AB571">
        <f t="shared" si="83"/>
        <v>30.125269098745072</v>
      </c>
    </row>
    <row r="572" spans="1:28">
      <c r="A572" s="1">
        <v>52</v>
      </c>
      <c r="B572" s="1">
        <v>4537</v>
      </c>
      <c r="C572" s="1">
        <v>20</v>
      </c>
      <c r="D572" s="2">
        <f t="shared" si="75"/>
        <v>226.85</v>
      </c>
      <c r="E572" s="1">
        <v>147</v>
      </c>
      <c r="F572" s="1">
        <v>0.122</v>
      </c>
      <c r="G572" s="1">
        <v>1.46</v>
      </c>
      <c r="H572" s="1">
        <v>251.33</v>
      </c>
      <c r="I572" s="1">
        <v>336</v>
      </c>
      <c r="J572" s="5">
        <f t="shared" si="76"/>
        <v>495.88470368046472</v>
      </c>
      <c r="K572" s="5">
        <f t="shared" si="77"/>
        <v>313.26227365287826</v>
      </c>
      <c r="L572" s="5">
        <f t="shared" si="78"/>
        <v>6.3844266233481189E-2</v>
      </c>
      <c r="M572" s="5">
        <f t="shared" si="79"/>
        <v>1.5649107339651752E-4</v>
      </c>
      <c r="N572" s="5">
        <f t="shared" si="80"/>
        <v>2.1470873239436621</v>
      </c>
      <c r="O572">
        <f t="shared" si="81"/>
        <v>292.44419687263758</v>
      </c>
      <c r="P572">
        <f t="shared" si="82"/>
        <v>5.2865912443887934E-2</v>
      </c>
      <c r="AB572">
        <f t="shared" si="83"/>
        <v>16.728177707986184</v>
      </c>
    </row>
    <row r="573" spans="1:28">
      <c r="A573" s="1">
        <v>136</v>
      </c>
      <c r="B573" s="1">
        <v>6622</v>
      </c>
      <c r="C573" s="1">
        <v>27</v>
      </c>
      <c r="D573" s="2">
        <f t="shared" si="75"/>
        <v>245.25925925925927</v>
      </c>
      <c r="E573" s="1">
        <v>147</v>
      </c>
      <c r="F573" s="1">
        <v>0.11700000000000001</v>
      </c>
      <c r="G573" s="1">
        <v>1.06</v>
      </c>
      <c r="H573" s="1">
        <v>362.89</v>
      </c>
      <c r="I573" s="1">
        <v>234</v>
      </c>
      <c r="J573" s="5">
        <f t="shared" si="76"/>
        <v>506.36968354183324</v>
      </c>
      <c r="K573" s="5">
        <f t="shared" si="77"/>
        <v>440.59754271791792</v>
      </c>
      <c r="L573" s="5">
        <f t="shared" si="78"/>
        <v>6.1280414396877619E-2</v>
      </c>
      <c r="M573" s="5">
        <f t="shared" si="79"/>
        <v>1.0721836303231652E-4</v>
      </c>
      <c r="N573" s="5">
        <f t="shared" si="80"/>
        <v>2.1824619718309859</v>
      </c>
      <c r="O573">
        <f t="shared" si="81"/>
        <v>202.54071481716224</v>
      </c>
      <c r="P573">
        <f t="shared" si="82"/>
        <v>5.027672377531938E-2</v>
      </c>
      <c r="AB573">
        <f t="shared" si="83"/>
        <v>22.37555651647801</v>
      </c>
    </row>
    <row r="574" spans="1:28">
      <c r="A574" s="1">
        <v>58</v>
      </c>
      <c r="B574" s="1">
        <v>5481</v>
      </c>
      <c r="C574" s="1">
        <v>20</v>
      </c>
      <c r="D574" s="2">
        <f t="shared" si="75"/>
        <v>274.05</v>
      </c>
      <c r="E574" s="1">
        <v>147</v>
      </c>
      <c r="F574" s="1">
        <v>0.11</v>
      </c>
      <c r="G574" s="1">
        <v>1.37</v>
      </c>
      <c r="H574" s="1">
        <v>297.81</v>
      </c>
      <c r="I574" s="1">
        <v>287</v>
      </c>
      <c r="J574" s="5">
        <f t="shared" si="76"/>
        <v>522.23296786709352</v>
      </c>
      <c r="K574" s="5">
        <f t="shared" si="77"/>
        <v>351.57983427954554</v>
      </c>
      <c r="L574" s="5">
        <f t="shared" si="78"/>
        <v>5.6886084041150517E-2</v>
      </c>
      <c r="M574" s="5">
        <f t="shared" si="79"/>
        <v>1.2953840540047437E-4</v>
      </c>
      <c r="N574" s="5">
        <f t="shared" si="80"/>
        <v>2.2155591549295774</v>
      </c>
      <c r="O574">
        <f t="shared" si="81"/>
        <v>246.80165206003829</v>
      </c>
      <c r="P574">
        <f t="shared" si="82"/>
        <v>4.6689062950906295E-2</v>
      </c>
      <c r="AB574">
        <f t="shared" si="83"/>
        <v>16.580740419138284</v>
      </c>
    </row>
    <row r="575" spans="1:28">
      <c r="A575" s="1">
        <v>142</v>
      </c>
      <c r="B575" s="1">
        <v>8000</v>
      </c>
      <c r="C575" s="1">
        <v>27</v>
      </c>
      <c r="D575" s="2">
        <f t="shared" si="75"/>
        <v>296.2962962962963</v>
      </c>
      <c r="E575" s="1">
        <v>147</v>
      </c>
      <c r="F575" s="1">
        <v>0.104</v>
      </c>
      <c r="G575" s="1">
        <v>1</v>
      </c>
      <c r="H575" s="1">
        <v>434.3</v>
      </c>
      <c r="I575" s="1">
        <v>200</v>
      </c>
      <c r="J575" s="5">
        <f t="shared" si="76"/>
        <v>537.08615552957463</v>
      </c>
      <c r="K575" s="5">
        <f t="shared" si="77"/>
        <v>495.36372126565124</v>
      </c>
      <c r="L575" s="5">
        <f t="shared" si="78"/>
        <v>5.4505404495539492E-2</v>
      </c>
      <c r="M575" s="5">
        <f t="shared" si="79"/>
        <v>8.8749999999999989E-5</v>
      </c>
      <c r="N575" s="5">
        <f t="shared" si="80"/>
        <v>2.2535211267605639</v>
      </c>
      <c r="O575">
        <f t="shared" si="81"/>
        <v>169.23785401795993</v>
      </c>
      <c r="P575">
        <f t="shared" si="82"/>
        <v>4.3649969310828193E-2</v>
      </c>
      <c r="AB575">
        <f t="shared" si="83"/>
        <v>21.841021445397299</v>
      </c>
    </row>
    <row r="576" spans="1:28">
      <c r="A576" s="1">
        <v>64</v>
      </c>
      <c r="B576" s="1">
        <v>6622</v>
      </c>
      <c r="C576" s="1">
        <v>20</v>
      </c>
      <c r="D576" s="2">
        <f t="shared" si="75"/>
        <v>331.1</v>
      </c>
      <c r="E576" s="1">
        <v>147</v>
      </c>
      <c r="F576" s="1">
        <v>9.9000000000000005E-2</v>
      </c>
      <c r="G576" s="1">
        <v>1.29</v>
      </c>
      <c r="H576" s="1">
        <v>351.88</v>
      </c>
      <c r="I576" s="1">
        <v>246</v>
      </c>
      <c r="J576" s="5">
        <f t="shared" si="76"/>
        <v>550.48188256318031</v>
      </c>
      <c r="K576" s="5">
        <f t="shared" si="77"/>
        <v>393.58048742114568</v>
      </c>
      <c r="L576" s="5">
        <f t="shared" si="78"/>
        <v>5.0815527291624245E-2</v>
      </c>
      <c r="M576" s="5">
        <f t="shared" si="79"/>
        <v>1.0721836303231652E-4</v>
      </c>
      <c r="N576" s="5">
        <f t="shared" si="80"/>
        <v>2.2943830985915494</v>
      </c>
      <c r="O576">
        <f t="shared" si="81"/>
        <v>208.87802659997726</v>
      </c>
      <c r="P576">
        <f t="shared" si="82"/>
        <v>4.11439675756936E-2</v>
      </c>
      <c r="AB576">
        <f t="shared" si="83"/>
        <v>16.357033144324543</v>
      </c>
    </row>
    <row r="577" spans="1:28">
      <c r="A577" s="1">
        <v>70</v>
      </c>
      <c r="B577" s="1">
        <v>8000</v>
      </c>
      <c r="C577" s="1">
        <v>20</v>
      </c>
      <c r="D577" s="2">
        <f t="shared" si="75"/>
        <v>400</v>
      </c>
      <c r="E577" s="1">
        <v>147</v>
      </c>
      <c r="F577" s="1">
        <v>8.8999999999999996E-2</v>
      </c>
      <c r="G577" s="1">
        <v>1.21</v>
      </c>
      <c r="H577" s="1">
        <v>415.26</v>
      </c>
      <c r="I577" s="1">
        <v>210</v>
      </c>
      <c r="J577" s="5">
        <f t="shared" si="76"/>
        <v>580.58474978713764</v>
      </c>
      <c r="K577" s="5">
        <f t="shared" si="77"/>
        <v>442.5481129084713</v>
      </c>
      <c r="L577" s="5">
        <f t="shared" si="78"/>
        <v>4.5192826308890939E-2</v>
      </c>
      <c r="M577" s="5">
        <f t="shared" si="79"/>
        <v>8.8749999999999989E-5</v>
      </c>
      <c r="N577" s="5">
        <f t="shared" si="80"/>
        <v>2.3661971830985919</v>
      </c>
      <c r="O577">
        <f t="shared" si="81"/>
        <v>176.9975437075567</v>
      </c>
      <c r="P577">
        <f t="shared" si="82"/>
        <v>3.6208617533766654E-2</v>
      </c>
      <c r="AB577">
        <f t="shared" si="83"/>
        <v>16.185914505649517</v>
      </c>
    </row>
    <row r="578" spans="1:28">
      <c r="A578" s="1">
        <v>797</v>
      </c>
      <c r="B578" s="1">
        <v>1000</v>
      </c>
      <c r="C578" s="1">
        <v>500</v>
      </c>
      <c r="D578" s="2">
        <f t="shared" ref="D578:D641" si="84">B578/C578</f>
        <v>2</v>
      </c>
      <c r="E578" s="1">
        <v>210</v>
      </c>
      <c r="F578" s="1">
        <v>1.274</v>
      </c>
      <c r="G578" s="1">
        <v>0.26</v>
      </c>
      <c r="H578" s="1">
        <v>137.69999999999999</v>
      </c>
      <c r="I578" s="1">
        <v>360</v>
      </c>
      <c r="J578" s="5">
        <f t="shared" ref="J578:J641" si="85">300/SQRT(3*F578)</f>
        <v>153.4531872941642</v>
      </c>
      <c r="K578" s="5">
        <f t="shared" ref="K578:K641" si="86">(0.75*2*0.71*150)/(G578*SQRT(F578))</f>
        <v>544.35573765456184</v>
      </c>
      <c r="L578" s="5">
        <f t="shared" ref="L578:L641" si="87">C578/K578</f>
        <v>0.91851700168409145</v>
      </c>
      <c r="M578" s="5">
        <f t="shared" si="79"/>
        <v>7.0999999999999991E-4</v>
      </c>
      <c r="N578" s="5">
        <f t="shared" si="80"/>
        <v>0.50704225352112686</v>
      </c>
      <c r="O578">
        <f t="shared" si="81"/>
        <v>762.52723311546845</v>
      </c>
      <c r="P578">
        <f t="shared" si="82"/>
        <v>0.88256611478126623</v>
      </c>
      <c r="AB578">
        <f t="shared" si="83"/>
        <v>485.28275600068366</v>
      </c>
    </row>
    <row r="579" spans="1:28">
      <c r="A579" s="1">
        <v>803</v>
      </c>
      <c r="B579" s="1">
        <v>1208</v>
      </c>
      <c r="C579" s="1">
        <v>500</v>
      </c>
      <c r="D579" s="2">
        <f t="shared" si="84"/>
        <v>2.4159999999999999</v>
      </c>
      <c r="E579" s="1">
        <v>210</v>
      </c>
      <c r="F579" s="1">
        <v>1.131</v>
      </c>
      <c r="G579" s="1">
        <v>0.23</v>
      </c>
      <c r="H579" s="1">
        <v>169.79</v>
      </c>
      <c r="I579" s="1">
        <v>309</v>
      </c>
      <c r="J579" s="5">
        <f t="shared" si="85"/>
        <v>162.86558549611408</v>
      </c>
      <c r="K579" s="5">
        <f t="shared" si="86"/>
        <v>653.10307469818338</v>
      </c>
      <c r="L579" s="5">
        <f t="shared" si="87"/>
        <v>0.76557593949632463</v>
      </c>
      <c r="M579" s="5">
        <f t="shared" ref="M579:M642" si="88">0.71/B579</f>
        <v>5.8774834437086085E-4</v>
      </c>
      <c r="N579" s="5">
        <f t="shared" ref="N579:N642" si="89">(I579/M579)/1000000</f>
        <v>0.5257352112676057</v>
      </c>
      <c r="O579">
        <f t="shared" ref="O579:O642" si="90">((E579)/(2*H579))*1000</f>
        <v>618.41097826727128</v>
      </c>
      <c r="P579">
        <f t="shared" ref="P579:P642" si="91">0.66*F579^1.2</f>
        <v>0.76506628075352379</v>
      </c>
      <c r="AB579">
        <f t="shared" ref="AB579:AB642" si="92">0.71*150*(F579^0.7)*(1/G579)</f>
        <v>504.7142831394242</v>
      </c>
    </row>
    <row r="580" spans="1:28">
      <c r="A580" s="1">
        <v>725</v>
      </c>
      <c r="B580" s="1">
        <v>1000</v>
      </c>
      <c r="C580" s="1">
        <v>373</v>
      </c>
      <c r="D580" s="2">
        <f t="shared" si="84"/>
        <v>2.6809651474530831</v>
      </c>
      <c r="E580" s="1">
        <v>210</v>
      </c>
      <c r="F580" s="1">
        <v>1.0609999999999999</v>
      </c>
      <c r="G580" s="1">
        <v>0.3</v>
      </c>
      <c r="H580" s="1">
        <v>141.44999999999999</v>
      </c>
      <c r="I580" s="1">
        <v>381</v>
      </c>
      <c r="J580" s="5">
        <f t="shared" si="85"/>
        <v>168.15234778048887</v>
      </c>
      <c r="K580" s="5">
        <f t="shared" si="86"/>
        <v>516.96592733784234</v>
      </c>
      <c r="L580" s="5">
        <f t="shared" si="87"/>
        <v>0.72151757064685773</v>
      </c>
      <c r="M580" s="5">
        <f t="shared" si="88"/>
        <v>7.0999999999999991E-4</v>
      </c>
      <c r="N580" s="5">
        <f t="shared" si="89"/>
        <v>0.53661971830985933</v>
      </c>
      <c r="O580">
        <f t="shared" si="90"/>
        <v>742.31177094379643</v>
      </c>
      <c r="P580">
        <f t="shared" si="91"/>
        <v>0.70860203662371413</v>
      </c>
      <c r="AB580">
        <f t="shared" si="92"/>
        <v>370.02334240066875</v>
      </c>
    </row>
    <row r="581" spans="1:28">
      <c r="A581" s="1">
        <v>809</v>
      </c>
      <c r="B581" s="1">
        <v>1459</v>
      </c>
      <c r="C581" s="1">
        <v>500</v>
      </c>
      <c r="D581" s="2">
        <f t="shared" si="84"/>
        <v>2.9180000000000001</v>
      </c>
      <c r="E581" s="1">
        <v>210</v>
      </c>
      <c r="F581" s="1">
        <v>1.0029999999999999</v>
      </c>
      <c r="G581" s="1">
        <v>0.21</v>
      </c>
      <c r="H581" s="1">
        <v>208.69</v>
      </c>
      <c r="I581" s="1">
        <v>266</v>
      </c>
      <c r="J581" s="5">
        <f t="shared" si="85"/>
        <v>172.94585624530799</v>
      </c>
      <c r="K581" s="5">
        <f t="shared" si="86"/>
        <v>759.57577529470518</v>
      </c>
      <c r="L581" s="5">
        <f t="shared" si="87"/>
        <v>0.65826217246858187</v>
      </c>
      <c r="M581" s="5">
        <f t="shared" si="88"/>
        <v>4.8663468128855379E-4</v>
      </c>
      <c r="N581" s="5">
        <f t="shared" si="89"/>
        <v>0.54661126760563383</v>
      </c>
      <c r="O581">
        <f t="shared" si="90"/>
        <v>503.13862667113909</v>
      </c>
      <c r="P581">
        <f t="shared" si="91"/>
        <v>0.66237671223052852</v>
      </c>
      <c r="AB581">
        <f t="shared" si="92"/>
        <v>508.20737851480948</v>
      </c>
    </row>
    <row r="582" spans="1:28">
      <c r="A582" s="1">
        <v>731</v>
      </c>
      <c r="B582" s="1">
        <v>1208</v>
      </c>
      <c r="C582" s="1">
        <v>373</v>
      </c>
      <c r="D582" s="2">
        <f t="shared" si="84"/>
        <v>3.2386058981233243</v>
      </c>
      <c r="E582" s="1">
        <v>210</v>
      </c>
      <c r="F582" s="1">
        <v>0.93899999999999995</v>
      </c>
      <c r="G582" s="1">
        <v>0.27</v>
      </c>
      <c r="H582" s="1">
        <v>174.65</v>
      </c>
      <c r="I582" s="1">
        <v>328</v>
      </c>
      <c r="J582" s="5">
        <f t="shared" si="85"/>
        <v>178.74250135079063</v>
      </c>
      <c r="K582" s="5">
        <f t="shared" si="86"/>
        <v>610.58243501716049</v>
      </c>
      <c r="L582" s="5">
        <f t="shared" si="87"/>
        <v>0.61089212300959295</v>
      </c>
      <c r="M582" s="5">
        <f t="shared" si="88"/>
        <v>5.8774834437086085E-4</v>
      </c>
      <c r="N582" s="5">
        <f t="shared" si="89"/>
        <v>0.55806197183098594</v>
      </c>
      <c r="O582">
        <f t="shared" si="90"/>
        <v>601.20240480961922</v>
      </c>
      <c r="P582">
        <f t="shared" si="91"/>
        <v>0.61198763330600037</v>
      </c>
      <c r="AB582">
        <f t="shared" si="92"/>
        <v>377.44333267107754</v>
      </c>
    </row>
    <row r="583" spans="1:28">
      <c r="A583" s="1">
        <v>815</v>
      </c>
      <c r="B583" s="1">
        <v>1763</v>
      </c>
      <c r="C583" s="1">
        <v>500</v>
      </c>
      <c r="D583" s="2">
        <f t="shared" si="84"/>
        <v>3.5259999999999998</v>
      </c>
      <c r="E583" s="1">
        <v>210</v>
      </c>
      <c r="F583" s="1">
        <v>0.89200000000000002</v>
      </c>
      <c r="G583" s="1">
        <v>0.2</v>
      </c>
      <c r="H583" s="1">
        <v>255.58</v>
      </c>
      <c r="I583" s="1">
        <v>229</v>
      </c>
      <c r="J583" s="5">
        <f t="shared" si="85"/>
        <v>183.39107665182539</v>
      </c>
      <c r="K583" s="5">
        <f t="shared" si="86"/>
        <v>845.72358868185461</v>
      </c>
      <c r="L583" s="5">
        <f t="shared" si="87"/>
        <v>0.59120971283218005</v>
      </c>
      <c r="M583" s="5">
        <f t="shared" si="88"/>
        <v>4.0272263187748154E-4</v>
      </c>
      <c r="N583" s="5">
        <f t="shared" si="89"/>
        <v>0.56862957746478882</v>
      </c>
      <c r="O583">
        <f t="shared" si="90"/>
        <v>410.83026840910867</v>
      </c>
      <c r="P583">
        <f t="shared" si="91"/>
        <v>0.57541577090618401</v>
      </c>
      <c r="AB583">
        <f t="shared" si="92"/>
        <v>491.55827348981188</v>
      </c>
    </row>
    <row r="584" spans="1:28">
      <c r="A584" s="1">
        <v>653</v>
      </c>
      <c r="B584" s="1">
        <v>1000</v>
      </c>
      <c r="C584" s="1">
        <v>278</v>
      </c>
      <c r="D584" s="2">
        <f t="shared" si="84"/>
        <v>3.5971223021582732</v>
      </c>
      <c r="E584" s="1">
        <v>210</v>
      </c>
      <c r="F584" s="1">
        <v>0.878</v>
      </c>
      <c r="G584" s="1">
        <v>0.35</v>
      </c>
      <c r="H584" s="1">
        <v>146.22999999999999</v>
      </c>
      <c r="I584" s="1">
        <v>405</v>
      </c>
      <c r="J584" s="5">
        <f t="shared" si="85"/>
        <v>184.84740982841319</v>
      </c>
      <c r="K584" s="5">
        <f t="shared" si="86"/>
        <v>487.10833903698432</v>
      </c>
      <c r="L584" s="5">
        <f t="shared" si="87"/>
        <v>0.57071492668265011</v>
      </c>
      <c r="M584" s="5">
        <f t="shared" si="88"/>
        <v>7.0999999999999991E-4</v>
      </c>
      <c r="N584" s="5">
        <f t="shared" si="89"/>
        <v>0.57042253521126762</v>
      </c>
      <c r="O584">
        <f t="shared" si="90"/>
        <v>718.04691239827673</v>
      </c>
      <c r="P584">
        <f t="shared" si="91"/>
        <v>0.56459542494315418</v>
      </c>
      <c r="AB584">
        <f t="shared" si="92"/>
        <v>277.79711077973752</v>
      </c>
    </row>
    <row r="585" spans="1:28">
      <c r="A585" s="1">
        <v>737</v>
      </c>
      <c r="B585" s="1">
        <v>1459</v>
      </c>
      <c r="C585" s="1">
        <v>373</v>
      </c>
      <c r="D585" s="2">
        <f t="shared" si="84"/>
        <v>3.9115281501340484</v>
      </c>
      <c r="E585" s="1">
        <v>210</v>
      </c>
      <c r="F585" s="1">
        <v>0.83799999999999997</v>
      </c>
      <c r="G585" s="1">
        <v>0.25</v>
      </c>
      <c r="H585" s="1">
        <v>212.45</v>
      </c>
      <c r="I585" s="1">
        <v>282</v>
      </c>
      <c r="J585" s="5">
        <f t="shared" si="85"/>
        <v>189.20761790433022</v>
      </c>
      <c r="K585" s="5">
        <f t="shared" si="86"/>
        <v>698.03765173937677</v>
      </c>
      <c r="L585" s="5">
        <f t="shared" si="87"/>
        <v>0.53435512979930966</v>
      </c>
      <c r="M585" s="5">
        <f t="shared" si="88"/>
        <v>4.8663468128855379E-4</v>
      </c>
      <c r="N585" s="5">
        <f t="shared" si="89"/>
        <v>0.57949014084507044</v>
      </c>
      <c r="O585">
        <f t="shared" si="90"/>
        <v>494.23393739703465</v>
      </c>
      <c r="P585">
        <f t="shared" si="91"/>
        <v>0.53387152537063598</v>
      </c>
      <c r="AB585">
        <f t="shared" si="92"/>
        <v>376.42669282852307</v>
      </c>
    </row>
    <row r="586" spans="1:28">
      <c r="A586" s="1">
        <v>821</v>
      </c>
      <c r="B586" s="1">
        <v>2130</v>
      </c>
      <c r="C586" s="1">
        <v>500</v>
      </c>
      <c r="D586" s="2">
        <f t="shared" si="84"/>
        <v>4.26</v>
      </c>
      <c r="E586" s="1">
        <v>210</v>
      </c>
      <c r="F586" s="1">
        <v>0.79600000000000004</v>
      </c>
      <c r="G586" s="1">
        <v>0.18</v>
      </c>
      <c r="H586" s="1">
        <v>310.93</v>
      </c>
      <c r="I586" s="1">
        <v>197</v>
      </c>
      <c r="J586" s="5">
        <f t="shared" si="85"/>
        <v>194.13511328725488</v>
      </c>
      <c r="K586" s="5">
        <f t="shared" si="86"/>
        <v>994.74514425055133</v>
      </c>
      <c r="L586" s="5">
        <f t="shared" si="87"/>
        <v>0.50264130756496816</v>
      </c>
      <c r="M586" s="5">
        <f t="shared" si="88"/>
        <v>3.3333333333333332E-4</v>
      </c>
      <c r="N586" s="5">
        <f t="shared" si="89"/>
        <v>0.59099999999999997</v>
      </c>
      <c r="O586">
        <f t="shared" si="90"/>
        <v>337.69658765638565</v>
      </c>
      <c r="P586">
        <f t="shared" si="91"/>
        <v>0.50192591205653825</v>
      </c>
      <c r="AB586">
        <f t="shared" si="92"/>
        <v>504.33168059774812</v>
      </c>
    </row>
    <row r="587" spans="1:28">
      <c r="A587" s="1">
        <v>659</v>
      </c>
      <c r="B587" s="1">
        <v>1208</v>
      </c>
      <c r="C587" s="1">
        <v>278</v>
      </c>
      <c r="D587" s="2">
        <f t="shared" si="84"/>
        <v>4.3453237410071939</v>
      </c>
      <c r="E587" s="1">
        <v>210</v>
      </c>
      <c r="F587" s="1">
        <v>0.79200000000000004</v>
      </c>
      <c r="G587" s="1">
        <v>0.33</v>
      </c>
      <c r="H587" s="1">
        <v>174.74</v>
      </c>
      <c r="I587" s="1">
        <v>349</v>
      </c>
      <c r="J587" s="5">
        <f t="shared" si="85"/>
        <v>194.62473604038072</v>
      </c>
      <c r="K587" s="5">
        <f t="shared" si="86"/>
        <v>543.95670721466115</v>
      </c>
      <c r="L587" s="5">
        <f t="shared" si="87"/>
        <v>0.51107008391072772</v>
      </c>
      <c r="M587" s="5">
        <f t="shared" si="88"/>
        <v>5.8774834437086085E-4</v>
      </c>
      <c r="N587" s="5">
        <f t="shared" si="89"/>
        <v>0.59379154929577482</v>
      </c>
      <c r="O587">
        <f t="shared" si="90"/>
        <v>600.89275495021161</v>
      </c>
      <c r="P587">
        <f t="shared" si="91"/>
        <v>0.49890074613156365</v>
      </c>
      <c r="AB587">
        <f t="shared" si="92"/>
        <v>274.1216233259222</v>
      </c>
    </row>
    <row r="588" spans="1:28">
      <c r="A588" s="1">
        <v>743</v>
      </c>
      <c r="B588" s="1">
        <v>1763</v>
      </c>
      <c r="C588" s="1">
        <v>373</v>
      </c>
      <c r="D588" s="2">
        <f t="shared" si="84"/>
        <v>4.7265415549597858</v>
      </c>
      <c r="E588" s="1">
        <v>210</v>
      </c>
      <c r="F588" s="1">
        <v>0.747</v>
      </c>
      <c r="G588" s="1">
        <v>0.23</v>
      </c>
      <c r="H588" s="1">
        <v>258.44</v>
      </c>
      <c r="I588" s="1">
        <v>243</v>
      </c>
      <c r="J588" s="5">
        <f t="shared" si="85"/>
        <v>200.40120401405059</v>
      </c>
      <c r="K588" s="5">
        <f t="shared" si="86"/>
        <v>803.62368830778667</v>
      </c>
      <c r="L588" s="5">
        <f t="shared" si="87"/>
        <v>0.46414759224611302</v>
      </c>
      <c r="M588" s="5">
        <f t="shared" si="88"/>
        <v>4.0272263187748154E-4</v>
      </c>
      <c r="N588" s="5">
        <f t="shared" si="89"/>
        <v>0.60339295774647894</v>
      </c>
      <c r="O588">
        <f t="shared" si="90"/>
        <v>406.28385698808233</v>
      </c>
      <c r="P588">
        <f t="shared" si="91"/>
        <v>0.46508106438371533</v>
      </c>
      <c r="AB588">
        <f t="shared" si="92"/>
        <v>377.52541446682073</v>
      </c>
    </row>
    <row r="589" spans="1:28">
      <c r="A589" s="1">
        <v>581</v>
      </c>
      <c r="B589" s="1">
        <v>1000</v>
      </c>
      <c r="C589" s="1">
        <v>208</v>
      </c>
      <c r="D589" s="2">
        <f t="shared" si="84"/>
        <v>4.8076923076923075</v>
      </c>
      <c r="E589" s="1">
        <v>210</v>
      </c>
      <c r="F589" s="1">
        <v>0.74299999999999999</v>
      </c>
      <c r="G589" s="1">
        <v>0.42</v>
      </c>
      <c r="H589" s="1">
        <v>145.31</v>
      </c>
      <c r="I589" s="1">
        <v>431</v>
      </c>
      <c r="J589" s="5">
        <f t="shared" si="85"/>
        <v>200.93991789998509</v>
      </c>
      <c r="K589" s="5">
        <f t="shared" si="86"/>
        <v>441.2626507513574</v>
      </c>
      <c r="L589" s="5">
        <f t="shared" si="87"/>
        <v>0.47137458755194717</v>
      </c>
      <c r="M589" s="5">
        <f t="shared" si="88"/>
        <v>7.0999999999999991E-4</v>
      </c>
      <c r="N589" s="5">
        <f t="shared" si="89"/>
        <v>0.60704225352112684</v>
      </c>
      <c r="O589">
        <f t="shared" si="90"/>
        <v>722.59307687013973</v>
      </c>
      <c r="P589">
        <f t="shared" si="91"/>
        <v>0.46209419422454723</v>
      </c>
      <c r="AB589">
        <f t="shared" si="92"/>
        <v>205.96455458619826</v>
      </c>
    </row>
    <row r="590" spans="1:28">
      <c r="A590" s="1">
        <v>827</v>
      </c>
      <c r="B590" s="1">
        <v>2573</v>
      </c>
      <c r="C590" s="1">
        <v>500</v>
      </c>
      <c r="D590" s="2">
        <f t="shared" si="84"/>
        <v>5.1459999999999999</v>
      </c>
      <c r="E590" s="1">
        <v>210</v>
      </c>
      <c r="F590" s="1">
        <v>0.70899999999999996</v>
      </c>
      <c r="G590" s="1">
        <v>0.17</v>
      </c>
      <c r="H590" s="1">
        <v>377.84</v>
      </c>
      <c r="I590" s="1">
        <v>170</v>
      </c>
      <c r="J590" s="5">
        <f t="shared" si="85"/>
        <v>205.70152421965804</v>
      </c>
      <c r="K590" s="5">
        <f t="shared" si="86"/>
        <v>1116.0119060796767</v>
      </c>
      <c r="L590" s="5">
        <f t="shared" si="87"/>
        <v>0.44802389407869181</v>
      </c>
      <c r="M590" s="5">
        <f t="shared" si="88"/>
        <v>2.7594247959580257E-4</v>
      </c>
      <c r="N590" s="5">
        <f t="shared" si="89"/>
        <v>0.61607042253521116</v>
      </c>
      <c r="O590">
        <f t="shared" si="90"/>
        <v>277.8954054626297</v>
      </c>
      <c r="P590">
        <f t="shared" si="91"/>
        <v>0.43683700186856567</v>
      </c>
      <c r="AB590">
        <f t="shared" si="92"/>
        <v>492.43969202168614</v>
      </c>
    </row>
    <row r="591" spans="1:28">
      <c r="A591" s="1">
        <v>665</v>
      </c>
      <c r="B591" s="1">
        <v>1459</v>
      </c>
      <c r="C591" s="1">
        <v>278</v>
      </c>
      <c r="D591" s="2">
        <f t="shared" si="84"/>
        <v>5.2482014388489207</v>
      </c>
      <c r="E591" s="1">
        <v>210</v>
      </c>
      <c r="F591" s="1">
        <v>0.70399999999999996</v>
      </c>
      <c r="G591" s="1">
        <v>0.3</v>
      </c>
      <c r="H591" s="1">
        <v>213.41</v>
      </c>
      <c r="I591" s="1">
        <v>301</v>
      </c>
      <c r="J591" s="5">
        <f t="shared" si="85"/>
        <v>206.43070596119259</v>
      </c>
      <c r="K591" s="5">
        <f t="shared" si="86"/>
        <v>634.64853596659736</v>
      </c>
      <c r="L591" s="5">
        <f t="shared" si="87"/>
        <v>0.43803772363012528</v>
      </c>
      <c r="M591" s="5">
        <f t="shared" si="88"/>
        <v>4.8663468128855379E-4</v>
      </c>
      <c r="N591" s="5">
        <f t="shared" si="89"/>
        <v>0.61853380281690151</v>
      </c>
      <c r="O591">
        <f t="shared" si="90"/>
        <v>492.01068366055949</v>
      </c>
      <c r="P591">
        <f t="shared" si="91"/>
        <v>0.43314282679020299</v>
      </c>
      <c r="AB591">
        <f t="shared" si="92"/>
        <v>277.67016251195537</v>
      </c>
    </row>
    <row r="592" spans="1:28">
      <c r="A592" s="1">
        <v>749</v>
      </c>
      <c r="B592" s="1">
        <v>2130</v>
      </c>
      <c r="C592" s="1">
        <v>373</v>
      </c>
      <c r="D592" s="2">
        <f t="shared" si="84"/>
        <v>5.7104557640750668</v>
      </c>
      <c r="E592" s="1">
        <v>210</v>
      </c>
      <c r="F592" s="1">
        <v>0.66500000000000004</v>
      </c>
      <c r="G592" s="1">
        <v>0.22</v>
      </c>
      <c r="H592" s="1">
        <v>314.05</v>
      </c>
      <c r="I592" s="1">
        <v>210</v>
      </c>
      <c r="J592" s="5">
        <f t="shared" si="85"/>
        <v>212.39769762143661</v>
      </c>
      <c r="K592" s="5">
        <f t="shared" si="86"/>
        <v>890.44554075202973</v>
      </c>
      <c r="L592" s="5">
        <f t="shared" si="87"/>
        <v>0.41889142337102525</v>
      </c>
      <c r="M592" s="5">
        <f t="shared" si="88"/>
        <v>3.3333333333333332E-4</v>
      </c>
      <c r="N592" s="5">
        <f t="shared" si="89"/>
        <v>0.63</v>
      </c>
      <c r="O592">
        <f t="shared" si="90"/>
        <v>334.34166533991402</v>
      </c>
      <c r="P592">
        <f t="shared" si="91"/>
        <v>0.40451060310750742</v>
      </c>
      <c r="AB592">
        <f t="shared" si="92"/>
        <v>363.83299265049925</v>
      </c>
    </row>
    <row r="593" spans="1:28">
      <c r="A593" s="1">
        <v>587</v>
      </c>
      <c r="B593" s="1">
        <v>1208</v>
      </c>
      <c r="C593" s="1">
        <v>208</v>
      </c>
      <c r="D593" s="2">
        <f t="shared" si="84"/>
        <v>5.8076923076923075</v>
      </c>
      <c r="E593" s="1">
        <v>210</v>
      </c>
      <c r="F593" s="1">
        <v>0.65400000000000003</v>
      </c>
      <c r="G593" s="1">
        <v>0.38</v>
      </c>
      <c r="H593" s="1">
        <v>179.33</v>
      </c>
      <c r="I593" s="1">
        <v>372</v>
      </c>
      <c r="J593" s="5">
        <f t="shared" si="85"/>
        <v>214.17646843905965</v>
      </c>
      <c r="K593" s="5">
        <f t="shared" si="86"/>
        <v>519.83844638823871</v>
      </c>
      <c r="L593" s="5">
        <f t="shared" si="87"/>
        <v>0.40012431062987647</v>
      </c>
      <c r="M593" s="5">
        <f t="shared" si="88"/>
        <v>5.8774834437086085E-4</v>
      </c>
      <c r="N593" s="5">
        <f t="shared" si="89"/>
        <v>0.63292394366197191</v>
      </c>
      <c r="O593">
        <f t="shared" si="90"/>
        <v>585.51274187252545</v>
      </c>
      <c r="P593">
        <f t="shared" si="91"/>
        <v>0.39649456042036546</v>
      </c>
      <c r="AB593">
        <f t="shared" si="92"/>
        <v>208.19506695990955</v>
      </c>
    </row>
    <row r="594" spans="1:28">
      <c r="A594" s="1">
        <v>833</v>
      </c>
      <c r="B594" s="1">
        <v>3109</v>
      </c>
      <c r="C594" s="1">
        <v>500</v>
      </c>
      <c r="D594" s="2">
        <f t="shared" si="84"/>
        <v>6.218</v>
      </c>
      <c r="E594" s="1">
        <v>210</v>
      </c>
      <c r="F594" s="1">
        <v>0.63100000000000001</v>
      </c>
      <c r="G594" s="1">
        <v>0.16</v>
      </c>
      <c r="H594" s="1">
        <v>459.39</v>
      </c>
      <c r="I594" s="1">
        <v>146</v>
      </c>
      <c r="J594" s="5">
        <f t="shared" si="85"/>
        <v>218.04490733901989</v>
      </c>
      <c r="K594" s="5">
        <f t="shared" si="86"/>
        <v>1256.91585500817</v>
      </c>
      <c r="L594" s="5">
        <f t="shared" si="87"/>
        <v>0.39779910326355938</v>
      </c>
      <c r="M594" s="5">
        <f t="shared" si="88"/>
        <v>2.2836925056288193E-4</v>
      </c>
      <c r="N594" s="5">
        <f t="shared" si="89"/>
        <v>0.63931549295774648</v>
      </c>
      <c r="O594">
        <f t="shared" si="90"/>
        <v>228.56396525827731</v>
      </c>
      <c r="P594">
        <f t="shared" si="91"/>
        <v>0.37982116946957967</v>
      </c>
      <c r="AB594">
        <f t="shared" si="92"/>
        <v>482.22550502430278</v>
      </c>
    </row>
    <row r="595" spans="1:28">
      <c r="A595" s="1">
        <v>671</v>
      </c>
      <c r="B595" s="1">
        <v>1763</v>
      </c>
      <c r="C595" s="1">
        <v>278</v>
      </c>
      <c r="D595" s="2">
        <f t="shared" si="84"/>
        <v>6.3417266187050361</v>
      </c>
      <c r="E595" s="1">
        <v>210</v>
      </c>
      <c r="F595" s="1">
        <v>0.626</v>
      </c>
      <c r="G595" s="1">
        <v>0.28000000000000003</v>
      </c>
      <c r="H595" s="1">
        <v>259.70999999999998</v>
      </c>
      <c r="I595" s="1">
        <v>259</v>
      </c>
      <c r="J595" s="5">
        <f t="shared" si="85"/>
        <v>218.91396182908494</v>
      </c>
      <c r="K595" s="5">
        <f t="shared" si="86"/>
        <v>721.10028778301785</v>
      </c>
      <c r="L595" s="5">
        <f t="shared" si="87"/>
        <v>0.38552196512734077</v>
      </c>
      <c r="M595" s="5">
        <f t="shared" si="88"/>
        <v>4.0272263187748154E-4</v>
      </c>
      <c r="N595" s="5">
        <f t="shared" si="89"/>
        <v>0.64312253521126761</v>
      </c>
      <c r="O595">
        <f t="shared" si="90"/>
        <v>404.29710061222136</v>
      </c>
      <c r="P595">
        <f t="shared" si="91"/>
        <v>0.37621242560029433</v>
      </c>
      <c r="AB595">
        <f t="shared" si="92"/>
        <v>274.02715996759537</v>
      </c>
    </row>
    <row r="596" spans="1:28">
      <c r="A596" s="1">
        <v>509</v>
      </c>
      <c r="B596" s="1">
        <v>1000</v>
      </c>
      <c r="C596" s="1">
        <v>155</v>
      </c>
      <c r="D596" s="2">
        <f t="shared" si="84"/>
        <v>6.4516129032258061</v>
      </c>
      <c r="E596" s="1">
        <v>210</v>
      </c>
      <c r="F596" s="1">
        <v>0.61799999999999999</v>
      </c>
      <c r="G596" s="1">
        <v>0.49</v>
      </c>
      <c r="H596" s="1">
        <v>147.87</v>
      </c>
      <c r="I596" s="1">
        <v>459</v>
      </c>
      <c r="J596" s="5">
        <f t="shared" si="85"/>
        <v>220.32632461961586</v>
      </c>
      <c r="K596" s="5">
        <f t="shared" si="86"/>
        <v>414.71576912008572</v>
      </c>
      <c r="L596" s="5">
        <f t="shared" si="87"/>
        <v>0.37374995488806206</v>
      </c>
      <c r="M596" s="5">
        <f t="shared" si="88"/>
        <v>7.0999999999999991E-4</v>
      </c>
      <c r="N596" s="5">
        <f t="shared" si="89"/>
        <v>0.64647887323943665</v>
      </c>
      <c r="O596">
        <f t="shared" si="90"/>
        <v>710.08318117265173</v>
      </c>
      <c r="P596">
        <f t="shared" si="91"/>
        <v>0.37045043206663358</v>
      </c>
      <c r="AB596">
        <f t="shared" si="92"/>
        <v>155.18347056099194</v>
      </c>
    </row>
    <row r="597" spans="1:28">
      <c r="A597" s="1">
        <v>755</v>
      </c>
      <c r="B597" s="1">
        <v>2573</v>
      </c>
      <c r="C597" s="1">
        <v>373</v>
      </c>
      <c r="D597" s="2">
        <f t="shared" si="84"/>
        <v>6.8981233243967832</v>
      </c>
      <c r="E597" s="1">
        <v>210</v>
      </c>
      <c r="F597" s="1">
        <v>0.59299999999999997</v>
      </c>
      <c r="G597" s="1">
        <v>0.2</v>
      </c>
      <c r="H597" s="1">
        <v>380.31</v>
      </c>
      <c r="I597" s="1">
        <v>181</v>
      </c>
      <c r="J597" s="5">
        <f t="shared" si="85"/>
        <v>224.92269610753669</v>
      </c>
      <c r="K597" s="5">
        <f t="shared" si="86"/>
        <v>1037.2501934170348</v>
      </c>
      <c r="L597" s="5">
        <f t="shared" si="87"/>
        <v>0.3596046569740502</v>
      </c>
      <c r="M597" s="5">
        <f t="shared" si="88"/>
        <v>2.7594247959580257E-4</v>
      </c>
      <c r="N597" s="5">
        <f t="shared" si="89"/>
        <v>0.65593380281690139</v>
      </c>
      <c r="O597">
        <f t="shared" si="90"/>
        <v>276.09055770292656</v>
      </c>
      <c r="P597">
        <f t="shared" si="91"/>
        <v>0.35254094764549343</v>
      </c>
      <c r="AB597">
        <f t="shared" si="92"/>
        <v>369.3668344774876</v>
      </c>
    </row>
    <row r="598" spans="1:28">
      <c r="A598" s="1">
        <v>593</v>
      </c>
      <c r="B598" s="1">
        <v>1459</v>
      </c>
      <c r="C598" s="1">
        <v>208</v>
      </c>
      <c r="D598" s="2">
        <f t="shared" si="84"/>
        <v>7.0144230769230766</v>
      </c>
      <c r="E598" s="1">
        <v>210</v>
      </c>
      <c r="F598" s="1">
        <v>0.58799999999999997</v>
      </c>
      <c r="G598" s="1">
        <v>0.36</v>
      </c>
      <c r="H598" s="1">
        <v>215.25</v>
      </c>
      <c r="I598" s="1">
        <v>320</v>
      </c>
      <c r="J598" s="5">
        <f t="shared" si="85"/>
        <v>225.87697572631282</v>
      </c>
      <c r="K598" s="5">
        <f t="shared" si="86"/>
        <v>578.69496403075584</v>
      </c>
      <c r="L598" s="5">
        <f t="shared" si="87"/>
        <v>0.35942942815888312</v>
      </c>
      <c r="M598" s="5">
        <f t="shared" si="88"/>
        <v>4.8663468128855379E-4</v>
      </c>
      <c r="N598" s="5">
        <f t="shared" si="89"/>
        <v>0.65757746478873247</v>
      </c>
      <c r="O598">
        <f t="shared" si="90"/>
        <v>487.80487804878049</v>
      </c>
      <c r="P598">
        <f t="shared" si="91"/>
        <v>0.34897693727777573</v>
      </c>
      <c r="AB598">
        <f t="shared" si="92"/>
        <v>203.9911072379048</v>
      </c>
    </row>
    <row r="599" spans="1:28">
      <c r="A599" s="1">
        <v>839</v>
      </c>
      <c r="B599" s="1">
        <v>3756</v>
      </c>
      <c r="C599" s="1">
        <v>500</v>
      </c>
      <c r="D599" s="2">
        <f t="shared" si="84"/>
        <v>7.5119999999999996</v>
      </c>
      <c r="E599" s="1">
        <v>210</v>
      </c>
      <c r="F599" s="1">
        <v>0.56399999999999995</v>
      </c>
      <c r="G599" s="1">
        <v>0.14000000000000001</v>
      </c>
      <c r="H599" s="1">
        <v>554.91999999999996</v>
      </c>
      <c r="I599" s="1">
        <v>126</v>
      </c>
      <c r="J599" s="5">
        <f t="shared" si="85"/>
        <v>230.6328020072213</v>
      </c>
      <c r="K599" s="5">
        <f t="shared" si="86"/>
        <v>1519.4040481479708</v>
      </c>
      <c r="L599" s="5">
        <f t="shared" si="87"/>
        <v>0.32907639058185945</v>
      </c>
      <c r="M599" s="5">
        <f t="shared" si="88"/>
        <v>1.8903088391906283E-4</v>
      </c>
      <c r="N599" s="5">
        <f t="shared" si="89"/>
        <v>0.66655774647887323</v>
      </c>
      <c r="O599">
        <f t="shared" si="90"/>
        <v>189.21646363439777</v>
      </c>
      <c r="P599">
        <f t="shared" si="91"/>
        <v>0.33195472928364878</v>
      </c>
      <c r="AB599">
        <f t="shared" si="92"/>
        <v>509.46803987418144</v>
      </c>
    </row>
    <row r="600" spans="1:28">
      <c r="A600" s="1">
        <v>677</v>
      </c>
      <c r="B600" s="1">
        <v>2130</v>
      </c>
      <c r="C600" s="1">
        <v>278</v>
      </c>
      <c r="D600" s="2">
        <f t="shared" si="84"/>
        <v>7.6618705035971226</v>
      </c>
      <c r="E600" s="1">
        <v>210</v>
      </c>
      <c r="F600" s="1">
        <v>0.55900000000000005</v>
      </c>
      <c r="G600" s="1">
        <v>0.26</v>
      </c>
      <c r="H600" s="1">
        <v>313.99</v>
      </c>
      <c r="I600" s="1">
        <v>224</v>
      </c>
      <c r="J600" s="5">
        <f t="shared" si="85"/>
        <v>231.66195839970911</v>
      </c>
      <c r="K600" s="5">
        <f t="shared" si="86"/>
        <v>821.79144320692694</v>
      </c>
      <c r="L600" s="5">
        <f t="shared" si="87"/>
        <v>0.33828534270829547</v>
      </c>
      <c r="M600" s="5">
        <f t="shared" si="88"/>
        <v>3.3333333333333332E-4</v>
      </c>
      <c r="N600" s="5">
        <f t="shared" si="89"/>
        <v>0.67200000000000004</v>
      </c>
      <c r="O600">
        <f t="shared" si="90"/>
        <v>334.40555431701648</v>
      </c>
      <c r="P600">
        <f t="shared" si="91"/>
        <v>0.32842643412753192</v>
      </c>
      <c r="AB600">
        <f t="shared" si="92"/>
        <v>272.62427604946384</v>
      </c>
    </row>
    <row r="601" spans="1:28">
      <c r="A601" s="1">
        <v>515</v>
      </c>
      <c r="B601" s="1">
        <v>1208</v>
      </c>
      <c r="C601" s="1">
        <v>155</v>
      </c>
      <c r="D601" s="2">
        <f t="shared" si="84"/>
        <v>7.7935483870967746</v>
      </c>
      <c r="E601" s="1">
        <v>210</v>
      </c>
      <c r="F601" s="1">
        <v>0.55300000000000005</v>
      </c>
      <c r="G601" s="1">
        <v>0.46</v>
      </c>
      <c r="H601" s="1">
        <v>177.92</v>
      </c>
      <c r="I601" s="1">
        <v>396</v>
      </c>
      <c r="J601" s="5">
        <f t="shared" si="85"/>
        <v>232.91532349854955</v>
      </c>
      <c r="K601" s="5">
        <f t="shared" si="86"/>
        <v>467.00385921878575</v>
      </c>
      <c r="L601" s="5">
        <f t="shared" si="87"/>
        <v>0.3319030387870614</v>
      </c>
      <c r="M601" s="5">
        <f t="shared" si="88"/>
        <v>5.8774834437086085E-4</v>
      </c>
      <c r="N601" s="5">
        <f t="shared" si="89"/>
        <v>0.67375774647887332</v>
      </c>
      <c r="O601">
        <f t="shared" si="90"/>
        <v>590.15287769784175</v>
      </c>
      <c r="P601">
        <f t="shared" si="91"/>
        <v>0.3242008081561118</v>
      </c>
      <c r="AB601">
        <f t="shared" si="92"/>
        <v>152.93235209167011</v>
      </c>
    </row>
    <row r="602" spans="1:28">
      <c r="A602" s="1">
        <v>761</v>
      </c>
      <c r="B602" s="1">
        <v>3109</v>
      </c>
      <c r="C602" s="1">
        <v>373</v>
      </c>
      <c r="D602" s="2">
        <f t="shared" si="84"/>
        <v>8.3351206434316349</v>
      </c>
      <c r="E602" s="1">
        <v>210</v>
      </c>
      <c r="F602" s="1">
        <v>0.53</v>
      </c>
      <c r="G602" s="1">
        <v>0.18</v>
      </c>
      <c r="H602" s="1">
        <v>458.85</v>
      </c>
      <c r="I602" s="1">
        <v>156</v>
      </c>
      <c r="J602" s="5">
        <f t="shared" si="85"/>
        <v>237.91547571544322</v>
      </c>
      <c r="K602" s="5">
        <f t="shared" si="86"/>
        <v>1219.075005044615</v>
      </c>
      <c r="L602" s="5">
        <f t="shared" si="87"/>
        <v>0.30596968886778969</v>
      </c>
      <c r="M602" s="5">
        <f t="shared" si="88"/>
        <v>2.2836925056288193E-4</v>
      </c>
      <c r="N602" s="5">
        <f t="shared" si="89"/>
        <v>0.68310422535211279</v>
      </c>
      <c r="O602">
        <f t="shared" si="90"/>
        <v>228.83295194508008</v>
      </c>
      <c r="P602">
        <f t="shared" si="91"/>
        <v>0.30808813914692074</v>
      </c>
      <c r="AB602">
        <f t="shared" si="92"/>
        <v>379.37631291385702</v>
      </c>
    </row>
    <row r="603" spans="1:28">
      <c r="A603" s="1">
        <v>599</v>
      </c>
      <c r="B603" s="1">
        <v>1763</v>
      </c>
      <c r="C603" s="1">
        <v>208</v>
      </c>
      <c r="D603" s="2">
        <f t="shared" si="84"/>
        <v>8.4759615384615383</v>
      </c>
      <c r="E603" s="1">
        <v>210</v>
      </c>
      <c r="F603" s="1">
        <v>0.52700000000000002</v>
      </c>
      <c r="G603" s="1">
        <v>0.33</v>
      </c>
      <c r="H603" s="1">
        <v>258.64999999999998</v>
      </c>
      <c r="I603" s="1">
        <v>276</v>
      </c>
      <c r="J603" s="5">
        <f t="shared" si="85"/>
        <v>238.59169349525476</v>
      </c>
      <c r="K603" s="5">
        <f t="shared" si="86"/>
        <v>666.83996393716859</v>
      </c>
      <c r="L603" s="5">
        <f t="shared" si="87"/>
        <v>0.31191891795435089</v>
      </c>
      <c r="M603" s="5">
        <f t="shared" si="88"/>
        <v>4.0272263187748154E-4</v>
      </c>
      <c r="N603" s="5">
        <f t="shared" si="89"/>
        <v>0.68533521126760566</v>
      </c>
      <c r="O603">
        <f t="shared" si="90"/>
        <v>405.95399188092017</v>
      </c>
      <c r="P603">
        <f t="shared" si="91"/>
        <v>0.30599665131930637</v>
      </c>
      <c r="AB603">
        <f t="shared" si="92"/>
        <v>206.11191508147536</v>
      </c>
    </row>
    <row r="604" spans="1:28">
      <c r="A604" s="1">
        <v>437</v>
      </c>
      <c r="B604" s="1">
        <v>1000</v>
      </c>
      <c r="C604" s="1">
        <v>116</v>
      </c>
      <c r="D604" s="2">
        <f t="shared" si="84"/>
        <v>8.6206896551724146</v>
      </c>
      <c r="E604" s="1">
        <v>210</v>
      </c>
      <c r="F604" s="1">
        <v>0.51800000000000002</v>
      </c>
      <c r="G604" s="1">
        <v>0.59</v>
      </c>
      <c r="H604" s="1">
        <v>148</v>
      </c>
      <c r="I604" s="1">
        <v>489</v>
      </c>
      <c r="J604" s="5">
        <f t="shared" si="85"/>
        <v>240.65547555594475</v>
      </c>
      <c r="K604" s="5">
        <f t="shared" si="86"/>
        <v>376.2044906639083</v>
      </c>
      <c r="L604" s="5">
        <f t="shared" si="87"/>
        <v>0.30834294347547142</v>
      </c>
      <c r="M604" s="5">
        <f t="shared" si="88"/>
        <v>7.0999999999999991E-4</v>
      </c>
      <c r="N604" s="5">
        <f t="shared" si="89"/>
        <v>0.68873239436619726</v>
      </c>
      <c r="O604">
        <f t="shared" si="90"/>
        <v>709.45945945945948</v>
      </c>
      <c r="P604">
        <f t="shared" si="91"/>
        <v>0.29973651066796964</v>
      </c>
      <c r="AB604">
        <f t="shared" si="92"/>
        <v>113.90123366587945</v>
      </c>
    </row>
    <row r="605" spans="1:28">
      <c r="A605" s="1">
        <v>845</v>
      </c>
      <c r="B605" s="1">
        <v>4537</v>
      </c>
      <c r="C605" s="1">
        <v>500</v>
      </c>
      <c r="D605" s="2">
        <f t="shared" si="84"/>
        <v>9.0739999999999998</v>
      </c>
      <c r="E605" s="1">
        <v>210</v>
      </c>
      <c r="F605" s="1">
        <v>0.50600000000000001</v>
      </c>
      <c r="G605" s="1">
        <v>0.13</v>
      </c>
      <c r="H605" s="1">
        <v>666.19</v>
      </c>
      <c r="I605" s="1">
        <v>109</v>
      </c>
      <c r="J605" s="5">
        <f t="shared" si="85"/>
        <v>243.49237677883698</v>
      </c>
      <c r="K605" s="5">
        <f t="shared" si="86"/>
        <v>1727.5167067155085</v>
      </c>
      <c r="L605" s="5">
        <f t="shared" si="87"/>
        <v>0.28943280146369155</v>
      </c>
      <c r="M605" s="5">
        <f t="shared" si="88"/>
        <v>1.5649107339651752E-4</v>
      </c>
      <c r="N605" s="5">
        <f t="shared" si="89"/>
        <v>0.69652535211267619</v>
      </c>
      <c r="O605">
        <f t="shared" si="90"/>
        <v>157.612693075549</v>
      </c>
      <c r="P605">
        <f t="shared" si="91"/>
        <v>0.29142349059171796</v>
      </c>
      <c r="AB605">
        <f t="shared" si="92"/>
        <v>508.52419063287118</v>
      </c>
    </row>
    <row r="606" spans="1:28">
      <c r="A606" s="1">
        <v>683</v>
      </c>
      <c r="B606" s="1">
        <v>2573</v>
      </c>
      <c r="C606" s="1">
        <v>278</v>
      </c>
      <c r="D606" s="2">
        <f t="shared" si="84"/>
        <v>9.2553956834532372</v>
      </c>
      <c r="E606" s="1">
        <v>210</v>
      </c>
      <c r="F606" s="1">
        <v>0.499</v>
      </c>
      <c r="G606" s="1">
        <v>0.24</v>
      </c>
      <c r="H606" s="1">
        <v>378.71</v>
      </c>
      <c r="I606" s="1">
        <v>193</v>
      </c>
      <c r="J606" s="5">
        <f t="shared" si="85"/>
        <v>245.19429128950355</v>
      </c>
      <c r="K606" s="5">
        <f t="shared" si="86"/>
        <v>942.27865271836527</v>
      </c>
      <c r="L606" s="5">
        <f t="shared" si="87"/>
        <v>0.29502950024178309</v>
      </c>
      <c r="M606" s="5">
        <f t="shared" si="88"/>
        <v>2.7594247959580257E-4</v>
      </c>
      <c r="N606" s="5">
        <f t="shared" si="89"/>
        <v>0.69942112676056334</v>
      </c>
      <c r="O606">
        <f t="shared" si="90"/>
        <v>277.25700404003061</v>
      </c>
      <c r="P606">
        <f t="shared" si="91"/>
        <v>0.28659234781041004</v>
      </c>
      <c r="AB606">
        <f t="shared" si="92"/>
        <v>272.77762765069326</v>
      </c>
    </row>
    <row r="607" spans="1:28">
      <c r="A607" s="1">
        <v>521</v>
      </c>
      <c r="B607" s="1">
        <v>1459</v>
      </c>
      <c r="C607" s="1">
        <v>155</v>
      </c>
      <c r="D607" s="2">
        <f t="shared" si="84"/>
        <v>9.4129032258064509</v>
      </c>
      <c r="E607" s="1">
        <v>210</v>
      </c>
      <c r="F607" s="1">
        <v>0.49399999999999999</v>
      </c>
      <c r="G607" s="1">
        <v>0.42</v>
      </c>
      <c r="H607" s="1">
        <v>214.6</v>
      </c>
      <c r="I607" s="1">
        <v>341</v>
      </c>
      <c r="J607" s="5">
        <f t="shared" si="85"/>
        <v>246.43202904507208</v>
      </c>
      <c r="K607" s="5">
        <f t="shared" si="86"/>
        <v>541.16300784291332</v>
      </c>
      <c r="L607" s="5">
        <f t="shared" si="87"/>
        <v>0.28642016869895287</v>
      </c>
      <c r="M607" s="5">
        <f t="shared" si="88"/>
        <v>4.8663468128855379E-4</v>
      </c>
      <c r="N607" s="5">
        <f t="shared" si="89"/>
        <v>0.70073098591549299</v>
      </c>
      <c r="O607">
        <f t="shared" si="90"/>
        <v>489.28238583411002</v>
      </c>
      <c r="P607">
        <f t="shared" si="91"/>
        <v>0.28314980981036075</v>
      </c>
      <c r="AB607">
        <f t="shared" si="92"/>
        <v>154.77798257285221</v>
      </c>
    </row>
    <row r="608" spans="1:28">
      <c r="A608" s="1">
        <v>767</v>
      </c>
      <c r="B608" s="1">
        <v>3756</v>
      </c>
      <c r="C608" s="1">
        <v>373</v>
      </c>
      <c r="D608" s="2">
        <f t="shared" si="84"/>
        <v>10.069705093833781</v>
      </c>
      <c r="E608" s="1">
        <v>210</v>
      </c>
      <c r="F608" s="1">
        <v>0.47399999999999998</v>
      </c>
      <c r="G608" s="1">
        <v>0.17</v>
      </c>
      <c r="H608" s="1">
        <v>553.16999999999996</v>
      </c>
      <c r="I608" s="1">
        <v>134</v>
      </c>
      <c r="J608" s="5">
        <f t="shared" si="85"/>
        <v>251.57730271331383</v>
      </c>
      <c r="K608" s="5">
        <f t="shared" si="86"/>
        <v>1364.9060997120109</v>
      </c>
      <c r="L608" s="5">
        <f t="shared" si="87"/>
        <v>0.2732788725017064</v>
      </c>
      <c r="M608" s="5">
        <f t="shared" si="88"/>
        <v>1.8903088391906283E-4</v>
      </c>
      <c r="N608" s="5">
        <f t="shared" si="89"/>
        <v>0.70887887323943666</v>
      </c>
      <c r="O608">
        <f t="shared" si="90"/>
        <v>189.81506589294432</v>
      </c>
      <c r="P608">
        <f t="shared" si="91"/>
        <v>0.269449849619052</v>
      </c>
      <c r="AB608">
        <f t="shared" si="92"/>
        <v>371.48862960760414</v>
      </c>
    </row>
    <row r="609" spans="1:28">
      <c r="A609" s="1">
        <v>605</v>
      </c>
      <c r="B609" s="1">
        <v>2130</v>
      </c>
      <c r="C609" s="1">
        <v>208</v>
      </c>
      <c r="D609" s="2">
        <f t="shared" si="84"/>
        <v>10.240384615384615</v>
      </c>
      <c r="E609" s="1">
        <v>210</v>
      </c>
      <c r="F609" s="1">
        <v>0.47299999999999998</v>
      </c>
      <c r="G609" s="1">
        <v>0.31</v>
      </c>
      <c r="H609" s="1">
        <v>309.23</v>
      </c>
      <c r="I609" s="1">
        <v>238</v>
      </c>
      <c r="J609" s="5">
        <f t="shared" si="85"/>
        <v>251.84310025465729</v>
      </c>
      <c r="K609" s="5">
        <f t="shared" si="86"/>
        <v>749.28769856970382</v>
      </c>
      <c r="L609" s="5">
        <f t="shared" si="87"/>
        <v>0.27759697696498409</v>
      </c>
      <c r="M609" s="5">
        <f t="shared" si="88"/>
        <v>3.3333333333333332E-4</v>
      </c>
      <c r="N609" s="5">
        <f t="shared" si="89"/>
        <v>0.71399999999999997</v>
      </c>
      <c r="O609">
        <f t="shared" si="90"/>
        <v>339.55308346538169</v>
      </c>
      <c r="P609">
        <f t="shared" si="91"/>
        <v>0.26876784209589255</v>
      </c>
      <c r="AB609">
        <f t="shared" si="92"/>
        <v>203.41862409452213</v>
      </c>
    </row>
    <row r="610" spans="1:28">
      <c r="A610" s="1">
        <v>443</v>
      </c>
      <c r="B610" s="1">
        <v>1208</v>
      </c>
      <c r="C610" s="1">
        <v>116</v>
      </c>
      <c r="D610" s="2">
        <f t="shared" si="84"/>
        <v>10.413793103448276</v>
      </c>
      <c r="E610" s="1">
        <v>210</v>
      </c>
      <c r="F610" s="1">
        <v>0.46600000000000003</v>
      </c>
      <c r="G610" s="1">
        <v>0.55000000000000004</v>
      </c>
      <c r="H610" s="1">
        <v>176.92</v>
      </c>
      <c r="I610" s="1">
        <v>421</v>
      </c>
      <c r="J610" s="5">
        <f t="shared" si="85"/>
        <v>253.72757517351846</v>
      </c>
      <c r="K610" s="5">
        <f t="shared" si="86"/>
        <v>425.48594529827426</v>
      </c>
      <c r="L610" s="5">
        <f t="shared" si="87"/>
        <v>0.27262945176410386</v>
      </c>
      <c r="M610" s="5">
        <f t="shared" si="88"/>
        <v>5.8774834437086085E-4</v>
      </c>
      <c r="N610" s="5">
        <f t="shared" si="89"/>
        <v>0.71629295774647894</v>
      </c>
      <c r="O610">
        <f t="shared" si="90"/>
        <v>593.48858241012897</v>
      </c>
      <c r="P610">
        <f t="shared" si="91"/>
        <v>0.26400188973100397</v>
      </c>
      <c r="AB610">
        <f t="shared" si="92"/>
        <v>113.46373092194646</v>
      </c>
    </row>
    <row r="611" spans="1:28">
      <c r="A611" s="1">
        <v>851</v>
      </c>
      <c r="B611" s="1">
        <v>5481</v>
      </c>
      <c r="C611" s="1">
        <v>500</v>
      </c>
      <c r="D611" s="2">
        <f t="shared" si="84"/>
        <v>10.962</v>
      </c>
      <c r="E611" s="1">
        <v>210</v>
      </c>
      <c r="F611" s="1">
        <v>0.45100000000000001</v>
      </c>
      <c r="G611" s="1">
        <v>0.12</v>
      </c>
      <c r="H611" s="1">
        <v>805.05</v>
      </c>
      <c r="I611" s="1">
        <v>93.8</v>
      </c>
      <c r="J611" s="5">
        <f t="shared" si="85"/>
        <v>257.91247935424116</v>
      </c>
      <c r="K611" s="5">
        <f t="shared" si="86"/>
        <v>1982.3089867799965</v>
      </c>
      <c r="L611" s="5">
        <f t="shared" si="87"/>
        <v>0.25223111196816245</v>
      </c>
      <c r="M611" s="5">
        <f t="shared" si="88"/>
        <v>1.2953840540047437E-4</v>
      </c>
      <c r="N611" s="5">
        <f t="shared" si="89"/>
        <v>0.72410957746478866</v>
      </c>
      <c r="O611">
        <f t="shared" si="90"/>
        <v>130.42668157257313</v>
      </c>
      <c r="P611">
        <f t="shared" si="91"/>
        <v>0.25383750232065483</v>
      </c>
      <c r="AB611">
        <f t="shared" si="92"/>
        <v>508.26703235557801</v>
      </c>
    </row>
    <row r="612" spans="1:28">
      <c r="A612" s="1">
        <v>689</v>
      </c>
      <c r="B612" s="1">
        <v>3109</v>
      </c>
      <c r="C612" s="1">
        <v>278</v>
      </c>
      <c r="D612" s="2">
        <f t="shared" si="84"/>
        <v>11.183453237410072</v>
      </c>
      <c r="E612" s="1">
        <v>210</v>
      </c>
      <c r="F612" s="1">
        <v>0.44600000000000001</v>
      </c>
      <c r="G612" s="1">
        <v>0.22</v>
      </c>
      <c r="H612" s="1">
        <v>457.05</v>
      </c>
      <c r="I612" s="1">
        <v>166</v>
      </c>
      <c r="J612" s="5">
        <f t="shared" si="85"/>
        <v>259.35414781921531</v>
      </c>
      <c r="K612" s="5">
        <f t="shared" si="86"/>
        <v>1087.3034264842945</v>
      </c>
      <c r="L612" s="5">
        <f t="shared" si="87"/>
        <v>0.25567839963393657</v>
      </c>
      <c r="M612" s="5">
        <f t="shared" si="88"/>
        <v>2.2836925056288193E-4</v>
      </c>
      <c r="N612" s="5">
        <f t="shared" si="89"/>
        <v>0.726892957746479</v>
      </c>
      <c r="O612">
        <f t="shared" si="90"/>
        <v>229.73416475221529</v>
      </c>
      <c r="P612">
        <f t="shared" si="91"/>
        <v>0.25046426174592601</v>
      </c>
      <c r="AB612">
        <f t="shared" si="92"/>
        <v>275.08146465475204</v>
      </c>
    </row>
    <row r="613" spans="1:28">
      <c r="A613" s="1">
        <v>527</v>
      </c>
      <c r="B613" s="1">
        <v>1763</v>
      </c>
      <c r="C613" s="1">
        <v>155</v>
      </c>
      <c r="D613" s="2">
        <f t="shared" si="84"/>
        <v>11.374193548387098</v>
      </c>
      <c r="E613" s="1">
        <v>210</v>
      </c>
      <c r="F613" s="1">
        <v>0.442</v>
      </c>
      <c r="G613" s="1">
        <v>0.39</v>
      </c>
      <c r="H613" s="1">
        <v>258.83</v>
      </c>
      <c r="I613" s="1">
        <v>294</v>
      </c>
      <c r="J613" s="5">
        <f t="shared" si="85"/>
        <v>260.52505285945307</v>
      </c>
      <c r="K613" s="5">
        <f t="shared" si="86"/>
        <v>616.11974234609511</v>
      </c>
      <c r="L613" s="5">
        <f t="shared" si="87"/>
        <v>0.25157447383487885</v>
      </c>
      <c r="M613" s="5">
        <f t="shared" si="88"/>
        <v>4.0272263187748154E-4</v>
      </c>
      <c r="N613" s="5">
        <f t="shared" si="89"/>
        <v>0.73003098591549298</v>
      </c>
      <c r="O613">
        <f t="shared" si="90"/>
        <v>405.6716763899085</v>
      </c>
      <c r="P613">
        <f t="shared" si="91"/>
        <v>0.24777110561276405</v>
      </c>
      <c r="AB613">
        <f t="shared" si="92"/>
        <v>154.19865631408413</v>
      </c>
    </row>
    <row r="614" spans="1:28">
      <c r="A614" s="1">
        <v>365</v>
      </c>
      <c r="B614" s="1">
        <v>1000</v>
      </c>
      <c r="C614" s="1">
        <v>86</v>
      </c>
      <c r="D614" s="2">
        <f t="shared" si="84"/>
        <v>11.627906976744185</v>
      </c>
      <c r="E614" s="1">
        <v>210</v>
      </c>
      <c r="F614" s="1">
        <v>0.439</v>
      </c>
      <c r="G614" s="1">
        <v>0.7</v>
      </c>
      <c r="H614" s="1">
        <v>145.53</v>
      </c>
      <c r="I614" s="1">
        <v>520</v>
      </c>
      <c r="J614" s="5">
        <f t="shared" si="85"/>
        <v>261.41371394887966</v>
      </c>
      <c r="K614" s="5">
        <f t="shared" si="86"/>
        <v>344.43760970556747</v>
      </c>
      <c r="L614" s="5">
        <f t="shared" si="87"/>
        <v>0.24968237374981964</v>
      </c>
      <c r="M614" s="5">
        <f t="shared" si="88"/>
        <v>7.0999999999999991E-4</v>
      </c>
      <c r="N614" s="5">
        <f t="shared" si="89"/>
        <v>0.73239436619718312</v>
      </c>
      <c r="O614">
        <f t="shared" si="90"/>
        <v>721.50072150072151</v>
      </c>
      <c r="P614">
        <f t="shared" si="91"/>
        <v>0.24575443260933877</v>
      </c>
      <c r="AB614">
        <f t="shared" si="92"/>
        <v>85.502090244958168</v>
      </c>
    </row>
    <row r="615" spans="1:28">
      <c r="A615" s="1">
        <v>773</v>
      </c>
      <c r="B615" s="1">
        <v>4537</v>
      </c>
      <c r="C615" s="1">
        <v>373</v>
      </c>
      <c r="D615" s="2">
        <f t="shared" si="84"/>
        <v>12.163538873994638</v>
      </c>
      <c r="E615" s="1">
        <v>210</v>
      </c>
      <c r="F615" s="1">
        <v>0.42599999999999999</v>
      </c>
      <c r="G615" s="1">
        <v>0.16</v>
      </c>
      <c r="H615" s="1">
        <v>661.4</v>
      </c>
      <c r="I615" s="1">
        <v>116</v>
      </c>
      <c r="J615" s="5">
        <f t="shared" si="85"/>
        <v>265.37244621713762</v>
      </c>
      <c r="K615" s="5">
        <f t="shared" si="86"/>
        <v>1529.7345817575674</v>
      </c>
      <c r="L615" s="5">
        <f t="shared" si="87"/>
        <v>0.24383314886654833</v>
      </c>
      <c r="M615" s="5">
        <f t="shared" si="88"/>
        <v>1.5649107339651752E-4</v>
      </c>
      <c r="N615" s="5">
        <f t="shared" si="89"/>
        <v>0.74125633802816904</v>
      </c>
      <c r="O615">
        <f t="shared" si="90"/>
        <v>158.75415784699123</v>
      </c>
      <c r="P615">
        <f t="shared" si="91"/>
        <v>0.23704754095491015</v>
      </c>
      <c r="AB615">
        <f t="shared" si="92"/>
        <v>366.28264739325175</v>
      </c>
    </row>
    <row r="616" spans="1:28">
      <c r="A616" s="1">
        <v>611</v>
      </c>
      <c r="B616" s="1">
        <v>2573</v>
      </c>
      <c r="C616" s="1">
        <v>208</v>
      </c>
      <c r="D616" s="2">
        <f t="shared" si="84"/>
        <v>12.370192307692308</v>
      </c>
      <c r="E616" s="1">
        <v>210</v>
      </c>
      <c r="F616" s="1">
        <v>0.41899999999999998</v>
      </c>
      <c r="G616" s="1">
        <v>0.28000000000000003</v>
      </c>
      <c r="H616" s="1">
        <v>377.41</v>
      </c>
      <c r="I616" s="1">
        <v>205</v>
      </c>
      <c r="J616" s="5">
        <f t="shared" si="85"/>
        <v>267.57997934461031</v>
      </c>
      <c r="K616" s="5">
        <f t="shared" si="86"/>
        <v>881.40563762222666</v>
      </c>
      <c r="L616" s="5">
        <f t="shared" si="87"/>
        <v>0.23598669116880494</v>
      </c>
      <c r="M616" s="5">
        <f t="shared" si="88"/>
        <v>2.7594247959580257E-4</v>
      </c>
      <c r="N616" s="5">
        <f t="shared" si="89"/>
        <v>0.74290845070422529</v>
      </c>
      <c r="O616">
        <f t="shared" si="90"/>
        <v>278.212024058716</v>
      </c>
      <c r="P616">
        <f t="shared" si="91"/>
        <v>0.23238107856958412</v>
      </c>
      <c r="AB616">
        <f t="shared" si="92"/>
        <v>206.89090174541923</v>
      </c>
    </row>
    <row r="617" spans="1:28">
      <c r="A617" s="1">
        <v>449</v>
      </c>
      <c r="B617" s="1">
        <v>1459</v>
      </c>
      <c r="C617" s="1">
        <v>116</v>
      </c>
      <c r="D617" s="2">
        <f t="shared" si="84"/>
        <v>12.577586206896552</v>
      </c>
      <c r="E617" s="1">
        <v>210</v>
      </c>
      <c r="F617" s="1">
        <v>0.41399999999999998</v>
      </c>
      <c r="G617" s="1">
        <v>0.51</v>
      </c>
      <c r="H617" s="1">
        <v>213.94</v>
      </c>
      <c r="I617" s="1">
        <v>363</v>
      </c>
      <c r="J617" s="5">
        <f t="shared" si="85"/>
        <v>269.19095102908278</v>
      </c>
      <c r="K617" s="5">
        <f t="shared" si="86"/>
        <v>486.82236312545797</v>
      </c>
      <c r="L617" s="5">
        <f t="shared" si="87"/>
        <v>0.23827993285942348</v>
      </c>
      <c r="M617" s="5">
        <f t="shared" si="88"/>
        <v>4.8663468128855379E-4</v>
      </c>
      <c r="N617" s="5">
        <f t="shared" si="89"/>
        <v>0.74593943661971829</v>
      </c>
      <c r="O617">
        <f t="shared" si="90"/>
        <v>490.79181078807142</v>
      </c>
      <c r="P617">
        <f t="shared" si="91"/>
        <v>0.22905740954366116</v>
      </c>
      <c r="AB617">
        <f t="shared" si="92"/>
        <v>112.63663576307167</v>
      </c>
    </row>
    <row r="618" spans="1:28">
      <c r="A618" s="1">
        <v>857</v>
      </c>
      <c r="B618" s="1">
        <v>6622</v>
      </c>
      <c r="C618" s="1">
        <v>500</v>
      </c>
      <c r="D618" s="2">
        <f t="shared" si="84"/>
        <v>13.244</v>
      </c>
      <c r="E618" s="1">
        <v>210</v>
      </c>
      <c r="F618" s="1">
        <v>0.40400000000000003</v>
      </c>
      <c r="G618" s="1">
        <v>0.12</v>
      </c>
      <c r="H618" s="1">
        <v>966.54</v>
      </c>
      <c r="I618" s="1">
        <v>80.8</v>
      </c>
      <c r="J618" s="5">
        <f t="shared" si="85"/>
        <v>272.5021573172848</v>
      </c>
      <c r="K618" s="5">
        <f t="shared" si="86"/>
        <v>2094.4448935526357</v>
      </c>
      <c r="L618" s="5">
        <f t="shared" si="87"/>
        <v>0.23872673926115615</v>
      </c>
      <c r="M618" s="5">
        <f t="shared" si="88"/>
        <v>1.0721836303231652E-4</v>
      </c>
      <c r="N618" s="5">
        <f t="shared" si="89"/>
        <v>0.75360225352112664</v>
      </c>
      <c r="O618">
        <f t="shared" si="90"/>
        <v>108.6349245763238</v>
      </c>
      <c r="P618">
        <f t="shared" si="91"/>
        <v>0.22243420584176946</v>
      </c>
      <c r="AB618">
        <f t="shared" si="92"/>
        <v>470.58200664316155</v>
      </c>
    </row>
    <row r="619" spans="1:28">
      <c r="A619" s="1">
        <v>695</v>
      </c>
      <c r="B619" s="1">
        <v>3756</v>
      </c>
      <c r="C619" s="1">
        <v>278</v>
      </c>
      <c r="D619" s="2">
        <f t="shared" si="84"/>
        <v>13.510791366906474</v>
      </c>
      <c r="E619" s="1">
        <v>210</v>
      </c>
      <c r="F619" s="1">
        <v>0.4</v>
      </c>
      <c r="G619" s="1">
        <v>0.21</v>
      </c>
      <c r="H619" s="1">
        <v>547.20000000000005</v>
      </c>
      <c r="I619" s="1">
        <v>143</v>
      </c>
      <c r="J619" s="5">
        <f t="shared" si="85"/>
        <v>273.86127875258302</v>
      </c>
      <c r="K619" s="5">
        <f t="shared" si="86"/>
        <v>1202.7948957426156</v>
      </c>
      <c r="L619" s="5">
        <f t="shared" si="87"/>
        <v>0.23112835029812834</v>
      </c>
      <c r="M619" s="5">
        <f t="shared" si="88"/>
        <v>1.8903088391906283E-4</v>
      </c>
      <c r="N619" s="5">
        <f t="shared" si="89"/>
        <v>0.75649014084507049</v>
      </c>
      <c r="O619">
        <f t="shared" si="90"/>
        <v>191.88596491228068</v>
      </c>
      <c r="P619">
        <f t="shared" si="91"/>
        <v>0.21979404675409453</v>
      </c>
      <c r="AB619">
        <f t="shared" si="92"/>
        <v>267.03753287923104</v>
      </c>
    </row>
    <row r="620" spans="1:28">
      <c r="A620" s="1">
        <v>533</v>
      </c>
      <c r="B620" s="1">
        <v>2130</v>
      </c>
      <c r="C620" s="1">
        <v>155</v>
      </c>
      <c r="D620" s="2">
        <f t="shared" si="84"/>
        <v>13.741935483870968</v>
      </c>
      <c r="E620" s="1">
        <v>210</v>
      </c>
      <c r="F620" s="1">
        <v>0.39100000000000001</v>
      </c>
      <c r="G620" s="1">
        <v>0.37</v>
      </c>
      <c r="H620" s="1">
        <v>314.81</v>
      </c>
      <c r="I620" s="1">
        <v>253</v>
      </c>
      <c r="J620" s="5">
        <f t="shared" si="85"/>
        <v>276.99520340792446</v>
      </c>
      <c r="K620" s="5">
        <f t="shared" si="86"/>
        <v>690.47946017500283</v>
      </c>
      <c r="L620" s="5">
        <f t="shared" si="87"/>
        <v>0.22448169560426182</v>
      </c>
      <c r="M620" s="5">
        <f t="shared" si="88"/>
        <v>3.3333333333333332E-4</v>
      </c>
      <c r="N620" s="5">
        <f t="shared" si="89"/>
        <v>0.75900000000000001</v>
      </c>
      <c r="O620">
        <f t="shared" si="90"/>
        <v>333.5345128807852</v>
      </c>
      <c r="P620">
        <f t="shared" si="91"/>
        <v>0.21387304091653664</v>
      </c>
      <c r="AB620">
        <f t="shared" si="92"/>
        <v>149.16660791720855</v>
      </c>
    </row>
    <row r="621" spans="1:28">
      <c r="A621" s="1">
        <v>371</v>
      </c>
      <c r="B621" s="1">
        <v>1208</v>
      </c>
      <c r="C621" s="1">
        <v>86</v>
      </c>
      <c r="D621" s="2">
        <f t="shared" si="84"/>
        <v>14.046511627906977</v>
      </c>
      <c r="E621" s="1">
        <v>210</v>
      </c>
      <c r="F621" s="1">
        <v>0.39</v>
      </c>
      <c r="G621" s="1">
        <v>0.65</v>
      </c>
      <c r="H621" s="1">
        <v>176.72</v>
      </c>
      <c r="I621" s="1">
        <v>448</v>
      </c>
      <c r="J621" s="5">
        <f t="shared" si="85"/>
        <v>277.3500981126146</v>
      </c>
      <c r="K621" s="5">
        <f t="shared" si="86"/>
        <v>393.54573185173336</v>
      </c>
      <c r="L621" s="5">
        <f t="shared" si="87"/>
        <v>0.21852606454489545</v>
      </c>
      <c r="M621" s="5">
        <f t="shared" si="88"/>
        <v>5.8774834437086085E-4</v>
      </c>
      <c r="N621" s="5">
        <f t="shared" si="89"/>
        <v>0.7622309859154931</v>
      </c>
      <c r="O621">
        <f t="shared" si="90"/>
        <v>594.16025350837492</v>
      </c>
      <c r="P621">
        <f t="shared" si="91"/>
        <v>0.21321682105593076</v>
      </c>
      <c r="AB621">
        <f t="shared" si="92"/>
        <v>84.758151399551863</v>
      </c>
    </row>
    <row r="622" spans="1:28">
      <c r="A622" s="1">
        <v>779</v>
      </c>
      <c r="B622" s="1">
        <v>5481</v>
      </c>
      <c r="C622" s="1">
        <v>373</v>
      </c>
      <c r="D622" s="2">
        <f t="shared" si="84"/>
        <v>14.694369973190348</v>
      </c>
      <c r="E622" s="1">
        <v>210</v>
      </c>
      <c r="F622" s="1">
        <v>0.38</v>
      </c>
      <c r="G622" s="1">
        <v>0.15</v>
      </c>
      <c r="H622" s="1">
        <v>796.23</v>
      </c>
      <c r="I622" s="1">
        <v>99.7</v>
      </c>
      <c r="J622" s="5">
        <f t="shared" si="85"/>
        <v>280.97574347450819</v>
      </c>
      <c r="K622" s="5">
        <f t="shared" si="86"/>
        <v>1727.6581350426211</v>
      </c>
      <c r="L622" s="5">
        <f t="shared" si="87"/>
        <v>0.21589919465797447</v>
      </c>
      <c r="M622" s="5">
        <f t="shared" si="88"/>
        <v>1.2953840540047437E-4</v>
      </c>
      <c r="N622" s="5">
        <f t="shared" si="89"/>
        <v>0.76965591549295764</v>
      </c>
      <c r="O622">
        <f t="shared" si="90"/>
        <v>131.87144418070153</v>
      </c>
      <c r="P622">
        <f t="shared" si="91"/>
        <v>0.20667324169257087</v>
      </c>
      <c r="AB622">
        <f t="shared" si="92"/>
        <v>360.66738111696958</v>
      </c>
    </row>
    <row r="623" spans="1:28">
      <c r="A623" s="1">
        <v>617</v>
      </c>
      <c r="B623" s="1">
        <v>3109</v>
      </c>
      <c r="C623" s="1">
        <v>208</v>
      </c>
      <c r="D623" s="2">
        <f t="shared" si="84"/>
        <v>14.947115384615385</v>
      </c>
      <c r="E623" s="1">
        <v>210</v>
      </c>
      <c r="F623" s="1">
        <v>0.373</v>
      </c>
      <c r="G623" s="1">
        <v>0.26</v>
      </c>
      <c r="H623" s="1">
        <v>456.44</v>
      </c>
      <c r="I623" s="1">
        <v>176</v>
      </c>
      <c r="J623" s="5">
        <f t="shared" si="85"/>
        <v>283.59999016853385</v>
      </c>
      <c r="K623" s="5">
        <f t="shared" si="86"/>
        <v>1006.0350297650008</v>
      </c>
      <c r="L623" s="5">
        <f t="shared" si="87"/>
        <v>0.20675224405315848</v>
      </c>
      <c r="M623" s="5">
        <f t="shared" si="88"/>
        <v>2.2836925056288193E-4</v>
      </c>
      <c r="N623" s="5">
        <f t="shared" si="89"/>
        <v>0.77068169014084509</v>
      </c>
      <c r="O623">
        <f t="shared" si="90"/>
        <v>230.04118832705285</v>
      </c>
      <c r="P623">
        <f t="shared" si="91"/>
        <v>0.20211313276440734</v>
      </c>
      <c r="AB623">
        <f t="shared" si="92"/>
        <v>205.38675912781622</v>
      </c>
    </row>
    <row r="624" spans="1:28">
      <c r="A624" s="1">
        <v>455</v>
      </c>
      <c r="B624" s="1">
        <v>1763</v>
      </c>
      <c r="C624" s="1">
        <v>116</v>
      </c>
      <c r="D624" s="2">
        <f t="shared" si="84"/>
        <v>15.198275862068966</v>
      </c>
      <c r="E624" s="1">
        <v>210</v>
      </c>
      <c r="F624" s="1">
        <v>0.373</v>
      </c>
      <c r="G624" s="1">
        <v>0.47</v>
      </c>
      <c r="H624" s="1">
        <v>255.51</v>
      </c>
      <c r="I624" s="1">
        <v>312</v>
      </c>
      <c r="J624" s="5">
        <f t="shared" si="85"/>
        <v>283.59999016853385</v>
      </c>
      <c r="K624" s="5">
        <f t="shared" si="86"/>
        <v>556.53001646574523</v>
      </c>
      <c r="L624" s="5">
        <f t="shared" si="87"/>
        <v>0.20843439988495188</v>
      </c>
      <c r="M624" s="5">
        <f t="shared" si="88"/>
        <v>4.0272263187748154E-4</v>
      </c>
      <c r="N624" s="5">
        <f t="shared" si="89"/>
        <v>0.7747267605633803</v>
      </c>
      <c r="O624">
        <f t="shared" si="90"/>
        <v>410.94282024186924</v>
      </c>
      <c r="P624">
        <f t="shared" si="91"/>
        <v>0.20211313276440734</v>
      </c>
      <c r="AB624">
        <f t="shared" si="92"/>
        <v>113.61820717708984</v>
      </c>
    </row>
    <row r="625" spans="1:28">
      <c r="A625" s="1">
        <v>293</v>
      </c>
      <c r="B625" s="1">
        <v>1000</v>
      </c>
      <c r="C625" s="1">
        <v>64</v>
      </c>
      <c r="D625" s="2">
        <f t="shared" si="84"/>
        <v>15.625</v>
      </c>
      <c r="E625" s="1">
        <v>210</v>
      </c>
      <c r="F625" s="1">
        <v>0.36799999999999999</v>
      </c>
      <c r="G625" s="1">
        <v>0.84</v>
      </c>
      <c r="H625" s="1">
        <v>144.9</v>
      </c>
      <c r="I625" s="1">
        <v>553</v>
      </c>
      <c r="J625" s="5">
        <f t="shared" si="85"/>
        <v>285.52012036008034</v>
      </c>
      <c r="K625" s="5">
        <f t="shared" si="86"/>
        <v>313.50009114576483</v>
      </c>
      <c r="L625" s="5">
        <f t="shared" si="87"/>
        <v>0.2041466711097146</v>
      </c>
      <c r="M625" s="5">
        <f t="shared" si="88"/>
        <v>7.0999999999999991E-4</v>
      </c>
      <c r="N625" s="5">
        <f t="shared" si="89"/>
        <v>0.77887323943661979</v>
      </c>
      <c r="O625">
        <f t="shared" si="90"/>
        <v>724.63768115942025</v>
      </c>
      <c r="P625">
        <f t="shared" si="91"/>
        <v>0.1988663569583419</v>
      </c>
      <c r="AB625">
        <f t="shared" si="92"/>
        <v>62.974364679056954</v>
      </c>
    </row>
    <row r="626" spans="1:28">
      <c r="A626" s="1">
        <v>863</v>
      </c>
      <c r="B626" s="1">
        <v>8000</v>
      </c>
      <c r="C626" s="1">
        <v>500</v>
      </c>
      <c r="D626" s="2">
        <f t="shared" si="84"/>
        <v>16</v>
      </c>
      <c r="E626" s="1">
        <v>210</v>
      </c>
      <c r="F626" s="1">
        <v>0.36199999999999999</v>
      </c>
      <c r="G626" s="1">
        <v>0.11</v>
      </c>
      <c r="H626" s="1">
        <v>1158.1400000000001</v>
      </c>
      <c r="I626" s="1">
        <v>69.5</v>
      </c>
      <c r="J626" s="5">
        <f t="shared" si="85"/>
        <v>287.87658497487354</v>
      </c>
      <c r="K626" s="5">
        <f t="shared" si="86"/>
        <v>2413.7589460567447</v>
      </c>
      <c r="L626" s="5">
        <f t="shared" si="87"/>
        <v>0.20714578844620285</v>
      </c>
      <c r="M626" s="5">
        <f t="shared" si="88"/>
        <v>8.8749999999999989E-5</v>
      </c>
      <c r="N626" s="5">
        <f t="shared" si="89"/>
        <v>0.78309859154929584</v>
      </c>
      <c r="O626">
        <f t="shared" si="90"/>
        <v>90.662614191721204</v>
      </c>
      <c r="P626">
        <f t="shared" si="91"/>
        <v>0.19498186503779791</v>
      </c>
      <c r="AB626">
        <f t="shared" si="92"/>
        <v>475.39315257960959</v>
      </c>
    </row>
    <row r="627" spans="1:28">
      <c r="A627" s="1">
        <v>701</v>
      </c>
      <c r="B627" s="1">
        <v>4537</v>
      </c>
      <c r="C627" s="1">
        <v>278</v>
      </c>
      <c r="D627" s="2">
        <f t="shared" si="84"/>
        <v>16.320143884892087</v>
      </c>
      <c r="E627" s="1">
        <v>210</v>
      </c>
      <c r="F627" s="1">
        <v>0.35799999999999998</v>
      </c>
      <c r="G627" s="1">
        <v>0.19</v>
      </c>
      <c r="H627" s="1">
        <v>655.79</v>
      </c>
      <c r="I627" s="1">
        <v>123</v>
      </c>
      <c r="J627" s="5">
        <f t="shared" si="85"/>
        <v>289.48036665992436</v>
      </c>
      <c r="K627" s="5">
        <f t="shared" si="86"/>
        <v>1405.2246277205772</v>
      </c>
      <c r="L627" s="5">
        <f t="shared" si="87"/>
        <v>0.19783313963899521</v>
      </c>
      <c r="M627" s="5">
        <f t="shared" si="88"/>
        <v>1.5649107339651752E-4</v>
      </c>
      <c r="N627" s="5">
        <f t="shared" si="89"/>
        <v>0.785987323943662</v>
      </c>
      <c r="O627">
        <f t="shared" si="90"/>
        <v>160.11223104957381</v>
      </c>
      <c r="P627">
        <f t="shared" si="91"/>
        <v>0.19239933539212342</v>
      </c>
      <c r="AB627">
        <f t="shared" si="92"/>
        <v>273.09523681826585</v>
      </c>
    </row>
    <row r="628" spans="1:28">
      <c r="A628" s="1">
        <v>539</v>
      </c>
      <c r="B628" s="1">
        <v>2573</v>
      </c>
      <c r="C628" s="1">
        <v>155</v>
      </c>
      <c r="D628" s="2">
        <f t="shared" si="84"/>
        <v>16.600000000000001</v>
      </c>
      <c r="E628" s="1">
        <v>210</v>
      </c>
      <c r="F628" s="1">
        <v>0.35099999999999998</v>
      </c>
      <c r="G628" s="1">
        <v>0.34</v>
      </c>
      <c r="H628" s="1">
        <v>376.49</v>
      </c>
      <c r="I628" s="1">
        <v>218</v>
      </c>
      <c r="J628" s="5">
        <f t="shared" si="85"/>
        <v>292.35267310234309</v>
      </c>
      <c r="K628" s="5">
        <f t="shared" si="86"/>
        <v>793.06428378243015</v>
      </c>
      <c r="L628" s="5">
        <f t="shared" si="87"/>
        <v>0.19544443391239999</v>
      </c>
      <c r="M628" s="5">
        <f t="shared" si="88"/>
        <v>2.7594247959580257E-4</v>
      </c>
      <c r="N628" s="5">
        <f t="shared" si="89"/>
        <v>0.79001971830985918</v>
      </c>
      <c r="O628">
        <f t="shared" si="90"/>
        <v>278.89186963797181</v>
      </c>
      <c r="P628">
        <f t="shared" si="91"/>
        <v>0.18789381104825517</v>
      </c>
      <c r="AB628">
        <f t="shared" si="92"/>
        <v>150.51704109710684</v>
      </c>
    </row>
    <row r="629" spans="1:28">
      <c r="A629" s="1">
        <v>377</v>
      </c>
      <c r="B629" s="1">
        <v>1459</v>
      </c>
      <c r="C629" s="1">
        <v>86</v>
      </c>
      <c r="D629" s="2">
        <f t="shared" si="84"/>
        <v>16.965116279069768</v>
      </c>
      <c r="E629" s="1">
        <v>210</v>
      </c>
      <c r="F629" s="1">
        <v>0.35199999999999998</v>
      </c>
      <c r="G629" s="1">
        <v>0.61</v>
      </c>
      <c r="H629" s="1">
        <v>210</v>
      </c>
      <c r="I629" s="1">
        <v>385</v>
      </c>
      <c r="J629" s="5">
        <f t="shared" si="85"/>
        <v>291.93710406057107</v>
      </c>
      <c r="K629" s="5">
        <f t="shared" si="86"/>
        <v>441.40749192009395</v>
      </c>
      <c r="L629" s="5">
        <f t="shared" si="87"/>
        <v>0.19483131023876732</v>
      </c>
      <c r="M629" s="5">
        <f t="shared" si="88"/>
        <v>4.8663468128855379E-4</v>
      </c>
      <c r="N629" s="5">
        <f t="shared" si="89"/>
        <v>0.7911478873239437</v>
      </c>
      <c r="O629">
        <f t="shared" si="90"/>
        <v>500</v>
      </c>
      <c r="P629">
        <f t="shared" si="91"/>
        <v>0.18853636592494336</v>
      </c>
      <c r="AB629">
        <f t="shared" si="92"/>
        <v>84.061984261271036</v>
      </c>
    </row>
    <row r="630" spans="1:28">
      <c r="A630" s="1">
        <v>785</v>
      </c>
      <c r="B630" s="1">
        <v>6622</v>
      </c>
      <c r="C630" s="1">
        <v>373</v>
      </c>
      <c r="D630" s="2">
        <f t="shared" si="84"/>
        <v>17.753351206434317</v>
      </c>
      <c r="E630" s="1">
        <v>210</v>
      </c>
      <c r="F630" s="1">
        <v>0.34</v>
      </c>
      <c r="G630" s="1">
        <v>0.14000000000000001</v>
      </c>
      <c r="H630" s="1">
        <v>955.07</v>
      </c>
      <c r="I630" s="1">
        <v>85.8</v>
      </c>
      <c r="J630" s="5">
        <f t="shared" si="85"/>
        <v>297.04426289300227</v>
      </c>
      <c r="K630" s="5">
        <f t="shared" si="86"/>
        <v>1956.9213554654129</v>
      </c>
      <c r="L630" s="5">
        <f t="shared" si="87"/>
        <v>0.19060551358298694</v>
      </c>
      <c r="M630" s="5">
        <f t="shared" si="88"/>
        <v>1.0721836303231652E-4</v>
      </c>
      <c r="N630" s="5">
        <f t="shared" si="89"/>
        <v>0.80023605633802819</v>
      </c>
      <c r="O630">
        <f t="shared" si="90"/>
        <v>109.93958558011455</v>
      </c>
      <c r="P630">
        <f t="shared" si="91"/>
        <v>0.18085005117622563</v>
      </c>
      <c r="AB630">
        <f t="shared" si="92"/>
        <v>357.48416897350381</v>
      </c>
    </row>
    <row r="631" spans="1:28">
      <c r="A631" s="1">
        <v>623</v>
      </c>
      <c r="B631" s="1">
        <v>3756</v>
      </c>
      <c r="C631" s="1">
        <v>208</v>
      </c>
      <c r="D631" s="2">
        <f t="shared" si="84"/>
        <v>18.057692307692307</v>
      </c>
      <c r="E631" s="1">
        <v>210</v>
      </c>
      <c r="F631" s="1">
        <v>0.33600000000000002</v>
      </c>
      <c r="G631" s="1">
        <v>0.25</v>
      </c>
      <c r="H631" s="1">
        <v>542.28</v>
      </c>
      <c r="I631" s="1">
        <v>152</v>
      </c>
      <c r="J631" s="5">
        <f t="shared" si="85"/>
        <v>298.80715233359842</v>
      </c>
      <c r="K631" s="5">
        <f t="shared" si="86"/>
        <v>1102.3797310494108</v>
      </c>
      <c r="L631" s="5">
        <f t="shared" si="87"/>
        <v>0.188682714441778</v>
      </c>
      <c r="M631" s="5">
        <f t="shared" si="88"/>
        <v>1.8903088391906283E-4</v>
      </c>
      <c r="N631" s="5">
        <f t="shared" si="89"/>
        <v>0.80410140845070421</v>
      </c>
      <c r="O631">
        <f t="shared" si="90"/>
        <v>193.62690860809914</v>
      </c>
      <c r="P631">
        <f t="shared" si="91"/>
        <v>0.1782998871947353</v>
      </c>
      <c r="AB631">
        <f t="shared" si="92"/>
        <v>198.53957746653793</v>
      </c>
    </row>
    <row r="632" spans="1:28">
      <c r="A632" s="1">
        <v>461</v>
      </c>
      <c r="B632" s="1">
        <v>2130</v>
      </c>
      <c r="C632" s="1">
        <v>116</v>
      </c>
      <c r="D632" s="2">
        <f t="shared" si="84"/>
        <v>18.362068965517242</v>
      </c>
      <c r="E632" s="1">
        <v>210</v>
      </c>
      <c r="F632" s="1">
        <v>0.33100000000000002</v>
      </c>
      <c r="G632" s="1">
        <v>0.44</v>
      </c>
      <c r="H632" s="1">
        <v>309.54000000000002</v>
      </c>
      <c r="I632" s="1">
        <v>269</v>
      </c>
      <c r="J632" s="5">
        <f t="shared" si="85"/>
        <v>301.05554485445583</v>
      </c>
      <c r="K632" s="5">
        <f t="shared" si="86"/>
        <v>631.06514438805095</v>
      </c>
      <c r="L632" s="5">
        <f t="shared" si="87"/>
        <v>0.18381620508051694</v>
      </c>
      <c r="M632" s="5">
        <f t="shared" si="88"/>
        <v>3.3333333333333332E-4</v>
      </c>
      <c r="N632" s="5">
        <f t="shared" si="89"/>
        <v>0.80700000000000005</v>
      </c>
      <c r="O632">
        <f t="shared" si="90"/>
        <v>339.21302578018992</v>
      </c>
      <c r="P632">
        <f t="shared" si="91"/>
        <v>0.17512071755212824</v>
      </c>
      <c r="AB632">
        <f t="shared" si="92"/>
        <v>111.62886960340698</v>
      </c>
    </row>
    <row r="633" spans="1:28">
      <c r="A633" s="1">
        <v>299</v>
      </c>
      <c r="B633" s="1">
        <v>1208</v>
      </c>
      <c r="C633" s="1">
        <v>64</v>
      </c>
      <c r="D633" s="2">
        <f t="shared" si="84"/>
        <v>18.875</v>
      </c>
      <c r="E633" s="1">
        <v>210</v>
      </c>
      <c r="F633" s="1">
        <v>0.33</v>
      </c>
      <c r="G633" s="1">
        <v>0.78</v>
      </c>
      <c r="H633" s="1">
        <v>173.68</v>
      </c>
      <c r="I633" s="1">
        <v>475</v>
      </c>
      <c r="J633" s="5">
        <f t="shared" si="85"/>
        <v>301.51134457776362</v>
      </c>
      <c r="K633" s="5">
        <f t="shared" si="86"/>
        <v>356.52442998618886</v>
      </c>
      <c r="L633" s="5">
        <f t="shared" si="87"/>
        <v>0.17951084025989256</v>
      </c>
      <c r="M633" s="5">
        <f t="shared" si="88"/>
        <v>5.8774834437086085E-4</v>
      </c>
      <c r="N633" s="5">
        <f t="shared" si="89"/>
        <v>0.80816901408450714</v>
      </c>
      <c r="O633">
        <f t="shared" si="90"/>
        <v>604.5601105481345</v>
      </c>
      <c r="P633">
        <f t="shared" si="91"/>
        <v>0.17448603077880157</v>
      </c>
      <c r="AB633">
        <f t="shared" si="92"/>
        <v>62.836901680772549</v>
      </c>
    </row>
    <row r="634" spans="1:28">
      <c r="A634" s="1">
        <v>707</v>
      </c>
      <c r="B634" s="1">
        <v>5481</v>
      </c>
      <c r="C634" s="1">
        <v>278</v>
      </c>
      <c r="D634" s="2">
        <f t="shared" si="84"/>
        <v>19.715827338129497</v>
      </c>
      <c r="E634" s="1">
        <v>210</v>
      </c>
      <c r="F634" s="1">
        <v>0.31900000000000001</v>
      </c>
      <c r="G634" s="1">
        <v>0.18</v>
      </c>
      <c r="H634" s="1">
        <v>790.43</v>
      </c>
      <c r="I634" s="1">
        <v>106</v>
      </c>
      <c r="J634" s="5">
        <f t="shared" si="85"/>
        <v>306.66575802872973</v>
      </c>
      <c r="K634" s="5">
        <f t="shared" si="86"/>
        <v>1571.3503267985091</v>
      </c>
      <c r="L634" s="5">
        <f t="shared" si="87"/>
        <v>0.17691790001176952</v>
      </c>
      <c r="M634" s="5">
        <f t="shared" si="88"/>
        <v>1.2953840540047437E-4</v>
      </c>
      <c r="N634" s="5">
        <f t="shared" si="89"/>
        <v>0.81829014084507035</v>
      </c>
      <c r="O634">
        <f t="shared" si="90"/>
        <v>132.83908758523845</v>
      </c>
      <c r="P634">
        <f t="shared" si="91"/>
        <v>0.16753006431114048</v>
      </c>
      <c r="AB634">
        <f t="shared" si="92"/>
        <v>265.90749626655128</v>
      </c>
    </row>
    <row r="635" spans="1:28">
      <c r="A635" s="1">
        <v>545</v>
      </c>
      <c r="B635" s="1">
        <v>3109</v>
      </c>
      <c r="C635" s="1">
        <v>155</v>
      </c>
      <c r="D635" s="2">
        <f t="shared" si="84"/>
        <v>20.058064516129033</v>
      </c>
      <c r="E635" s="1">
        <v>210</v>
      </c>
      <c r="F635" s="1">
        <v>0.314</v>
      </c>
      <c r="G635" s="1">
        <v>0.32</v>
      </c>
      <c r="H635" s="1">
        <v>451.18</v>
      </c>
      <c r="I635" s="1">
        <v>187</v>
      </c>
      <c r="J635" s="5">
        <f t="shared" si="85"/>
        <v>309.09772123696632</v>
      </c>
      <c r="K635" s="5">
        <f t="shared" si="86"/>
        <v>890.89406239967104</v>
      </c>
      <c r="L635" s="5">
        <f t="shared" si="87"/>
        <v>0.17398252670188324</v>
      </c>
      <c r="M635" s="5">
        <f t="shared" si="88"/>
        <v>2.2836925056288193E-4</v>
      </c>
      <c r="N635" s="5">
        <f t="shared" si="89"/>
        <v>0.81884929577464793</v>
      </c>
      <c r="O635">
        <f t="shared" si="90"/>
        <v>232.72308169688372</v>
      </c>
      <c r="P635">
        <f t="shared" si="91"/>
        <v>0.16438398833645482</v>
      </c>
      <c r="AB635">
        <f t="shared" si="92"/>
        <v>147.92799915406499</v>
      </c>
    </row>
    <row r="636" spans="1:28">
      <c r="A636" s="1">
        <v>383</v>
      </c>
      <c r="B636" s="1">
        <v>1763</v>
      </c>
      <c r="C636" s="1">
        <v>86</v>
      </c>
      <c r="D636" s="2">
        <f t="shared" si="84"/>
        <v>20.5</v>
      </c>
      <c r="E636" s="1">
        <v>210</v>
      </c>
      <c r="F636" s="1">
        <v>0.311</v>
      </c>
      <c r="G636" s="1">
        <v>0.56999999999999995</v>
      </c>
      <c r="H636" s="1">
        <v>255.74</v>
      </c>
      <c r="I636" s="1">
        <v>331</v>
      </c>
      <c r="J636" s="5">
        <f t="shared" si="85"/>
        <v>310.58496825834726</v>
      </c>
      <c r="K636" s="5">
        <f t="shared" si="86"/>
        <v>502.55756712413614</v>
      </c>
      <c r="L636" s="5">
        <f t="shared" si="87"/>
        <v>0.17112467431767323</v>
      </c>
      <c r="M636" s="5">
        <f t="shared" si="88"/>
        <v>4.0272263187748154E-4</v>
      </c>
      <c r="N636" s="5">
        <f t="shared" si="89"/>
        <v>0.821905633802817</v>
      </c>
      <c r="O636">
        <f t="shared" si="90"/>
        <v>410.573238445296</v>
      </c>
      <c r="P636">
        <f t="shared" si="91"/>
        <v>0.1625011363806427</v>
      </c>
      <c r="AB636">
        <f t="shared" si="92"/>
        <v>82.491086620568922</v>
      </c>
    </row>
    <row r="637" spans="1:28">
      <c r="A637" s="1">
        <v>221</v>
      </c>
      <c r="B637" s="1">
        <v>1000</v>
      </c>
      <c r="C637" s="1">
        <v>48</v>
      </c>
      <c r="D637" s="2">
        <f t="shared" si="84"/>
        <v>20.833333333333332</v>
      </c>
      <c r="E637" s="1">
        <v>210</v>
      </c>
      <c r="F637" s="1">
        <v>0.31</v>
      </c>
      <c r="G637" s="1">
        <v>1.01</v>
      </c>
      <c r="H637" s="1">
        <v>143.80000000000001</v>
      </c>
      <c r="I637" s="1">
        <v>586</v>
      </c>
      <c r="J637" s="5">
        <f t="shared" si="85"/>
        <v>311.08550841912762</v>
      </c>
      <c r="K637" s="5">
        <f t="shared" si="86"/>
        <v>284.07868315621079</v>
      </c>
      <c r="L637" s="5">
        <f t="shared" si="87"/>
        <v>0.16896727155555522</v>
      </c>
      <c r="M637" s="5">
        <f t="shared" si="88"/>
        <v>7.0999999999999991E-4</v>
      </c>
      <c r="N637" s="5">
        <f t="shared" si="89"/>
        <v>0.82535211267605646</v>
      </c>
      <c r="O637">
        <f t="shared" si="90"/>
        <v>730.18080667593881</v>
      </c>
      <c r="P637">
        <f t="shared" si="91"/>
        <v>0.1618743241349434</v>
      </c>
      <c r="AB637">
        <f t="shared" si="92"/>
        <v>46.449540239450862</v>
      </c>
    </row>
    <row r="638" spans="1:28">
      <c r="A638" s="1">
        <v>791</v>
      </c>
      <c r="B638" s="1">
        <v>8000</v>
      </c>
      <c r="C638" s="1">
        <v>373</v>
      </c>
      <c r="D638" s="2">
        <f t="shared" si="84"/>
        <v>21.447721179624665</v>
      </c>
      <c r="E638" s="1">
        <v>210</v>
      </c>
      <c r="F638" s="1">
        <v>0.30499999999999999</v>
      </c>
      <c r="G638" s="1">
        <v>0.13</v>
      </c>
      <c r="H638" s="1">
        <v>1142.52</v>
      </c>
      <c r="I638" s="1">
        <v>73.8</v>
      </c>
      <c r="J638" s="5">
        <f t="shared" si="85"/>
        <v>313.62502409359001</v>
      </c>
      <c r="K638" s="5">
        <f t="shared" si="86"/>
        <v>2225.0900661988208</v>
      </c>
      <c r="L638" s="5">
        <f t="shared" si="87"/>
        <v>0.16763366376319572</v>
      </c>
      <c r="M638" s="5">
        <f t="shared" si="88"/>
        <v>8.8749999999999989E-5</v>
      </c>
      <c r="N638" s="5">
        <f t="shared" si="89"/>
        <v>0.83154929577464798</v>
      </c>
      <c r="O638">
        <f t="shared" si="90"/>
        <v>91.902111122781221</v>
      </c>
      <c r="P638">
        <f t="shared" si="91"/>
        <v>0.15874634790269196</v>
      </c>
      <c r="AB638">
        <f t="shared" si="92"/>
        <v>356.79285026628474</v>
      </c>
    </row>
    <row r="639" spans="1:28">
      <c r="A639" s="1">
        <v>629</v>
      </c>
      <c r="B639" s="1">
        <v>4537</v>
      </c>
      <c r="C639" s="1">
        <v>208</v>
      </c>
      <c r="D639" s="2">
        <f t="shared" si="84"/>
        <v>21.8125</v>
      </c>
      <c r="E639" s="1">
        <v>210</v>
      </c>
      <c r="F639" s="1">
        <v>0.30099999999999999</v>
      </c>
      <c r="G639" s="1">
        <v>0.23</v>
      </c>
      <c r="H639" s="1">
        <v>650.30999999999995</v>
      </c>
      <c r="I639" s="1">
        <v>131</v>
      </c>
      <c r="J639" s="5">
        <f t="shared" si="85"/>
        <v>315.70203370643452</v>
      </c>
      <c r="K639" s="5">
        <f t="shared" si="86"/>
        <v>1265.9885651966754</v>
      </c>
      <c r="L639" s="5">
        <f t="shared" si="87"/>
        <v>0.16429848240192163</v>
      </c>
      <c r="M639" s="5">
        <f t="shared" si="88"/>
        <v>1.5649107339651752E-4</v>
      </c>
      <c r="N639" s="5">
        <f t="shared" si="89"/>
        <v>0.83710845070422535</v>
      </c>
      <c r="O639">
        <f t="shared" si="90"/>
        <v>161.46145684365919</v>
      </c>
      <c r="P639">
        <f t="shared" si="91"/>
        <v>0.15625133271256586</v>
      </c>
      <c r="AB639">
        <f t="shared" si="92"/>
        <v>199.81050556651473</v>
      </c>
    </row>
    <row r="640" spans="1:28">
      <c r="A640" s="1">
        <v>467</v>
      </c>
      <c r="B640" s="1">
        <v>2573</v>
      </c>
      <c r="C640" s="1">
        <v>116</v>
      </c>
      <c r="D640" s="2">
        <f t="shared" si="84"/>
        <v>22.181034482758619</v>
      </c>
      <c r="E640" s="1">
        <v>210</v>
      </c>
      <c r="F640" s="1">
        <v>0.29499999999999998</v>
      </c>
      <c r="G640" s="1">
        <v>0.41</v>
      </c>
      <c r="H640" s="1">
        <v>372.89</v>
      </c>
      <c r="I640" s="1">
        <v>231</v>
      </c>
      <c r="J640" s="5">
        <f t="shared" si="85"/>
        <v>318.89640207164035</v>
      </c>
      <c r="K640" s="5">
        <f t="shared" si="86"/>
        <v>717.3746107768643</v>
      </c>
      <c r="L640" s="5">
        <f t="shared" si="87"/>
        <v>0.16170073244490835</v>
      </c>
      <c r="M640" s="5">
        <f t="shared" si="88"/>
        <v>2.7594247959580257E-4</v>
      </c>
      <c r="N640" s="5">
        <f t="shared" si="89"/>
        <v>0.83713098591549295</v>
      </c>
      <c r="O640">
        <f t="shared" si="90"/>
        <v>281.58438145297544</v>
      </c>
      <c r="P640">
        <f t="shared" si="91"/>
        <v>0.15252124958017599</v>
      </c>
      <c r="AB640">
        <f t="shared" si="92"/>
        <v>110.52007278058554</v>
      </c>
    </row>
    <row r="641" spans="1:28">
      <c r="A641" s="1">
        <v>305</v>
      </c>
      <c r="B641" s="1">
        <v>1459</v>
      </c>
      <c r="C641" s="1">
        <v>64</v>
      </c>
      <c r="D641" s="2">
        <f t="shared" si="84"/>
        <v>22.796875</v>
      </c>
      <c r="E641" s="1">
        <v>210</v>
      </c>
      <c r="F641" s="1">
        <v>0.29599999999999999</v>
      </c>
      <c r="G641" s="1">
        <v>0.73</v>
      </c>
      <c r="H641" s="1">
        <v>208.06</v>
      </c>
      <c r="I641" s="1">
        <v>409</v>
      </c>
      <c r="J641" s="5">
        <f t="shared" si="85"/>
        <v>318.35726998350668</v>
      </c>
      <c r="K641" s="5">
        <f t="shared" si="86"/>
        <v>402.22786260097871</v>
      </c>
      <c r="L641" s="5">
        <f t="shared" si="87"/>
        <v>0.15911379084021782</v>
      </c>
      <c r="M641" s="5">
        <f t="shared" si="88"/>
        <v>4.8663468128855379E-4</v>
      </c>
      <c r="N641" s="5">
        <f t="shared" si="89"/>
        <v>0.84046619718309867</v>
      </c>
      <c r="O641">
        <f t="shared" si="90"/>
        <v>504.66211669710657</v>
      </c>
      <c r="P641">
        <f t="shared" si="91"/>
        <v>0.15314188512607479</v>
      </c>
      <c r="AB641">
        <f t="shared" si="92"/>
        <v>62.220134473682492</v>
      </c>
    </row>
    <row r="642" spans="1:28">
      <c r="A642" s="1">
        <v>713</v>
      </c>
      <c r="B642" s="1">
        <v>6622</v>
      </c>
      <c r="C642" s="1">
        <v>278</v>
      </c>
      <c r="D642" s="2">
        <f t="shared" ref="D642:D705" si="93">B642/C642</f>
        <v>23.820143884892087</v>
      </c>
      <c r="E642" s="1">
        <v>210</v>
      </c>
      <c r="F642" s="1">
        <v>0.28699999999999998</v>
      </c>
      <c r="G642" s="1">
        <v>0.17</v>
      </c>
      <c r="H642" s="1">
        <v>941.99</v>
      </c>
      <c r="I642" s="1">
        <v>91</v>
      </c>
      <c r="J642" s="5">
        <f t="shared" ref="J642:J705" si="94">300/SQRT(3*F642)</f>
        <v>323.31040305678175</v>
      </c>
      <c r="K642" s="5">
        <f t="shared" ref="K642:K705" si="95">(0.75*2*0.71*150)/(G642*SQRT(F642))</f>
        <v>1754.0864635766552</v>
      </c>
      <c r="L642" s="5">
        <f t="shared" ref="L642:L705" si="96">C642/K642</f>
        <v>0.15848705623846299</v>
      </c>
      <c r="M642" s="5">
        <f t="shared" si="88"/>
        <v>1.0721836303231652E-4</v>
      </c>
      <c r="N642" s="5">
        <f t="shared" si="89"/>
        <v>0.84873521126760565</v>
      </c>
      <c r="O642">
        <f t="shared" si="90"/>
        <v>111.46615144534442</v>
      </c>
      <c r="P642">
        <f t="shared" si="91"/>
        <v>0.14757140482558306</v>
      </c>
      <c r="AB642">
        <f t="shared" si="92"/>
        <v>261.46768041974332</v>
      </c>
    </row>
    <row r="643" spans="1:28">
      <c r="A643" s="1">
        <v>551</v>
      </c>
      <c r="B643" s="1">
        <v>3756</v>
      </c>
      <c r="C643" s="1">
        <v>155</v>
      </c>
      <c r="D643" s="2">
        <f t="shared" si="93"/>
        <v>24.232258064516127</v>
      </c>
      <c r="E643" s="1">
        <v>210</v>
      </c>
      <c r="F643" s="1">
        <v>0.28599999999999998</v>
      </c>
      <c r="G643" s="1">
        <v>0.3</v>
      </c>
      <c r="H643" s="1">
        <v>529.89</v>
      </c>
      <c r="I643" s="1">
        <v>161</v>
      </c>
      <c r="J643" s="5">
        <f t="shared" si="94"/>
        <v>323.87513781564792</v>
      </c>
      <c r="K643" s="5">
        <f t="shared" si="95"/>
        <v>995.71854435900707</v>
      </c>
      <c r="L643" s="5">
        <f t="shared" si="96"/>
        <v>0.15566647912516393</v>
      </c>
      <c r="M643" s="5">
        <f t="shared" ref="M643:M706" si="97">0.71/B643</f>
        <v>1.8903088391906283E-4</v>
      </c>
      <c r="N643" s="5">
        <f t="shared" ref="N643:N706" si="98">(I643/M643)/1000000</f>
        <v>0.85171267605633805</v>
      </c>
      <c r="O643">
        <f t="shared" ref="O643:O706" si="99">((E643)/(2*H643))*1000</f>
        <v>198.15433391836044</v>
      </c>
      <c r="P643">
        <f t="shared" ref="P643:P706" si="100">0.66*F643^1.2</f>
        <v>0.14695459672091324</v>
      </c>
      <c r="AB643">
        <f t="shared" ref="AB643:AB706" si="101">0.71*150*(F643^0.7)*(1/G643)</f>
        <v>147.80345165031579</v>
      </c>
    </row>
    <row r="644" spans="1:28">
      <c r="A644" s="1">
        <v>389</v>
      </c>
      <c r="B644" s="1">
        <v>2130</v>
      </c>
      <c r="C644" s="1">
        <v>86</v>
      </c>
      <c r="D644" s="2">
        <f t="shared" si="93"/>
        <v>24.767441860465116</v>
      </c>
      <c r="E644" s="1">
        <v>210</v>
      </c>
      <c r="F644" s="1">
        <v>0.27800000000000002</v>
      </c>
      <c r="G644" s="1">
        <v>0.53</v>
      </c>
      <c r="H644" s="1">
        <v>306.01</v>
      </c>
      <c r="I644" s="1">
        <v>285</v>
      </c>
      <c r="J644" s="5">
        <f t="shared" si="94"/>
        <v>328.50215990880213</v>
      </c>
      <c r="K644" s="5">
        <f t="shared" si="95"/>
        <v>571.66631075136002</v>
      </c>
      <c r="L644" s="5">
        <f t="shared" si="96"/>
        <v>0.15043741144544157</v>
      </c>
      <c r="M644" s="5">
        <f t="shared" si="97"/>
        <v>3.3333333333333332E-4</v>
      </c>
      <c r="N644" s="5">
        <f t="shared" si="98"/>
        <v>0.85499999999999998</v>
      </c>
      <c r="O644">
        <f t="shared" si="99"/>
        <v>343.12604163262637</v>
      </c>
      <c r="P644">
        <f t="shared" si="100"/>
        <v>0.14203575712911576</v>
      </c>
      <c r="AB644">
        <f t="shared" si="101"/>
        <v>82.017229568462412</v>
      </c>
    </row>
    <row r="645" spans="1:28">
      <c r="A645" s="1">
        <v>227</v>
      </c>
      <c r="B645" s="1">
        <v>1208</v>
      </c>
      <c r="C645" s="1">
        <v>48</v>
      </c>
      <c r="D645" s="2">
        <f t="shared" si="93"/>
        <v>25.166666666666668</v>
      </c>
      <c r="E645" s="1">
        <v>210</v>
      </c>
      <c r="F645" s="1">
        <v>0.27700000000000002</v>
      </c>
      <c r="G645" s="1">
        <v>0.94</v>
      </c>
      <c r="H645" s="1">
        <v>172.57</v>
      </c>
      <c r="I645" s="1">
        <v>504</v>
      </c>
      <c r="J645" s="5">
        <f t="shared" si="94"/>
        <v>329.09458989395876</v>
      </c>
      <c r="K645" s="5">
        <f t="shared" si="95"/>
        <v>322.9037797632364</v>
      </c>
      <c r="L645" s="5">
        <f t="shared" si="96"/>
        <v>0.14865109363289328</v>
      </c>
      <c r="M645" s="5">
        <f t="shared" si="97"/>
        <v>5.8774834437086085E-4</v>
      </c>
      <c r="N645" s="5">
        <f t="shared" si="98"/>
        <v>0.85750985915492961</v>
      </c>
      <c r="O645">
        <f t="shared" si="99"/>
        <v>608.44874543663445</v>
      </c>
      <c r="P645">
        <f t="shared" si="100"/>
        <v>0.14142287389440406</v>
      </c>
      <c r="AB645">
        <f t="shared" si="101"/>
        <v>46.127253056043031</v>
      </c>
    </row>
    <row r="646" spans="1:28">
      <c r="A646" s="1">
        <v>635</v>
      </c>
      <c r="B646" s="1">
        <v>5481</v>
      </c>
      <c r="C646" s="1">
        <v>208</v>
      </c>
      <c r="D646" s="2">
        <f t="shared" si="93"/>
        <v>26.35096153846154</v>
      </c>
      <c r="E646" s="1">
        <v>210</v>
      </c>
      <c r="F646" s="1">
        <v>0.26900000000000002</v>
      </c>
      <c r="G646" s="1">
        <v>0.21</v>
      </c>
      <c r="H646" s="1">
        <v>779.17</v>
      </c>
      <c r="I646" s="1">
        <v>112</v>
      </c>
      <c r="J646" s="5">
        <f t="shared" si="94"/>
        <v>333.95233727101419</v>
      </c>
      <c r="K646" s="5">
        <f t="shared" si="95"/>
        <v>1466.7139820587131</v>
      </c>
      <c r="L646" s="5">
        <f t="shared" si="96"/>
        <v>0.14181360684108735</v>
      </c>
      <c r="M646" s="5">
        <f t="shared" si="97"/>
        <v>1.2953840540047437E-4</v>
      </c>
      <c r="N646" s="5">
        <f t="shared" si="98"/>
        <v>0.86460845070422532</v>
      </c>
      <c r="O646">
        <f t="shared" si="99"/>
        <v>134.75878178061271</v>
      </c>
      <c r="P646">
        <f t="shared" si="100"/>
        <v>0.13653584157022453</v>
      </c>
      <c r="AB646">
        <f t="shared" si="101"/>
        <v>202.28184634666826</v>
      </c>
    </row>
    <row r="647" spans="1:28">
      <c r="A647" s="1">
        <v>473</v>
      </c>
      <c r="B647" s="1">
        <v>3109</v>
      </c>
      <c r="C647" s="1">
        <v>116</v>
      </c>
      <c r="D647" s="2">
        <f t="shared" si="93"/>
        <v>26.801724137931036</v>
      </c>
      <c r="E647" s="1">
        <v>210</v>
      </c>
      <c r="F647" s="1">
        <v>0.27100000000000002</v>
      </c>
      <c r="G647" s="1">
        <v>0.38</v>
      </c>
      <c r="H647" s="1">
        <v>433.44</v>
      </c>
      <c r="I647" s="1">
        <v>198</v>
      </c>
      <c r="J647" s="5">
        <f t="shared" si="94"/>
        <v>332.71775878523545</v>
      </c>
      <c r="K647" s="5">
        <f t="shared" si="95"/>
        <v>807.55595641874299</v>
      </c>
      <c r="L647" s="5">
        <f t="shared" si="96"/>
        <v>0.14364329688610503</v>
      </c>
      <c r="M647" s="5">
        <f t="shared" si="97"/>
        <v>2.2836925056288193E-4</v>
      </c>
      <c r="N647" s="5">
        <f t="shared" si="98"/>
        <v>0.86701690140845078</v>
      </c>
      <c r="O647">
        <f t="shared" si="99"/>
        <v>242.24806201550388</v>
      </c>
      <c r="P647">
        <f t="shared" si="100"/>
        <v>0.13775490912066149</v>
      </c>
      <c r="AB647">
        <f t="shared" si="101"/>
        <v>112.36848220839683</v>
      </c>
    </row>
    <row r="648" spans="1:28">
      <c r="A648" s="1">
        <v>311</v>
      </c>
      <c r="B648" s="1">
        <v>1763</v>
      </c>
      <c r="C648" s="1">
        <v>64</v>
      </c>
      <c r="D648" s="2">
        <f t="shared" si="93"/>
        <v>27.546875</v>
      </c>
      <c r="E648" s="1">
        <v>210</v>
      </c>
      <c r="F648" s="1">
        <v>0.26700000000000002</v>
      </c>
      <c r="G648" s="1">
        <v>0.68</v>
      </c>
      <c r="H648" s="1">
        <v>246.73</v>
      </c>
      <c r="I648" s="1">
        <v>351</v>
      </c>
      <c r="J648" s="5">
        <f t="shared" si="94"/>
        <v>335.20076157699543</v>
      </c>
      <c r="K648" s="5">
        <f t="shared" si="95"/>
        <v>454.64908714948638</v>
      </c>
      <c r="L648" s="5">
        <f t="shared" si="96"/>
        <v>0.14076790608172302</v>
      </c>
      <c r="M648" s="5">
        <f t="shared" si="97"/>
        <v>4.0272263187748154E-4</v>
      </c>
      <c r="N648" s="5">
        <f t="shared" si="98"/>
        <v>0.87156760563380287</v>
      </c>
      <c r="O648">
        <f t="shared" si="99"/>
        <v>425.56640862481254</v>
      </c>
      <c r="P648">
        <f t="shared" si="100"/>
        <v>0.13531858542755412</v>
      </c>
      <c r="AB648">
        <f t="shared" si="101"/>
        <v>62.143910443431601</v>
      </c>
    </row>
    <row r="649" spans="1:28">
      <c r="A649" s="1">
        <v>149</v>
      </c>
      <c r="B649" s="1">
        <v>1000</v>
      </c>
      <c r="C649" s="1">
        <v>36</v>
      </c>
      <c r="D649" s="2">
        <f t="shared" si="93"/>
        <v>27.777777777777779</v>
      </c>
      <c r="E649" s="1">
        <v>210</v>
      </c>
      <c r="F649" s="1">
        <v>0.26100000000000001</v>
      </c>
      <c r="G649" s="1">
        <v>1.22</v>
      </c>
      <c r="H649" s="1">
        <v>141.57</v>
      </c>
      <c r="I649" s="1">
        <v>621</v>
      </c>
      <c r="J649" s="5">
        <f t="shared" si="94"/>
        <v>339.03175181040518</v>
      </c>
      <c r="K649" s="5">
        <f t="shared" si="95"/>
        <v>256.3071859767046</v>
      </c>
      <c r="L649" s="5">
        <f t="shared" si="96"/>
        <v>0.14045645994206338</v>
      </c>
      <c r="M649" s="5">
        <f t="shared" si="97"/>
        <v>7.0999999999999991E-4</v>
      </c>
      <c r="N649" s="5">
        <f t="shared" si="98"/>
        <v>0.87464788732394383</v>
      </c>
      <c r="O649">
        <f t="shared" si="99"/>
        <v>741.68255986437805</v>
      </c>
      <c r="P649">
        <f t="shared" si="100"/>
        <v>0.13167779465504545</v>
      </c>
      <c r="AB649">
        <f t="shared" si="101"/>
        <v>34.090873741063689</v>
      </c>
    </row>
    <row r="650" spans="1:28">
      <c r="A650" s="1">
        <v>719</v>
      </c>
      <c r="B650" s="1">
        <v>8000</v>
      </c>
      <c r="C650" s="1">
        <v>278</v>
      </c>
      <c r="D650" s="2">
        <f t="shared" si="93"/>
        <v>28.776978417266186</v>
      </c>
      <c r="E650" s="1">
        <v>210</v>
      </c>
      <c r="F650" s="1">
        <v>0.25700000000000001</v>
      </c>
      <c r="G650" s="1">
        <v>0.16</v>
      </c>
      <c r="H650" s="1">
        <v>1126.8900000000001</v>
      </c>
      <c r="I650" s="1">
        <v>78.099999999999994</v>
      </c>
      <c r="J650" s="5">
        <f t="shared" si="94"/>
        <v>341.65994425704577</v>
      </c>
      <c r="K650" s="5">
        <f t="shared" si="95"/>
        <v>1969.4924600563647</v>
      </c>
      <c r="L650" s="5">
        <f t="shared" si="96"/>
        <v>0.1411531171802729</v>
      </c>
      <c r="M650" s="5">
        <f t="shared" si="97"/>
        <v>8.8749999999999989E-5</v>
      </c>
      <c r="N650" s="5">
        <f t="shared" si="98"/>
        <v>0.88</v>
      </c>
      <c r="O650">
        <f t="shared" si="99"/>
        <v>93.176796315523248</v>
      </c>
      <c r="P650">
        <f t="shared" si="100"/>
        <v>0.12925986069417159</v>
      </c>
      <c r="AB650">
        <f t="shared" si="101"/>
        <v>257.14779901525958</v>
      </c>
    </row>
    <row r="651" spans="1:28">
      <c r="A651" s="1">
        <v>557</v>
      </c>
      <c r="B651" s="1">
        <v>4537</v>
      </c>
      <c r="C651" s="1">
        <v>155</v>
      </c>
      <c r="D651" s="2">
        <f t="shared" si="93"/>
        <v>29.270967741935483</v>
      </c>
      <c r="E651" s="1">
        <v>210</v>
      </c>
      <c r="F651" s="1">
        <v>0.255</v>
      </c>
      <c r="G651" s="1">
        <v>0.28000000000000003</v>
      </c>
      <c r="H651" s="1">
        <v>637.4</v>
      </c>
      <c r="I651" s="1">
        <v>138</v>
      </c>
      <c r="J651" s="5">
        <f t="shared" si="94"/>
        <v>342.99717028501766</v>
      </c>
      <c r="K651" s="5">
        <f t="shared" si="95"/>
        <v>1129.8290713608835</v>
      </c>
      <c r="L651" s="5">
        <f t="shared" si="96"/>
        <v>0.13718889337243012</v>
      </c>
      <c r="M651" s="5">
        <f t="shared" si="97"/>
        <v>1.5649107339651752E-4</v>
      </c>
      <c r="N651" s="5">
        <f t="shared" si="98"/>
        <v>0.88183943661971831</v>
      </c>
      <c r="O651">
        <f t="shared" si="99"/>
        <v>164.73172262315657</v>
      </c>
      <c r="P651">
        <f t="shared" si="100"/>
        <v>0.12805370604938887</v>
      </c>
      <c r="AB651">
        <f t="shared" si="101"/>
        <v>146.14020180818241</v>
      </c>
    </row>
    <row r="652" spans="1:28">
      <c r="A652" s="1">
        <v>395</v>
      </c>
      <c r="B652" s="1">
        <v>2573</v>
      </c>
      <c r="C652" s="1">
        <v>86</v>
      </c>
      <c r="D652" s="2">
        <f t="shared" si="93"/>
        <v>29.918604651162791</v>
      </c>
      <c r="E652" s="1">
        <v>210</v>
      </c>
      <c r="F652" s="1">
        <v>0.249</v>
      </c>
      <c r="G652" s="1">
        <v>0.49</v>
      </c>
      <c r="H652" s="1">
        <v>366.16</v>
      </c>
      <c r="I652" s="1">
        <v>245</v>
      </c>
      <c r="J652" s="5">
        <f t="shared" si="94"/>
        <v>347.10506725031166</v>
      </c>
      <c r="K652" s="5">
        <f t="shared" si="95"/>
        <v>653.3488232907057</v>
      </c>
      <c r="L652" s="5">
        <f t="shared" si="96"/>
        <v>0.13162953224105609</v>
      </c>
      <c r="M652" s="5">
        <f t="shared" si="97"/>
        <v>2.7594247959580257E-4</v>
      </c>
      <c r="N652" s="5">
        <f t="shared" si="98"/>
        <v>0.88786619718309856</v>
      </c>
      <c r="O652">
        <f t="shared" si="99"/>
        <v>286.75988638846405</v>
      </c>
      <c r="P652">
        <f t="shared" si="100"/>
        <v>0.12444663332283136</v>
      </c>
      <c r="AB652">
        <f t="shared" si="101"/>
        <v>82.128344892890709</v>
      </c>
    </row>
    <row r="653" spans="1:28">
      <c r="A653" s="1">
        <v>233</v>
      </c>
      <c r="B653" s="1">
        <v>1459</v>
      </c>
      <c r="C653" s="1">
        <v>48</v>
      </c>
      <c r="D653" s="2">
        <f t="shared" si="93"/>
        <v>30.395833333333332</v>
      </c>
      <c r="E653" s="1">
        <v>210</v>
      </c>
      <c r="F653" s="1">
        <v>0.25</v>
      </c>
      <c r="G653" s="1">
        <v>0.88</v>
      </c>
      <c r="H653" s="1">
        <v>204.53</v>
      </c>
      <c r="I653" s="1">
        <v>433</v>
      </c>
      <c r="J653" s="5">
        <f t="shared" si="94"/>
        <v>346.41016151377551</v>
      </c>
      <c r="K653" s="5">
        <f t="shared" si="95"/>
        <v>363.06818181818181</v>
      </c>
      <c r="L653" s="5">
        <f t="shared" si="96"/>
        <v>0.13220657276995304</v>
      </c>
      <c r="M653" s="5">
        <f t="shared" si="97"/>
        <v>4.8663468128855379E-4</v>
      </c>
      <c r="N653" s="5">
        <f t="shared" si="98"/>
        <v>0.88978450704225354</v>
      </c>
      <c r="O653">
        <f t="shared" si="99"/>
        <v>513.37212144917623</v>
      </c>
      <c r="P653">
        <f t="shared" si="100"/>
        <v>0.12504661673710785</v>
      </c>
      <c r="AB653">
        <f t="shared" si="101"/>
        <v>45.859038162885632</v>
      </c>
    </row>
    <row r="654" spans="1:28">
      <c r="A654" s="1">
        <v>641</v>
      </c>
      <c r="B654" s="1">
        <v>6622</v>
      </c>
      <c r="C654" s="1">
        <v>208</v>
      </c>
      <c r="D654" s="2">
        <f t="shared" si="93"/>
        <v>31.83653846153846</v>
      </c>
      <c r="E654" s="1">
        <v>210</v>
      </c>
      <c r="F654" s="1">
        <v>0.24199999999999999</v>
      </c>
      <c r="G654" s="1">
        <v>0.2</v>
      </c>
      <c r="H654" s="1">
        <v>927.95</v>
      </c>
      <c r="I654" s="1">
        <v>96.3</v>
      </c>
      <c r="J654" s="5">
        <f t="shared" si="94"/>
        <v>352.08939510976518</v>
      </c>
      <c r="K654" s="5">
        <f t="shared" si="95"/>
        <v>1623.6902700254154</v>
      </c>
      <c r="L654" s="5">
        <f t="shared" si="96"/>
        <v>0.12810324964055134</v>
      </c>
      <c r="M654" s="5">
        <f t="shared" si="97"/>
        <v>1.0721836303231652E-4</v>
      </c>
      <c r="N654" s="5">
        <f t="shared" si="98"/>
        <v>0.89816704225352118</v>
      </c>
      <c r="O654">
        <f t="shared" si="99"/>
        <v>113.15264831079261</v>
      </c>
      <c r="P654">
        <f t="shared" si="100"/>
        <v>0.12026032542622604</v>
      </c>
      <c r="AB654">
        <f t="shared" si="101"/>
        <v>197.23789925722556</v>
      </c>
    </row>
    <row r="655" spans="1:28">
      <c r="A655" s="1">
        <v>479</v>
      </c>
      <c r="B655" s="1">
        <v>3756</v>
      </c>
      <c r="C655" s="1">
        <v>116</v>
      </c>
      <c r="D655" s="2">
        <f t="shared" si="93"/>
        <v>32.379310344827587</v>
      </c>
      <c r="E655" s="1">
        <v>210</v>
      </c>
      <c r="F655" s="1">
        <v>0.24199999999999999</v>
      </c>
      <c r="G655" s="1">
        <v>0.36</v>
      </c>
      <c r="H655" s="1">
        <v>519.70000000000005</v>
      </c>
      <c r="I655" s="1">
        <v>170</v>
      </c>
      <c r="J655" s="5">
        <f t="shared" si="94"/>
        <v>352.08939510976518</v>
      </c>
      <c r="K655" s="5">
        <f t="shared" si="95"/>
        <v>902.05015001411982</v>
      </c>
      <c r="L655" s="5">
        <f t="shared" si="96"/>
        <v>0.12859595444686112</v>
      </c>
      <c r="M655" s="5">
        <f t="shared" si="97"/>
        <v>1.8903088391906283E-4</v>
      </c>
      <c r="N655" s="5">
        <f t="shared" si="98"/>
        <v>0.89932394366197188</v>
      </c>
      <c r="O655">
        <f t="shared" si="99"/>
        <v>202.03963825283816</v>
      </c>
      <c r="P655">
        <f t="shared" si="100"/>
        <v>0.12026032542622604</v>
      </c>
      <c r="AB655">
        <f t="shared" si="101"/>
        <v>109.57661069845864</v>
      </c>
    </row>
    <row r="656" spans="1:28">
      <c r="A656" s="1">
        <v>317</v>
      </c>
      <c r="B656" s="1">
        <v>2130</v>
      </c>
      <c r="C656" s="1">
        <v>64</v>
      </c>
      <c r="D656" s="2">
        <f t="shared" si="93"/>
        <v>33.28125</v>
      </c>
      <c r="E656" s="1">
        <v>210</v>
      </c>
      <c r="F656" s="1">
        <v>0.23599999999999999</v>
      </c>
      <c r="G656" s="1">
        <v>0.64</v>
      </c>
      <c r="H656" s="1">
        <v>298.51</v>
      </c>
      <c r="I656" s="1">
        <v>301</v>
      </c>
      <c r="J656" s="5">
        <f t="shared" si="94"/>
        <v>356.53701640614628</v>
      </c>
      <c r="K656" s="5">
        <f t="shared" si="95"/>
        <v>513.81276715789363</v>
      </c>
      <c r="L656" s="5">
        <f t="shared" si="96"/>
        <v>0.1245589913111928</v>
      </c>
      <c r="M656" s="5">
        <f t="shared" si="97"/>
        <v>3.3333333333333332E-4</v>
      </c>
      <c r="N656" s="5">
        <f t="shared" si="98"/>
        <v>0.90300000000000002</v>
      </c>
      <c r="O656">
        <f t="shared" si="99"/>
        <v>351.7470101504137</v>
      </c>
      <c r="P656">
        <f t="shared" si="100"/>
        <v>0.11669126264568115</v>
      </c>
      <c r="AB656">
        <f t="shared" si="101"/>
        <v>60.563091477905019</v>
      </c>
    </row>
    <row r="657" spans="1:28">
      <c r="A657" s="1">
        <v>155</v>
      </c>
      <c r="B657" s="1">
        <v>1208</v>
      </c>
      <c r="C657" s="1">
        <v>36</v>
      </c>
      <c r="D657" s="2">
        <f t="shared" si="93"/>
        <v>33.555555555555557</v>
      </c>
      <c r="E657" s="1">
        <v>210</v>
      </c>
      <c r="F657" s="1">
        <v>0.23400000000000001</v>
      </c>
      <c r="G657" s="1">
        <v>1.1399999999999999</v>
      </c>
      <c r="H657" s="1">
        <v>169.17</v>
      </c>
      <c r="I657" s="1">
        <v>533</v>
      </c>
      <c r="J657" s="5">
        <f t="shared" si="94"/>
        <v>358.05743701971642</v>
      </c>
      <c r="K657" s="5">
        <f t="shared" si="95"/>
        <v>289.68638670505925</v>
      </c>
      <c r="L657" s="5">
        <f t="shared" si="96"/>
        <v>0.12427232224983002</v>
      </c>
      <c r="M657" s="5">
        <f t="shared" si="97"/>
        <v>5.8774834437086085E-4</v>
      </c>
      <c r="N657" s="5">
        <f t="shared" si="98"/>
        <v>0.9068507042253523</v>
      </c>
      <c r="O657">
        <f t="shared" si="99"/>
        <v>620.67742507536809</v>
      </c>
      <c r="P657">
        <f t="shared" si="100"/>
        <v>0.11550557979069936</v>
      </c>
      <c r="AB657">
        <f t="shared" si="101"/>
        <v>33.798377832162224</v>
      </c>
    </row>
    <row r="658" spans="1:28">
      <c r="A658" s="1">
        <v>563</v>
      </c>
      <c r="B658" s="1">
        <v>5481</v>
      </c>
      <c r="C658" s="1">
        <v>155</v>
      </c>
      <c r="D658" s="2">
        <f t="shared" si="93"/>
        <v>35.361290322580643</v>
      </c>
      <c r="E658" s="1">
        <v>210</v>
      </c>
      <c r="F658" s="1">
        <v>0.23</v>
      </c>
      <c r="G658" s="1">
        <v>0.26</v>
      </c>
      <c r="H658" s="1">
        <v>753.93</v>
      </c>
      <c r="I658" s="1">
        <v>119</v>
      </c>
      <c r="J658" s="5">
        <f t="shared" si="94"/>
        <v>361.15755925730758</v>
      </c>
      <c r="K658" s="5">
        <f t="shared" si="95"/>
        <v>1281.1606786776035</v>
      </c>
      <c r="L658" s="5">
        <f t="shared" si="96"/>
        <v>0.12098404406228645</v>
      </c>
      <c r="M658" s="5">
        <f t="shared" si="97"/>
        <v>1.2953840540047437E-4</v>
      </c>
      <c r="N658" s="5">
        <f t="shared" si="98"/>
        <v>0.91864647887323936</v>
      </c>
      <c r="O658">
        <f t="shared" si="99"/>
        <v>139.27022402610322</v>
      </c>
      <c r="P658">
        <f t="shared" si="100"/>
        <v>0.11314030333267618</v>
      </c>
      <c r="AB658">
        <f t="shared" si="101"/>
        <v>146.41505838735486</v>
      </c>
    </row>
    <row r="659" spans="1:28">
      <c r="A659" s="1">
        <v>401</v>
      </c>
      <c r="B659" s="1">
        <v>3109</v>
      </c>
      <c r="C659" s="1">
        <v>86</v>
      </c>
      <c r="D659" s="2">
        <f t="shared" si="93"/>
        <v>36.151162790697676</v>
      </c>
      <c r="E659" s="1">
        <v>210</v>
      </c>
      <c r="F659" s="1">
        <v>0.224</v>
      </c>
      <c r="G659" s="1">
        <v>0.46</v>
      </c>
      <c r="H659" s="1">
        <v>437.51</v>
      </c>
      <c r="I659" s="1">
        <v>210</v>
      </c>
      <c r="J659" s="5">
        <f t="shared" si="94"/>
        <v>365.96252735569993</v>
      </c>
      <c r="K659" s="5">
        <f t="shared" si="95"/>
        <v>733.76843583087236</v>
      </c>
      <c r="L659" s="5">
        <f t="shared" si="96"/>
        <v>0.11720318809110276</v>
      </c>
      <c r="M659" s="5">
        <f t="shared" si="97"/>
        <v>2.2836925056288193E-4</v>
      </c>
      <c r="N659" s="5">
        <f t="shared" si="98"/>
        <v>0.91956338028169027</v>
      </c>
      <c r="O659">
        <f t="shared" si="99"/>
        <v>239.99451441109917</v>
      </c>
      <c r="P659">
        <f t="shared" si="100"/>
        <v>0.10960782439904332</v>
      </c>
      <c r="AB659">
        <f t="shared" si="101"/>
        <v>81.239153398091858</v>
      </c>
    </row>
    <row r="660" spans="1:28">
      <c r="A660" s="1">
        <v>239</v>
      </c>
      <c r="B660" s="1">
        <v>1763</v>
      </c>
      <c r="C660" s="1">
        <v>48</v>
      </c>
      <c r="D660" s="2">
        <f t="shared" si="93"/>
        <v>36.729166666666664</v>
      </c>
      <c r="E660" s="1">
        <v>210</v>
      </c>
      <c r="F660" s="1">
        <v>0.22500000000000001</v>
      </c>
      <c r="G660" s="1">
        <v>0.82</v>
      </c>
      <c r="H660" s="1">
        <v>242.5</v>
      </c>
      <c r="I660" s="1">
        <v>371</v>
      </c>
      <c r="J660" s="5">
        <f t="shared" si="94"/>
        <v>365.14837167011069</v>
      </c>
      <c r="K660" s="5">
        <f t="shared" si="95"/>
        <v>410.71045220479567</v>
      </c>
      <c r="L660" s="5">
        <f t="shared" si="96"/>
        <v>0.11687065606030742</v>
      </c>
      <c r="M660" s="5">
        <f t="shared" si="97"/>
        <v>4.0272263187748154E-4</v>
      </c>
      <c r="N660" s="5">
        <f t="shared" si="98"/>
        <v>0.92122957746478884</v>
      </c>
      <c r="O660">
        <f t="shared" si="99"/>
        <v>432.98969072164948</v>
      </c>
      <c r="P660">
        <f t="shared" si="100"/>
        <v>0.11019527099722787</v>
      </c>
      <c r="AB660">
        <f t="shared" si="101"/>
        <v>45.715504628385311</v>
      </c>
    </row>
    <row r="661" spans="1:28">
      <c r="A661" s="1">
        <v>77</v>
      </c>
      <c r="B661" s="1">
        <v>1000</v>
      </c>
      <c r="C661" s="1">
        <v>27</v>
      </c>
      <c r="D661" s="2">
        <f t="shared" si="93"/>
        <v>37.037037037037038</v>
      </c>
      <c r="E661" s="1">
        <v>210</v>
      </c>
      <c r="F661" s="1">
        <v>0.221</v>
      </c>
      <c r="G661" s="1">
        <v>1.47</v>
      </c>
      <c r="H661" s="1">
        <v>139.22</v>
      </c>
      <c r="I661" s="1">
        <v>657</v>
      </c>
      <c r="J661" s="5">
        <f t="shared" si="94"/>
        <v>368.43806309180599</v>
      </c>
      <c r="K661" s="5">
        <f t="shared" si="95"/>
        <v>231.16782946391103</v>
      </c>
      <c r="L661" s="5">
        <f t="shared" si="96"/>
        <v>0.11679825892129653</v>
      </c>
      <c r="M661" s="5">
        <f t="shared" si="97"/>
        <v>7.0999999999999991E-4</v>
      </c>
      <c r="N661" s="5">
        <f t="shared" si="98"/>
        <v>0.92535211267605644</v>
      </c>
      <c r="O661">
        <f t="shared" si="99"/>
        <v>754.20198247378255</v>
      </c>
      <c r="P661">
        <f t="shared" si="100"/>
        <v>0.10784863777984763</v>
      </c>
      <c r="AB661">
        <f t="shared" si="101"/>
        <v>25.182965157784771</v>
      </c>
    </row>
    <row r="662" spans="1:28">
      <c r="A662" s="1">
        <v>647</v>
      </c>
      <c r="B662" s="1">
        <v>8000</v>
      </c>
      <c r="C662" s="1">
        <v>208</v>
      </c>
      <c r="D662" s="2">
        <f t="shared" si="93"/>
        <v>38.46153846153846</v>
      </c>
      <c r="E662" s="1">
        <v>210</v>
      </c>
      <c r="F662" s="1">
        <v>0.217</v>
      </c>
      <c r="G662" s="1">
        <v>0.19</v>
      </c>
      <c r="H662" s="1">
        <v>1108.93</v>
      </c>
      <c r="I662" s="1">
        <v>82.6</v>
      </c>
      <c r="J662" s="5">
        <f t="shared" si="94"/>
        <v>371.81829961187663</v>
      </c>
      <c r="K662" s="5">
        <f t="shared" si="95"/>
        <v>1804.9176794970901</v>
      </c>
      <c r="L662" s="5">
        <f t="shared" si="96"/>
        <v>0.115240712838469</v>
      </c>
      <c r="M662" s="5">
        <f t="shared" si="97"/>
        <v>8.8749999999999989E-5</v>
      </c>
      <c r="N662" s="5">
        <f t="shared" si="98"/>
        <v>0.93070422535211283</v>
      </c>
      <c r="O662">
        <f t="shared" si="99"/>
        <v>94.685868359589861</v>
      </c>
      <c r="P662">
        <f t="shared" si="100"/>
        <v>0.10551048422200077</v>
      </c>
      <c r="AB662">
        <f t="shared" si="101"/>
        <v>192.36135186322016</v>
      </c>
    </row>
    <row r="663" spans="1:28">
      <c r="A663" s="1">
        <v>485</v>
      </c>
      <c r="B663" s="1">
        <v>4537</v>
      </c>
      <c r="C663" s="1">
        <v>116</v>
      </c>
      <c r="D663" s="2">
        <f t="shared" si="93"/>
        <v>39.112068965517238</v>
      </c>
      <c r="E663" s="1">
        <v>210</v>
      </c>
      <c r="F663" s="1">
        <v>0.21299999999999999</v>
      </c>
      <c r="G663" s="1">
        <v>0.33</v>
      </c>
      <c r="H663" s="1">
        <v>633.91</v>
      </c>
      <c r="I663" s="1">
        <v>146</v>
      </c>
      <c r="J663" s="5">
        <f t="shared" si="94"/>
        <v>375.29331252040078</v>
      </c>
      <c r="K663" s="5">
        <f t="shared" si="95"/>
        <v>1048.9073417467569</v>
      </c>
      <c r="L663" s="5">
        <f t="shared" si="96"/>
        <v>0.11059127473245056</v>
      </c>
      <c r="M663" s="5">
        <f t="shared" si="97"/>
        <v>1.5649107339651752E-4</v>
      </c>
      <c r="N663" s="5">
        <f t="shared" si="98"/>
        <v>0.93296056338028166</v>
      </c>
      <c r="O663">
        <f t="shared" si="99"/>
        <v>165.63865532962095</v>
      </c>
      <c r="P663">
        <f t="shared" si="100"/>
        <v>0.10318093515312904</v>
      </c>
      <c r="AB663">
        <f t="shared" si="101"/>
        <v>109.32044485900312</v>
      </c>
    </row>
    <row r="664" spans="1:28">
      <c r="A664" s="1">
        <v>323</v>
      </c>
      <c r="B664" s="1">
        <v>2573</v>
      </c>
      <c r="C664" s="1">
        <v>64</v>
      </c>
      <c r="D664" s="2">
        <f t="shared" si="93"/>
        <v>40.203125</v>
      </c>
      <c r="E664" s="1">
        <v>210</v>
      </c>
      <c r="F664" s="1">
        <v>0.21299999999999999</v>
      </c>
      <c r="G664" s="1">
        <v>0.59</v>
      </c>
      <c r="H664" s="1">
        <v>356.23</v>
      </c>
      <c r="I664" s="1">
        <v>258</v>
      </c>
      <c r="J664" s="5">
        <f t="shared" si="94"/>
        <v>375.29331252040078</v>
      </c>
      <c r="K664" s="5">
        <f t="shared" si="95"/>
        <v>586.67698775666065</v>
      </c>
      <c r="L664" s="5">
        <f t="shared" si="96"/>
        <v>0.10908898991372343</v>
      </c>
      <c r="M664" s="5">
        <f t="shared" si="97"/>
        <v>2.7594247959580257E-4</v>
      </c>
      <c r="N664" s="5">
        <f t="shared" si="98"/>
        <v>0.93497746478873234</v>
      </c>
      <c r="O664">
        <f t="shared" si="99"/>
        <v>294.75338966398112</v>
      </c>
      <c r="P664">
        <f t="shared" si="100"/>
        <v>0.10318093515312904</v>
      </c>
      <c r="AB664">
        <f t="shared" si="101"/>
        <v>61.145333565205135</v>
      </c>
    </row>
    <row r="665" spans="1:28">
      <c r="A665" s="1">
        <v>161</v>
      </c>
      <c r="B665" s="1">
        <v>1459</v>
      </c>
      <c r="C665" s="1">
        <v>36</v>
      </c>
      <c r="D665" s="2">
        <f t="shared" si="93"/>
        <v>40.527777777777779</v>
      </c>
      <c r="E665" s="1">
        <v>210</v>
      </c>
      <c r="F665" s="1">
        <v>0.21099999999999999</v>
      </c>
      <c r="G665" s="1">
        <v>1.06</v>
      </c>
      <c r="H665" s="1">
        <v>201.28</v>
      </c>
      <c r="I665" s="1">
        <v>457</v>
      </c>
      <c r="J665" s="5">
        <f t="shared" si="94"/>
        <v>377.0677588799258</v>
      </c>
      <c r="K665" s="5">
        <f t="shared" si="95"/>
        <v>328.09058954439274</v>
      </c>
      <c r="L665" s="5">
        <f t="shared" si="96"/>
        <v>0.10972579265376635</v>
      </c>
      <c r="M665" s="5">
        <f t="shared" si="97"/>
        <v>4.8663468128855379E-4</v>
      </c>
      <c r="N665" s="5">
        <f t="shared" si="98"/>
        <v>0.93910281690140851</v>
      </c>
      <c r="O665">
        <f t="shared" si="99"/>
        <v>521.66136724960256</v>
      </c>
      <c r="P665">
        <f t="shared" si="100"/>
        <v>0.10201942745704237</v>
      </c>
      <c r="AB665">
        <f t="shared" si="101"/>
        <v>33.809711211477214</v>
      </c>
    </row>
    <row r="666" spans="1:28">
      <c r="A666" s="1">
        <v>569</v>
      </c>
      <c r="B666" s="1">
        <v>6622</v>
      </c>
      <c r="C666" s="1">
        <v>155</v>
      </c>
      <c r="D666" s="2">
        <f t="shared" si="93"/>
        <v>42.722580645161287</v>
      </c>
      <c r="E666" s="1">
        <v>210</v>
      </c>
      <c r="F666" s="1">
        <v>0.20399999999999999</v>
      </c>
      <c r="G666" s="1">
        <v>0.24</v>
      </c>
      <c r="H666" s="1">
        <v>913.73</v>
      </c>
      <c r="I666" s="1">
        <v>102</v>
      </c>
      <c r="J666" s="5">
        <f t="shared" si="94"/>
        <v>383.48249442368518</v>
      </c>
      <c r="K666" s="5">
        <f t="shared" si="95"/>
        <v>1473.718520469065</v>
      </c>
      <c r="L666" s="5">
        <f t="shared" si="96"/>
        <v>0.10517612274470539</v>
      </c>
      <c r="M666" s="5">
        <f t="shared" si="97"/>
        <v>1.0721836303231652E-4</v>
      </c>
      <c r="N666" s="5">
        <f t="shared" si="98"/>
        <v>0.95132957746478886</v>
      </c>
      <c r="O666">
        <f t="shared" si="99"/>
        <v>114.91359592002014</v>
      </c>
      <c r="P666">
        <f t="shared" si="100"/>
        <v>9.7971585510169296E-2</v>
      </c>
      <c r="AB666">
        <f t="shared" si="101"/>
        <v>145.84094954146985</v>
      </c>
    </row>
    <row r="667" spans="1:28">
      <c r="A667" s="1">
        <v>407</v>
      </c>
      <c r="B667" s="1">
        <v>3756</v>
      </c>
      <c r="C667" s="1">
        <v>86</v>
      </c>
      <c r="D667" s="2">
        <f t="shared" si="93"/>
        <v>43.674418604651166</v>
      </c>
      <c r="E667" s="1">
        <v>210</v>
      </c>
      <c r="F667" s="1">
        <v>0.19900000000000001</v>
      </c>
      <c r="G667" s="1">
        <v>0.43</v>
      </c>
      <c r="H667" s="1">
        <v>526.21</v>
      </c>
      <c r="I667" s="1">
        <v>180</v>
      </c>
      <c r="J667" s="5">
        <f t="shared" si="94"/>
        <v>388.27022657450976</v>
      </c>
      <c r="K667" s="5">
        <f t="shared" si="95"/>
        <v>832.80988820976393</v>
      </c>
      <c r="L667" s="5">
        <f t="shared" si="96"/>
        <v>0.10326486418751402</v>
      </c>
      <c r="M667" s="5">
        <f t="shared" si="97"/>
        <v>1.8903088391906283E-4</v>
      </c>
      <c r="N667" s="5">
        <f t="shared" si="98"/>
        <v>0.952225352112676</v>
      </c>
      <c r="O667">
        <f t="shared" si="99"/>
        <v>199.54010756161989</v>
      </c>
      <c r="P667">
        <f t="shared" si="100"/>
        <v>9.5097177508117026E-2</v>
      </c>
      <c r="AB667">
        <f t="shared" si="101"/>
        <v>79.997848252120221</v>
      </c>
    </row>
    <row r="668" spans="1:28">
      <c r="A668" s="1">
        <v>245</v>
      </c>
      <c r="B668" s="1">
        <v>2130</v>
      </c>
      <c r="C668" s="1">
        <v>48</v>
      </c>
      <c r="D668" s="2">
        <f t="shared" si="93"/>
        <v>44.375</v>
      </c>
      <c r="E668" s="1">
        <v>210</v>
      </c>
      <c r="F668" s="1">
        <v>0.19800000000000001</v>
      </c>
      <c r="G668" s="1">
        <v>0.77</v>
      </c>
      <c r="H668" s="1">
        <v>295.60000000000002</v>
      </c>
      <c r="I668" s="1">
        <v>318</v>
      </c>
      <c r="J668" s="5">
        <f t="shared" si="94"/>
        <v>389.24947208076145</v>
      </c>
      <c r="K668" s="5">
        <f t="shared" si="95"/>
        <v>466.24860618399526</v>
      </c>
      <c r="L668" s="5">
        <f t="shared" si="96"/>
        <v>0.10294936942086601</v>
      </c>
      <c r="M668" s="5">
        <f t="shared" si="97"/>
        <v>3.3333333333333332E-4</v>
      </c>
      <c r="N668" s="5">
        <f t="shared" si="98"/>
        <v>0.95399999999999996</v>
      </c>
      <c r="O668">
        <f t="shared" si="99"/>
        <v>355.20974289580511</v>
      </c>
      <c r="P668">
        <f t="shared" si="100"/>
        <v>9.4524015744501172E-2</v>
      </c>
      <c r="AB668">
        <f t="shared" si="101"/>
        <v>44.516859183623943</v>
      </c>
    </row>
    <row r="669" spans="1:28">
      <c r="A669" s="1">
        <v>83</v>
      </c>
      <c r="B669" s="1">
        <v>1208</v>
      </c>
      <c r="C669" s="1">
        <v>27</v>
      </c>
      <c r="D669" s="2">
        <f t="shared" si="93"/>
        <v>44.74074074074074</v>
      </c>
      <c r="E669" s="1">
        <v>210</v>
      </c>
      <c r="F669" s="1">
        <v>0.19800000000000001</v>
      </c>
      <c r="G669" s="1">
        <v>1.37</v>
      </c>
      <c r="H669" s="1">
        <v>166.02</v>
      </c>
      <c r="I669" s="1">
        <v>563</v>
      </c>
      <c r="J669" s="5">
        <f t="shared" si="94"/>
        <v>389.24947208076145</v>
      </c>
      <c r="K669" s="5">
        <f t="shared" si="95"/>
        <v>262.0521363223915</v>
      </c>
      <c r="L669" s="5">
        <f t="shared" si="96"/>
        <v>0.1030329322207206</v>
      </c>
      <c r="M669" s="5">
        <f t="shared" si="97"/>
        <v>5.8774834437086085E-4</v>
      </c>
      <c r="N669" s="5">
        <f t="shared" si="98"/>
        <v>0.95789295774647898</v>
      </c>
      <c r="O669">
        <f t="shared" si="99"/>
        <v>632.45392121431155</v>
      </c>
      <c r="P669">
        <f t="shared" si="100"/>
        <v>9.4524015744501172E-2</v>
      </c>
      <c r="AB669">
        <f t="shared" si="101"/>
        <v>25.02042450466455</v>
      </c>
    </row>
    <row r="670" spans="1:28">
      <c r="A670" s="1">
        <v>491</v>
      </c>
      <c r="B670" s="1">
        <v>5481</v>
      </c>
      <c r="C670" s="1">
        <v>116</v>
      </c>
      <c r="D670" s="2">
        <f t="shared" si="93"/>
        <v>47.25</v>
      </c>
      <c r="E670" s="1">
        <v>210</v>
      </c>
      <c r="F670" s="1">
        <v>0.19600000000000001</v>
      </c>
      <c r="G670" s="1">
        <v>0.31</v>
      </c>
      <c r="H670" s="1">
        <v>734.64</v>
      </c>
      <c r="I670" s="1">
        <v>125</v>
      </c>
      <c r="J670" s="5">
        <f t="shared" si="94"/>
        <v>391.23039821797573</v>
      </c>
      <c r="K670" s="5">
        <f t="shared" si="95"/>
        <v>1163.9950603960797</v>
      </c>
      <c r="L670" s="5">
        <f t="shared" si="96"/>
        <v>9.9656780296411202E-2</v>
      </c>
      <c r="M670" s="5">
        <f t="shared" si="97"/>
        <v>1.2953840540047437E-4</v>
      </c>
      <c r="N670" s="5">
        <f t="shared" si="98"/>
        <v>0.96496478873239433</v>
      </c>
      <c r="O670">
        <f t="shared" si="99"/>
        <v>142.92714799085266</v>
      </c>
      <c r="P670">
        <f t="shared" si="100"/>
        <v>9.337943054955461E-2</v>
      </c>
      <c r="AB670">
        <f t="shared" si="101"/>
        <v>109.79110697200036</v>
      </c>
    </row>
    <row r="671" spans="1:28">
      <c r="A671" s="1">
        <v>329</v>
      </c>
      <c r="B671" s="1">
        <v>3109</v>
      </c>
      <c r="C671" s="1">
        <v>64</v>
      </c>
      <c r="D671" s="2">
        <f t="shared" si="93"/>
        <v>48.578125</v>
      </c>
      <c r="E671" s="1">
        <v>210</v>
      </c>
      <c r="F671" s="1">
        <v>0.192</v>
      </c>
      <c r="G671" s="1">
        <v>0.56000000000000005</v>
      </c>
      <c r="H671" s="1">
        <v>420.32</v>
      </c>
      <c r="I671" s="1">
        <v>221</v>
      </c>
      <c r="J671" s="5">
        <f t="shared" si="94"/>
        <v>395.28470752104738</v>
      </c>
      <c r="K671" s="5">
        <f t="shared" si="95"/>
        <v>651.03183453460031</v>
      </c>
      <c r="L671" s="5">
        <f t="shared" si="96"/>
        <v>9.8305484624651787E-2</v>
      </c>
      <c r="M671" s="5">
        <f t="shared" si="97"/>
        <v>2.2836925056288193E-4</v>
      </c>
      <c r="N671" s="5">
        <f t="shared" si="98"/>
        <v>0.96773098591549311</v>
      </c>
      <c r="O671">
        <f t="shared" si="99"/>
        <v>249.80966882375333</v>
      </c>
      <c r="P671">
        <f t="shared" si="100"/>
        <v>9.1097280014096449E-2</v>
      </c>
      <c r="AB671">
        <f t="shared" si="101"/>
        <v>59.906292251201414</v>
      </c>
    </row>
    <row r="672" spans="1:28">
      <c r="A672" s="1">
        <v>167</v>
      </c>
      <c r="B672" s="1">
        <v>1763</v>
      </c>
      <c r="C672" s="1">
        <v>36</v>
      </c>
      <c r="D672" s="2">
        <f t="shared" si="93"/>
        <v>48.972222222222221</v>
      </c>
      <c r="E672" s="1">
        <v>210</v>
      </c>
      <c r="F672" s="1">
        <v>0.188</v>
      </c>
      <c r="G672" s="1">
        <v>0.99</v>
      </c>
      <c r="H672" s="1">
        <v>241.02</v>
      </c>
      <c r="I672" s="1">
        <v>392</v>
      </c>
      <c r="J672" s="5">
        <f t="shared" si="94"/>
        <v>399.46773096848057</v>
      </c>
      <c r="K672" s="5">
        <f t="shared" si="95"/>
        <v>372.15747596619798</v>
      </c>
      <c r="L672" s="5">
        <f t="shared" si="96"/>
        <v>9.6733244190611883E-2</v>
      </c>
      <c r="M672" s="5">
        <f t="shared" si="97"/>
        <v>4.0272263187748154E-4</v>
      </c>
      <c r="N672" s="5">
        <f t="shared" si="98"/>
        <v>0.97337464788732397</v>
      </c>
      <c r="O672">
        <f t="shared" si="99"/>
        <v>435.6484939009211</v>
      </c>
      <c r="P672">
        <f t="shared" si="100"/>
        <v>8.8824619272950309E-2</v>
      </c>
      <c r="AB672">
        <f t="shared" si="101"/>
        <v>33.390652638666339</v>
      </c>
    </row>
    <row r="673" spans="1:28">
      <c r="A673" s="1">
        <v>5</v>
      </c>
      <c r="B673" s="1">
        <v>1000</v>
      </c>
      <c r="C673" s="1">
        <v>20</v>
      </c>
      <c r="D673" s="2">
        <f t="shared" si="93"/>
        <v>50</v>
      </c>
      <c r="E673" s="1">
        <v>210</v>
      </c>
      <c r="F673" s="1">
        <v>0.186</v>
      </c>
      <c r="G673" s="1">
        <v>1.77</v>
      </c>
      <c r="H673" s="1">
        <v>136.69</v>
      </c>
      <c r="I673" s="1">
        <v>693</v>
      </c>
      <c r="J673" s="5">
        <f t="shared" si="94"/>
        <v>401.60966445124944</v>
      </c>
      <c r="K673" s="5">
        <f t="shared" si="95"/>
        <v>209.27200168838101</v>
      </c>
      <c r="L673" s="5">
        <f t="shared" si="96"/>
        <v>9.5569401729053274E-2</v>
      </c>
      <c r="M673" s="5">
        <f t="shared" si="97"/>
        <v>7.0999999999999991E-4</v>
      </c>
      <c r="N673" s="5">
        <f t="shared" si="98"/>
        <v>0.97605633802816916</v>
      </c>
      <c r="O673">
        <f t="shared" si="99"/>
        <v>768.16153339673724</v>
      </c>
      <c r="P673">
        <f t="shared" si="100"/>
        <v>8.7691897711623626E-2</v>
      </c>
      <c r="AB673">
        <f t="shared" si="101"/>
        <v>18.536827238347708</v>
      </c>
    </row>
    <row r="674" spans="1:28">
      <c r="A674" s="1">
        <v>575</v>
      </c>
      <c r="B674" s="1">
        <v>8000</v>
      </c>
      <c r="C674" s="1">
        <v>155</v>
      </c>
      <c r="D674" s="2">
        <f t="shared" si="93"/>
        <v>51.612903225806448</v>
      </c>
      <c r="E674" s="1">
        <v>210</v>
      </c>
      <c r="F674" s="1">
        <v>0.184</v>
      </c>
      <c r="G674" s="1">
        <v>0.23</v>
      </c>
      <c r="H674" s="1">
        <v>1087.23</v>
      </c>
      <c r="I674" s="1">
        <v>87.1</v>
      </c>
      <c r="J674" s="5">
        <f t="shared" si="94"/>
        <v>403.78642654362409</v>
      </c>
      <c r="K674" s="5">
        <f t="shared" si="95"/>
        <v>1619.2135121346751</v>
      </c>
      <c r="L674" s="5">
        <f t="shared" si="96"/>
        <v>9.5725485761082363E-2</v>
      </c>
      <c r="M674" s="5">
        <f t="shared" si="97"/>
        <v>8.8749999999999989E-5</v>
      </c>
      <c r="N674" s="5">
        <f t="shared" si="98"/>
        <v>0.98140845070422544</v>
      </c>
      <c r="O674">
        <f t="shared" si="99"/>
        <v>96.575701553489139</v>
      </c>
      <c r="P674">
        <f t="shared" si="100"/>
        <v>8.656160953536636E-2</v>
      </c>
      <c r="AB674">
        <f t="shared" si="101"/>
        <v>141.5775028199908</v>
      </c>
    </row>
    <row r="675" spans="1:28">
      <c r="A675" s="1">
        <v>413</v>
      </c>
      <c r="B675" s="1">
        <v>4537</v>
      </c>
      <c r="C675" s="1">
        <v>86</v>
      </c>
      <c r="D675" s="2">
        <f t="shared" si="93"/>
        <v>52.755813953488371</v>
      </c>
      <c r="E675" s="1">
        <v>210</v>
      </c>
      <c r="F675" s="1">
        <v>0.17899999999999999</v>
      </c>
      <c r="G675" s="1">
        <v>0.4</v>
      </c>
      <c r="H675" s="1">
        <v>628.1</v>
      </c>
      <c r="I675" s="1">
        <v>154</v>
      </c>
      <c r="J675" s="5">
        <f t="shared" si="94"/>
        <v>409.38706057120135</v>
      </c>
      <c r="K675" s="5">
        <f t="shared" si="95"/>
        <v>943.96167018398376</v>
      </c>
      <c r="L675" s="5">
        <f t="shared" si="96"/>
        <v>9.1105394123935229E-2</v>
      </c>
      <c r="M675" s="5">
        <f t="shared" si="97"/>
        <v>1.5649107339651752E-4</v>
      </c>
      <c r="N675" s="5">
        <f t="shared" si="98"/>
        <v>0.98408169014084512</v>
      </c>
      <c r="O675">
        <f t="shared" si="99"/>
        <v>167.17083266995701</v>
      </c>
      <c r="P675">
        <f t="shared" si="100"/>
        <v>8.3746674901706467E-2</v>
      </c>
      <c r="AB675">
        <f t="shared" si="101"/>
        <v>79.852172840979776</v>
      </c>
    </row>
    <row r="676" spans="1:28">
      <c r="A676" s="1">
        <v>251</v>
      </c>
      <c r="B676" s="1">
        <v>2573</v>
      </c>
      <c r="C676" s="1">
        <v>48</v>
      </c>
      <c r="D676" s="2">
        <f t="shared" si="93"/>
        <v>53.604166666666664</v>
      </c>
      <c r="E676" s="1">
        <v>210</v>
      </c>
      <c r="F676" s="1">
        <v>0.182</v>
      </c>
      <c r="G676" s="1">
        <v>0.72</v>
      </c>
      <c r="H676" s="1">
        <v>344.35</v>
      </c>
      <c r="I676" s="1">
        <v>273</v>
      </c>
      <c r="J676" s="5">
        <f t="shared" si="94"/>
        <v>405.9989714705751</v>
      </c>
      <c r="K676" s="5">
        <f t="shared" si="95"/>
        <v>520.08302182239345</v>
      </c>
      <c r="L676" s="5">
        <f t="shared" si="96"/>
        <v>9.2292957058674824E-2</v>
      </c>
      <c r="M676" s="5">
        <f t="shared" si="97"/>
        <v>2.7594247959580257E-4</v>
      </c>
      <c r="N676" s="5">
        <f t="shared" si="98"/>
        <v>0.98933661971830988</v>
      </c>
      <c r="O676">
        <f t="shared" si="99"/>
        <v>304.92231740961228</v>
      </c>
      <c r="P676">
        <f t="shared" si="100"/>
        <v>8.5433775881892521E-2</v>
      </c>
      <c r="AB676">
        <f t="shared" si="101"/>
        <v>44.881471036718956</v>
      </c>
    </row>
    <row r="677" spans="1:28">
      <c r="A677" s="1">
        <v>89</v>
      </c>
      <c r="B677" s="1">
        <v>1459</v>
      </c>
      <c r="C677" s="1">
        <v>27</v>
      </c>
      <c r="D677" s="2">
        <f t="shared" si="93"/>
        <v>54.037037037037038</v>
      </c>
      <c r="E677" s="1">
        <v>210</v>
      </c>
      <c r="F677" s="1">
        <v>0.17799999999999999</v>
      </c>
      <c r="G677" s="1">
        <v>1.28</v>
      </c>
      <c r="H677" s="1">
        <v>197.71</v>
      </c>
      <c r="I677" s="1">
        <v>482</v>
      </c>
      <c r="J677" s="5">
        <f t="shared" si="94"/>
        <v>410.53541362798001</v>
      </c>
      <c r="K677" s="5">
        <f t="shared" si="95"/>
        <v>295.81547943988812</v>
      </c>
      <c r="L677" s="5">
        <f t="shared" si="96"/>
        <v>9.1273114074771053E-2</v>
      </c>
      <c r="M677" s="5">
        <f t="shared" si="97"/>
        <v>4.8663468128855379E-4</v>
      </c>
      <c r="N677" s="5">
        <f t="shared" si="98"/>
        <v>0.99047605633802815</v>
      </c>
      <c r="O677">
        <f t="shared" si="99"/>
        <v>531.0808760305498</v>
      </c>
      <c r="P677">
        <f t="shared" si="100"/>
        <v>8.3185558795509124E-2</v>
      </c>
      <c r="AB677">
        <f t="shared" si="101"/>
        <v>24.856137330877303</v>
      </c>
    </row>
    <row r="678" spans="1:28">
      <c r="A678" s="1">
        <v>497</v>
      </c>
      <c r="B678" s="1">
        <v>6622</v>
      </c>
      <c r="C678" s="1">
        <v>116</v>
      </c>
      <c r="D678" s="2">
        <f t="shared" si="93"/>
        <v>57.086206896551722</v>
      </c>
      <c r="E678" s="1">
        <v>210</v>
      </c>
      <c r="F678" s="1">
        <v>0.17699999999999999</v>
      </c>
      <c r="G678" s="1">
        <v>0.28999999999999998</v>
      </c>
      <c r="H678" s="1">
        <v>870.31</v>
      </c>
      <c r="I678" s="1">
        <v>107</v>
      </c>
      <c r="J678" s="5">
        <f t="shared" si="94"/>
        <v>411.69348479630912</v>
      </c>
      <c r="K678" s="5">
        <f t="shared" si="95"/>
        <v>1309.351456801882</v>
      </c>
      <c r="L678" s="5">
        <f t="shared" si="96"/>
        <v>8.8593478395275468E-2</v>
      </c>
      <c r="M678" s="5">
        <f t="shared" si="97"/>
        <v>1.0721836303231652E-4</v>
      </c>
      <c r="N678" s="5">
        <f t="shared" si="98"/>
        <v>0.99796338028169018</v>
      </c>
      <c r="O678">
        <f t="shared" si="99"/>
        <v>120.64666613045927</v>
      </c>
      <c r="P678">
        <f t="shared" si="100"/>
        <v>8.2625072805765656E-2</v>
      </c>
      <c r="AB678">
        <f t="shared" si="101"/>
        <v>109.27803984504122</v>
      </c>
    </row>
    <row r="679" spans="1:28">
      <c r="A679" s="1">
        <v>335</v>
      </c>
      <c r="B679" s="1">
        <v>3756</v>
      </c>
      <c r="C679" s="1">
        <v>64</v>
      </c>
      <c r="D679" s="2">
        <f t="shared" si="93"/>
        <v>58.6875</v>
      </c>
      <c r="E679" s="1">
        <v>210</v>
      </c>
      <c r="F679" s="1">
        <v>0.17199999999999999</v>
      </c>
      <c r="G679" s="1">
        <v>0.52</v>
      </c>
      <c r="H679" s="1">
        <v>501.69</v>
      </c>
      <c r="I679" s="1">
        <v>190</v>
      </c>
      <c r="J679" s="5">
        <f t="shared" si="94"/>
        <v>417.63453479227837</v>
      </c>
      <c r="K679" s="5">
        <f t="shared" si="95"/>
        <v>740.75279655503209</v>
      </c>
      <c r="L679" s="5">
        <f t="shared" si="96"/>
        <v>8.6398593832706927E-2</v>
      </c>
      <c r="M679" s="5">
        <f t="shared" si="97"/>
        <v>1.8903088391906283E-4</v>
      </c>
      <c r="N679" s="5">
        <f t="shared" si="98"/>
        <v>1.0051267605633802</v>
      </c>
      <c r="O679">
        <f t="shared" si="99"/>
        <v>209.29259104227711</v>
      </c>
      <c r="P679">
        <f t="shared" si="100"/>
        <v>7.9832195256221469E-2</v>
      </c>
      <c r="AB679">
        <f t="shared" si="101"/>
        <v>59.733254435528686</v>
      </c>
    </row>
    <row r="680" spans="1:28">
      <c r="A680" s="1">
        <v>173</v>
      </c>
      <c r="B680" s="1">
        <v>2130</v>
      </c>
      <c r="C680" s="1">
        <v>36</v>
      </c>
      <c r="D680" s="2">
        <f t="shared" si="93"/>
        <v>59.166666666666664</v>
      </c>
      <c r="E680" s="1">
        <v>210</v>
      </c>
      <c r="F680" s="1">
        <v>0.16800000000000001</v>
      </c>
      <c r="G680" s="1">
        <v>0.93</v>
      </c>
      <c r="H680" s="1">
        <v>288.16000000000003</v>
      </c>
      <c r="I680" s="1">
        <v>336</v>
      </c>
      <c r="J680" s="5">
        <f t="shared" si="94"/>
        <v>422.57712736425833</v>
      </c>
      <c r="K680" s="5">
        <f t="shared" si="95"/>
        <v>419.08612003636603</v>
      </c>
      <c r="L680" s="5">
        <f t="shared" si="96"/>
        <v>8.5901198533790898E-2</v>
      </c>
      <c r="M680" s="5">
        <f t="shared" si="97"/>
        <v>3.3333333333333332E-4</v>
      </c>
      <c r="N680" s="5">
        <f t="shared" si="98"/>
        <v>1.008</v>
      </c>
      <c r="O680">
        <f t="shared" si="99"/>
        <v>364.38089950027756</v>
      </c>
      <c r="P680">
        <f t="shared" si="100"/>
        <v>7.7609533616506091E-2</v>
      </c>
      <c r="AB680">
        <f t="shared" si="101"/>
        <v>32.853614465831775</v>
      </c>
    </row>
    <row r="681" spans="1:28">
      <c r="A681" s="1">
        <v>11</v>
      </c>
      <c r="B681" s="1">
        <v>1208</v>
      </c>
      <c r="C681" s="1">
        <v>20</v>
      </c>
      <c r="D681" s="2">
        <f t="shared" si="93"/>
        <v>60.4</v>
      </c>
      <c r="E681" s="1">
        <v>210</v>
      </c>
      <c r="F681" s="1">
        <v>0.16700000000000001</v>
      </c>
      <c r="G681" s="1">
        <v>1.65</v>
      </c>
      <c r="H681" s="1">
        <v>163.03</v>
      </c>
      <c r="I681" s="1">
        <v>594</v>
      </c>
      <c r="J681" s="5">
        <f t="shared" si="94"/>
        <v>423.84043998051231</v>
      </c>
      <c r="K681" s="5">
        <f t="shared" si="95"/>
        <v>236.91834327613736</v>
      </c>
      <c r="L681" s="5">
        <f t="shared" si="96"/>
        <v>8.441727104553165E-2</v>
      </c>
      <c r="M681" s="5">
        <f t="shared" si="97"/>
        <v>5.8774834437086085E-4</v>
      </c>
      <c r="N681" s="5">
        <f t="shared" si="98"/>
        <v>1.0106366197183099</v>
      </c>
      <c r="O681">
        <f t="shared" si="99"/>
        <v>644.0532417346501</v>
      </c>
      <c r="P681">
        <f t="shared" si="100"/>
        <v>7.7055510302640046E-2</v>
      </c>
      <c r="AB681">
        <f t="shared" si="101"/>
        <v>18.44026650626142</v>
      </c>
    </row>
    <row r="682" spans="1:28">
      <c r="A682" s="1">
        <v>419</v>
      </c>
      <c r="B682" s="1">
        <v>5481</v>
      </c>
      <c r="C682" s="1">
        <v>86</v>
      </c>
      <c r="D682" s="2">
        <f t="shared" si="93"/>
        <v>63.732558139534881</v>
      </c>
      <c r="E682" s="1">
        <v>210</v>
      </c>
      <c r="F682" s="1">
        <v>0.16300000000000001</v>
      </c>
      <c r="G682" s="1">
        <v>0.38</v>
      </c>
      <c r="H682" s="1">
        <v>733.39</v>
      </c>
      <c r="I682" s="1">
        <v>132</v>
      </c>
      <c r="J682" s="5">
        <f t="shared" si="94"/>
        <v>429.00941686005132</v>
      </c>
      <c r="K682" s="5">
        <f t="shared" si="95"/>
        <v>1041.270268259693</v>
      </c>
      <c r="L682" s="5">
        <f t="shared" si="96"/>
        <v>8.2591429546657893E-2</v>
      </c>
      <c r="M682" s="5">
        <f t="shared" si="97"/>
        <v>1.2953840540047437E-4</v>
      </c>
      <c r="N682" s="5">
        <f t="shared" si="98"/>
        <v>1.0190028169014083</v>
      </c>
      <c r="O682">
        <f t="shared" si="99"/>
        <v>143.17075498711463</v>
      </c>
      <c r="P682">
        <f t="shared" si="100"/>
        <v>7.4846080233916451E-2</v>
      </c>
      <c r="AB682">
        <f t="shared" si="101"/>
        <v>78.722220245814853</v>
      </c>
    </row>
    <row r="683" spans="1:28">
      <c r="A683" s="1">
        <v>257</v>
      </c>
      <c r="B683" s="1">
        <v>3109</v>
      </c>
      <c r="C683" s="1">
        <v>48</v>
      </c>
      <c r="D683" s="2">
        <f t="shared" si="93"/>
        <v>64.770833333333329</v>
      </c>
      <c r="E683" s="1">
        <v>210</v>
      </c>
      <c r="F683" s="1">
        <v>0.16</v>
      </c>
      <c r="G683" s="1">
        <v>0.67</v>
      </c>
      <c r="H683" s="1">
        <v>419.42</v>
      </c>
      <c r="I683" s="1">
        <v>233</v>
      </c>
      <c r="J683" s="5">
        <f t="shared" si="94"/>
        <v>433.0127018922193</v>
      </c>
      <c r="K683" s="5">
        <f t="shared" si="95"/>
        <v>596.08208955223881</v>
      </c>
      <c r="L683" s="5">
        <f t="shared" si="96"/>
        <v>8.0525821596244135E-2</v>
      </c>
      <c r="M683" s="5">
        <f t="shared" si="97"/>
        <v>2.2836925056288193E-4</v>
      </c>
      <c r="N683" s="5">
        <f t="shared" si="98"/>
        <v>1.0202774647887325</v>
      </c>
      <c r="O683">
        <f t="shared" si="99"/>
        <v>250.3457155118974</v>
      </c>
      <c r="P683">
        <f t="shared" si="100"/>
        <v>7.3196095437183445E-2</v>
      </c>
      <c r="AB683">
        <f t="shared" si="101"/>
        <v>44.071597490163036</v>
      </c>
    </row>
    <row r="684" spans="1:28">
      <c r="A684" s="1">
        <v>95</v>
      </c>
      <c r="B684" s="1">
        <v>1763</v>
      </c>
      <c r="C684" s="1">
        <v>27</v>
      </c>
      <c r="D684" s="2">
        <f t="shared" si="93"/>
        <v>65.296296296296291</v>
      </c>
      <c r="E684" s="1">
        <v>210</v>
      </c>
      <c r="F684" s="1">
        <v>0.159</v>
      </c>
      <c r="G684" s="1">
        <v>1.2</v>
      </c>
      <c r="H684" s="1">
        <v>237.23</v>
      </c>
      <c r="I684" s="1">
        <v>413</v>
      </c>
      <c r="J684" s="5">
        <f t="shared" si="94"/>
        <v>434.37224276306932</v>
      </c>
      <c r="K684" s="5">
        <f t="shared" si="95"/>
        <v>333.85743977682995</v>
      </c>
      <c r="L684" s="5">
        <f t="shared" si="96"/>
        <v>8.0872842067106238E-2</v>
      </c>
      <c r="M684" s="5">
        <f t="shared" si="97"/>
        <v>4.0272263187748154E-4</v>
      </c>
      <c r="N684" s="5">
        <f t="shared" si="98"/>
        <v>1.0255197183098592</v>
      </c>
      <c r="O684">
        <f t="shared" si="99"/>
        <v>442.60843906757157</v>
      </c>
      <c r="P684">
        <f t="shared" si="100"/>
        <v>7.2647468401560403E-2</v>
      </c>
      <c r="AB684">
        <f t="shared" si="101"/>
        <v>24.498886673548594</v>
      </c>
    </row>
    <row r="685" spans="1:28">
      <c r="A685" s="1">
        <v>503</v>
      </c>
      <c r="B685" s="1">
        <v>8000</v>
      </c>
      <c r="C685" s="1">
        <v>116</v>
      </c>
      <c r="D685" s="2">
        <f t="shared" si="93"/>
        <v>68.965517241379317</v>
      </c>
      <c r="E685" s="1">
        <v>210</v>
      </c>
      <c r="F685" s="1">
        <v>0.153</v>
      </c>
      <c r="G685" s="1">
        <v>0.27</v>
      </c>
      <c r="H685" s="1">
        <v>1083.19</v>
      </c>
      <c r="I685" s="1">
        <v>91.8</v>
      </c>
      <c r="J685" s="5">
        <f t="shared" si="94"/>
        <v>442.80744277004766</v>
      </c>
      <c r="K685" s="5">
        <f t="shared" si="95"/>
        <v>1512.6253946712025</v>
      </c>
      <c r="L685" s="5">
        <f t="shared" si="96"/>
        <v>7.6687857025707795E-2</v>
      </c>
      <c r="M685" s="5">
        <f t="shared" si="97"/>
        <v>8.8749999999999989E-5</v>
      </c>
      <c r="N685" s="5">
        <f t="shared" si="98"/>
        <v>1.0343661971830986</v>
      </c>
      <c r="O685">
        <f t="shared" si="99"/>
        <v>96.935902288610492</v>
      </c>
      <c r="P685">
        <f t="shared" si="100"/>
        <v>6.9370312756433572E-2</v>
      </c>
      <c r="AB685">
        <f t="shared" si="101"/>
        <v>105.99120879966171</v>
      </c>
    </row>
    <row r="686" spans="1:28">
      <c r="A686" s="1">
        <v>341</v>
      </c>
      <c r="B686" s="1">
        <v>4537</v>
      </c>
      <c r="C686" s="1">
        <v>64</v>
      </c>
      <c r="D686" s="2">
        <f t="shared" si="93"/>
        <v>70.890625</v>
      </c>
      <c r="E686" s="1">
        <v>210</v>
      </c>
      <c r="F686" s="1">
        <v>0.152</v>
      </c>
      <c r="G686" s="1">
        <v>0.49</v>
      </c>
      <c r="H686" s="1">
        <v>612.12</v>
      </c>
      <c r="I686" s="1">
        <v>162</v>
      </c>
      <c r="J686" s="5">
        <f t="shared" si="94"/>
        <v>444.26165831931928</v>
      </c>
      <c r="K686" s="5">
        <f t="shared" si="95"/>
        <v>836.22470278369065</v>
      </c>
      <c r="L686" s="5">
        <f t="shared" si="96"/>
        <v>7.6534452745717463E-2</v>
      </c>
      <c r="M686" s="5">
        <f t="shared" si="97"/>
        <v>1.5649107339651752E-4</v>
      </c>
      <c r="N686" s="5">
        <f t="shared" si="98"/>
        <v>1.0352028169014085</v>
      </c>
      <c r="O686">
        <f t="shared" si="99"/>
        <v>171.53499313860027</v>
      </c>
      <c r="P686">
        <f t="shared" si="100"/>
        <v>6.8826588102116976E-2</v>
      </c>
      <c r="AB686">
        <f t="shared" si="101"/>
        <v>58.135851696270969</v>
      </c>
    </row>
    <row r="687" spans="1:28">
      <c r="A687" s="1">
        <v>179</v>
      </c>
      <c r="B687" s="1">
        <v>2573</v>
      </c>
      <c r="C687" s="1">
        <v>36</v>
      </c>
      <c r="D687" s="2">
        <f t="shared" si="93"/>
        <v>71.472222222222229</v>
      </c>
      <c r="E687" s="1">
        <v>210</v>
      </c>
      <c r="F687" s="1">
        <v>0.151</v>
      </c>
      <c r="G687" s="1">
        <v>0.87</v>
      </c>
      <c r="H687" s="1">
        <v>345.1</v>
      </c>
      <c r="I687" s="1">
        <v>287</v>
      </c>
      <c r="J687" s="5">
        <f t="shared" si="94"/>
        <v>445.73029590632694</v>
      </c>
      <c r="K687" s="5">
        <f t="shared" si="95"/>
        <v>472.53408489444166</v>
      </c>
      <c r="L687" s="5">
        <f t="shared" si="96"/>
        <v>7.6184980408433314E-2</v>
      </c>
      <c r="M687" s="5">
        <f t="shared" si="97"/>
        <v>2.7594247959580257E-4</v>
      </c>
      <c r="N687" s="5">
        <f t="shared" si="98"/>
        <v>1.0400718309859156</v>
      </c>
      <c r="O687">
        <f t="shared" si="99"/>
        <v>304.25963488843809</v>
      </c>
      <c r="P687">
        <f t="shared" si="100"/>
        <v>6.8283578409146492E-2</v>
      </c>
      <c r="AB687">
        <f t="shared" si="101"/>
        <v>32.592240643317062</v>
      </c>
    </row>
    <row r="688" spans="1:28">
      <c r="A688" s="1">
        <v>17</v>
      </c>
      <c r="B688" s="1">
        <v>1459</v>
      </c>
      <c r="C688" s="1">
        <v>20</v>
      </c>
      <c r="D688" s="2">
        <f t="shared" si="93"/>
        <v>72.95</v>
      </c>
      <c r="E688" s="1">
        <v>210</v>
      </c>
      <c r="F688" s="1">
        <v>0.15</v>
      </c>
      <c r="G688" s="1">
        <v>1.55</v>
      </c>
      <c r="H688" s="1">
        <v>193.91</v>
      </c>
      <c r="I688" s="1">
        <v>508</v>
      </c>
      <c r="J688" s="5">
        <f t="shared" si="94"/>
        <v>447.21359549995793</v>
      </c>
      <c r="K688" s="5">
        <f t="shared" si="95"/>
        <v>266.11143636844508</v>
      </c>
      <c r="L688" s="5">
        <f t="shared" si="96"/>
        <v>7.5156484339549245E-2</v>
      </c>
      <c r="M688" s="5">
        <f t="shared" si="97"/>
        <v>4.8663468128855379E-4</v>
      </c>
      <c r="N688" s="5">
        <f t="shared" si="98"/>
        <v>1.0439042253521127</v>
      </c>
      <c r="O688">
        <f t="shared" si="99"/>
        <v>541.48831932339749</v>
      </c>
      <c r="P688">
        <f t="shared" si="100"/>
        <v>6.7741287462944555E-2</v>
      </c>
      <c r="AB688">
        <f t="shared" si="101"/>
        <v>18.208819503244356</v>
      </c>
    </row>
    <row r="689" spans="1:28">
      <c r="A689" s="1">
        <v>425</v>
      </c>
      <c r="B689" s="1">
        <v>6622</v>
      </c>
      <c r="C689" s="1">
        <v>86</v>
      </c>
      <c r="D689" s="2">
        <f t="shared" si="93"/>
        <v>77</v>
      </c>
      <c r="E689" s="1">
        <v>210</v>
      </c>
      <c r="F689" s="1">
        <v>0.14899999999999999</v>
      </c>
      <c r="G689" s="1">
        <v>0.35</v>
      </c>
      <c r="H689" s="1">
        <v>856.43</v>
      </c>
      <c r="I689" s="1">
        <v>113</v>
      </c>
      <c r="J689" s="5">
        <f t="shared" si="94"/>
        <v>448.71180269655787</v>
      </c>
      <c r="K689" s="5">
        <f t="shared" si="95"/>
        <v>1182.4415669156665</v>
      </c>
      <c r="L689" s="5">
        <f t="shared" si="96"/>
        <v>7.2730866713630715E-2</v>
      </c>
      <c r="M689" s="5">
        <f t="shared" si="97"/>
        <v>1.0721836303231652E-4</v>
      </c>
      <c r="N689" s="5">
        <f t="shared" si="98"/>
        <v>1.0539239436619718</v>
      </c>
      <c r="O689">
        <f t="shared" si="99"/>
        <v>122.60196396669897</v>
      </c>
      <c r="P689">
        <f t="shared" si="100"/>
        <v>6.7199719094329285E-2</v>
      </c>
      <c r="AB689">
        <f t="shared" si="101"/>
        <v>80.262364790092278</v>
      </c>
    </row>
    <row r="690" spans="1:28">
      <c r="A690" s="1">
        <v>263</v>
      </c>
      <c r="B690" s="1">
        <v>3756</v>
      </c>
      <c r="C690" s="1">
        <v>48</v>
      </c>
      <c r="D690" s="2">
        <f t="shared" si="93"/>
        <v>78.25</v>
      </c>
      <c r="E690" s="1">
        <v>210</v>
      </c>
      <c r="F690" s="1">
        <v>0.14299999999999999</v>
      </c>
      <c r="G690" s="1">
        <v>0.63</v>
      </c>
      <c r="H690" s="1">
        <v>503.13</v>
      </c>
      <c r="I690" s="1">
        <v>200</v>
      </c>
      <c r="J690" s="5">
        <f t="shared" si="94"/>
        <v>458.02861241434454</v>
      </c>
      <c r="K690" s="5">
        <f t="shared" si="95"/>
        <v>670.5517474947161</v>
      </c>
      <c r="L690" s="5">
        <f t="shared" si="96"/>
        <v>7.1582842307600189E-2</v>
      </c>
      <c r="M690" s="5">
        <f t="shared" si="97"/>
        <v>1.8903088391906283E-4</v>
      </c>
      <c r="N690" s="5">
        <f t="shared" si="98"/>
        <v>1.0580281690140847</v>
      </c>
      <c r="O690">
        <f t="shared" si="99"/>
        <v>208.69357820046508</v>
      </c>
      <c r="P690">
        <f t="shared" si="100"/>
        <v>6.3965703477172897E-2</v>
      </c>
      <c r="AB690">
        <f t="shared" si="101"/>
        <v>43.325569945805178</v>
      </c>
    </row>
    <row r="691" spans="1:28">
      <c r="A691" s="1">
        <v>101</v>
      </c>
      <c r="B691" s="1">
        <v>2130</v>
      </c>
      <c r="C691" s="1">
        <v>27</v>
      </c>
      <c r="D691" s="2">
        <f t="shared" si="93"/>
        <v>78.888888888888886</v>
      </c>
      <c r="E691" s="1">
        <v>210</v>
      </c>
      <c r="F691" s="1">
        <v>0.14299999999999999</v>
      </c>
      <c r="G691" s="1">
        <v>1.1200000000000001</v>
      </c>
      <c r="H691" s="1">
        <v>280.27999999999997</v>
      </c>
      <c r="I691" s="1">
        <v>353</v>
      </c>
      <c r="J691" s="5">
        <f t="shared" si="94"/>
        <v>458.02861241434454</v>
      </c>
      <c r="K691" s="5">
        <f t="shared" si="95"/>
        <v>377.18535796577777</v>
      </c>
      <c r="L691" s="5">
        <f t="shared" si="96"/>
        <v>7.1582842307600189E-2</v>
      </c>
      <c r="M691" s="5">
        <f t="shared" si="97"/>
        <v>3.3333333333333332E-4</v>
      </c>
      <c r="N691" s="5">
        <f t="shared" si="98"/>
        <v>1.0589999999999999</v>
      </c>
      <c r="O691">
        <f t="shared" si="99"/>
        <v>374.62537462537466</v>
      </c>
      <c r="P691">
        <f t="shared" si="100"/>
        <v>6.3965703477172897E-2</v>
      </c>
      <c r="AB691">
        <f t="shared" si="101"/>
        <v>24.370633094515412</v>
      </c>
    </row>
    <row r="692" spans="1:28">
      <c r="A692" s="1">
        <v>347</v>
      </c>
      <c r="B692" s="1">
        <v>5481</v>
      </c>
      <c r="C692" s="1">
        <v>64</v>
      </c>
      <c r="D692" s="2">
        <f t="shared" si="93"/>
        <v>85.640625</v>
      </c>
      <c r="E692" s="1">
        <v>210</v>
      </c>
      <c r="F692" s="1">
        <v>0.13800000000000001</v>
      </c>
      <c r="G692" s="1">
        <v>0.45</v>
      </c>
      <c r="H692" s="1">
        <v>715.88</v>
      </c>
      <c r="I692" s="1">
        <v>139</v>
      </c>
      <c r="J692" s="5">
        <f t="shared" si="94"/>
        <v>466.25240412015683</v>
      </c>
      <c r="K692" s="5">
        <f t="shared" si="95"/>
        <v>955.62787615324373</v>
      </c>
      <c r="L692" s="5">
        <f t="shared" si="96"/>
        <v>6.6971675478559409E-2</v>
      </c>
      <c r="M692" s="5">
        <f t="shared" si="97"/>
        <v>1.2953840540047437E-4</v>
      </c>
      <c r="N692" s="5">
        <f t="shared" si="98"/>
        <v>1.0730408450704223</v>
      </c>
      <c r="O692">
        <f t="shared" si="99"/>
        <v>146.67262669721183</v>
      </c>
      <c r="P692">
        <f t="shared" si="100"/>
        <v>6.1291300889943785E-2</v>
      </c>
      <c r="AB692">
        <f t="shared" si="101"/>
        <v>59.163308783966073</v>
      </c>
    </row>
    <row r="693" spans="1:28">
      <c r="A693" s="1">
        <v>185</v>
      </c>
      <c r="B693" s="1">
        <v>3109</v>
      </c>
      <c r="C693" s="1">
        <v>36</v>
      </c>
      <c r="D693" s="2">
        <f t="shared" si="93"/>
        <v>86.361111111111114</v>
      </c>
      <c r="E693" s="1">
        <v>210</v>
      </c>
      <c r="F693" s="1">
        <v>0.13500000000000001</v>
      </c>
      <c r="G693" s="1">
        <v>0.81</v>
      </c>
      <c r="H693" s="1">
        <v>412.04</v>
      </c>
      <c r="I693" s="1">
        <v>246</v>
      </c>
      <c r="J693" s="5">
        <f t="shared" si="94"/>
        <v>471.4045207910317</v>
      </c>
      <c r="K693" s="5">
        <f t="shared" si="95"/>
        <v>536.77090042470866</v>
      </c>
      <c r="L693" s="5">
        <f t="shared" si="96"/>
        <v>6.706771915451408E-2</v>
      </c>
      <c r="M693" s="5">
        <f t="shared" si="97"/>
        <v>2.2836925056288193E-4</v>
      </c>
      <c r="N693" s="5">
        <f t="shared" si="98"/>
        <v>1.0772028169014085</v>
      </c>
      <c r="O693">
        <f t="shared" si="99"/>
        <v>254.82962819143773</v>
      </c>
      <c r="P693">
        <f t="shared" si="100"/>
        <v>5.9695893615209696E-2</v>
      </c>
      <c r="AB693">
        <f t="shared" si="101"/>
        <v>32.366685421710827</v>
      </c>
    </row>
    <row r="694" spans="1:28">
      <c r="A694" s="1">
        <v>23</v>
      </c>
      <c r="B694" s="1">
        <v>1763</v>
      </c>
      <c r="C694" s="1">
        <v>20</v>
      </c>
      <c r="D694" s="2">
        <f t="shared" si="93"/>
        <v>88.15</v>
      </c>
      <c r="E694" s="1">
        <v>210</v>
      </c>
      <c r="F694" s="1">
        <v>0.13500000000000001</v>
      </c>
      <c r="G694" s="1">
        <v>1.45</v>
      </c>
      <c r="H694" s="1">
        <v>229.83</v>
      </c>
      <c r="I694" s="1">
        <v>434</v>
      </c>
      <c r="J694" s="5">
        <f t="shared" si="94"/>
        <v>471.4045207910317</v>
      </c>
      <c r="K694" s="5">
        <f t="shared" si="95"/>
        <v>299.85133058207873</v>
      </c>
      <c r="L694" s="5">
        <f t="shared" si="96"/>
        <v>6.6699720695504366E-2</v>
      </c>
      <c r="M694" s="5">
        <f t="shared" si="97"/>
        <v>4.0272263187748154E-4</v>
      </c>
      <c r="N694" s="5">
        <f t="shared" si="98"/>
        <v>1.0776647887323942</v>
      </c>
      <c r="O694">
        <f t="shared" si="99"/>
        <v>456.85941783057041</v>
      </c>
      <c r="P694">
        <f t="shared" si="100"/>
        <v>5.9695893615209696E-2</v>
      </c>
      <c r="AB694">
        <f t="shared" si="101"/>
        <v>18.080700132128122</v>
      </c>
    </row>
    <row r="695" spans="1:28">
      <c r="A695" s="1">
        <v>431</v>
      </c>
      <c r="B695" s="1">
        <v>8000</v>
      </c>
      <c r="C695" s="1">
        <v>86</v>
      </c>
      <c r="D695" s="2">
        <f t="shared" si="93"/>
        <v>93.023255813953483</v>
      </c>
      <c r="E695" s="1">
        <v>210</v>
      </c>
      <c r="F695" s="1">
        <v>0.13200000000000001</v>
      </c>
      <c r="G695" s="1">
        <v>0.33</v>
      </c>
      <c r="H695" s="1">
        <v>1033.32</v>
      </c>
      <c r="I695" s="1">
        <v>96.5</v>
      </c>
      <c r="J695" s="5">
        <f t="shared" si="94"/>
        <v>476.73129462279621</v>
      </c>
      <c r="K695" s="5">
        <f t="shared" si="95"/>
        <v>1332.4163748404251</v>
      </c>
      <c r="L695" s="5">
        <f t="shared" si="96"/>
        <v>6.4544388393830462E-2</v>
      </c>
      <c r="M695" s="5">
        <f t="shared" si="97"/>
        <v>8.8749999999999989E-5</v>
      </c>
      <c r="N695" s="5">
        <f t="shared" si="98"/>
        <v>1.0873239436619719</v>
      </c>
      <c r="O695">
        <f t="shared" si="99"/>
        <v>101.61421437695971</v>
      </c>
      <c r="P695">
        <f t="shared" si="100"/>
        <v>5.8107561828685268E-2</v>
      </c>
      <c r="AB695">
        <f t="shared" si="101"/>
        <v>78.205522103628994</v>
      </c>
    </row>
    <row r="696" spans="1:28">
      <c r="A696" s="1">
        <v>269</v>
      </c>
      <c r="B696" s="1">
        <v>4537</v>
      </c>
      <c r="C696" s="1">
        <v>48</v>
      </c>
      <c r="D696" s="2">
        <f t="shared" si="93"/>
        <v>94.520833333333329</v>
      </c>
      <c r="E696" s="1">
        <v>210</v>
      </c>
      <c r="F696" s="1">
        <v>0.129</v>
      </c>
      <c r="G696" s="1">
        <v>0.59</v>
      </c>
      <c r="H696" s="1">
        <v>595.08000000000004</v>
      </c>
      <c r="I696" s="1">
        <v>171</v>
      </c>
      <c r="J696" s="5">
        <f t="shared" si="94"/>
        <v>482.24282217041213</v>
      </c>
      <c r="K696" s="5">
        <f t="shared" si="95"/>
        <v>753.86572805724825</v>
      </c>
      <c r="L696" s="5">
        <f t="shared" si="96"/>
        <v>6.3671816098734887E-2</v>
      </c>
      <c r="M696" s="5">
        <f t="shared" si="97"/>
        <v>1.5649107339651752E-4</v>
      </c>
      <c r="N696" s="5">
        <f t="shared" si="98"/>
        <v>1.0927140845070422</v>
      </c>
      <c r="O696">
        <f t="shared" si="99"/>
        <v>176.44686428715468</v>
      </c>
      <c r="P696">
        <f t="shared" si="100"/>
        <v>5.6526433905491093E-2</v>
      </c>
      <c r="AB696">
        <f t="shared" si="101"/>
        <v>43.043779041053511</v>
      </c>
    </row>
    <row r="697" spans="1:28">
      <c r="A697" s="1">
        <v>107</v>
      </c>
      <c r="B697" s="1">
        <v>2573</v>
      </c>
      <c r="C697" s="1">
        <v>27</v>
      </c>
      <c r="D697" s="2">
        <f t="shared" si="93"/>
        <v>95.296296296296291</v>
      </c>
      <c r="E697" s="1">
        <v>210</v>
      </c>
      <c r="F697" s="1">
        <v>0.129</v>
      </c>
      <c r="G697" s="1">
        <v>1.05</v>
      </c>
      <c r="H697" s="1">
        <v>333.23</v>
      </c>
      <c r="I697" s="1">
        <v>302</v>
      </c>
      <c r="J697" s="5">
        <f t="shared" si="94"/>
        <v>482.24282217041213</v>
      </c>
      <c r="K697" s="5">
        <f t="shared" si="95"/>
        <v>423.60074243216803</v>
      </c>
      <c r="L697" s="5">
        <f t="shared" si="96"/>
        <v>6.3739265056466612E-2</v>
      </c>
      <c r="M697" s="5">
        <f t="shared" si="97"/>
        <v>2.7594247959580257E-4</v>
      </c>
      <c r="N697" s="5">
        <f t="shared" si="98"/>
        <v>1.094430985915493</v>
      </c>
      <c r="O697">
        <f t="shared" si="99"/>
        <v>315.09768028088706</v>
      </c>
      <c r="P697">
        <f t="shared" si="100"/>
        <v>5.6526433905491093E-2</v>
      </c>
      <c r="AB697">
        <f t="shared" si="101"/>
        <v>24.186504413544352</v>
      </c>
    </row>
    <row r="698" spans="1:28">
      <c r="A698" s="1">
        <v>353</v>
      </c>
      <c r="B698" s="1">
        <v>6622</v>
      </c>
      <c r="C698" s="1">
        <v>64</v>
      </c>
      <c r="D698" s="2">
        <f t="shared" si="93"/>
        <v>103.46875</v>
      </c>
      <c r="E698" s="1">
        <v>210</v>
      </c>
      <c r="F698" s="1">
        <v>0.127</v>
      </c>
      <c r="G698" s="1">
        <v>0.43</v>
      </c>
      <c r="H698" s="1">
        <v>830.33</v>
      </c>
      <c r="I698" s="1">
        <v>119</v>
      </c>
      <c r="J698" s="5">
        <f t="shared" si="94"/>
        <v>486.02517675625086</v>
      </c>
      <c r="K698" s="5">
        <f t="shared" si="95"/>
        <v>1042.4867667359724</v>
      </c>
      <c r="L698" s="5">
        <f t="shared" si="96"/>
        <v>6.1391666582381751E-2</v>
      </c>
      <c r="M698" s="5">
        <f t="shared" si="97"/>
        <v>1.0721836303231652E-4</v>
      </c>
      <c r="N698" s="5">
        <f t="shared" si="98"/>
        <v>1.1098845070422536</v>
      </c>
      <c r="O698">
        <f t="shared" si="99"/>
        <v>126.45574651042357</v>
      </c>
      <c r="P698">
        <f t="shared" si="100"/>
        <v>5.5476416581839424E-2</v>
      </c>
      <c r="AB698">
        <f t="shared" si="101"/>
        <v>58.417606214646142</v>
      </c>
    </row>
    <row r="699" spans="1:28">
      <c r="A699" s="1">
        <v>191</v>
      </c>
      <c r="B699" s="1">
        <v>3756</v>
      </c>
      <c r="C699" s="1">
        <v>36</v>
      </c>
      <c r="D699" s="2">
        <f t="shared" si="93"/>
        <v>104.33333333333333</v>
      </c>
      <c r="E699" s="1">
        <v>210</v>
      </c>
      <c r="F699" s="1">
        <v>0.121</v>
      </c>
      <c r="G699" s="1">
        <v>0.76</v>
      </c>
      <c r="H699" s="1">
        <v>489.82</v>
      </c>
      <c r="I699" s="1">
        <v>210</v>
      </c>
      <c r="J699" s="5">
        <f t="shared" si="94"/>
        <v>497.92959773196918</v>
      </c>
      <c r="K699" s="5">
        <f t="shared" si="95"/>
        <v>604.27494762188826</v>
      </c>
      <c r="L699" s="5">
        <f t="shared" si="96"/>
        <v>5.9575529552693303E-2</v>
      </c>
      <c r="M699" s="5">
        <f t="shared" si="97"/>
        <v>1.8903088391906283E-4</v>
      </c>
      <c r="N699" s="5">
        <f t="shared" si="98"/>
        <v>1.1109295774647887</v>
      </c>
      <c r="O699">
        <f t="shared" si="99"/>
        <v>214.36446041402965</v>
      </c>
      <c r="P699">
        <f t="shared" si="100"/>
        <v>5.234634702098815E-2</v>
      </c>
      <c r="AB699">
        <f t="shared" si="101"/>
        <v>31.951097075055358</v>
      </c>
    </row>
    <row r="700" spans="1:28">
      <c r="A700" s="1">
        <v>29</v>
      </c>
      <c r="B700" s="1">
        <v>2130</v>
      </c>
      <c r="C700" s="1">
        <v>20</v>
      </c>
      <c r="D700" s="2">
        <f t="shared" si="93"/>
        <v>106.5</v>
      </c>
      <c r="E700" s="1">
        <v>210</v>
      </c>
      <c r="F700" s="1">
        <v>0.12</v>
      </c>
      <c r="G700" s="1">
        <v>1.35</v>
      </c>
      <c r="H700" s="1">
        <v>276.45999999999998</v>
      </c>
      <c r="I700" s="1">
        <v>371</v>
      </c>
      <c r="J700" s="5">
        <f t="shared" si="94"/>
        <v>500</v>
      </c>
      <c r="K700" s="5">
        <f t="shared" si="95"/>
        <v>341.59890927052857</v>
      </c>
      <c r="L700" s="5">
        <f t="shared" si="96"/>
        <v>5.8548196312187405E-2</v>
      </c>
      <c r="M700" s="5">
        <f t="shared" si="97"/>
        <v>3.3333333333333332E-4</v>
      </c>
      <c r="N700" s="5">
        <f t="shared" si="98"/>
        <v>1.113</v>
      </c>
      <c r="O700">
        <f t="shared" si="99"/>
        <v>379.80177964262464</v>
      </c>
      <c r="P700">
        <f t="shared" si="100"/>
        <v>5.1827639683346007E-2</v>
      </c>
      <c r="AB700">
        <f t="shared" si="101"/>
        <v>17.883096147370662</v>
      </c>
    </row>
    <row r="701" spans="1:28">
      <c r="A701" s="1">
        <v>275</v>
      </c>
      <c r="B701" s="1">
        <v>5481</v>
      </c>
      <c r="C701" s="1">
        <v>48</v>
      </c>
      <c r="D701" s="2">
        <f t="shared" si="93"/>
        <v>114.1875</v>
      </c>
      <c r="E701" s="1">
        <v>210</v>
      </c>
      <c r="F701" s="1">
        <v>0.11899999999999999</v>
      </c>
      <c r="G701" s="1">
        <v>0.55000000000000004</v>
      </c>
      <c r="H701" s="1">
        <v>688.31</v>
      </c>
      <c r="I701" s="1">
        <v>146</v>
      </c>
      <c r="J701" s="5">
        <f t="shared" si="94"/>
        <v>502.09644525343379</v>
      </c>
      <c r="K701" s="5">
        <f t="shared" si="95"/>
        <v>841.98566314071479</v>
      </c>
      <c r="L701" s="5">
        <f t="shared" si="96"/>
        <v>5.7008096576079248E-2</v>
      </c>
      <c r="M701" s="5">
        <f t="shared" si="97"/>
        <v>1.2953840540047437E-4</v>
      </c>
      <c r="N701" s="5">
        <f t="shared" si="98"/>
        <v>1.1270788732394366</v>
      </c>
      <c r="O701">
        <f t="shared" si="99"/>
        <v>152.54754398454187</v>
      </c>
      <c r="P701">
        <f t="shared" si="100"/>
        <v>5.1309796146897034E-2</v>
      </c>
      <c r="AB701">
        <f t="shared" si="101"/>
        <v>43.638497711474741</v>
      </c>
    </row>
    <row r="702" spans="1:28">
      <c r="A702" s="1">
        <v>113</v>
      </c>
      <c r="B702" s="1">
        <v>3109</v>
      </c>
      <c r="C702" s="1">
        <v>27</v>
      </c>
      <c r="D702" s="2">
        <f t="shared" si="93"/>
        <v>115.14814814814815</v>
      </c>
      <c r="E702" s="1">
        <v>210</v>
      </c>
      <c r="F702" s="1">
        <v>0.114</v>
      </c>
      <c r="G702" s="1">
        <v>0.98</v>
      </c>
      <c r="H702" s="1">
        <v>402.74</v>
      </c>
      <c r="I702" s="1">
        <v>258</v>
      </c>
      <c r="J702" s="5">
        <f t="shared" si="94"/>
        <v>512.98917604257701</v>
      </c>
      <c r="K702" s="5">
        <f t="shared" si="95"/>
        <v>482.79455725517863</v>
      </c>
      <c r="L702" s="5">
        <f t="shared" si="96"/>
        <v>5.5924408414010529E-2</v>
      </c>
      <c r="M702" s="5">
        <f t="shared" si="97"/>
        <v>2.2836925056288193E-4</v>
      </c>
      <c r="N702" s="5">
        <f t="shared" si="98"/>
        <v>1.129749295774648</v>
      </c>
      <c r="O702">
        <f t="shared" si="99"/>
        <v>260.71410835774941</v>
      </c>
      <c r="P702">
        <f t="shared" si="100"/>
        <v>4.8733741704185186E-2</v>
      </c>
      <c r="AB702">
        <f t="shared" si="101"/>
        <v>23.766045706525578</v>
      </c>
    </row>
    <row r="703" spans="1:28">
      <c r="A703" s="1">
        <v>359</v>
      </c>
      <c r="B703" s="1">
        <v>8000</v>
      </c>
      <c r="C703" s="1">
        <v>64</v>
      </c>
      <c r="D703" s="2">
        <f t="shared" si="93"/>
        <v>125</v>
      </c>
      <c r="E703" s="1">
        <v>210</v>
      </c>
      <c r="F703" s="1">
        <v>0.11</v>
      </c>
      <c r="G703" s="1">
        <v>0.4</v>
      </c>
      <c r="H703" s="1">
        <v>1025.04</v>
      </c>
      <c r="I703" s="1">
        <v>101</v>
      </c>
      <c r="J703" s="5">
        <f t="shared" si="94"/>
        <v>522.23296786709352</v>
      </c>
      <c r="K703" s="5">
        <f t="shared" si="95"/>
        <v>1204.1609324074434</v>
      </c>
      <c r="L703" s="5">
        <f t="shared" si="96"/>
        <v>5.3149042023848667E-2</v>
      </c>
      <c r="M703" s="5">
        <f t="shared" si="97"/>
        <v>8.8749999999999989E-5</v>
      </c>
      <c r="N703" s="5">
        <f t="shared" si="98"/>
        <v>1.1380281690140845</v>
      </c>
      <c r="O703">
        <f t="shared" si="99"/>
        <v>102.4350269257785</v>
      </c>
      <c r="P703">
        <f t="shared" si="100"/>
        <v>4.6689062950906295E-2</v>
      </c>
      <c r="AB703">
        <f t="shared" si="101"/>
        <v>56.789035935548625</v>
      </c>
    </row>
    <row r="704" spans="1:28">
      <c r="A704" s="1">
        <v>197</v>
      </c>
      <c r="B704" s="1">
        <v>4537</v>
      </c>
      <c r="C704" s="1">
        <v>36</v>
      </c>
      <c r="D704" s="2">
        <f t="shared" si="93"/>
        <v>126.02777777777777</v>
      </c>
      <c r="E704" s="1">
        <v>210</v>
      </c>
      <c r="F704" s="1">
        <v>0.11</v>
      </c>
      <c r="G704" s="1">
        <v>0.71</v>
      </c>
      <c r="H704" s="1">
        <v>575.99</v>
      </c>
      <c r="I704" s="1">
        <v>179</v>
      </c>
      <c r="J704" s="5">
        <f t="shared" si="94"/>
        <v>522.23296786709352</v>
      </c>
      <c r="K704" s="5">
        <f t="shared" si="95"/>
        <v>678.40052529996819</v>
      </c>
      <c r="L704" s="5">
        <f t="shared" si="96"/>
        <v>5.3065996645686397E-2</v>
      </c>
      <c r="M704" s="5">
        <f t="shared" si="97"/>
        <v>1.5649107339651752E-4</v>
      </c>
      <c r="N704" s="5">
        <f t="shared" si="98"/>
        <v>1.1438352112676056</v>
      </c>
      <c r="O704">
        <f t="shared" si="99"/>
        <v>182.29483150749147</v>
      </c>
      <c r="P704">
        <f t="shared" si="100"/>
        <v>4.6689062950906295E-2</v>
      </c>
      <c r="AB704">
        <f t="shared" si="101"/>
        <v>31.993823062280917</v>
      </c>
    </row>
    <row r="705" spans="1:28">
      <c r="A705" s="1">
        <v>35</v>
      </c>
      <c r="B705" s="1">
        <v>2573</v>
      </c>
      <c r="C705" s="1">
        <v>20</v>
      </c>
      <c r="D705" s="2">
        <f t="shared" si="93"/>
        <v>128.65</v>
      </c>
      <c r="E705" s="1">
        <v>210</v>
      </c>
      <c r="F705" s="1">
        <v>0.109</v>
      </c>
      <c r="G705" s="1">
        <v>1.27</v>
      </c>
      <c r="H705" s="1">
        <v>325.17</v>
      </c>
      <c r="I705" s="1">
        <v>317</v>
      </c>
      <c r="J705" s="5">
        <f t="shared" si="94"/>
        <v>524.62306258700175</v>
      </c>
      <c r="K705" s="5">
        <f t="shared" si="95"/>
        <v>380.99905361124951</v>
      </c>
      <c r="L705" s="5">
        <f t="shared" si="96"/>
        <v>5.2493568712133599E-2</v>
      </c>
      <c r="M705" s="5">
        <f t="shared" si="97"/>
        <v>2.7594247959580257E-4</v>
      </c>
      <c r="N705" s="5">
        <f t="shared" si="98"/>
        <v>1.1487901408450703</v>
      </c>
      <c r="O705">
        <f t="shared" si="99"/>
        <v>322.9080173447735</v>
      </c>
      <c r="P705">
        <f t="shared" si="100"/>
        <v>4.61801918778613E-2</v>
      </c>
      <c r="AB705">
        <f t="shared" si="101"/>
        <v>17.772332728334408</v>
      </c>
    </row>
    <row r="706" spans="1:28">
      <c r="A706" s="1">
        <v>281</v>
      </c>
      <c r="B706" s="1">
        <v>6622</v>
      </c>
      <c r="C706" s="1">
        <v>48</v>
      </c>
      <c r="D706" s="2">
        <f t="shared" ref="D706:D769" si="102">B706/C706</f>
        <v>137.95833333333334</v>
      </c>
      <c r="E706" s="1">
        <v>210</v>
      </c>
      <c r="F706" s="1">
        <v>0.105</v>
      </c>
      <c r="G706" s="1">
        <v>0.52</v>
      </c>
      <c r="H706" s="1">
        <v>832.45</v>
      </c>
      <c r="I706" s="1">
        <v>124</v>
      </c>
      <c r="J706" s="5">
        <f t="shared" ref="J706:J769" si="103">300/SQRT(3*F706)</f>
        <v>534.52248382484879</v>
      </c>
      <c r="K706" s="5">
        <f t="shared" ref="K706:K769" si="104">(0.75*2*0.71*150)/(G706*SQRT(F706))</f>
        <v>948.07539063246861</v>
      </c>
      <c r="L706" s="5">
        <f t="shared" ref="L706:L769" si="105">C706/K706</f>
        <v>5.0628885080519617E-2</v>
      </c>
      <c r="M706" s="5">
        <f t="shared" si="97"/>
        <v>1.0721836303231652E-4</v>
      </c>
      <c r="N706" s="5">
        <f t="shared" si="98"/>
        <v>1.1565183098591549</v>
      </c>
      <c r="O706">
        <f t="shared" si="99"/>
        <v>126.13370172382726</v>
      </c>
      <c r="P706">
        <f t="shared" si="100"/>
        <v>4.4154105848675067E-2</v>
      </c>
      <c r="AB706">
        <f t="shared" si="101"/>
        <v>42.284263788393908</v>
      </c>
    </row>
    <row r="707" spans="1:28">
      <c r="A707" s="1">
        <v>119</v>
      </c>
      <c r="B707" s="1">
        <v>3756</v>
      </c>
      <c r="C707" s="1">
        <v>27</v>
      </c>
      <c r="D707" s="2">
        <f t="shared" si="102"/>
        <v>139.11111111111111</v>
      </c>
      <c r="E707" s="1">
        <v>210</v>
      </c>
      <c r="F707" s="1">
        <v>0.10299999999999999</v>
      </c>
      <c r="G707" s="1">
        <v>0.92</v>
      </c>
      <c r="H707" s="1">
        <v>475.99</v>
      </c>
      <c r="I707" s="1">
        <v>220</v>
      </c>
      <c r="J707" s="5">
        <f t="shared" si="103"/>
        <v>539.68707222086584</v>
      </c>
      <c r="K707" s="5">
        <f t="shared" si="104"/>
        <v>541.04629466167671</v>
      </c>
      <c r="L707" s="5">
        <f t="shared" si="105"/>
        <v>4.9903308212993956E-2</v>
      </c>
      <c r="M707" s="5">
        <f t="shared" ref="M707:M770" si="106">0.71/B707</f>
        <v>1.8903088391906283E-4</v>
      </c>
      <c r="N707" s="5">
        <f t="shared" ref="N707:N770" si="107">(I707/M707)/1000000</f>
        <v>1.1638309859154929</v>
      </c>
      <c r="O707">
        <f t="shared" ref="O707:O770" si="108">((E707)/(2*H707))*1000</f>
        <v>220.59286959810078</v>
      </c>
      <c r="P707">
        <f t="shared" ref="P707:P770" si="109">0.66*F707^1.2</f>
        <v>4.3146801348135373E-2</v>
      </c>
      <c r="AB707">
        <f t="shared" ref="AB707:AB770" si="110">0.71*150*(F707^0.7)*(1/G707)</f>
        <v>23.580219187789968</v>
      </c>
    </row>
    <row r="708" spans="1:28">
      <c r="A708" s="1">
        <v>203</v>
      </c>
      <c r="B708" s="1">
        <v>5481</v>
      </c>
      <c r="C708" s="1">
        <v>36</v>
      </c>
      <c r="D708" s="2">
        <f t="shared" si="102"/>
        <v>152.25</v>
      </c>
      <c r="E708" s="1">
        <v>210</v>
      </c>
      <c r="F708" s="1">
        <v>9.6000000000000002E-2</v>
      </c>
      <c r="G708" s="1">
        <v>0.67</v>
      </c>
      <c r="H708" s="1">
        <v>701.12</v>
      </c>
      <c r="I708" s="1">
        <v>153</v>
      </c>
      <c r="J708" s="5">
        <f t="shared" si="103"/>
        <v>559.01699437494744</v>
      </c>
      <c r="K708" s="5">
        <f t="shared" si="104"/>
        <v>769.53866860277958</v>
      </c>
      <c r="L708" s="5">
        <f t="shared" si="105"/>
        <v>4.6781274897288463E-2</v>
      </c>
      <c r="M708" s="5">
        <f t="shared" si="106"/>
        <v>1.2953840540047437E-4</v>
      </c>
      <c r="N708" s="5">
        <f t="shared" si="107"/>
        <v>1.1811169014084506</v>
      </c>
      <c r="O708">
        <f t="shared" si="108"/>
        <v>149.76038338658145</v>
      </c>
      <c r="P708">
        <f t="shared" si="109"/>
        <v>3.965239421550823E-2</v>
      </c>
      <c r="AB708">
        <f t="shared" si="110"/>
        <v>30.822273385368437</v>
      </c>
    </row>
    <row r="709" spans="1:28">
      <c r="A709" s="1">
        <v>41</v>
      </c>
      <c r="B709" s="1">
        <v>3109</v>
      </c>
      <c r="C709" s="1">
        <v>20</v>
      </c>
      <c r="D709" s="2">
        <f t="shared" si="102"/>
        <v>155.44999999999999</v>
      </c>
      <c r="E709" s="1">
        <v>210</v>
      </c>
      <c r="F709" s="1">
        <v>9.8000000000000004E-2</v>
      </c>
      <c r="G709" s="1">
        <v>1.19</v>
      </c>
      <c r="H709" s="1">
        <v>387.3</v>
      </c>
      <c r="I709" s="1">
        <v>270</v>
      </c>
      <c r="J709" s="5">
        <f t="shared" si="103"/>
        <v>553.28333517248814</v>
      </c>
      <c r="K709" s="5">
        <f t="shared" si="104"/>
        <v>428.82576159134624</v>
      </c>
      <c r="L709" s="5">
        <f t="shared" si="105"/>
        <v>4.6638989051826597E-2</v>
      </c>
      <c r="M709" s="5">
        <f t="shared" si="106"/>
        <v>2.2836925056288193E-4</v>
      </c>
      <c r="N709" s="5">
        <f t="shared" si="107"/>
        <v>1.1822957746478873</v>
      </c>
      <c r="O709">
        <f t="shared" si="108"/>
        <v>271.10766847405108</v>
      </c>
      <c r="P709">
        <f t="shared" si="109"/>
        <v>4.0645757932593035E-2</v>
      </c>
      <c r="AB709">
        <f t="shared" si="110"/>
        <v>17.606008182728999</v>
      </c>
    </row>
    <row r="710" spans="1:28">
      <c r="A710" s="1">
        <v>287</v>
      </c>
      <c r="B710" s="1">
        <v>8000</v>
      </c>
      <c r="C710" s="1">
        <v>48</v>
      </c>
      <c r="D710" s="2">
        <f t="shared" si="102"/>
        <v>166.66666666666666</v>
      </c>
      <c r="E710" s="1">
        <v>210</v>
      </c>
      <c r="F710" s="1">
        <v>9.1999999999999998E-2</v>
      </c>
      <c r="G710" s="1">
        <v>0.48</v>
      </c>
      <c r="H710" s="1">
        <v>1009.66</v>
      </c>
      <c r="I710" s="1">
        <v>106</v>
      </c>
      <c r="J710" s="5">
        <f t="shared" si="103"/>
        <v>571.04024072016068</v>
      </c>
      <c r="K710" s="5">
        <f t="shared" si="104"/>
        <v>1097.2503190101768</v>
      </c>
      <c r="L710" s="5">
        <f t="shared" si="105"/>
        <v>4.3745715237795989E-2</v>
      </c>
      <c r="M710" s="5">
        <f t="shared" si="106"/>
        <v>8.8749999999999989E-5</v>
      </c>
      <c r="N710" s="5">
        <f t="shared" si="107"/>
        <v>1.1943661971830986</v>
      </c>
      <c r="O710">
        <f t="shared" si="108"/>
        <v>103.99540439355823</v>
      </c>
      <c r="P710">
        <f t="shared" si="109"/>
        <v>3.7678128970416155E-2</v>
      </c>
      <c r="AB710">
        <f t="shared" si="110"/>
        <v>41.759938416662337</v>
      </c>
    </row>
    <row r="711" spans="1:28">
      <c r="A711" s="1">
        <v>125</v>
      </c>
      <c r="B711" s="1">
        <v>4537</v>
      </c>
      <c r="C711" s="1">
        <v>27</v>
      </c>
      <c r="D711" s="2">
        <f t="shared" si="102"/>
        <v>168.03703703703704</v>
      </c>
      <c r="E711" s="1">
        <v>210</v>
      </c>
      <c r="F711" s="1">
        <v>9.1999999999999998E-2</v>
      </c>
      <c r="G711" s="1">
        <v>0.86</v>
      </c>
      <c r="H711" s="1">
        <v>567.63</v>
      </c>
      <c r="I711" s="1">
        <v>188</v>
      </c>
      <c r="J711" s="5">
        <f t="shared" si="103"/>
        <v>571.04024072016068</v>
      </c>
      <c r="K711" s="5">
        <f t="shared" si="104"/>
        <v>612.41878270335451</v>
      </c>
      <c r="L711" s="5">
        <f t="shared" si="105"/>
        <v>4.4087478638091267E-2</v>
      </c>
      <c r="M711" s="5">
        <f t="shared" si="106"/>
        <v>1.5649107339651752E-4</v>
      </c>
      <c r="N711" s="5">
        <f t="shared" si="107"/>
        <v>1.2013464788732393</v>
      </c>
      <c r="O711">
        <f t="shared" si="108"/>
        <v>184.97965223825381</v>
      </c>
      <c r="P711">
        <f t="shared" si="109"/>
        <v>3.7678128970416155E-2</v>
      </c>
      <c r="AB711">
        <f t="shared" si="110"/>
        <v>23.307872604648743</v>
      </c>
    </row>
    <row r="712" spans="1:28">
      <c r="A712" s="1">
        <v>209</v>
      </c>
      <c r="B712" s="1">
        <v>6622</v>
      </c>
      <c r="C712" s="1">
        <v>36</v>
      </c>
      <c r="D712" s="2">
        <f t="shared" si="102"/>
        <v>183.94444444444446</v>
      </c>
      <c r="E712" s="1">
        <v>210</v>
      </c>
      <c r="F712" s="1">
        <v>8.8999999999999996E-2</v>
      </c>
      <c r="G712" s="1">
        <v>0.62</v>
      </c>
      <c r="H712" s="1">
        <v>812.5</v>
      </c>
      <c r="I712" s="1">
        <v>130</v>
      </c>
      <c r="J712" s="5">
        <f t="shared" si="103"/>
        <v>580.58474978713764</v>
      </c>
      <c r="K712" s="5">
        <f t="shared" si="104"/>
        <v>863.68260745040357</v>
      </c>
      <c r="L712" s="5">
        <f t="shared" si="105"/>
        <v>4.1681978645225035E-2</v>
      </c>
      <c r="M712" s="5">
        <f t="shared" si="106"/>
        <v>1.0721836303231652E-4</v>
      </c>
      <c r="N712" s="5">
        <f t="shared" si="107"/>
        <v>1.2124788732394367</v>
      </c>
      <c r="O712">
        <f t="shared" si="108"/>
        <v>129.23076923076923</v>
      </c>
      <c r="P712">
        <f t="shared" si="109"/>
        <v>3.6208617533766654E-2</v>
      </c>
      <c r="AB712">
        <f t="shared" si="110"/>
        <v>31.588639599735352</v>
      </c>
    </row>
    <row r="713" spans="1:28">
      <c r="A713" s="1">
        <v>47</v>
      </c>
      <c r="B713" s="1">
        <v>3756</v>
      </c>
      <c r="C713" s="1">
        <v>20</v>
      </c>
      <c r="D713" s="2">
        <f t="shared" si="102"/>
        <v>187.8</v>
      </c>
      <c r="E713" s="1">
        <v>210</v>
      </c>
      <c r="F713" s="1">
        <v>8.5999999999999993E-2</v>
      </c>
      <c r="G713" s="1">
        <v>1.1100000000000001</v>
      </c>
      <c r="H713" s="1">
        <v>469.16</v>
      </c>
      <c r="I713" s="1">
        <v>230</v>
      </c>
      <c r="J713" s="5">
        <f t="shared" si="103"/>
        <v>590.62442321861829</v>
      </c>
      <c r="K713" s="5">
        <f t="shared" si="104"/>
        <v>490.75944022706375</v>
      </c>
      <c r="L713" s="5">
        <f t="shared" si="105"/>
        <v>4.0753164097559559E-2</v>
      </c>
      <c r="M713" s="5">
        <f t="shared" si="106"/>
        <v>1.8903088391906283E-4</v>
      </c>
      <c r="N713" s="5">
        <f t="shared" si="107"/>
        <v>1.2167323943661972</v>
      </c>
      <c r="O713">
        <f t="shared" si="108"/>
        <v>223.80424588626479</v>
      </c>
      <c r="P713">
        <f t="shared" si="109"/>
        <v>3.4748981274734879E-2</v>
      </c>
      <c r="AB713">
        <f t="shared" si="110"/>
        <v>17.225647069545051</v>
      </c>
    </row>
    <row r="714" spans="1:28">
      <c r="A714" s="1">
        <v>131</v>
      </c>
      <c r="B714" s="1">
        <v>5481</v>
      </c>
      <c r="C714" s="1">
        <v>27</v>
      </c>
      <c r="D714" s="2">
        <f t="shared" si="102"/>
        <v>203</v>
      </c>
      <c r="E714" s="1">
        <v>210</v>
      </c>
      <c r="F714" s="1">
        <v>8.3000000000000004E-2</v>
      </c>
      <c r="G714" s="1">
        <v>0.81</v>
      </c>
      <c r="H714" s="1">
        <v>669.99</v>
      </c>
      <c r="I714" s="1">
        <v>160</v>
      </c>
      <c r="J714" s="5">
        <f t="shared" si="103"/>
        <v>601.20361204215169</v>
      </c>
      <c r="K714" s="5">
        <f t="shared" si="104"/>
        <v>684.56832707700357</v>
      </c>
      <c r="L714" s="5">
        <f t="shared" si="105"/>
        <v>3.9440913247163582E-2</v>
      </c>
      <c r="M714" s="5">
        <f t="shared" si="106"/>
        <v>1.2953840540047437E-4</v>
      </c>
      <c r="N714" s="5">
        <f t="shared" si="107"/>
        <v>1.2351549295774646</v>
      </c>
      <c r="O714">
        <f t="shared" si="108"/>
        <v>156.71875699637309</v>
      </c>
      <c r="P714">
        <f t="shared" si="109"/>
        <v>3.3299494929790813E-2</v>
      </c>
      <c r="AB714">
        <f t="shared" si="110"/>
        <v>23.026039935955609</v>
      </c>
    </row>
    <row r="715" spans="1:28">
      <c r="A715" s="1">
        <v>215</v>
      </c>
      <c r="B715" s="1">
        <v>8000</v>
      </c>
      <c r="C715" s="1">
        <v>36</v>
      </c>
      <c r="D715" s="2">
        <f t="shared" si="102"/>
        <v>222.22222222222223</v>
      </c>
      <c r="E715" s="1">
        <v>210</v>
      </c>
      <c r="F715" s="1">
        <v>7.9000000000000001E-2</v>
      </c>
      <c r="G715" s="1">
        <v>0.57999999999999996</v>
      </c>
      <c r="H715" s="1">
        <v>978.27</v>
      </c>
      <c r="I715" s="1">
        <v>111</v>
      </c>
      <c r="J715" s="5">
        <f t="shared" si="103"/>
        <v>616.23602251332079</v>
      </c>
      <c r="K715" s="5">
        <f t="shared" si="104"/>
        <v>979.93964394508635</v>
      </c>
      <c r="L715" s="5">
        <f t="shared" si="105"/>
        <v>3.6736956426285126E-2</v>
      </c>
      <c r="M715" s="5">
        <f t="shared" si="106"/>
        <v>8.8749999999999989E-5</v>
      </c>
      <c r="N715" s="5">
        <f t="shared" si="107"/>
        <v>1.250704225352113</v>
      </c>
      <c r="O715">
        <f t="shared" si="108"/>
        <v>107.33233156490539</v>
      </c>
      <c r="P715">
        <f t="shared" si="109"/>
        <v>3.1383143677119557E-2</v>
      </c>
      <c r="AB715">
        <f t="shared" si="110"/>
        <v>31.064228930135389</v>
      </c>
    </row>
    <row r="716" spans="1:28">
      <c r="A716" s="1">
        <v>53</v>
      </c>
      <c r="B716" s="1">
        <v>4537</v>
      </c>
      <c r="C716" s="1">
        <v>20</v>
      </c>
      <c r="D716" s="2">
        <f t="shared" si="102"/>
        <v>226.85</v>
      </c>
      <c r="E716" s="1">
        <v>210</v>
      </c>
      <c r="F716" s="1">
        <v>7.8E-2</v>
      </c>
      <c r="G716" s="1">
        <v>1.04</v>
      </c>
      <c r="H716" s="1">
        <v>550.34</v>
      </c>
      <c r="I716" s="1">
        <v>196</v>
      </c>
      <c r="J716" s="5">
        <f t="shared" si="103"/>
        <v>620.1736729460423</v>
      </c>
      <c r="K716" s="5">
        <f t="shared" si="104"/>
        <v>549.99688042211255</v>
      </c>
      <c r="L716" s="5">
        <f t="shared" si="105"/>
        <v>3.6363842617889698E-2</v>
      </c>
      <c r="M716" s="5">
        <f t="shared" si="106"/>
        <v>1.5649107339651752E-4</v>
      </c>
      <c r="N716" s="5">
        <f t="shared" si="107"/>
        <v>1.2524676056338029</v>
      </c>
      <c r="O716">
        <f t="shared" si="108"/>
        <v>190.79114729076568</v>
      </c>
      <c r="P716">
        <f t="shared" si="109"/>
        <v>3.0907043171068987E-2</v>
      </c>
      <c r="AB716">
        <f t="shared" si="110"/>
        <v>17.170482148645952</v>
      </c>
    </row>
    <row r="717" spans="1:28">
      <c r="A717" s="1">
        <v>137</v>
      </c>
      <c r="B717" s="1">
        <v>6622</v>
      </c>
      <c r="C717" s="1">
        <v>27</v>
      </c>
      <c r="D717" s="2">
        <f t="shared" si="102"/>
        <v>245.25925925925927</v>
      </c>
      <c r="E717" s="1">
        <v>210</v>
      </c>
      <c r="F717" s="1">
        <v>7.5999999999999998E-2</v>
      </c>
      <c r="G717" s="1">
        <v>0.76</v>
      </c>
      <c r="H717" s="1">
        <v>786.57</v>
      </c>
      <c r="I717" s="1">
        <v>136</v>
      </c>
      <c r="J717" s="5">
        <f t="shared" si="103"/>
        <v>628.28086243754331</v>
      </c>
      <c r="K717" s="5">
        <f t="shared" si="104"/>
        <v>762.46599312548915</v>
      </c>
      <c r="L717" s="5">
        <f t="shared" si="105"/>
        <v>3.5411415385651505E-2</v>
      </c>
      <c r="M717" s="5">
        <f t="shared" si="106"/>
        <v>1.0721836303231652E-4</v>
      </c>
      <c r="N717" s="5">
        <f t="shared" si="107"/>
        <v>1.2684394366197183</v>
      </c>
      <c r="O717">
        <f t="shared" si="108"/>
        <v>133.49097982379192</v>
      </c>
      <c r="P717">
        <f t="shared" si="109"/>
        <v>2.9958512521024119E-2</v>
      </c>
      <c r="AB717">
        <f t="shared" si="110"/>
        <v>23.073077779702082</v>
      </c>
    </row>
    <row r="718" spans="1:28">
      <c r="A718" s="1">
        <v>59</v>
      </c>
      <c r="B718" s="1">
        <v>5481</v>
      </c>
      <c r="C718" s="1">
        <v>20</v>
      </c>
      <c r="D718" s="2">
        <f t="shared" si="102"/>
        <v>274.05</v>
      </c>
      <c r="E718" s="1">
        <v>210</v>
      </c>
      <c r="F718" s="1">
        <v>7.0000000000000007E-2</v>
      </c>
      <c r="G718" s="1">
        <v>0.98</v>
      </c>
      <c r="H718" s="1">
        <v>653.21</v>
      </c>
      <c r="I718" s="1">
        <v>167</v>
      </c>
      <c r="J718" s="5">
        <f t="shared" si="103"/>
        <v>654.65367070797708</v>
      </c>
      <c r="K718" s="5">
        <f t="shared" si="104"/>
        <v>616.12065880840862</v>
      </c>
      <c r="L718" s="5">
        <f t="shared" si="105"/>
        <v>3.2461174145143025E-2</v>
      </c>
      <c r="M718" s="5">
        <f t="shared" si="106"/>
        <v>1.2953840540047437E-4</v>
      </c>
      <c r="N718" s="5">
        <f t="shared" si="107"/>
        <v>1.2891929577464787</v>
      </c>
      <c r="O718">
        <f t="shared" si="108"/>
        <v>160.74463036389523</v>
      </c>
      <c r="P718">
        <f t="shared" si="109"/>
        <v>2.7143233551643272E-2</v>
      </c>
      <c r="AB718">
        <f t="shared" si="110"/>
        <v>16.892431250534301</v>
      </c>
    </row>
    <row r="719" spans="1:28">
      <c r="A719" s="1">
        <v>143</v>
      </c>
      <c r="B719" s="1">
        <v>8000</v>
      </c>
      <c r="C719" s="1">
        <v>27</v>
      </c>
      <c r="D719" s="2">
        <f t="shared" si="102"/>
        <v>296.2962962962963</v>
      </c>
      <c r="E719" s="1">
        <v>210</v>
      </c>
      <c r="F719" s="1">
        <v>6.6000000000000003E-2</v>
      </c>
      <c r="G719" s="1">
        <v>0.71</v>
      </c>
      <c r="H719" s="1">
        <v>961.53</v>
      </c>
      <c r="I719" s="1">
        <v>116</v>
      </c>
      <c r="J719" s="5">
        <f t="shared" si="103"/>
        <v>674.19986246324208</v>
      </c>
      <c r="K719" s="5">
        <f t="shared" si="104"/>
        <v>875.81131218171322</v>
      </c>
      <c r="L719" s="5">
        <f t="shared" si="105"/>
        <v>3.0828558188796314E-2</v>
      </c>
      <c r="M719" s="5">
        <f t="shared" si="106"/>
        <v>8.8749999999999989E-5</v>
      </c>
      <c r="N719" s="5">
        <f t="shared" si="107"/>
        <v>1.307042253521127</v>
      </c>
      <c r="O719">
        <f t="shared" si="108"/>
        <v>109.20096096845653</v>
      </c>
      <c r="P719">
        <f t="shared" si="109"/>
        <v>2.5292785340863159E-2</v>
      </c>
      <c r="AB719">
        <f t="shared" si="110"/>
        <v>22.375462139506844</v>
      </c>
    </row>
    <row r="720" spans="1:28">
      <c r="A720" s="1">
        <v>65</v>
      </c>
      <c r="B720" s="1">
        <v>6622</v>
      </c>
      <c r="C720" s="1">
        <v>20</v>
      </c>
      <c r="D720" s="2">
        <f t="shared" si="102"/>
        <v>331.1</v>
      </c>
      <c r="E720" s="1">
        <v>210</v>
      </c>
      <c r="F720" s="1">
        <v>6.3E-2</v>
      </c>
      <c r="G720" s="1">
        <v>0.92</v>
      </c>
      <c r="H720" s="1">
        <v>783.06</v>
      </c>
      <c r="I720" s="1">
        <v>142</v>
      </c>
      <c r="J720" s="5">
        <f t="shared" si="103"/>
        <v>690.06555934235428</v>
      </c>
      <c r="K720" s="5">
        <f t="shared" si="104"/>
        <v>691.80351572887457</v>
      </c>
      <c r="L720" s="5">
        <f t="shared" si="105"/>
        <v>2.8909942700895756E-2</v>
      </c>
      <c r="M720" s="5">
        <f t="shared" si="106"/>
        <v>1.0721836303231652E-4</v>
      </c>
      <c r="N720" s="5">
        <f t="shared" si="107"/>
        <v>1.3244</v>
      </c>
      <c r="O720">
        <f t="shared" si="108"/>
        <v>134.08934181288794</v>
      </c>
      <c r="P720">
        <f t="shared" si="109"/>
        <v>2.3919527413145725E-2</v>
      </c>
      <c r="AB720">
        <f t="shared" si="110"/>
        <v>16.714760766653946</v>
      </c>
    </row>
    <row r="721" spans="1:28">
      <c r="A721" s="1">
        <v>71</v>
      </c>
      <c r="B721" s="1">
        <v>8000</v>
      </c>
      <c r="C721" s="1">
        <v>20</v>
      </c>
      <c r="D721" s="2">
        <f t="shared" si="102"/>
        <v>400</v>
      </c>
      <c r="E721" s="1">
        <v>210</v>
      </c>
      <c r="F721" s="1">
        <v>5.8000000000000003E-2</v>
      </c>
      <c r="G721" s="1">
        <v>0.86</v>
      </c>
      <c r="H721" s="1">
        <v>907.81</v>
      </c>
      <c r="I721" s="1">
        <v>121</v>
      </c>
      <c r="J721" s="5">
        <f t="shared" si="103"/>
        <v>719.19495222807609</v>
      </c>
      <c r="K721" s="5">
        <f t="shared" si="104"/>
        <v>771.30903526947441</v>
      </c>
      <c r="L721" s="5">
        <f t="shared" si="105"/>
        <v>2.5929943881718622E-2</v>
      </c>
      <c r="M721" s="5">
        <f t="shared" si="106"/>
        <v>8.8749999999999989E-5</v>
      </c>
      <c r="N721" s="5">
        <f t="shared" si="107"/>
        <v>1.363380281690141</v>
      </c>
      <c r="O721">
        <f t="shared" si="108"/>
        <v>115.66296912349502</v>
      </c>
      <c r="P721">
        <f t="shared" si="109"/>
        <v>2.1659953892943493E-2</v>
      </c>
      <c r="AB721">
        <f t="shared" si="110"/>
        <v>16.875270849643986</v>
      </c>
    </row>
    <row r="722" spans="1:28">
      <c r="A722" s="1">
        <v>798</v>
      </c>
      <c r="B722" s="1">
        <v>1000</v>
      </c>
      <c r="C722" s="1">
        <v>500</v>
      </c>
      <c r="D722" s="2">
        <f t="shared" si="102"/>
        <v>2</v>
      </c>
      <c r="E722" s="1">
        <v>300</v>
      </c>
      <c r="F722" s="1">
        <v>1.127</v>
      </c>
      <c r="G722" s="1">
        <v>0.23</v>
      </c>
      <c r="H722" s="1">
        <v>173.14</v>
      </c>
      <c r="I722" s="1">
        <v>225</v>
      </c>
      <c r="J722" s="5">
        <f t="shared" si="103"/>
        <v>163.15435449147449</v>
      </c>
      <c r="K722" s="5">
        <f t="shared" si="104"/>
        <v>654.26105978246551</v>
      </c>
      <c r="L722" s="5">
        <f t="shared" si="105"/>
        <v>0.7642209367713928</v>
      </c>
      <c r="M722" s="5">
        <f t="shared" si="106"/>
        <v>7.0999999999999991E-4</v>
      </c>
      <c r="N722" s="5">
        <f t="shared" si="107"/>
        <v>0.31690140845070425</v>
      </c>
      <c r="O722">
        <f t="shared" si="108"/>
        <v>866.35092988333156</v>
      </c>
      <c r="P722">
        <f t="shared" si="109"/>
        <v>0.76182046454265229</v>
      </c>
      <c r="AB722">
        <f t="shared" si="110"/>
        <v>503.46410555115756</v>
      </c>
    </row>
    <row r="723" spans="1:28">
      <c r="A723" s="1">
        <v>804</v>
      </c>
      <c r="B723" s="1">
        <v>1208</v>
      </c>
      <c r="C723" s="1">
        <v>500</v>
      </c>
      <c r="D723" s="2">
        <f t="shared" si="102"/>
        <v>2.4159999999999999</v>
      </c>
      <c r="E723" s="1">
        <v>300</v>
      </c>
      <c r="F723" s="1">
        <v>0.98699999999999999</v>
      </c>
      <c r="G723" s="1">
        <v>0.21</v>
      </c>
      <c r="H723" s="1">
        <v>220.82</v>
      </c>
      <c r="I723" s="1">
        <v>192</v>
      </c>
      <c r="J723" s="5">
        <f t="shared" si="103"/>
        <v>174.34201093860167</v>
      </c>
      <c r="K723" s="5">
        <f t="shared" si="104"/>
        <v>765.70766712844579</v>
      </c>
      <c r="L723" s="5">
        <f t="shared" si="105"/>
        <v>0.6529907188667684</v>
      </c>
      <c r="M723" s="5">
        <f t="shared" si="106"/>
        <v>5.8774834437086085E-4</v>
      </c>
      <c r="N723" s="5">
        <f t="shared" si="107"/>
        <v>0.32667042253521134</v>
      </c>
      <c r="O723">
        <f t="shared" si="108"/>
        <v>679.28629653111136</v>
      </c>
      <c r="P723">
        <f t="shared" si="109"/>
        <v>0.64971743147407635</v>
      </c>
      <c r="AB723">
        <f t="shared" si="110"/>
        <v>502.5188068148492</v>
      </c>
    </row>
    <row r="724" spans="1:28">
      <c r="A724" s="1">
        <v>726</v>
      </c>
      <c r="B724" s="1">
        <v>1000</v>
      </c>
      <c r="C724" s="1">
        <v>373</v>
      </c>
      <c r="D724" s="2">
        <f t="shared" si="102"/>
        <v>2.6809651474530831</v>
      </c>
      <c r="E724" s="1">
        <v>300</v>
      </c>
      <c r="F724" s="1">
        <v>0.92300000000000004</v>
      </c>
      <c r="G724" s="1">
        <v>0.26</v>
      </c>
      <c r="H724" s="1">
        <v>186.37</v>
      </c>
      <c r="I724" s="1">
        <v>236</v>
      </c>
      <c r="J724" s="5">
        <f t="shared" si="103"/>
        <v>180.28507580786211</v>
      </c>
      <c r="K724" s="5">
        <f t="shared" si="104"/>
        <v>639.53846225017185</v>
      </c>
      <c r="L724" s="5">
        <f t="shared" si="105"/>
        <v>0.58323310014479079</v>
      </c>
      <c r="M724" s="5">
        <f t="shared" si="106"/>
        <v>7.0999999999999991E-4</v>
      </c>
      <c r="N724" s="5">
        <f t="shared" si="107"/>
        <v>0.33239436619718316</v>
      </c>
      <c r="O724">
        <f t="shared" si="108"/>
        <v>804.85056607823151</v>
      </c>
      <c r="P724">
        <f t="shared" si="109"/>
        <v>0.59949556801944992</v>
      </c>
      <c r="AB724">
        <f t="shared" si="110"/>
        <v>387.27320575449721</v>
      </c>
    </row>
    <row r="725" spans="1:28">
      <c r="A725" s="1">
        <v>810</v>
      </c>
      <c r="B725" s="1">
        <v>1459</v>
      </c>
      <c r="C725" s="1">
        <v>500</v>
      </c>
      <c r="D725" s="2">
        <f t="shared" si="102"/>
        <v>2.9180000000000001</v>
      </c>
      <c r="E725" s="1">
        <v>300</v>
      </c>
      <c r="F725" s="1">
        <v>0.86899999999999999</v>
      </c>
      <c r="G725" s="1">
        <v>0.19</v>
      </c>
      <c r="H725" s="1">
        <v>278.37</v>
      </c>
      <c r="I725" s="1">
        <v>164</v>
      </c>
      <c r="J725" s="5">
        <f t="shared" si="103"/>
        <v>185.80215172524436</v>
      </c>
      <c r="K725" s="5">
        <f t="shared" si="104"/>
        <v>901.93943893444191</v>
      </c>
      <c r="L725" s="5">
        <f t="shared" si="105"/>
        <v>0.55436094533209879</v>
      </c>
      <c r="M725" s="5">
        <f t="shared" si="106"/>
        <v>4.8663468128855379E-4</v>
      </c>
      <c r="N725" s="5">
        <f t="shared" si="107"/>
        <v>0.33700845070422536</v>
      </c>
      <c r="O725">
        <f t="shared" si="108"/>
        <v>538.85116930703737</v>
      </c>
      <c r="P725">
        <f t="shared" si="109"/>
        <v>0.55765765386559896</v>
      </c>
      <c r="AB725">
        <f t="shared" si="110"/>
        <v>508.05397115660156</v>
      </c>
    </row>
    <row r="726" spans="1:28">
      <c r="A726" s="1">
        <v>732</v>
      </c>
      <c r="B726" s="1">
        <v>1208</v>
      </c>
      <c r="C726" s="1">
        <v>373</v>
      </c>
      <c r="D726" s="2">
        <f t="shared" si="102"/>
        <v>3.2386058981233243</v>
      </c>
      <c r="E726" s="1">
        <v>300</v>
      </c>
      <c r="F726" s="1">
        <v>0.81</v>
      </c>
      <c r="G726" s="1">
        <v>0.24</v>
      </c>
      <c r="H726" s="1">
        <v>235.8</v>
      </c>
      <c r="I726" s="1">
        <v>202</v>
      </c>
      <c r="J726" s="5">
        <f t="shared" si="103"/>
        <v>192.45008972987526</v>
      </c>
      <c r="K726" s="5">
        <f t="shared" si="104"/>
        <v>739.58333333333337</v>
      </c>
      <c r="L726" s="5">
        <f t="shared" si="105"/>
        <v>0.50433802816901407</v>
      </c>
      <c r="M726" s="5">
        <f t="shared" si="106"/>
        <v>5.8774834437086085E-4</v>
      </c>
      <c r="N726" s="5">
        <f t="shared" si="107"/>
        <v>0.34368450704225356</v>
      </c>
      <c r="O726">
        <f t="shared" si="108"/>
        <v>636.13231552162847</v>
      </c>
      <c r="P726">
        <f t="shared" si="109"/>
        <v>0.51253786819388214</v>
      </c>
      <c r="AB726">
        <f t="shared" si="110"/>
        <v>382.89339900847676</v>
      </c>
    </row>
    <row r="727" spans="1:28">
      <c r="A727" s="1">
        <v>816</v>
      </c>
      <c r="B727" s="1">
        <v>1763</v>
      </c>
      <c r="C727" s="1">
        <v>500</v>
      </c>
      <c r="D727" s="2">
        <f t="shared" si="102"/>
        <v>3.5259999999999998</v>
      </c>
      <c r="E727" s="1">
        <v>300</v>
      </c>
      <c r="F727" s="1">
        <v>0.76400000000000001</v>
      </c>
      <c r="G727" s="1">
        <v>0.17</v>
      </c>
      <c r="H727" s="1">
        <v>350.69</v>
      </c>
      <c r="I727" s="1">
        <v>141</v>
      </c>
      <c r="J727" s="5">
        <f t="shared" si="103"/>
        <v>198.15906667827815</v>
      </c>
      <c r="K727" s="5">
        <f t="shared" si="104"/>
        <v>1075.0910988605149</v>
      </c>
      <c r="L727" s="5">
        <f t="shared" si="105"/>
        <v>0.4650768670021993</v>
      </c>
      <c r="M727" s="5">
        <f t="shared" si="106"/>
        <v>4.0272263187748154E-4</v>
      </c>
      <c r="N727" s="5">
        <f t="shared" si="107"/>
        <v>0.35011690140845075</v>
      </c>
      <c r="O727">
        <f t="shared" si="108"/>
        <v>427.72819299096068</v>
      </c>
      <c r="P727">
        <f t="shared" si="109"/>
        <v>0.4778108043029955</v>
      </c>
      <c r="AB727">
        <f t="shared" si="110"/>
        <v>518.87893196518576</v>
      </c>
    </row>
    <row r="728" spans="1:28">
      <c r="A728" s="1">
        <v>654</v>
      </c>
      <c r="B728" s="1">
        <v>1000</v>
      </c>
      <c r="C728" s="1">
        <v>278</v>
      </c>
      <c r="D728" s="2">
        <f t="shared" si="102"/>
        <v>3.5971223021582732</v>
      </c>
      <c r="E728" s="1">
        <v>300</v>
      </c>
      <c r="F728" s="1">
        <v>0.75</v>
      </c>
      <c r="G728" s="1">
        <v>0.3</v>
      </c>
      <c r="H728" s="1">
        <v>201.93</v>
      </c>
      <c r="I728" s="1">
        <v>249</v>
      </c>
      <c r="J728" s="5">
        <f t="shared" si="103"/>
        <v>200</v>
      </c>
      <c r="K728" s="5">
        <f t="shared" si="104"/>
        <v>614.87803668695153</v>
      </c>
      <c r="L728" s="5">
        <f t="shared" si="105"/>
        <v>0.45212218263300263</v>
      </c>
      <c r="M728" s="5">
        <f t="shared" si="106"/>
        <v>7.0999999999999991E-4</v>
      </c>
      <c r="N728" s="5">
        <f t="shared" si="107"/>
        <v>0.35070422535211271</v>
      </c>
      <c r="O728">
        <f t="shared" si="108"/>
        <v>742.83167434259394</v>
      </c>
      <c r="P728">
        <f t="shared" si="109"/>
        <v>0.46732331809097649</v>
      </c>
      <c r="AB728">
        <f t="shared" si="110"/>
        <v>290.24933770283974</v>
      </c>
    </row>
    <row r="729" spans="1:28">
      <c r="A729" s="1">
        <v>738</v>
      </c>
      <c r="B729" s="1">
        <v>1459</v>
      </c>
      <c r="C729" s="1">
        <v>373</v>
      </c>
      <c r="D729" s="2">
        <f t="shared" si="102"/>
        <v>3.9115281501340484</v>
      </c>
      <c r="E729" s="1">
        <v>300</v>
      </c>
      <c r="F729" s="1">
        <v>0.71199999999999997</v>
      </c>
      <c r="G729" s="1">
        <v>0.21</v>
      </c>
      <c r="H729" s="1">
        <v>297.02999999999997</v>
      </c>
      <c r="I729" s="1">
        <v>173</v>
      </c>
      <c r="J729" s="5">
        <f t="shared" si="103"/>
        <v>205.26770681399</v>
      </c>
      <c r="K729" s="5">
        <f t="shared" si="104"/>
        <v>901.53288972156395</v>
      </c>
      <c r="L729" s="5">
        <f t="shared" si="105"/>
        <v>0.41373975841879718</v>
      </c>
      <c r="M729" s="5">
        <f t="shared" si="106"/>
        <v>4.8663468128855379E-4</v>
      </c>
      <c r="N729" s="5">
        <f t="shared" si="107"/>
        <v>0.3555028169014085</v>
      </c>
      <c r="O729">
        <f t="shared" si="108"/>
        <v>504.99949500050502</v>
      </c>
      <c r="P729">
        <f t="shared" si="109"/>
        <v>0.43905601157095198</v>
      </c>
      <c r="AB729">
        <f t="shared" si="110"/>
        <v>399.82165137493405</v>
      </c>
    </row>
    <row r="730" spans="1:28">
      <c r="A730" s="1">
        <v>822</v>
      </c>
      <c r="B730" s="1">
        <v>2130</v>
      </c>
      <c r="C730" s="1">
        <v>500</v>
      </c>
      <c r="D730" s="2">
        <f t="shared" si="102"/>
        <v>4.26</v>
      </c>
      <c r="E730" s="1">
        <v>300</v>
      </c>
      <c r="F730" s="1">
        <v>0.67300000000000004</v>
      </c>
      <c r="G730" s="1">
        <v>0.15</v>
      </c>
      <c r="H730" s="1">
        <v>440.11</v>
      </c>
      <c r="I730" s="1">
        <v>120</v>
      </c>
      <c r="J730" s="5">
        <f t="shared" si="103"/>
        <v>211.13153016829003</v>
      </c>
      <c r="K730" s="5">
        <f t="shared" si="104"/>
        <v>1298.2014075259005</v>
      </c>
      <c r="L730" s="5">
        <f t="shared" si="105"/>
        <v>0.38514824980269824</v>
      </c>
      <c r="M730" s="5">
        <f t="shared" si="106"/>
        <v>3.3333333333333332E-4</v>
      </c>
      <c r="N730" s="5">
        <f t="shared" si="107"/>
        <v>0.36</v>
      </c>
      <c r="O730">
        <f t="shared" si="108"/>
        <v>340.82388493785641</v>
      </c>
      <c r="P730">
        <f t="shared" si="109"/>
        <v>0.41035715728036887</v>
      </c>
      <c r="AB730">
        <f t="shared" si="110"/>
        <v>538.10731229262842</v>
      </c>
    </row>
    <row r="731" spans="1:28">
      <c r="A731" s="1">
        <v>660</v>
      </c>
      <c r="B731" s="1">
        <v>1208</v>
      </c>
      <c r="C731" s="1">
        <v>278</v>
      </c>
      <c r="D731" s="2">
        <f t="shared" si="102"/>
        <v>4.3453237410071939</v>
      </c>
      <c r="E731" s="1">
        <v>300</v>
      </c>
      <c r="F731" s="1">
        <v>0.65900000000000003</v>
      </c>
      <c r="G731" s="1">
        <v>0.27</v>
      </c>
      <c r="H731" s="1">
        <v>253.5</v>
      </c>
      <c r="I731" s="1">
        <v>213</v>
      </c>
      <c r="J731" s="5">
        <f t="shared" si="103"/>
        <v>213.36241582243161</v>
      </c>
      <c r="K731" s="5">
        <f t="shared" si="104"/>
        <v>728.84368524267597</v>
      </c>
      <c r="L731" s="5">
        <f t="shared" si="105"/>
        <v>0.38142609400181199</v>
      </c>
      <c r="M731" s="5">
        <f t="shared" si="106"/>
        <v>5.8774834437086085E-4</v>
      </c>
      <c r="N731" s="5">
        <f t="shared" si="107"/>
        <v>0.36240000000000006</v>
      </c>
      <c r="O731">
        <f t="shared" si="108"/>
        <v>591.71597633136093</v>
      </c>
      <c r="P731">
        <f t="shared" si="109"/>
        <v>0.40013490055736078</v>
      </c>
      <c r="AB731">
        <f t="shared" si="110"/>
        <v>294.58161163276617</v>
      </c>
    </row>
    <row r="732" spans="1:28">
      <c r="A732" s="1">
        <v>744</v>
      </c>
      <c r="B732" s="1">
        <v>1763</v>
      </c>
      <c r="C732" s="1">
        <v>373</v>
      </c>
      <c r="D732" s="2">
        <f t="shared" si="102"/>
        <v>4.7265415549597858</v>
      </c>
      <c r="E732" s="1">
        <v>300</v>
      </c>
      <c r="F732" s="1">
        <v>0.628</v>
      </c>
      <c r="G732" s="1">
        <v>0.19</v>
      </c>
      <c r="H732" s="1">
        <v>370.62</v>
      </c>
      <c r="I732" s="1">
        <v>148</v>
      </c>
      <c r="J732" s="5">
        <f t="shared" si="103"/>
        <v>218.56509473596802</v>
      </c>
      <c r="K732" s="5">
        <f t="shared" si="104"/>
        <v>1060.9806026806543</v>
      </c>
      <c r="L732" s="5">
        <f t="shared" si="105"/>
        <v>0.35156156395091953</v>
      </c>
      <c r="M732" s="5">
        <f t="shared" si="106"/>
        <v>4.0272263187748154E-4</v>
      </c>
      <c r="N732" s="5">
        <f t="shared" si="107"/>
        <v>0.36749859154929582</v>
      </c>
      <c r="O732">
        <f t="shared" si="108"/>
        <v>404.72721385785979</v>
      </c>
      <c r="P732">
        <f t="shared" si="109"/>
        <v>0.37765523397987488</v>
      </c>
      <c r="AB732">
        <f t="shared" si="110"/>
        <v>404.73219975098101</v>
      </c>
    </row>
    <row r="733" spans="1:28">
      <c r="A733" s="1">
        <v>582</v>
      </c>
      <c r="B733" s="1">
        <v>1000</v>
      </c>
      <c r="C733" s="1">
        <v>208</v>
      </c>
      <c r="D733" s="2">
        <f t="shared" si="102"/>
        <v>4.8076923076923075</v>
      </c>
      <c r="E733" s="1">
        <v>300</v>
      </c>
      <c r="F733" s="1">
        <v>0.61799999999999999</v>
      </c>
      <c r="G733" s="1">
        <v>0.34</v>
      </c>
      <c r="H733" s="1">
        <v>212.4</v>
      </c>
      <c r="I733" s="1">
        <v>262</v>
      </c>
      <c r="J733" s="5">
        <f t="shared" si="103"/>
        <v>220.32632461961586</v>
      </c>
      <c r="K733" s="5">
        <f t="shared" si="104"/>
        <v>597.67860843777055</v>
      </c>
      <c r="L733" s="5">
        <f t="shared" si="105"/>
        <v>0.34801312455146477</v>
      </c>
      <c r="M733" s="5">
        <f t="shared" si="106"/>
        <v>7.0999999999999991E-4</v>
      </c>
      <c r="N733" s="5">
        <f t="shared" si="107"/>
        <v>0.36901408450704232</v>
      </c>
      <c r="O733">
        <f t="shared" si="108"/>
        <v>706.21468926553666</v>
      </c>
      <c r="P733">
        <f t="shared" si="109"/>
        <v>0.37045043206663358</v>
      </c>
      <c r="AB733">
        <f t="shared" si="110"/>
        <v>223.64676639672365</v>
      </c>
    </row>
    <row r="734" spans="1:28">
      <c r="A734" s="1">
        <v>828</v>
      </c>
      <c r="B734" s="1">
        <v>2573</v>
      </c>
      <c r="C734" s="1">
        <v>500</v>
      </c>
      <c r="D734" s="2">
        <f t="shared" si="102"/>
        <v>5.1459999999999999</v>
      </c>
      <c r="E734" s="1">
        <v>300</v>
      </c>
      <c r="F734" s="1">
        <v>0.59399999999999997</v>
      </c>
      <c r="G734" s="1">
        <v>0.14000000000000001</v>
      </c>
      <c r="H734" s="1">
        <v>548.69000000000005</v>
      </c>
      <c r="I734" s="1">
        <v>103</v>
      </c>
      <c r="J734" s="5">
        <f t="shared" si="103"/>
        <v>224.73328748774733</v>
      </c>
      <c r="K734" s="5">
        <f t="shared" si="104"/>
        <v>1480.5381705928964</v>
      </c>
      <c r="L734" s="5">
        <f t="shared" si="105"/>
        <v>0.33771503493204091</v>
      </c>
      <c r="M734" s="5">
        <f t="shared" si="106"/>
        <v>2.7594247959580257E-4</v>
      </c>
      <c r="N734" s="5">
        <f t="shared" si="107"/>
        <v>0.37326619718309856</v>
      </c>
      <c r="O734">
        <f t="shared" si="108"/>
        <v>273.37841039566968</v>
      </c>
      <c r="P734">
        <f t="shared" si="109"/>
        <v>0.35325447284888811</v>
      </c>
      <c r="AB734">
        <f t="shared" si="110"/>
        <v>528.28962725803115</v>
      </c>
    </row>
    <row r="735" spans="1:28">
      <c r="A735" s="1">
        <v>666</v>
      </c>
      <c r="B735" s="1">
        <v>1459</v>
      </c>
      <c r="C735" s="1">
        <v>278</v>
      </c>
      <c r="D735" s="2">
        <f t="shared" si="102"/>
        <v>5.2482014388489207</v>
      </c>
      <c r="E735" s="1">
        <v>300</v>
      </c>
      <c r="F735" s="1">
        <v>0.58699999999999997</v>
      </c>
      <c r="G735" s="1">
        <v>0.25</v>
      </c>
      <c r="H735" s="1">
        <v>311.72000000000003</v>
      </c>
      <c r="I735" s="1">
        <v>182</v>
      </c>
      <c r="J735" s="5">
        <f t="shared" si="103"/>
        <v>226.06929332243453</v>
      </c>
      <c r="K735" s="5">
        <f t="shared" si="104"/>
        <v>834.03025939983047</v>
      </c>
      <c r="L735" s="5">
        <f t="shared" si="105"/>
        <v>0.33332123968745359</v>
      </c>
      <c r="M735" s="5">
        <f t="shared" si="106"/>
        <v>4.8663468128855379E-4</v>
      </c>
      <c r="N735" s="5">
        <f t="shared" si="107"/>
        <v>0.37399718309859159</v>
      </c>
      <c r="O735">
        <f t="shared" si="108"/>
        <v>481.20107789041447</v>
      </c>
      <c r="P735">
        <f t="shared" si="109"/>
        <v>0.34826486062364947</v>
      </c>
      <c r="AB735">
        <f t="shared" si="110"/>
        <v>293.39740610685675</v>
      </c>
    </row>
    <row r="736" spans="1:28">
      <c r="A736" s="1">
        <v>750</v>
      </c>
      <c r="B736" s="1">
        <v>2130</v>
      </c>
      <c r="C736" s="1">
        <v>373</v>
      </c>
      <c r="D736" s="2">
        <f t="shared" si="102"/>
        <v>5.7104557640750668</v>
      </c>
      <c r="E736" s="1">
        <v>300</v>
      </c>
      <c r="F736" s="1">
        <v>0.55600000000000005</v>
      </c>
      <c r="G736" s="1">
        <v>0.18</v>
      </c>
      <c r="H736" s="1">
        <v>459.87</v>
      </c>
      <c r="I736" s="1">
        <v>127</v>
      </c>
      <c r="J736" s="5">
        <f t="shared" si="103"/>
        <v>232.28610490594158</v>
      </c>
      <c r="K736" s="5">
        <f t="shared" si="104"/>
        <v>1190.2302011185384</v>
      </c>
      <c r="L736" s="5">
        <f t="shared" si="105"/>
        <v>0.31338475502425256</v>
      </c>
      <c r="M736" s="5">
        <f t="shared" si="106"/>
        <v>3.3333333333333332E-4</v>
      </c>
      <c r="N736" s="5">
        <f t="shared" si="107"/>
        <v>0.38100000000000001</v>
      </c>
      <c r="O736">
        <f t="shared" si="108"/>
        <v>326.17913758236023</v>
      </c>
      <c r="P736">
        <f t="shared" si="109"/>
        <v>0.32631248112994732</v>
      </c>
      <c r="AB736">
        <f t="shared" si="110"/>
        <v>392.3100707502893</v>
      </c>
    </row>
    <row r="737" spans="1:28">
      <c r="A737" s="1">
        <v>588</v>
      </c>
      <c r="B737" s="1">
        <v>1208</v>
      </c>
      <c r="C737" s="1">
        <v>208</v>
      </c>
      <c r="D737" s="2">
        <f t="shared" si="102"/>
        <v>5.8076923076923075</v>
      </c>
      <c r="E737" s="1">
        <v>300</v>
      </c>
      <c r="F737" s="1">
        <v>0.54600000000000004</v>
      </c>
      <c r="G737" s="1">
        <v>0.31</v>
      </c>
      <c r="H737" s="1">
        <v>263.83999999999997</v>
      </c>
      <c r="I737" s="1">
        <v>224</v>
      </c>
      <c r="J737" s="5">
        <f t="shared" si="103"/>
        <v>234.40361546924768</v>
      </c>
      <c r="K737" s="5">
        <f t="shared" si="104"/>
        <v>697.40145905832651</v>
      </c>
      <c r="L737" s="5">
        <f t="shared" si="105"/>
        <v>0.29825002127304717</v>
      </c>
      <c r="M737" s="5">
        <f t="shared" si="106"/>
        <v>5.8774834437086085E-4</v>
      </c>
      <c r="N737" s="5">
        <f t="shared" si="107"/>
        <v>0.38111549295774655</v>
      </c>
      <c r="O737">
        <f t="shared" si="108"/>
        <v>568.52637962401468</v>
      </c>
      <c r="P737">
        <f t="shared" si="109"/>
        <v>0.31928249371275447</v>
      </c>
      <c r="AB737">
        <f t="shared" si="110"/>
        <v>224.91724946167264</v>
      </c>
    </row>
    <row r="738" spans="1:28">
      <c r="A738" s="1">
        <v>834</v>
      </c>
      <c r="B738" s="1">
        <v>3109</v>
      </c>
      <c r="C738" s="1">
        <v>500</v>
      </c>
      <c r="D738" s="2">
        <f t="shared" si="102"/>
        <v>6.218</v>
      </c>
      <c r="E738" s="1">
        <v>300</v>
      </c>
      <c r="F738" s="1">
        <v>0.52500000000000002</v>
      </c>
      <c r="G738" s="1">
        <v>0.13</v>
      </c>
      <c r="H738" s="1">
        <v>679.76</v>
      </c>
      <c r="I738" s="1">
        <v>88.3</v>
      </c>
      <c r="J738" s="5">
        <f t="shared" si="103"/>
        <v>239.04572186687872</v>
      </c>
      <c r="K738" s="5">
        <f t="shared" si="104"/>
        <v>1695.9688169990936</v>
      </c>
      <c r="L738" s="5">
        <f t="shared" si="105"/>
        <v>0.29481674131527807</v>
      </c>
      <c r="M738" s="5">
        <f t="shared" si="106"/>
        <v>2.2836925056288193E-4</v>
      </c>
      <c r="N738" s="5">
        <f t="shared" si="107"/>
        <v>0.38665450704225357</v>
      </c>
      <c r="O738">
        <f t="shared" si="108"/>
        <v>220.66611745321879</v>
      </c>
      <c r="P738">
        <f t="shared" si="109"/>
        <v>0.30460364757357544</v>
      </c>
      <c r="AB738">
        <f t="shared" si="110"/>
        <v>521.8164523524905</v>
      </c>
    </row>
    <row r="739" spans="1:28">
      <c r="A739" s="1">
        <v>672</v>
      </c>
      <c r="B739" s="1">
        <v>1763</v>
      </c>
      <c r="C739" s="1">
        <v>278</v>
      </c>
      <c r="D739" s="2">
        <f t="shared" si="102"/>
        <v>6.3417266187050361</v>
      </c>
      <c r="E739" s="1">
        <v>300</v>
      </c>
      <c r="F739" s="1">
        <v>0.51900000000000002</v>
      </c>
      <c r="G739" s="1">
        <v>0.22</v>
      </c>
      <c r="H739" s="1">
        <v>386.32</v>
      </c>
      <c r="I739" s="1">
        <v>156</v>
      </c>
      <c r="J739" s="5">
        <f t="shared" si="103"/>
        <v>240.42351841717249</v>
      </c>
      <c r="K739" s="5">
        <f t="shared" si="104"/>
        <v>1007.9395975753646</v>
      </c>
      <c r="L739" s="5">
        <f t="shared" si="105"/>
        <v>0.27581017817807646</v>
      </c>
      <c r="M739" s="5">
        <f t="shared" si="106"/>
        <v>4.0272263187748154E-4</v>
      </c>
      <c r="N739" s="5">
        <f t="shared" si="107"/>
        <v>0.38736338028169015</v>
      </c>
      <c r="O739">
        <f t="shared" si="108"/>
        <v>388.27914682128807</v>
      </c>
      <c r="P739">
        <f t="shared" si="109"/>
        <v>0.30043101494232455</v>
      </c>
      <c r="AB739">
        <f t="shared" si="110"/>
        <v>305.87506696982319</v>
      </c>
    </row>
    <row r="740" spans="1:28">
      <c r="A740" s="1">
        <v>510</v>
      </c>
      <c r="B740" s="1">
        <v>1000</v>
      </c>
      <c r="C740" s="1">
        <v>155</v>
      </c>
      <c r="D740" s="2">
        <f t="shared" si="102"/>
        <v>6.4516129032258061</v>
      </c>
      <c r="E740" s="1">
        <v>300</v>
      </c>
      <c r="F740" s="1">
        <v>0.51</v>
      </c>
      <c r="G740" s="1">
        <v>0.4</v>
      </c>
      <c r="H740" s="1">
        <v>221.22</v>
      </c>
      <c r="I740" s="1">
        <v>276</v>
      </c>
      <c r="J740" s="5">
        <f t="shared" si="103"/>
        <v>242.53562503633296</v>
      </c>
      <c r="K740" s="5">
        <f t="shared" si="104"/>
        <v>559.23685855868644</v>
      </c>
      <c r="L740" s="5">
        <f t="shared" si="105"/>
        <v>0.27716341944892436</v>
      </c>
      <c r="M740" s="5">
        <f t="shared" si="106"/>
        <v>7.0999999999999991E-4</v>
      </c>
      <c r="N740" s="5">
        <f t="shared" si="107"/>
        <v>0.38873239436619722</v>
      </c>
      <c r="O740">
        <f t="shared" si="108"/>
        <v>678.05804176837535</v>
      </c>
      <c r="P740">
        <f t="shared" si="109"/>
        <v>0.29419016298041373</v>
      </c>
      <c r="AB740">
        <f t="shared" si="110"/>
        <v>166.18382077175201</v>
      </c>
    </row>
    <row r="741" spans="1:28">
      <c r="A741" s="1">
        <v>756</v>
      </c>
      <c r="B741" s="1">
        <v>2573</v>
      </c>
      <c r="C741" s="1">
        <v>373</v>
      </c>
      <c r="D741" s="2">
        <f t="shared" si="102"/>
        <v>6.8981233243967832</v>
      </c>
      <c r="E741" s="1">
        <v>300</v>
      </c>
      <c r="F741" s="1">
        <v>0.49099999999999999</v>
      </c>
      <c r="G741" s="1">
        <v>0.16</v>
      </c>
      <c r="H741" s="1">
        <v>570.95000000000005</v>
      </c>
      <c r="I741" s="1">
        <v>109</v>
      </c>
      <c r="J741" s="5">
        <f t="shared" si="103"/>
        <v>247.18372991362565</v>
      </c>
      <c r="K741" s="5">
        <f t="shared" si="104"/>
        <v>1424.8860614085731</v>
      </c>
      <c r="L741" s="5">
        <f t="shared" si="105"/>
        <v>0.26177531670937276</v>
      </c>
      <c r="M741" s="5">
        <f t="shared" si="106"/>
        <v>2.7594247959580257E-4</v>
      </c>
      <c r="N741" s="5">
        <f t="shared" si="107"/>
        <v>0.39500985915492959</v>
      </c>
      <c r="O741">
        <f t="shared" si="108"/>
        <v>262.72002802346958</v>
      </c>
      <c r="P741">
        <f t="shared" si="109"/>
        <v>0.28108762503684948</v>
      </c>
      <c r="AB741">
        <f t="shared" si="110"/>
        <v>404.56347368630929</v>
      </c>
    </row>
    <row r="742" spans="1:28">
      <c r="A742" s="1">
        <v>594</v>
      </c>
      <c r="B742" s="1">
        <v>1459</v>
      </c>
      <c r="C742" s="1">
        <v>208</v>
      </c>
      <c r="D742" s="2">
        <f t="shared" si="102"/>
        <v>7.0144230769230766</v>
      </c>
      <c r="E742" s="1">
        <v>300</v>
      </c>
      <c r="F742" s="1">
        <v>0.49</v>
      </c>
      <c r="G742" s="1">
        <v>0.28999999999999998</v>
      </c>
      <c r="H742" s="1">
        <v>319.95</v>
      </c>
      <c r="I742" s="1">
        <v>192</v>
      </c>
      <c r="J742" s="5">
        <f t="shared" si="103"/>
        <v>247.43582965269675</v>
      </c>
      <c r="K742" s="5">
        <f t="shared" si="104"/>
        <v>786.94581280788179</v>
      </c>
      <c r="L742" s="5">
        <f t="shared" si="105"/>
        <v>0.26431298904538342</v>
      </c>
      <c r="M742" s="5">
        <f t="shared" si="106"/>
        <v>4.8663468128855379E-4</v>
      </c>
      <c r="N742" s="5">
        <f t="shared" si="107"/>
        <v>0.3945464788732394</v>
      </c>
      <c r="O742">
        <f t="shared" si="108"/>
        <v>468.8232536333802</v>
      </c>
      <c r="P742">
        <f t="shared" si="109"/>
        <v>0.28040078916085531</v>
      </c>
      <c r="AB742">
        <f t="shared" si="110"/>
        <v>222.88911811935435</v>
      </c>
    </row>
    <row r="743" spans="1:28">
      <c r="A743" s="1">
        <v>840</v>
      </c>
      <c r="B743" s="1">
        <v>3756</v>
      </c>
      <c r="C743" s="1">
        <v>500</v>
      </c>
      <c r="D743" s="2">
        <f t="shared" si="102"/>
        <v>7.5119999999999996</v>
      </c>
      <c r="E743" s="1">
        <v>300</v>
      </c>
      <c r="F743" s="1">
        <v>0.46500000000000002</v>
      </c>
      <c r="G743" s="1">
        <v>0.12</v>
      </c>
      <c r="H743" s="1">
        <v>841.13</v>
      </c>
      <c r="I743" s="1">
        <v>75.599999999999994</v>
      </c>
      <c r="J743" s="5">
        <f t="shared" si="103"/>
        <v>254.00025400038098</v>
      </c>
      <c r="K743" s="5">
        <f t="shared" si="104"/>
        <v>1952.2397187217657</v>
      </c>
      <c r="L743" s="5">
        <f t="shared" si="105"/>
        <v>0.25611608820630716</v>
      </c>
      <c r="M743" s="5">
        <f t="shared" si="106"/>
        <v>1.8903088391906283E-4</v>
      </c>
      <c r="N743" s="5">
        <f t="shared" si="107"/>
        <v>0.39993464788732391</v>
      </c>
      <c r="O743">
        <f t="shared" si="108"/>
        <v>178.33153020341683</v>
      </c>
      <c r="P743">
        <f t="shared" si="109"/>
        <v>0.26332220250907867</v>
      </c>
      <c r="AB743">
        <f t="shared" si="110"/>
        <v>519.26066925203997</v>
      </c>
    </row>
    <row r="744" spans="1:28">
      <c r="A744" s="1">
        <v>678</v>
      </c>
      <c r="B744" s="1">
        <v>2130</v>
      </c>
      <c r="C744" s="1">
        <v>278</v>
      </c>
      <c r="D744" s="2">
        <f t="shared" si="102"/>
        <v>7.6618705035971226</v>
      </c>
      <c r="E744" s="1">
        <v>300</v>
      </c>
      <c r="F744" s="1">
        <v>0.45900000000000002</v>
      </c>
      <c r="G744" s="1">
        <v>0.2</v>
      </c>
      <c r="H744" s="1">
        <v>478.49</v>
      </c>
      <c r="I744" s="1">
        <v>134</v>
      </c>
      <c r="J744" s="5">
        <f t="shared" si="103"/>
        <v>255.65499628245684</v>
      </c>
      <c r="K744" s="5">
        <f t="shared" si="104"/>
        <v>1178.9748163752517</v>
      </c>
      <c r="L744" s="5">
        <f t="shared" si="105"/>
        <v>0.23579808163732341</v>
      </c>
      <c r="M744" s="5">
        <f t="shared" si="106"/>
        <v>3.3333333333333332E-4</v>
      </c>
      <c r="N744" s="5">
        <f t="shared" si="107"/>
        <v>0.40200000000000002</v>
      </c>
      <c r="O744">
        <f t="shared" si="108"/>
        <v>313.48617525967103</v>
      </c>
      <c r="P744">
        <f t="shared" si="109"/>
        <v>0.25925023467448283</v>
      </c>
      <c r="AB744">
        <f t="shared" si="110"/>
        <v>308.73686648544384</v>
      </c>
    </row>
    <row r="745" spans="1:28">
      <c r="A745" s="1">
        <v>516</v>
      </c>
      <c r="B745" s="1">
        <v>1208</v>
      </c>
      <c r="C745" s="1">
        <v>155</v>
      </c>
      <c r="D745" s="2">
        <f t="shared" si="102"/>
        <v>7.7935483870967746</v>
      </c>
      <c r="E745" s="1">
        <v>300</v>
      </c>
      <c r="F745" s="1">
        <v>0.45800000000000002</v>
      </c>
      <c r="G745" s="1">
        <v>0.37</v>
      </c>
      <c r="H745" s="1">
        <v>268.49</v>
      </c>
      <c r="I745" s="1">
        <v>237</v>
      </c>
      <c r="J745" s="5">
        <f t="shared" si="103"/>
        <v>255.93394344266557</v>
      </c>
      <c r="K745" s="5">
        <f t="shared" si="104"/>
        <v>637.97902972530608</v>
      </c>
      <c r="L745" s="5">
        <f t="shared" si="105"/>
        <v>0.24295469408569459</v>
      </c>
      <c r="M745" s="5">
        <f t="shared" si="106"/>
        <v>5.8774834437086085E-4</v>
      </c>
      <c r="N745" s="5">
        <f t="shared" si="107"/>
        <v>0.40323380281690147</v>
      </c>
      <c r="O745">
        <f t="shared" si="108"/>
        <v>558.68002532682783</v>
      </c>
      <c r="P745">
        <f t="shared" si="109"/>
        <v>0.25857260403318766</v>
      </c>
      <c r="AB745">
        <f t="shared" si="110"/>
        <v>166.63020104508968</v>
      </c>
    </row>
    <row r="746" spans="1:28">
      <c r="A746" s="1">
        <v>762</v>
      </c>
      <c r="B746" s="1">
        <v>3109</v>
      </c>
      <c r="C746" s="1">
        <v>373</v>
      </c>
      <c r="D746" s="2">
        <f t="shared" si="102"/>
        <v>8.3351206434316349</v>
      </c>
      <c r="E746" s="1">
        <v>300</v>
      </c>
      <c r="F746" s="1">
        <v>0.435</v>
      </c>
      <c r="G746" s="1">
        <v>0.15</v>
      </c>
      <c r="H746" s="1">
        <v>703.43</v>
      </c>
      <c r="I746" s="1">
        <v>93.1</v>
      </c>
      <c r="J746" s="5">
        <f t="shared" si="103"/>
        <v>262.61286571944515</v>
      </c>
      <c r="K746" s="5">
        <f t="shared" si="104"/>
        <v>1614.7488328230645</v>
      </c>
      <c r="L746" s="5">
        <f t="shared" si="105"/>
        <v>0.23099567710966187</v>
      </c>
      <c r="M746" s="5">
        <f t="shared" si="106"/>
        <v>2.2836925056288193E-4</v>
      </c>
      <c r="N746" s="5">
        <f t="shared" si="107"/>
        <v>0.40767309859154932</v>
      </c>
      <c r="O746">
        <f t="shared" si="108"/>
        <v>213.2408341981434</v>
      </c>
      <c r="P746">
        <f t="shared" si="109"/>
        <v>0.24306982252181317</v>
      </c>
      <c r="AB746">
        <f t="shared" si="110"/>
        <v>396.4613254662699</v>
      </c>
    </row>
    <row r="747" spans="1:28">
      <c r="A747" s="1">
        <v>600</v>
      </c>
      <c r="B747" s="1">
        <v>1763</v>
      </c>
      <c r="C747" s="1">
        <v>208</v>
      </c>
      <c r="D747" s="2">
        <f t="shared" si="102"/>
        <v>8.4759615384615383</v>
      </c>
      <c r="E747" s="1">
        <v>300</v>
      </c>
      <c r="F747" s="1">
        <v>0.43</v>
      </c>
      <c r="G747" s="1">
        <v>0.26</v>
      </c>
      <c r="H747" s="1">
        <v>400.44</v>
      </c>
      <c r="I747" s="1">
        <v>165</v>
      </c>
      <c r="J747" s="5">
        <f t="shared" si="103"/>
        <v>264.13527189768718</v>
      </c>
      <c r="K747" s="5">
        <f t="shared" si="104"/>
        <v>936.986408101292</v>
      </c>
      <c r="L747" s="5">
        <f t="shared" si="105"/>
        <v>0.22198827880704367</v>
      </c>
      <c r="M747" s="5">
        <f t="shared" si="106"/>
        <v>4.0272263187748154E-4</v>
      </c>
      <c r="N747" s="5">
        <f t="shared" si="107"/>
        <v>0.40971126760563381</v>
      </c>
      <c r="O747">
        <f t="shared" si="108"/>
        <v>374.58795325142341</v>
      </c>
      <c r="P747">
        <f t="shared" si="109"/>
        <v>0.23972100085156026</v>
      </c>
      <c r="AB747">
        <f t="shared" si="110"/>
        <v>226.88416114580826</v>
      </c>
    </row>
    <row r="748" spans="1:28">
      <c r="A748" s="1">
        <v>438</v>
      </c>
      <c r="B748" s="1">
        <v>1000</v>
      </c>
      <c r="C748" s="1">
        <v>116</v>
      </c>
      <c r="D748" s="2">
        <f t="shared" si="102"/>
        <v>8.6206896551724146</v>
      </c>
      <c r="E748" s="1">
        <v>300</v>
      </c>
      <c r="F748" s="1">
        <v>0.42199999999999999</v>
      </c>
      <c r="G748" s="1">
        <v>0.46</v>
      </c>
      <c r="H748" s="1">
        <v>229.56</v>
      </c>
      <c r="I748" s="1">
        <v>291</v>
      </c>
      <c r="J748" s="5">
        <f t="shared" si="103"/>
        <v>266.62716927080959</v>
      </c>
      <c r="K748" s="5">
        <f t="shared" si="104"/>
        <v>534.59735989772219</v>
      </c>
      <c r="L748" s="5">
        <f t="shared" si="105"/>
        <v>0.21698573300510279</v>
      </c>
      <c r="M748" s="5">
        <f t="shared" si="106"/>
        <v>7.0999999999999991E-4</v>
      </c>
      <c r="N748" s="5">
        <f t="shared" si="107"/>
        <v>0.40985915492957747</v>
      </c>
      <c r="O748">
        <f t="shared" si="108"/>
        <v>653.42394145321475</v>
      </c>
      <c r="P748">
        <f t="shared" si="109"/>
        <v>0.23437909699528783</v>
      </c>
      <c r="AB748">
        <f t="shared" si="110"/>
        <v>126.5640873423162</v>
      </c>
    </row>
    <row r="749" spans="1:28">
      <c r="A749" s="1">
        <v>846</v>
      </c>
      <c r="B749" s="1">
        <v>4537</v>
      </c>
      <c r="C749" s="1">
        <v>500</v>
      </c>
      <c r="D749" s="2">
        <f t="shared" si="102"/>
        <v>9.0739999999999998</v>
      </c>
      <c r="E749" s="1">
        <v>300</v>
      </c>
      <c r="F749" s="1">
        <v>0.40899999999999997</v>
      </c>
      <c r="G749" s="1">
        <v>0.11</v>
      </c>
      <c r="H749" s="1">
        <v>1042.53</v>
      </c>
      <c r="I749" s="1">
        <v>64.8</v>
      </c>
      <c r="J749" s="5">
        <f t="shared" si="103"/>
        <v>270.83137420142765</v>
      </c>
      <c r="K749" s="5">
        <f t="shared" si="104"/>
        <v>2270.8399587573126</v>
      </c>
      <c r="L749" s="5">
        <f t="shared" si="105"/>
        <v>0.22018284382912587</v>
      </c>
      <c r="M749" s="5">
        <f t="shared" si="106"/>
        <v>1.5649107339651752E-4</v>
      </c>
      <c r="N749" s="5">
        <f t="shared" si="107"/>
        <v>0.41408112676056336</v>
      </c>
      <c r="O749">
        <f t="shared" si="108"/>
        <v>143.88075163304654</v>
      </c>
      <c r="P749">
        <f t="shared" si="109"/>
        <v>0.2257417591909518</v>
      </c>
      <c r="AB749">
        <f t="shared" si="110"/>
        <v>517.80142134442838</v>
      </c>
    </row>
    <row r="750" spans="1:28">
      <c r="A750" s="1">
        <v>684</v>
      </c>
      <c r="B750" s="1">
        <v>2573</v>
      </c>
      <c r="C750" s="1">
        <v>278</v>
      </c>
      <c r="D750" s="2">
        <f t="shared" si="102"/>
        <v>9.2553956834532372</v>
      </c>
      <c r="E750" s="1">
        <v>300</v>
      </c>
      <c r="F750" s="1">
        <v>0.40600000000000003</v>
      </c>
      <c r="G750" s="1">
        <v>0.19</v>
      </c>
      <c r="H750" s="1">
        <v>590.16</v>
      </c>
      <c r="I750" s="1">
        <v>115</v>
      </c>
      <c r="J750" s="5">
        <f t="shared" si="103"/>
        <v>271.83014110978121</v>
      </c>
      <c r="K750" s="5">
        <f t="shared" si="104"/>
        <v>1319.5451327204148</v>
      </c>
      <c r="L750" s="5">
        <f t="shared" si="105"/>
        <v>0.21067865971879768</v>
      </c>
      <c r="M750" s="5">
        <f t="shared" si="106"/>
        <v>2.7594247959580257E-4</v>
      </c>
      <c r="N750" s="5">
        <f t="shared" si="107"/>
        <v>0.41675352112676056</v>
      </c>
      <c r="O750">
        <f t="shared" si="108"/>
        <v>254.16836112240748</v>
      </c>
      <c r="P750">
        <f t="shared" si="109"/>
        <v>0.22375625045607017</v>
      </c>
      <c r="AB750">
        <f t="shared" si="110"/>
        <v>298.23885980310854</v>
      </c>
    </row>
    <row r="751" spans="1:28">
      <c r="A751" s="1">
        <v>522</v>
      </c>
      <c r="B751" s="1">
        <v>1459</v>
      </c>
      <c r="C751" s="1">
        <v>155</v>
      </c>
      <c r="D751" s="2">
        <f t="shared" si="102"/>
        <v>9.4129032258064509</v>
      </c>
      <c r="E751" s="1">
        <v>300</v>
      </c>
      <c r="F751" s="1">
        <v>0.40500000000000003</v>
      </c>
      <c r="G751" s="1">
        <v>0.34</v>
      </c>
      <c r="H751" s="1">
        <v>331.56</v>
      </c>
      <c r="I751" s="1">
        <v>203</v>
      </c>
      <c r="J751" s="5">
        <f t="shared" si="103"/>
        <v>272.16552697590868</v>
      </c>
      <c r="K751" s="5">
        <f t="shared" si="104"/>
        <v>738.30266859183632</v>
      </c>
      <c r="L751" s="5">
        <f t="shared" si="105"/>
        <v>0.20994099925932991</v>
      </c>
      <c r="M751" s="5">
        <f t="shared" si="106"/>
        <v>4.8663468128855379E-4</v>
      </c>
      <c r="N751" s="5">
        <f t="shared" si="107"/>
        <v>0.41715070422535216</v>
      </c>
      <c r="O751">
        <f t="shared" si="108"/>
        <v>452.40680419833512</v>
      </c>
      <c r="P751">
        <f t="shared" si="109"/>
        <v>0.22309506493338938</v>
      </c>
      <c r="AB751">
        <f t="shared" si="110"/>
        <v>166.37543615150543</v>
      </c>
    </row>
    <row r="752" spans="1:28">
      <c r="A752" s="1">
        <v>768</v>
      </c>
      <c r="B752" s="1">
        <v>3756</v>
      </c>
      <c r="C752" s="1">
        <v>373</v>
      </c>
      <c r="D752" s="2">
        <f t="shared" si="102"/>
        <v>10.069705093833781</v>
      </c>
      <c r="E752" s="1">
        <v>300</v>
      </c>
      <c r="F752" s="1">
        <v>0.38500000000000001</v>
      </c>
      <c r="G752" s="1">
        <v>0.13</v>
      </c>
      <c r="H752" s="1">
        <v>866.39</v>
      </c>
      <c r="I752" s="1">
        <v>79.8</v>
      </c>
      <c r="J752" s="5">
        <f t="shared" si="103"/>
        <v>279.14526311954126</v>
      </c>
      <c r="K752" s="5">
        <f t="shared" si="104"/>
        <v>1980.4649000469922</v>
      </c>
      <c r="L752" s="5">
        <f t="shared" si="105"/>
        <v>0.18833961661787063</v>
      </c>
      <c r="M752" s="5">
        <f t="shared" si="106"/>
        <v>1.8903088391906283E-4</v>
      </c>
      <c r="N752" s="5">
        <f t="shared" si="107"/>
        <v>0.4221532394366197</v>
      </c>
      <c r="O752">
        <f t="shared" si="108"/>
        <v>173.13219219981764</v>
      </c>
      <c r="P752">
        <f t="shared" si="109"/>
        <v>0.20994078219162554</v>
      </c>
      <c r="AB752">
        <f t="shared" si="110"/>
        <v>419.98015173628795</v>
      </c>
    </row>
    <row r="753" spans="1:28">
      <c r="A753" s="1">
        <v>606</v>
      </c>
      <c r="B753" s="1">
        <v>2130</v>
      </c>
      <c r="C753" s="1">
        <v>208</v>
      </c>
      <c r="D753" s="2">
        <f t="shared" si="102"/>
        <v>10.240384615384615</v>
      </c>
      <c r="E753" s="1">
        <v>300</v>
      </c>
      <c r="F753" s="1">
        <v>0.38</v>
      </c>
      <c r="G753" s="1">
        <v>0.24</v>
      </c>
      <c r="H753" s="1">
        <v>493.32</v>
      </c>
      <c r="I753" s="1">
        <v>141</v>
      </c>
      <c r="J753" s="5">
        <f t="shared" si="103"/>
        <v>280.97574347450819</v>
      </c>
      <c r="K753" s="5">
        <f t="shared" si="104"/>
        <v>1079.7863344016382</v>
      </c>
      <c r="L753" s="5">
        <f t="shared" si="105"/>
        <v>0.19263070236507748</v>
      </c>
      <c r="M753" s="5">
        <f t="shared" si="106"/>
        <v>3.3333333333333332E-4</v>
      </c>
      <c r="N753" s="5">
        <f t="shared" si="107"/>
        <v>0.42299999999999999</v>
      </c>
      <c r="O753">
        <f t="shared" si="108"/>
        <v>304.06227195329603</v>
      </c>
      <c r="P753">
        <f t="shared" si="109"/>
        <v>0.20667324169257087</v>
      </c>
      <c r="AB753">
        <f t="shared" si="110"/>
        <v>225.41711319810602</v>
      </c>
    </row>
    <row r="754" spans="1:28">
      <c r="A754" s="1">
        <v>444</v>
      </c>
      <c r="B754" s="1">
        <v>1208</v>
      </c>
      <c r="C754" s="1">
        <v>116</v>
      </c>
      <c r="D754" s="2">
        <f t="shared" si="102"/>
        <v>10.413793103448276</v>
      </c>
      <c r="E754" s="1">
        <v>300</v>
      </c>
      <c r="F754" s="1">
        <v>0.375</v>
      </c>
      <c r="G754" s="1">
        <v>0.43</v>
      </c>
      <c r="H754" s="1">
        <v>281.3</v>
      </c>
      <c r="I754" s="1">
        <v>250</v>
      </c>
      <c r="J754" s="5">
        <f t="shared" si="103"/>
        <v>282.84271247461902</v>
      </c>
      <c r="K754" s="5">
        <f t="shared" si="104"/>
        <v>606.67594792188015</v>
      </c>
      <c r="L754" s="5">
        <f t="shared" si="105"/>
        <v>0.19120586599377923</v>
      </c>
      <c r="M754" s="5">
        <f t="shared" si="106"/>
        <v>5.8774834437086085E-4</v>
      </c>
      <c r="N754" s="5">
        <f t="shared" si="107"/>
        <v>0.42535211267605638</v>
      </c>
      <c r="O754">
        <f t="shared" si="108"/>
        <v>533.23853537148943</v>
      </c>
      <c r="P754">
        <f t="shared" si="109"/>
        <v>0.20341428890275676</v>
      </c>
      <c r="AB754">
        <f t="shared" si="110"/>
        <v>124.65308741508598</v>
      </c>
    </row>
    <row r="755" spans="1:28">
      <c r="A755" s="1">
        <v>852</v>
      </c>
      <c r="B755" s="1">
        <v>5481</v>
      </c>
      <c r="C755" s="1">
        <v>500</v>
      </c>
      <c r="D755" s="2">
        <f t="shared" si="102"/>
        <v>10.962</v>
      </c>
      <c r="E755" s="1">
        <v>300</v>
      </c>
      <c r="F755" s="1">
        <v>0.36499999999999999</v>
      </c>
      <c r="G755" s="1">
        <v>0.1</v>
      </c>
      <c r="H755" s="1">
        <v>1275.4100000000001</v>
      </c>
      <c r="I755" s="1">
        <v>55.5</v>
      </c>
      <c r="J755" s="5">
        <f t="shared" si="103"/>
        <v>286.69108954049796</v>
      </c>
      <c r="K755" s="5">
        <f t="shared" si="104"/>
        <v>2644.2008140845651</v>
      </c>
      <c r="L755" s="5">
        <f t="shared" si="105"/>
        <v>0.18909305122996203</v>
      </c>
      <c r="M755" s="5">
        <f t="shared" si="106"/>
        <v>1.2953840540047437E-4</v>
      </c>
      <c r="N755" s="5">
        <f t="shared" si="107"/>
        <v>0.42844436619718307</v>
      </c>
      <c r="O755">
        <f t="shared" si="108"/>
        <v>117.60923938184584</v>
      </c>
      <c r="P755">
        <f t="shared" si="109"/>
        <v>0.19692251461570995</v>
      </c>
      <c r="AB755">
        <f t="shared" si="110"/>
        <v>525.96229642266667</v>
      </c>
    </row>
    <row r="756" spans="1:28">
      <c r="A756" s="1">
        <v>690</v>
      </c>
      <c r="B756" s="1">
        <v>3109</v>
      </c>
      <c r="C756" s="1">
        <v>278</v>
      </c>
      <c r="D756" s="2">
        <f t="shared" si="102"/>
        <v>11.183453237410072</v>
      </c>
      <c r="E756" s="1">
        <v>300</v>
      </c>
      <c r="F756" s="1">
        <v>0.36099999999999999</v>
      </c>
      <c r="G756" s="1">
        <v>0.17</v>
      </c>
      <c r="H756" s="1">
        <v>722.61</v>
      </c>
      <c r="I756" s="1">
        <v>98.2</v>
      </c>
      <c r="J756" s="5">
        <f t="shared" si="103"/>
        <v>288.27503026587692</v>
      </c>
      <c r="K756" s="5">
        <f t="shared" si="104"/>
        <v>1564.0057467860636</v>
      </c>
      <c r="L756" s="5">
        <f t="shared" si="105"/>
        <v>0.17774870749117966</v>
      </c>
      <c r="M756" s="5">
        <f t="shared" si="106"/>
        <v>2.2836925056288193E-4</v>
      </c>
      <c r="N756" s="5">
        <f t="shared" si="107"/>
        <v>0.43000535211267615</v>
      </c>
      <c r="O756">
        <f t="shared" si="108"/>
        <v>207.58085274214307</v>
      </c>
      <c r="P756">
        <f t="shared" si="109"/>
        <v>0.19433569499497877</v>
      </c>
      <c r="AB756">
        <f t="shared" si="110"/>
        <v>307.01226644223283</v>
      </c>
    </row>
    <row r="757" spans="1:28">
      <c r="A757" s="1">
        <v>528</v>
      </c>
      <c r="B757" s="1">
        <v>1763</v>
      </c>
      <c r="C757" s="1">
        <v>155</v>
      </c>
      <c r="D757" s="2">
        <f t="shared" si="102"/>
        <v>11.374193548387098</v>
      </c>
      <c r="E757" s="1">
        <v>300</v>
      </c>
      <c r="F757" s="1">
        <v>0.35699999999999998</v>
      </c>
      <c r="G757" s="1">
        <v>0.31</v>
      </c>
      <c r="H757" s="1">
        <v>410.23</v>
      </c>
      <c r="I757" s="1">
        <v>174</v>
      </c>
      <c r="J757" s="5">
        <f t="shared" si="103"/>
        <v>289.8855178262242</v>
      </c>
      <c r="K757" s="5">
        <f t="shared" si="104"/>
        <v>862.47211966920497</v>
      </c>
      <c r="L757" s="5">
        <f t="shared" si="105"/>
        <v>0.1797159542495694</v>
      </c>
      <c r="M757" s="5">
        <f t="shared" si="106"/>
        <v>4.0272263187748154E-4</v>
      </c>
      <c r="N757" s="5">
        <f t="shared" si="107"/>
        <v>0.43205915492957747</v>
      </c>
      <c r="O757">
        <f t="shared" si="108"/>
        <v>365.64853862467396</v>
      </c>
      <c r="P757">
        <f t="shared" si="109"/>
        <v>0.19175460169666406</v>
      </c>
      <c r="AB757">
        <f t="shared" si="110"/>
        <v>167.05353311277369</v>
      </c>
    </row>
    <row r="758" spans="1:28">
      <c r="A758" s="1">
        <v>366</v>
      </c>
      <c r="B758" s="1">
        <v>1000</v>
      </c>
      <c r="C758" s="1">
        <v>86</v>
      </c>
      <c r="D758" s="2">
        <f t="shared" si="102"/>
        <v>11.627906976744185</v>
      </c>
      <c r="E758" s="1">
        <v>300</v>
      </c>
      <c r="F758" s="1">
        <v>0.35199999999999998</v>
      </c>
      <c r="G758" s="1">
        <v>0.55000000000000004</v>
      </c>
      <c r="H758" s="1">
        <v>234.23</v>
      </c>
      <c r="I758" s="1">
        <v>307</v>
      </c>
      <c r="J758" s="5">
        <f t="shared" si="103"/>
        <v>291.93710406057107</v>
      </c>
      <c r="K758" s="5">
        <f t="shared" si="104"/>
        <v>489.5610364931951</v>
      </c>
      <c r="L758" s="5">
        <f t="shared" si="105"/>
        <v>0.17566757480544593</v>
      </c>
      <c r="M758" s="5">
        <f t="shared" si="106"/>
        <v>7.0999999999999991E-4</v>
      </c>
      <c r="N758" s="5">
        <f t="shared" si="107"/>
        <v>0.43239436619718313</v>
      </c>
      <c r="O758">
        <f t="shared" si="108"/>
        <v>640.39619177731288</v>
      </c>
      <c r="P758">
        <f t="shared" si="109"/>
        <v>0.18853636592494336</v>
      </c>
      <c r="AB758">
        <f t="shared" si="110"/>
        <v>93.232382544318767</v>
      </c>
    </row>
    <row r="759" spans="1:28">
      <c r="A759" s="1">
        <v>774</v>
      </c>
      <c r="B759" s="1">
        <v>4537</v>
      </c>
      <c r="C759" s="1">
        <v>373</v>
      </c>
      <c r="D759" s="2">
        <f t="shared" si="102"/>
        <v>12.163538873994638</v>
      </c>
      <c r="E759" s="1">
        <v>300</v>
      </c>
      <c r="F759" s="1">
        <v>0.34100000000000003</v>
      </c>
      <c r="G759" s="1">
        <v>0.12</v>
      </c>
      <c r="H759" s="1">
        <v>1063.3699999999999</v>
      </c>
      <c r="I759" s="1">
        <v>68.3</v>
      </c>
      <c r="J759" s="5">
        <f t="shared" si="103"/>
        <v>296.60839433408285</v>
      </c>
      <c r="K759" s="5">
        <f t="shared" si="104"/>
        <v>2279.7248396626251</v>
      </c>
      <c r="L759" s="5">
        <f t="shared" si="105"/>
        <v>0.16361623714869028</v>
      </c>
      <c r="M759" s="5">
        <f t="shared" si="106"/>
        <v>1.5649107339651752E-4</v>
      </c>
      <c r="N759" s="5">
        <f t="shared" si="107"/>
        <v>0.43644661971830984</v>
      </c>
      <c r="O759">
        <f t="shared" si="108"/>
        <v>141.06096654974283</v>
      </c>
      <c r="P759">
        <f t="shared" si="109"/>
        <v>0.1814885330610643</v>
      </c>
      <c r="AB759">
        <f t="shared" si="110"/>
        <v>417.92314841741398</v>
      </c>
    </row>
    <row r="760" spans="1:28">
      <c r="A760" s="1">
        <v>612</v>
      </c>
      <c r="B760" s="1">
        <v>2573</v>
      </c>
      <c r="C760" s="1">
        <v>208</v>
      </c>
      <c r="D760" s="2">
        <f t="shared" si="102"/>
        <v>12.370192307692308</v>
      </c>
      <c r="E760" s="1">
        <v>300</v>
      </c>
      <c r="F760" s="1">
        <v>0.33800000000000002</v>
      </c>
      <c r="G760" s="1">
        <v>0.22</v>
      </c>
      <c r="H760" s="1">
        <v>604.01</v>
      </c>
      <c r="I760" s="1">
        <v>121</v>
      </c>
      <c r="J760" s="5">
        <f t="shared" si="103"/>
        <v>297.92179586210904</v>
      </c>
      <c r="K760" s="5">
        <f t="shared" si="104"/>
        <v>1248.9925154041657</v>
      </c>
      <c r="L760" s="5">
        <f t="shared" si="105"/>
        <v>0.16653422453271674</v>
      </c>
      <c r="M760" s="5">
        <f t="shared" si="106"/>
        <v>2.7594247959580257E-4</v>
      </c>
      <c r="N760" s="5">
        <f t="shared" si="107"/>
        <v>0.43849718309859154</v>
      </c>
      <c r="O760">
        <f t="shared" si="108"/>
        <v>248.34025926723069</v>
      </c>
      <c r="P760">
        <f t="shared" si="109"/>
        <v>0.17957421469522089</v>
      </c>
      <c r="AB760">
        <f t="shared" si="110"/>
        <v>226.55237385243603</v>
      </c>
    </row>
    <row r="761" spans="1:28">
      <c r="A761" s="1">
        <v>450</v>
      </c>
      <c r="B761" s="1">
        <v>1459</v>
      </c>
      <c r="C761" s="1">
        <v>116</v>
      </c>
      <c r="D761" s="2">
        <f t="shared" si="102"/>
        <v>12.577586206896552</v>
      </c>
      <c r="E761" s="1">
        <v>300</v>
      </c>
      <c r="F761" s="1">
        <v>0.33500000000000002</v>
      </c>
      <c r="G761" s="1">
        <v>0.39</v>
      </c>
      <c r="H761" s="1">
        <v>341.55</v>
      </c>
      <c r="I761" s="1">
        <v>214</v>
      </c>
      <c r="J761" s="5">
        <f t="shared" si="103"/>
        <v>299.25280083228989</v>
      </c>
      <c r="K761" s="5">
        <f t="shared" si="104"/>
        <v>707.70759480319111</v>
      </c>
      <c r="L761" s="5">
        <f t="shared" si="105"/>
        <v>0.16390950281133954</v>
      </c>
      <c r="M761" s="5">
        <f t="shared" si="106"/>
        <v>4.8663468128855379E-4</v>
      </c>
      <c r="N761" s="5">
        <f t="shared" si="107"/>
        <v>0.43975492957746481</v>
      </c>
      <c r="O761">
        <f t="shared" si="108"/>
        <v>439.17435221783046</v>
      </c>
      <c r="P761">
        <f t="shared" si="109"/>
        <v>0.17766329155337746</v>
      </c>
      <c r="AB761">
        <f t="shared" si="110"/>
        <v>127.00369772733217</v>
      </c>
    </row>
    <row r="762" spans="1:28">
      <c r="A762" s="1">
        <v>858</v>
      </c>
      <c r="B762" s="1">
        <v>6622</v>
      </c>
      <c r="C762" s="1">
        <v>500</v>
      </c>
      <c r="D762" s="2">
        <f t="shared" si="102"/>
        <v>13.244</v>
      </c>
      <c r="E762" s="1">
        <v>300</v>
      </c>
      <c r="F762" s="1">
        <v>0.32400000000000001</v>
      </c>
      <c r="G762" s="1">
        <v>0.09</v>
      </c>
      <c r="H762" s="1">
        <v>1558.86</v>
      </c>
      <c r="I762" s="1">
        <v>47.5</v>
      </c>
      <c r="J762" s="5">
        <f t="shared" si="103"/>
        <v>304.2903097250923</v>
      </c>
      <c r="K762" s="5">
        <f t="shared" si="104"/>
        <v>3118.3571371104849</v>
      </c>
      <c r="L762" s="5">
        <f t="shared" si="105"/>
        <v>0.1603408391071291</v>
      </c>
      <c r="M762" s="5">
        <f t="shared" si="106"/>
        <v>1.0721836303231652E-4</v>
      </c>
      <c r="N762" s="5">
        <f t="shared" si="107"/>
        <v>0.44302112676056343</v>
      </c>
      <c r="O762">
        <f t="shared" si="108"/>
        <v>96.224163812016485</v>
      </c>
      <c r="P762">
        <f t="shared" si="109"/>
        <v>0.17068601843189404</v>
      </c>
      <c r="AB762">
        <f t="shared" si="110"/>
        <v>537.63632705259442</v>
      </c>
    </row>
    <row r="763" spans="1:28">
      <c r="A763" s="1">
        <v>696</v>
      </c>
      <c r="B763" s="1">
        <v>3756</v>
      </c>
      <c r="C763" s="1">
        <v>278</v>
      </c>
      <c r="D763" s="2">
        <f t="shared" si="102"/>
        <v>13.510791366906474</v>
      </c>
      <c r="E763" s="1">
        <v>300</v>
      </c>
      <c r="F763" s="1">
        <v>0.32</v>
      </c>
      <c r="G763" s="1">
        <v>0.16</v>
      </c>
      <c r="H763" s="1">
        <v>886.37</v>
      </c>
      <c r="I763" s="1">
        <v>84.1</v>
      </c>
      <c r="J763" s="5">
        <f t="shared" si="103"/>
        <v>306.1862178478973</v>
      </c>
      <c r="K763" s="5">
        <f t="shared" si="104"/>
        <v>1765.0048171023589</v>
      </c>
      <c r="L763" s="5">
        <f t="shared" si="105"/>
        <v>0.15750665228007579</v>
      </c>
      <c r="M763" s="5">
        <f t="shared" si="106"/>
        <v>1.8903088391906283E-4</v>
      </c>
      <c r="N763" s="5">
        <f t="shared" si="107"/>
        <v>0.44490084507042249</v>
      </c>
      <c r="O763">
        <f t="shared" si="108"/>
        <v>169.22955424935409</v>
      </c>
      <c r="P763">
        <f t="shared" si="109"/>
        <v>0.16816046884179728</v>
      </c>
      <c r="AB763">
        <f t="shared" si="110"/>
        <v>299.80205813329621</v>
      </c>
    </row>
    <row r="764" spans="1:28">
      <c r="A764" s="1">
        <v>534</v>
      </c>
      <c r="B764" s="1">
        <v>2130</v>
      </c>
      <c r="C764" s="1">
        <v>155</v>
      </c>
      <c r="D764" s="2">
        <f t="shared" si="102"/>
        <v>13.741935483870968</v>
      </c>
      <c r="E764" s="1">
        <v>300</v>
      </c>
      <c r="F764" s="1">
        <v>0.314</v>
      </c>
      <c r="G764" s="1">
        <v>0.28000000000000003</v>
      </c>
      <c r="H764" s="1">
        <v>509.08</v>
      </c>
      <c r="I764" s="1">
        <v>149</v>
      </c>
      <c r="J764" s="5">
        <f t="shared" si="103"/>
        <v>309.09772123696632</v>
      </c>
      <c r="K764" s="5">
        <f t="shared" si="104"/>
        <v>1018.1646427424812</v>
      </c>
      <c r="L764" s="5">
        <f t="shared" si="105"/>
        <v>0.15223471086414783</v>
      </c>
      <c r="M764" s="5">
        <f t="shared" si="106"/>
        <v>3.3333333333333332E-4</v>
      </c>
      <c r="N764" s="5">
        <f t="shared" si="107"/>
        <v>0.44700000000000001</v>
      </c>
      <c r="O764">
        <f t="shared" si="108"/>
        <v>294.64917105366544</v>
      </c>
      <c r="P764">
        <f t="shared" si="109"/>
        <v>0.16438398833645482</v>
      </c>
      <c r="AB764">
        <f t="shared" si="110"/>
        <v>169.06057046178856</v>
      </c>
    </row>
    <row r="765" spans="1:28">
      <c r="A765" s="1">
        <v>372</v>
      </c>
      <c r="B765" s="1">
        <v>1208</v>
      </c>
      <c r="C765" s="1">
        <v>86</v>
      </c>
      <c r="D765" s="2">
        <f t="shared" si="102"/>
        <v>14.046511627906977</v>
      </c>
      <c r="E765" s="1">
        <v>300</v>
      </c>
      <c r="F765" s="1">
        <v>0.311</v>
      </c>
      <c r="G765" s="1">
        <v>0.5</v>
      </c>
      <c r="H765" s="1">
        <v>287.77</v>
      </c>
      <c r="I765" s="1">
        <v>263</v>
      </c>
      <c r="J765" s="5">
        <f t="shared" si="103"/>
        <v>310.58496825834726</v>
      </c>
      <c r="K765" s="5">
        <f t="shared" si="104"/>
        <v>572.91562652151515</v>
      </c>
      <c r="L765" s="5">
        <f t="shared" si="105"/>
        <v>0.15010936343655548</v>
      </c>
      <c r="M765" s="5">
        <f t="shared" si="106"/>
        <v>5.8774834437086085E-4</v>
      </c>
      <c r="N765" s="5">
        <f t="shared" si="107"/>
        <v>0.4474704225352113</v>
      </c>
      <c r="O765">
        <f t="shared" si="108"/>
        <v>521.2496090627933</v>
      </c>
      <c r="P765">
        <f t="shared" si="109"/>
        <v>0.1625011363806427</v>
      </c>
      <c r="AB765">
        <f t="shared" si="110"/>
        <v>94.03983874744857</v>
      </c>
    </row>
    <row r="766" spans="1:28">
      <c r="A766" s="1">
        <v>780</v>
      </c>
      <c r="B766" s="1">
        <v>5481</v>
      </c>
      <c r="C766" s="1">
        <v>373</v>
      </c>
      <c r="D766" s="2">
        <f t="shared" si="102"/>
        <v>14.694369973190348</v>
      </c>
      <c r="E766" s="1">
        <v>300</v>
      </c>
      <c r="F766" s="1">
        <v>0.30299999999999999</v>
      </c>
      <c r="G766" s="1">
        <v>0.11</v>
      </c>
      <c r="H766" s="1">
        <v>1301.94</v>
      </c>
      <c r="I766" s="1">
        <v>58.5</v>
      </c>
      <c r="J766" s="5">
        <f t="shared" si="103"/>
        <v>314.65838776377632</v>
      </c>
      <c r="K766" s="5">
        <f t="shared" si="104"/>
        <v>2638.3163412991671</v>
      </c>
      <c r="L766" s="5">
        <f t="shared" si="105"/>
        <v>0.14137804256495121</v>
      </c>
      <c r="M766" s="5">
        <f t="shared" si="106"/>
        <v>1.2953840540047437E-4</v>
      </c>
      <c r="N766" s="5">
        <f t="shared" si="107"/>
        <v>0.4516035211267605</v>
      </c>
      <c r="O766">
        <f t="shared" si="108"/>
        <v>115.21268261210193</v>
      </c>
      <c r="P766">
        <f t="shared" si="109"/>
        <v>0.15749801686501053</v>
      </c>
      <c r="AB766">
        <f t="shared" si="110"/>
        <v>419.72686021936272</v>
      </c>
    </row>
    <row r="767" spans="1:28">
      <c r="A767" s="1">
        <v>618</v>
      </c>
      <c r="B767" s="1">
        <v>3109</v>
      </c>
      <c r="C767" s="1">
        <v>208</v>
      </c>
      <c r="D767" s="2">
        <f t="shared" si="102"/>
        <v>14.947115384615385</v>
      </c>
      <c r="E767" s="1">
        <v>300</v>
      </c>
      <c r="F767" s="1">
        <v>0.29899999999999999</v>
      </c>
      <c r="G767" s="1">
        <v>0.2</v>
      </c>
      <c r="H767" s="1">
        <v>741.1</v>
      </c>
      <c r="I767" s="1">
        <v>103</v>
      </c>
      <c r="J767" s="5">
        <f t="shared" si="103"/>
        <v>316.75613357997526</v>
      </c>
      <c r="K767" s="5">
        <f t="shared" si="104"/>
        <v>1460.7479214315367</v>
      </c>
      <c r="L767" s="5">
        <f t="shared" si="105"/>
        <v>0.14239280915502481</v>
      </c>
      <c r="M767" s="5">
        <f t="shared" si="106"/>
        <v>2.2836925056288193E-4</v>
      </c>
      <c r="N767" s="5">
        <f t="shared" si="107"/>
        <v>0.4510239436619719</v>
      </c>
      <c r="O767">
        <f t="shared" si="108"/>
        <v>202.40183510997164</v>
      </c>
      <c r="P767">
        <f t="shared" si="109"/>
        <v>0.15500630419387931</v>
      </c>
      <c r="AB767">
        <f t="shared" si="110"/>
        <v>228.71225925251889</v>
      </c>
    </row>
    <row r="768" spans="1:28">
      <c r="A768" s="1">
        <v>456</v>
      </c>
      <c r="B768" s="1">
        <v>1763</v>
      </c>
      <c r="C768" s="1">
        <v>116</v>
      </c>
      <c r="D768" s="2">
        <f t="shared" si="102"/>
        <v>15.198275862068966</v>
      </c>
      <c r="E768" s="1">
        <v>300</v>
      </c>
      <c r="F768" s="1">
        <v>0.29899999999999999</v>
      </c>
      <c r="G768" s="1">
        <v>0.36</v>
      </c>
      <c r="H768" s="1">
        <v>414.34</v>
      </c>
      <c r="I768" s="1">
        <v>183</v>
      </c>
      <c r="J768" s="5">
        <f t="shared" si="103"/>
        <v>316.75613357997526</v>
      </c>
      <c r="K768" s="5">
        <f t="shared" si="104"/>
        <v>811.52662301752048</v>
      </c>
      <c r="L768" s="5">
        <f t="shared" si="105"/>
        <v>0.14294047380562105</v>
      </c>
      <c r="M768" s="5">
        <f t="shared" si="106"/>
        <v>4.0272263187748154E-4</v>
      </c>
      <c r="N768" s="5">
        <f t="shared" si="107"/>
        <v>0.45440704225352113</v>
      </c>
      <c r="O768">
        <f t="shared" si="108"/>
        <v>362.02152821354446</v>
      </c>
      <c r="P768">
        <f t="shared" si="109"/>
        <v>0.15500630419387931</v>
      </c>
      <c r="AB768">
        <f t="shared" si="110"/>
        <v>127.06236625139938</v>
      </c>
    </row>
    <row r="769" spans="1:28">
      <c r="A769" s="1">
        <v>294</v>
      </c>
      <c r="B769" s="1">
        <v>1000</v>
      </c>
      <c r="C769" s="1">
        <v>64</v>
      </c>
      <c r="D769" s="2">
        <f t="shared" si="102"/>
        <v>15.625</v>
      </c>
      <c r="E769" s="1">
        <v>300</v>
      </c>
      <c r="F769" s="1">
        <v>0.29299999999999998</v>
      </c>
      <c r="G769" s="1">
        <v>0.65</v>
      </c>
      <c r="H769" s="1">
        <v>238.32</v>
      </c>
      <c r="I769" s="1">
        <v>324</v>
      </c>
      <c r="J769" s="5">
        <f t="shared" si="103"/>
        <v>319.98293469854531</v>
      </c>
      <c r="K769" s="5">
        <f t="shared" si="104"/>
        <v>454.03956614023974</v>
      </c>
      <c r="L769" s="5">
        <f t="shared" si="105"/>
        <v>0.14095687859113196</v>
      </c>
      <c r="M769" s="5">
        <f t="shared" si="106"/>
        <v>7.0999999999999991E-4</v>
      </c>
      <c r="N769" s="5">
        <f t="shared" si="107"/>
        <v>0.45633802816901414</v>
      </c>
      <c r="O769">
        <f t="shared" si="108"/>
        <v>629.40584088620346</v>
      </c>
      <c r="P769">
        <f t="shared" si="109"/>
        <v>0.15128124151651381</v>
      </c>
      <c r="AB769">
        <f t="shared" si="110"/>
        <v>69.381484104358321</v>
      </c>
    </row>
    <row r="770" spans="1:28">
      <c r="A770" s="1">
        <v>864</v>
      </c>
      <c r="B770" s="1">
        <v>8000</v>
      </c>
      <c r="C770" s="1">
        <v>500</v>
      </c>
      <c r="D770" s="2">
        <f t="shared" ref="D770:D833" si="111">B770/C770</f>
        <v>16</v>
      </c>
      <c r="E770" s="1">
        <v>300</v>
      </c>
      <c r="F770" s="1">
        <v>0.28599999999999998</v>
      </c>
      <c r="G770" s="1">
        <v>0.08</v>
      </c>
      <c r="H770" s="1">
        <v>1917.27</v>
      </c>
      <c r="I770" s="1">
        <v>40.700000000000003</v>
      </c>
      <c r="J770" s="5">
        <f t="shared" ref="J770:J833" si="112">300/SQRT(3*F770)</f>
        <v>323.87513781564792</v>
      </c>
      <c r="K770" s="5">
        <f t="shared" ref="K770:K833" si="113">(0.75*2*0.71*150)/(G770*SQRT(F770))</f>
        <v>3733.9445413462759</v>
      </c>
      <c r="L770" s="5">
        <f t="shared" ref="L770:L833" si="114">C770/K770</f>
        <v>0.13390664870981847</v>
      </c>
      <c r="M770" s="5">
        <f t="shared" si="106"/>
        <v>8.8749999999999989E-5</v>
      </c>
      <c r="N770" s="5">
        <f t="shared" si="107"/>
        <v>0.45859154929577473</v>
      </c>
      <c r="O770">
        <f t="shared" si="108"/>
        <v>78.236242156816729</v>
      </c>
      <c r="P770">
        <f t="shared" si="109"/>
        <v>0.14695459672091324</v>
      </c>
      <c r="AB770">
        <f t="shared" si="110"/>
        <v>554.26294368868423</v>
      </c>
    </row>
    <row r="771" spans="1:28">
      <c r="A771" s="1">
        <v>702</v>
      </c>
      <c r="B771" s="1">
        <v>4537</v>
      </c>
      <c r="C771" s="1">
        <v>278</v>
      </c>
      <c r="D771" s="2">
        <f t="shared" si="111"/>
        <v>16.320143884892087</v>
      </c>
      <c r="E771" s="1">
        <v>300</v>
      </c>
      <c r="F771" s="1">
        <v>0.28399999999999997</v>
      </c>
      <c r="G771" s="1">
        <v>0.15</v>
      </c>
      <c r="H771" s="1">
        <v>1081.3599999999999</v>
      </c>
      <c r="I771" s="1">
        <v>72</v>
      </c>
      <c r="J771" s="5">
        <f t="shared" si="112"/>
        <v>325.01354251307964</v>
      </c>
      <c r="K771" s="5">
        <f t="shared" si="113"/>
        <v>1998.4368891711345</v>
      </c>
      <c r="L771" s="5">
        <f t="shared" si="114"/>
        <v>0.13910872117422854</v>
      </c>
      <c r="M771" s="5">
        <f t="shared" ref="M771:M834" si="115">0.71/B771</f>
        <v>1.5649107339651752E-4</v>
      </c>
      <c r="N771" s="5">
        <f t="shared" ref="N771:N834" si="116">(I771/M771)/1000000</f>
        <v>0.46009014084507044</v>
      </c>
      <c r="O771">
        <f t="shared" ref="O771:O834" si="117">((E771)/(2*H771))*1000</f>
        <v>138.71421173337282</v>
      </c>
      <c r="P771">
        <f t="shared" ref="P771:P834" si="118">0.66*F771^1.2</f>
        <v>0.14572227527454099</v>
      </c>
      <c r="AB771">
        <f t="shared" ref="AB771:AB834" si="119">0.71*150*(F771^0.7)*(1/G771)</f>
        <v>294.15835402282164</v>
      </c>
    </row>
    <row r="772" spans="1:28">
      <c r="A772" s="1">
        <v>540</v>
      </c>
      <c r="B772" s="1">
        <v>2573</v>
      </c>
      <c r="C772" s="1">
        <v>155</v>
      </c>
      <c r="D772" s="2">
        <f t="shared" si="111"/>
        <v>16.600000000000001</v>
      </c>
      <c r="E772" s="1">
        <v>300</v>
      </c>
      <c r="F772" s="1">
        <v>0.28499999999999998</v>
      </c>
      <c r="G772" s="1">
        <v>0.26</v>
      </c>
      <c r="H772" s="1">
        <v>604.09</v>
      </c>
      <c r="I772" s="1">
        <v>127</v>
      </c>
      <c r="J772" s="5">
        <f t="shared" si="112"/>
        <v>324.44284226152507</v>
      </c>
      <c r="K772" s="5">
        <f t="shared" si="113"/>
        <v>1150.9198723090431</v>
      </c>
      <c r="L772" s="5">
        <f t="shared" si="114"/>
        <v>0.13467488374236677</v>
      </c>
      <c r="M772" s="5">
        <f t="shared" si="115"/>
        <v>2.7594247959580257E-4</v>
      </c>
      <c r="N772" s="5">
        <f t="shared" si="116"/>
        <v>0.46024084507042251</v>
      </c>
      <c r="O772">
        <f t="shared" si="117"/>
        <v>248.30737141816616</v>
      </c>
      <c r="P772">
        <f t="shared" si="118"/>
        <v>0.14633821980059172</v>
      </c>
      <c r="AB772">
        <f t="shared" si="119"/>
        <v>170.12481338063608</v>
      </c>
    </row>
    <row r="773" spans="1:28">
      <c r="A773" s="1">
        <v>378</v>
      </c>
      <c r="B773" s="1">
        <v>1459</v>
      </c>
      <c r="C773" s="1">
        <v>86</v>
      </c>
      <c r="D773" s="2">
        <f t="shared" si="111"/>
        <v>16.965116279069768</v>
      </c>
      <c r="E773" s="1">
        <v>300</v>
      </c>
      <c r="F773" s="1">
        <v>0.27700000000000002</v>
      </c>
      <c r="G773" s="1">
        <v>0.46</v>
      </c>
      <c r="H773" s="1">
        <v>349.23</v>
      </c>
      <c r="I773" s="1">
        <v>225</v>
      </c>
      <c r="J773" s="5">
        <f t="shared" si="112"/>
        <v>329.09458989395876</v>
      </c>
      <c r="K773" s="5">
        <f t="shared" si="113"/>
        <v>659.84685429878743</v>
      </c>
      <c r="L773" s="5">
        <f t="shared" si="114"/>
        <v>0.13033327269763426</v>
      </c>
      <c r="M773" s="5">
        <f t="shared" si="115"/>
        <v>4.8663468128855379E-4</v>
      </c>
      <c r="N773" s="5">
        <f t="shared" si="116"/>
        <v>0.46235915492957746</v>
      </c>
      <c r="O773">
        <f t="shared" si="117"/>
        <v>429.51636457349025</v>
      </c>
      <c r="P773">
        <f t="shared" si="118"/>
        <v>0.14142287389440406</v>
      </c>
      <c r="AB773">
        <f t="shared" si="119"/>
        <v>94.260038853653157</v>
      </c>
    </row>
    <row r="774" spans="1:28">
      <c r="A774" s="1">
        <v>786</v>
      </c>
      <c r="B774" s="1">
        <v>6622</v>
      </c>
      <c r="C774" s="1">
        <v>373</v>
      </c>
      <c r="D774" s="2">
        <f t="shared" si="111"/>
        <v>17.753351206434317</v>
      </c>
      <c r="E774" s="1">
        <v>300</v>
      </c>
      <c r="F774" s="1">
        <v>0.26800000000000002</v>
      </c>
      <c r="G774" s="1">
        <v>0.11</v>
      </c>
      <c r="H774" s="1">
        <v>1599.68</v>
      </c>
      <c r="I774" s="1">
        <v>50</v>
      </c>
      <c r="J774" s="5">
        <f t="shared" si="112"/>
        <v>334.57480255910286</v>
      </c>
      <c r="K774" s="5">
        <f t="shared" si="113"/>
        <v>2805.3095143972582</v>
      </c>
      <c r="L774" s="5">
        <f t="shared" si="114"/>
        <v>0.13296215554316182</v>
      </c>
      <c r="M774" s="5">
        <f t="shared" si="115"/>
        <v>1.0721836303231652E-4</v>
      </c>
      <c r="N774" s="5">
        <f t="shared" si="116"/>
        <v>0.4663380281690141</v>
      </c>
      <c r="O774">
        <f t="shared" si="117"/>
        <v>93.76875375075015</v>
      </c>
      <c r="P774">
        <f t="shared" si="118"/>
        <v>0.13592698639839895</v>
      </c>
      <c r="AB774">
        <f t="shared" si="119"/>
        <v>385.16895778462163</v>
      </c>
    </row>
    <row r="775" spans="1:28">
      <c r="A775" s="1">
        <v>624</v>
      </c>
      <c r="B775" s="1">
        <v>3756</v>
      </c>
      <c r="C775" s="1">
        <v>208</v>
      </c>
      <c r="D775" s="2">
        <f t="shared" si="111"/>
        <v>18.057692307692307</v>
      </c>
      <c r="E775" s="1">
        <v>300</v>
      </c>
      <c r="F775" s="1">
        <v>0.26500000000000001</v>
      </c>
      <c r="G775" s="1">
        <v>0.19</v>
      </c>
      <c r="H775" s="1">
        <v>904.2</v>
      </c>
      <c r="I775" s="1">
        <v>88.5</v>
      </c>
      <c r="J775" s="5">
        <f t="shared" si="112"/>
        <v>336.46329245522656</v>
      </c>
      <c r="K775" s="5">
        <f t="shared" si="113"/>
        <v>1633.2938580165574</v>
      </c>
      <c r="L775" s="5">
        <f t="shared" si="114"/>
        <v>0.12735001664219289</v>
      </c>
      <c r="M775" s="5">
        <f t="shared" si="115"/>
        <v>1.8903088391906283E-4</v>
      </c>
      <c r="N775" s="5">
        <f t="shared" si="116"/>
        <v>0.4681774647887324</v>
      </c>
      <c r="O775">
        <f t="shared" si="117"/>
        <v>165.892501658925</v>
      </c>
      <c r="P775">
        <f t="shared" si="118"/>
        <v>0.13410315153960325</v>
      </c>
      <c r="AB775">
        <f t="shared" si="119"/>
        <v>221.24227651545218</v>
      </c>
    </row>
    <row r="776" spans="1:28">
      <c r="A776" s="1">
        <v>462</v>
      </c>
      <c r="B776" s="1">
        <v>2130</v>
      </c>
      <c r="C776" s="1">
        <v>116</v>
      </c>
      <c r="D776" s="2">
        <f t="shared" si="111"/>
        <v>18.362068965517242</v>
      </c>
      <c r="E776" s="1">
        <v>300</v>
      </c>
      <c r="F776" s="1">
        <v>0.26700000000000002</v>
      </c>
      <c r="G776" s="1">
        <v>0.34</v>
      </c>
      <c r="H776" s="1">
        <v>502.6</v>
      </c>
      <c r="I776" s="1">
        <v>157</v>
      </c>
      <c r="J776" s="5">
        <f t="shared" si="112"/>
        <v>335.20076157699543</v>
      </c>
      <c r="K776" s="5">
        <f t="shared" si="113"/>
        <v>909.29817429897275</v>
      </c>
      <c r="L776" s="5">
        <f t="shared" si="114"/>
        <v>0.12757091488656147</v>
      </c>
      <c r="M776" s="5">
        <f t="shared" si="115"/>
        <v>3.3333333333333332E-4</v>
      </c>
      <c r="N776" s="5">
        <f t="shared" si="116"/>
        <v>0.47099999999999997</v>
      </c>
      <c r="O776">
        <f t="shared" si="117"/>
        <v>298.44807003581377</v>
      </c>
      <c r="P776">
        <f t="shared" si="118"/>
        <v>0.13531858542755412</v>
      </c>
      <c r="AB776">
        <f t="shared" si="119"/>
        <v>124.2878208868632</v>
      </c>
    </row>
    <row r="777" spans="1:28">
      <c r="A777" s="1">
        <v>300</v>
      </c>
      <c r="B777" s="1">
        <v>1208</v>
      </c>
      <c r="C777" s="1">
        <v>64</v>
      </c>
      <c r="D777" s="2">
        <f t="shared" si="111"/>
        <v>18.875</v>
      </c>
      <c r="E777" s="1">
        <v>300</v>
      </c>
      <c r="F777" s="1">
        <v>0.26</v>
      </c>
      <c r="G777" s="1">
        <v>0.59</v>
      </c>
      <c r="H777" s="1">
        <v>291.55</v>
      </c>
      <c r="I777" s="1">
        <v>277</v>
      </c>
      <c r="J777" s="5">
        <f t="shared" si="112"/>
        <v>339.68311024337874</v>
      </c>
      <c r="K777" s="5">
        <f t="shared" si="113"/>
        <v>531.00936590381184</v>
      </c>
      <c r="L777" s="5">
        <f t="shared" si="114"/>
        <v>0.12052518111628392</v>
      </c>
      <c r="M777" s="5">
        <f t="shared" si="115"/>
        <v>5.8774834437086085E-4</v>
      </c>
      <c r="N777" s="5">
        <f t="shared" si="116"/>
        <v>0.47129014084507048</v>
      </c>
      <c r="O777">
        <f t="shared" si="117"/>
        <v>514.49151089007023</v>
      </c>
      <c r="P777">
        <f t="shared" si="118"/>
        <v>0.1310726117044384</v>
      </c>
      <c r="AB777">
        <f t="shared" si="119"/>
        <v>70.303822655081191</v>
      </c>
    </row>
    <row r="778" spans="1:28">
      <c r="A778" s="1">
        <v>708</v>
      </c>
      <c r="B778" s="1">
        <v>5481</v>
      </c>
      <c r="C778" s="1">
        <v>278</v>
      </c>
      <c r="D778" s="2">
        <f t="shared" si="111"/>
        <v>19.715827338129497</v>
      </c>
      <c r="E778" s="1">
        <v>300</v>
      </c>
      <c r="F778" s="1">
        <v>0.253</v>
      </c>
      <c r="G778" s="1">
        <v>0.14000000000000001</v>
      </c>
      <c r="H778" s="1">
        <v>1314.09</v>
      </c>
      <c r="I778" s="1">
        <v>61.6</v>
      </c>
      <c r="J778" s="5">
        <f t="shared" si="112"/>
        <v>344.35022157509093</v>
      </c>
      <c r="K778" s="5">
        <f t="shared" si="113"/>
        <v>2268.5720161586637</v>
      </c>
      <c r="L778" s="5">
        <f t="shared" si="114"/>
        <v>0.12254404886415415</v>
      </c>
      <c r="M778" s="5">
        <f t="shared" si="115"/>
        <v>1.2953840540047437E-4</v>
      </c>
      <c r="N778" s="5">
        <f t="shared" si="116"/>
        <v>0.47553464788732391</v>
      </c>
      <c r="O778">
        <f t="shared" si="117"/>
        <v>114.14743282423578</v>
      </c>
      <c r="P778">
        <f t="shared" si="118"/>
        <v>0.12684944194617137</v>
      </c>
      <c r="AB778">
        <f t="shared" si="119"/>
        <v>290.67383259033073</v>
      </c>
    </row>
    <row r="779" spans="1:28">
      <c r="A779" s="1">
        <v>546</v>
      </c>
      <c r="B779" s="1">
        <v>3109</v>
      </c>
      <c r="C779" s="1">
        <v>155</v>
      </c>
      <c r="D779" s="2">
        <f t="shared" si="111"/>
        <v>20.058064516129033</v>
      </c>
      <c r="E779" s="1">
        <v>300</v>
      </c>
      <c r="F779" s="1">
        <v>0.249</v>
      </c>
      <c r="G779" s="1">
        <v>0.24</v>
      </c>
      <c r="H779" s="1">
        <v>751.29</v>
      </c>
      <c r="I779" s="1">
        <v>109</v>
      </c>
      <c r="J779" s="5">
        <f t="shared" si="112"/>
        <v>347.10506725031166</v>
      </c>
      <c r="K779" s="5">
        <f t="shared" si="113"/>
        <v>1333.9205142185242</v>
      </c>
      <c r="L779" s="5">
        <f t="shared" si="114"/>
        <v>0.1161988277021188</v>
      </c>
      <c r="M779" s="5">
        <f t="shared" si="115"/>
        <v>2.2836925056288193E-4</v>
      </c>
      <c r="N779" s="5">
        <f t="shared" si="116"/>
        <v>0.47729718309859159</v>
      </c>
      <c r="O779">
        <f t="shared" si="117"/>
        <v>199.65659066405783</v>
      </c>
      <c r="P779">
        <f t="shared" si="118"/>
        <v>0.12444663332283136</v>
      </c>
      <c r="AB779">
        <f t="shared" si="119"/>
        <v>167.67870415631853</v>
      </c>
    </row>
    <row r="780" spans="1:28">
      <c r="A780" s="1">
        <v>384</v>
      </c>
      <c r="B780" s="1">
        <v>1763</v>
      </c>
      <c r="C780" s="1">
        <v>86</v>
      </c>
      <c r="D780" s="2">
        <f t="shared" si="111"/>
        <v>20.5</v>
      </c>
      <c r="E780" s="1">
        <v>300</v>
      </c>
      <c r="F780" s="1">
        <v>0.249</v>
      </c>
      <c r="G780" s="1">
        <v>0.43</v>
      </c>
      <c r="H780" s="1">
        <v>420.26</v>
      </c>
      <c r="I780" s="1">
        <v>193</v>
      </c>
      <c r="J780" s="5">
        <f t="shared" si="112"/>
        <v>347.10506725031166</v>
      </c>
      <c r="K780" s="5">
        <f t="shared" si="113"/>
        <v>744.51377537778092</v>
      </c>
      <c r="L780" s="5">
        <f t="shared" si="114"/>
        <v>0.11551163033398799</v>
      </c>
      <c r="M780" s="5">
        <f t="shared" si="115"/>
        <v>4.0272263187748154E-4</v>
      </c>
      <c r="N780" s="5">
        <f t="shared" si="116"/>
        <v>0.47923802816901406</v>
      </c>
      <c r="O780">
        <f t="shared" si="117"/>
        <v>356.92190548707941</v>
      </c>
      <c r="P780">
        <f t="shared" si="118"/>
        <v>0.12444663332283136</v>
      </c>
      <c r="AB780">
        <f t="shared" si="119"/>
        <v>93.588113947712671</v>
      </c>
    </row>
    <row r="781" spans="1:28">
      <c r="A781" s="1">
        <v>222</v>
      </c>
      <c r="B781" s="1">
        <v>1000</v>
      </c>
      <c r="C781" s="1">
        <v>48</v>
      </c>
      <c r="D781" s="2">
        <f t="shared" si="111"/>
        <v>20.833333333333332</v>
      </c>
      <c r="E781" s="1">
        <v>300</v>
      </c>
      <c r="F781" s="1">
        <v>0.24399999999999999</v>
      </c>
      <c r="G781" s="1">
        <v>0.76</v>
      </c>
      <c r="H781" s="1">
        <v>241.66</v>
      </c>
      <c r="I781" s="1">
        <v>341</v>
      </c>
      <c r="J781" s="5">
        <f t="shared" si="112"/>
        <v>350.64343665913833</v>
      </c>
      <c r="K781" s="5">
        <f t="shared" si="113"/>
        <v>425.53213403316386</v>
      </c>
      <c r="L781" s="5">
        <f t="shared" si="114"/>
        <v>0.11279994191051884</v>
      </c>
      <c r="M781" s="5">
        <f t="shared" si="115"/>
        <v>7.0999999999999991E-4</v>
      </c>
      <c r="N781" s="5">
        <f t="shared" si="116"/>
        <v>0.48028169014084515</v>
      </c>
      <c r="O781">
        <f t="shared" si="117"/>
        <v>620.70677811801716</v>
      </c>
      <c r="P781">
        <f t="shared" si="118"/>
        <v>0.12145397331942269</v>
      </c>
      <c r="AB781">
        <f t="shared" si="119"/>
        <v>52.204614599415045</v>
      </c>
    </row>
    <row r="782" spans="1:28">
      <c r="A782" s="1">
        <v>792</v>
      </c>
      <c r="B782" s="1">
        <v>8000</v>
      </c>
      <c r="C782" s="1">
        <v>373</v>
      </c>
      <c r="D782" s="2">
        <f t="shared" si="111"/>
        <v>21.447721179624665</v>
      </c>
      <c r="E782" s="1">
        <v>300</v>
      </c>
      <c r="F782" s="1">
        <v>0.23899999999999999</v>
      </c>
      <c r="G782" s="1">
        <v>0.1</v>
      </c>
      <c r="H782" s="1">
        <v>1934.7</v>
      </c>
      <c r="I782" s="1">
        <v>42.8</v>
      </c>
      <c r="J782" s="5">
        <f t="shared" si="112"/>
        <v>354.29226995843595</v>
      </c>
      <c r="K782" s="5">
        <f t="shared" si="113"/>
        <v>3267.6980304810972</v>
      </c>
      <c r="L782" s="5">
        <f t="shared" si="114"/>
        <v>0.11414763436543245</v>
      </c>
      <c r="M782" s="5">
        <f t="shared" si="115"/>
        <v>8.8749999999999989E-5</v>
      </c>
      <c r="N782" s="5">
        <f t="shared" si="116"/>
        <v>0.48225352112676056</v>
      </c>
      <c r="O782">
        <f t="shared" si="117"/>
        <v>77.531400217087921</v>
      </c>
      <c r="P782">
        <f t="shared" si="118"/>
        <v>0.11847355398662587</v>
      </c>
      <c r="AB782">
        <f t="shared" si="119"/>
        <v>391.04626164261953</v>
      </c>
    </row>
    <row r="783" spans="1:28">
      <c r="A783" s="1">
        <v>630</v>
      </c>
      <c r="B783" s="1">
        <v>4537</v>
      </c>
      <c r="C783" s="1">
        <v>208</v>
      </c>
      <c r="D783" s="2">
        <f t="shared" si="111"/>
        <v>21.8125</v>
      </c>
      <c r="E783" s="1">
        <v>300</v>
      </c>
      <c r="F783" s="1">
        <v>0.23599999999999999</v>
      </c>
      <c r="G783" s="1">
        <v>0.17</v>
      </c>
      <c r="H783" s="1">
        <v>1099.8699999999999</v>
      </c>
      <c r="I783" s="1">
        <v>75.7</v>
      </c>
      <c r="J783" s="5">
        <f t="shared" si="112"/>
        <v>356.53701640614628</v>
      </c>
      <c r="K783" s="5">
        <f t="shared" si="113"/>
        <v>1934.3539469473644</v>
      </c>
      <c r="L783" s="5">
        <f t="shared" si="114"/>
        <v>0.10752944171786565</v>
      </c>
      <c r="M783" s="5">
        <f t="shared" si="115"/>
        <v>1.5649107339651752E-4</v>
      </c>
      <c r="N783" s="5">
        <f t="shared" si="116"/>
        <v>0.48373366197183099</v>
      </c>
      <c r="O783">
        <f t="shared" si="117"/>
        <v>136.37975397092387</v>
      </c>
      <c r="P783">
        <f t="shared" si="118"/>
        <v>0.11669126264568115</v>
      </c>
      <c r="AB783">
        <f t="shared" si="119"/>
        <v>228.00222674034828</v>
      </c>
    </row>
    <row r="784" spans="1:28">
      <c r="A784" s="1">
        <v>468</v>
      </c>
      <c r="B784" s="1">
        <v>2573</v>
      </c>
      <c r="C784" s="1">
        <v>116</v>
      </c>
      <c r="D784" s="2">
        <f t="shared" si="111"/>
        <v>22.181034482758619</v>
      </c>
      <c r="E784" s="1">
        <v>300</v>
      </c>
      <c r="F784" s="1">
        <v>0.23699999999999999</v>
      </c>
      <c r="G784" s="1">
        <v>0.31</v>
      </c>
      <c r="H784" s="1">
        <v>613.51</v>
      </c>
      <c r="I784" s="1">
        <v>134</v>
      </c>
      <c r="J784" s="5">
        <f t="shared" si="112"/>
        <v>355.78403348241005</v>
      </c>
      <c r="K784" s="5">
        <f t="shared" si="113"/>
        <v>1058.5344580269139</v>
      </c>
      <c r="L784" s="5">
        <f t="shared" si="114"/>
        <v>0.10958547368993692</v>
      </c>
      <c r="M784" s="5">
        <f t="shared" si="115"/>
        <v>2.7594247959580257E-4</v>
      </c>
      <c r="N784" s="5">
        <f t="shared" si="116"/>
        <v>0.48560845070422531</v>
      </c>
      <c r="O784">
        <f t="shared" si="117"/>
        <v>244.49479226092484</v>
      </c>
      <c r="P784">
        <f t="shared" si="118"/>
        <v>0.1172848591829608</v>
      </c>
      <c r="AB784">
        <f t="shared" si="119"/>
        <v>125.40410590908927</v>
      </c>
    </row>
    <row r="785" spans="1:28">
      <c r="A785" s="1">
        <v>306</v>
      </c>
      <c r="B785" s="1">
        <v>1459</v>
      </c>
      <c r="C785" s="1">
        <v>64</v>
      </c>
      <c r="D785" s="2">
        <f t="shared" si="111"/>
        <v>22.796875</v>
      </c>
      <c r="E785" s="1">
        <v>300</v>
      </c>
      <c r="F785" s="1">
        <v>0.23200000000000001</v>
      </c>
      <c r="G785" s="1">
        <v>0.55000000000000004</v>
      </c>
      <c r="H785" s="1">
        <v>351.68</v>
      </c>
      <c r="I785" s="1">
        <v>237</v>
      </c>
      <c r="J785" s="5">
        <f t="shared" si="112"/>
        <v>359.59747611403805</v>
      </c>
      <c r="K785" s="5">
        <f t="shared" si="113"/>
        <v>603.02342757431632</v>
      </c>
      <c r="L785" s="5">
        <f t="shared" si="114"/>
        <v>0.10613186332982506</v>
      </c>
      <c r="M785" s="5">
        <f t="shared" si="115"/>
        <v>4.8663468128855379E-4</v>
      </c>
      <c r="N785" s="5">
        <f t="shared" si="116"/>
        <v>0.4870183098591549</v>
      </c>
      <c r="O785">
        <f t="shared" si="117"/>
        <v>426.52411282984531</v>
      </c>
      <c r="P785">
        <f t="shared" si="118"/>
        <v>0.11432192203486034</v>
      </c>
      <c r="AB785">
        <f t="shared" si="119"/>
        <v>69.635148759944698</v>
      </c>
    </row>
    <row r="786" spans="1:28">
      <c r="A786" s="1">
        <v>714</v>
      </c>
      <c r="B786" s="1">
        <v>6622</v>
      </c>
      <c r="C786" s="1">
        <v>278</v>
      </c>
      <c r="D786" s="2">
        <f t="shared" si="111"/>
        <v>23.820143884892087</v>
      </c>
      <c r="E786" s="1">
        <v>300</v>
      </c>
      <c r="F786" s="1">
        <v>0.22500000000000001</v>
      </c>
      <c r="G786" s="1">
        <v>0.12</v>
      </c>
      <c r="H786" s="1">
        <v>1600.43</v>
      </c>
      <c r="I786" s="1">
        <v>52.6</v>
      </c>
      <c r="J786" s="5">
        <f t="shared" si="112"/>
        <v>365.14837167011069</v>
      </c>
      <c r="K786" s="5">
        <f t="shared" si="113"/>
        <v>2806.521423399437</v>
      </c>
      <c r="L786" s="5">
        <f t="shared" si="114"/>
        <v>9.9055007270626411E-2</v>
      </c>
      <c r="M786" s="5">
        <f t="shared" si="115"/>
        <v>1.0721836303231652E-4</v>
      </c>
      <c r="N786" s="5">
        <f t="shared" si="116"/>
        <v>0.49058760563380283</v>
      </c>
      <c r="O786">
        <f t="shared" si="117"/>
        <v>93.724811456920946</v>
      </c>
      <c r="P786">
        <f t="shared" si="118"/>
        <v>0.11019527099722787</v>
      </c>
      <c r="AB786">
        <f t="shared" si="119"/>
        <v>312.38928162729962</v>
      </c>
    </row>
    <row r="787" spans="1:28">
      <c r="A787" s="1">
        <v>552</v>
      </c>
      <c r="B787" s="1">
        <v>3756</v>
      </c>
      <c r="C787" s="1">
        <v>155</v>
      </c>
      <c r="D787" s="2">
        <f t="shared" si="111"/>
        <v>24.232258064516127</v>
      </c>
      <c r="E787" s="1">
        <v>300</v>
      </c>
      <c r="F787" s="1">
        <v>0.221</v>
      </c>
      <c r="G787" s="1">
        <v>0.22</v>
      </c>
      <c r="H787" s="1">
        <v>913.84</v>
      </c>
      <c r="I787" s="1">
        <v>93.1</v>
      </c>
      <c r="J787" s="5">
        <f t="shared" si="112"/>
        <v>368.43806309180599</v>
      </c>
      <c r="K787" s="5">
        <f t="shared" si="113"/>
        <v>1544.6214059634056</v>
      </c>
      <c r="L787" s="5">
        <f t="shared" si="114"/>
        <v>0.10034821439194284</v>
      </c>
      <c r="M787" s="5">
        <f t="shared" si="115"/>
        <v>1.8903088391906283E-4</v>
      </c>
      <c r="N787" s="5">
        <f t="shared" si="116"/>
        <v>0.49251211267605632</v>
      </c>
      <c r="O787">
        <f t="shared" si="117"/>
        <v>164.14251947824565</v>
      </c>
      <c r="P787">
        <f t="shared" si="118"/>
        <v>0.10784863777984763</v>
      </c>
      <c r="AB787">
        <f t="shared" si="119"/>
        <v>168.26799446338009</v>
      </c>
    </row>
    <row r="788" spans="1:28">
      <c r="A788" s="1">
        <v>390</v>
      </c>
      <c r="B788" s="1">
        <v>2130</v>
      </c>
      <c r="C788" s="1">
        <v>86</v>
      </c>
      <c r="D788" s="2">
        <f t="shared" si="111"/>
        <v>24.767441860465116</v>
      </c>
      <c r="E788" s="1">
        <v>300</v>
      </c>
      <c r="F788" s="1">
        <v>0.219</v>
      </c>
      <c r="G788" s="1">
        <v>0.4</v>
      </c>
      <c r="H788" s="1">
        <v>517.91999999999996</v>
      </c>
      <c r="I788" s="1">
        <v>165</v>
      </c>
      <c r="J788" s="5">
        <f t="shared" si="112"/>
        <v>370.11660509880261</v>
      </c>
      <c r="K788" s="5">
        <f t="shared" si="113"/>
        <v>853.412143081468</v>
      </c>
      <c r="L788" s="5">
        <f t="shared" si="114"/>
        <v>0.10077194318969318</v>
      </c>
      <c r="M788" s="5">
        <f t="shared" si="115"/>
        <v>3.3333333333333332E-4</v>
      </c>
      <c r="N788" s="5">
        <f t="shared" si="116"/>
        <v>0.495</v>
      </c>
      <c r="O788">
        <f t="shared" si="117"/>
        <v>289.6200185356812</v>
      </c>
      <c r="P788">
        <f t="shared" si="118"/>
        <v>0.1066784933378377</v>
      </c>
      <c r="AB788">
        <f t="shared" si="119"/>
        <v>91.960324868834519</v>
      </c>
    </row>
    <row r="789" spans="1:28">
      <c r="A789" s="1">
        <v>228</v>
      </c>
      <c r="B789" s="1">
        <v>1208</v>
      </c>
      <c r="C789" s="1">
        <v>48</v>
      </c>
      <c r="D789" s="2">
        <f t="shared" si="111"/>
        <v>25.166666666666668</v>
      </c>
      <c r="E789" s="1">
        <v>300</v>
      </c>
      <c r="F789" s="1">
        <v>0.216</v>
      </c>
      <c r="G789" s="1">
        <v>0.71</v>
      </c>
      <c r="H789" s="1">
        <v>294.82</v>
      </c>
      <c r="I789" s="1">
        <v>291</v>
      </c>
      <c r="J789" s="5">
        <f t="shared" si="112"/>
        <v>372.67799624996496</v>
      </c>
      <c r="K789" s="5">
        <f t="shared" si="113"/>
        <v>484.12291827592719</v>
      </c>
      <c r="L789" s="5">
        <f t="shared" si="114"/>
        <v>9.914837366290985E-2</v>
      </c>
      <c r="M789" s="5">
        <f t="shared" si="115"/>
        <v>5.8774834437086085E-4</v>
      </c>
      <c r="N789" s="5">
        <f t="shared" si="116"/>
        <v>0.49510985915492967</v>
      </c>
      <c r="O789">
        <f t="shared" si="117"/>
        <v>508.78502136897083</v>
      </c>
      <c r="P789">
        <f t="shared" si="118"/>
        <v>0.10492728531691031</v>
      </c>
      <c r="AB789">
        <f t="shared" si="119"/>
        <v>51.310811691306533</v>
      </c>
    </row>
    <row r="790" spans="1:28">
      <c r="A790" s="1">
        <v>636</v>
      </c>
      <c r="B790" s="1">
        <v>5481</v>
      </c>
      <c r="C790" s="1">
        <v>208</v>
      </c>
      <c r="D790" s="2">
        <f t="shared" si="111"/>
        <v>26.35096153846154</v>
      </c>
      <c r="E790" s="1">
        <v>300</v>
      </c>
      <c r="F790" s="1">
        <v>0.20899999999999999</v>
      </c>
      <c r="G790" s="1">
        <v>0.16</v>
      </c>
      <c r="H790" s="1">
        <v>1340.48</v>
      </c>
      <c r="I790" s="1">
        <v>64.7</v>
      </c>
      <c r="J790" s="5">
        <f t="shared" si="112"/>
        <v>378.86761521204119</v>
      </c>
      <c r="K790" s="5">
        <f t="shared" si="113"/>
        <v>2183.9753944298186</v>
      </c>
      <c r="L790" s="5">
        <f t="shared" si="114"/>
        <v>9.523916822987083E-2</v>
      </c>
      <c r="M790" s="5">
        <f t="shared" si="115"/>
        <v>1.2953840540047437E-4</v>
      </c>
      <c r="N790" s="5">
        <f t="shared" si="116"/>
        <v>0.49946577464788733</v>
      </c>
      <c r="O790">
        <f t="shared" si="117"/>
        <v>111.9002148484125</v>
      </c>
      <c r="P790">
        <f t="shared" si="118"/>
        <v>0.10086011961509897</v>
      </c>
      <c r="AB790">
        <f t="shared" si="119"/>
        <v>222.50102981679228</v>
      </c>
    </row>
    <row r="791" spans="1:28">
      <c r="A791" s="1">
        <v>474</v>
      </c>
      <c r="B791" s="1">
        <v>3109</v>
      </c>
      <c r="C791" s="1">
        <v>116</v>
      </c>
      <c r="D791" s="2">
        <f t="shared" si="111"/>
        <v>26.801724137931036</v>
      </c>
      <c r="E791" s="1">
        <v>300</v>
      </c>
      <c r="F791" s="1">
        <v>0.21099999999999999</v>
      </c>
      <c r="G791" s="1">
        <v>0.28999999999999998</v>
      </c>
      <c r="H791" s="1">
        <v>742.21</v>
      </c>
      <c r="I791" s="1">
        <v>114</v>
      </c>
      <c r="J791" s="5">
        <f t="shared" si="112"/>
        <v>377.0677588799258</v>
      </c>
      <c r="K791" s="5">
        <f t="shared" si="113"/>
        <v>1199.2276721277806</v>
      </c>
      <c r="L791" s="5">
        <f t="shared" si="114"/>
        <v>9.6728922035448098E-2</v>
      </c>
      <c r="M791" s="5">
        <f t="shared" si="115"/>
        <v>2.2836925056288193E-4</v>
      </c>
      <c r="N791" s="5">
        <f t="shared" si="116"/>
        <v>0.49919154929577469</v>
      </c>
      <c r="O791">
        <f t="shared" si="117"/>
        <v>202.09913636302392</v>
      </c>
      <c r="P791">
        <f t="shared" si="118"/>
        <v>0.10201942745704237</v>
      </c>
      <c r="AB791">
        <f t="shared" si="119"/>
        <v>123.58032373850294</v>
      </c>
    </row>
    <row r="792" spans="1:28">
      <c r="A792" s="1">
        <v>312</v>
      </c>
      <c r="B792" s="1">
        <v>1763</v>
      </c>
      <c r="C792" s="1">
        <v>64</v>
      </c>
      <c r="D792" s="2">
        <f t="shared" si="111"/>
        <v>27.546875</v>
      </c>
      <c r="E792" s="1">
        <v>300</v>
      </c>
      <c r="F792" s="1">
        <v>0.20599999999999999</v>
      </c>
      <c r="G792" s="1">
        <v>0.51</v>
      </c>
      <c r="H792" s="1">
        <v>428.17</v>
      </c>
      <c r="I792" s="1">
        <v>202</v>
      </c>
      <c r="J792" s="5">
        <f t="shared" si="112"/>
        <v>381.61638848608828</v>
      </c>
      <c r="K792" s="5">
        <f t="shared" si="113"/>
        <v>690.13981094085557</v>
      </c>
      <c r="L792" s="5">
        <f t="shared" si="114"/>
        <v>9.2734832834451206E-2</v>
      </c>
      <c r="M792" s="5">
        <f t="shared" si="115"/>
        <v>4.0272263187748154E-4</v>
      </c>
      <c r="N792" s="5">
        <f t="shared" si="116"/>
        <v>0.50158591549295772</v>
      </c>
      <c r="O792">
        <f t="shared" si="117"/>
        <v>350.3281406917813</v>
      </c>
      <c r="P792">
        <f t="shared" si="118"/>
        <v>9.9125319463973904E-2</v>
      </c>
      <c r="AB792">
        <f t="shared" si="119"/>
        <v>69.10134266092814</v>
      </c>
    </row>
    <row r="793" spans="1:28">
      <c r="A793" s="1">
        <v>150</v>
      </c>
      <c r="B793" s="1">
        <v>1000</v>
      </c>
      <c r="C793" s="1">
        <v>36</v>
      </c>
      <c r="D793" s="2">
        <f t="shared" si="111"/>
        <v>27.777777777777779</v>
      </c>
      <c r="E793" s="1">
        <v>300</v>
      </c>
      <c r="F793" s="1">
        <v>0.20499999999999999</v>
      </c>
      <c r="G793" s="1">
        <v>0.91</v>
      </c>
      <c r="H793" s="1">
        <v>241.38</v>
      </c>
      <c r="I793" s="1">
        <v>358</v>
      </c>
      <c r="J793" s="5">
        <f t="shared" si="112"/>
        <v>382.54602783800294</v>
      </c>
      <c r="K793" s="5">
        <f t="shared" si="113"/>
        <v>387.72387451553266</v>
      </c>
      <c r="L793" s="5">
        <f t="shared" si="114"/>
        <v>9.2849582824845622E-2</v>
      </c>
      <c r="M793" s="5">
        <f t="shared" si="115"/>
        <v>7.0999999999999991E-4</v>
      </c>
      <c r="N793" s="5">
        <f t="shared" si="116"/>
        <v>0.50422535211267616</v>
      </c>
      <c r="O793">
        <f t="shared" si="117"/>
        <v>621.42679592344018</v>
      </c>
      <c r="P793">
        <f t="shared" si="118"/>
        <v>9.8548171087564182E-2</v>
      </c>
      <c r="AB793">
        <f t="shared" si="119"/>
        <v>38.595433050999972</v>
      </c>
    </row>
    <row r="794" spans="1:28">
      <c r="A794" s="1">
        <v>720</v>
      </c>
      <c r="B794" s="1">
        <v>8000</v>
      </c>
      <c r="C794" s="1">
        <v>278</v>
      </c>
      <c r="D794" s="2">
        <f t="shared" si="111"/>
        <v>28.776978417266186</v>
      </c>
      <c r="E794" s="1">
        <v>300</v>
      </c>
      <c r="F794" s="1">
        <v>0.19900000000000001</v>
      </c>
      <c r="G794" s="1">
        <v>0.12</v>
      </c>
      <c r="H794" s="1">
        <v>1959.95</v>
      </c>
      <c r="I794" s="1">
        <v>45</v>
      </c>
      <c r="J794" s="5">
        <f t="shared" si="112"/>
        <v>388.27022657450976</v>
      </c>
      <c r="K794" s="5">
        <f t="shared" si="113"/>
        <v>2984.2354327516541</v>
      </c>
      <c r="L794" s="5">
        <f t="shared" si="114"/>
        <v>9.3156189002040757E-2</v>
      </c>
      <c r="M794" s="5">
        <f t="shared" si="115"/>
        <v>8.8749999999999989E-5</v>
      </c>
      <c r="N794" s="5">
        <f t="shared" si="116"/>
        <v>0.50704225352112686</v>
      </c>
      <c r="O794">
        <f t="shared" si="117"/>
        <v>76.532564606239958</v>
      </c>
      <c r="P794">
        <f t="shared" si="118"/>
        <v>9.5097177508117026E-2</v>
      </c>
      <c r="AB794">
        <f t="shared" si="119"/>
        <v>286.65895623676414</v>
      </c>
    </row>
    <row r="795" spans="1:28">
      <c r="A795" s="1">
        <v>558</v>
      </c>
      <c r="B795" s="1">
        <v>4537</v>
      </c>
      <c r="C795" s="1">
        <v>155</v>
      </c>
      <c r="D795" s="2">
        <f t="shared" si="111"/>
        <v>29.270967741935483</v>
      </c>
      <c r="E795" s="1">
        <v>300</v>
      </c>
      <c r="F795" s="1">
        <v>0.19700000000000001</v>
      </c>
      <c r="G795" s="1">
        <v>0.21</v>
      </c>
      <c r="H795" s="1">
        <v>1111.08</v>
      </c>
      <c r="I795" s="1">
        <v>79.599999999999994</v>
      </c>
      <c r="J795" s="5">
        <f t="shared" si="112"/>
        <v>390.23616434076285</v>
      </c>
      <c r="K795" s="5">
        <f t="shared" si="113"/>
        <v>1713.9117612435341</v>
      </c>
      <c r="L795" s="5">
        <f t="shared" si="114"/>
        <v>9.0436394396138139E-2</v>
      </c>
      <c r="M795" s="5">
        <f t="shared" si="115"/>
        <v>1.5649107339651752E-4</v>
      </c>
      <c r="N795" s="5">
        <f t="shared" si="116"/>
        <v>0.5086552112676056</v>
      </c>
      <c r="O795">
        <f t="shared" si="117"/>
        <v>135.00378010584296</v>
      </c>
      <c r="P795">
        <f t="shared" si="118"/>
        <v>9.3951432642073424E-2</v>
      </c>
      <c r="AB795">
        <f t="shared" si="119"/>
        <v>162.65097514235285</v>
      </c>
    </row>
    <row r="796" spans="1:28">
      <c r="A796" s="1">
        <v>396</v>
      </c>
      <c r="B796" s="1">
        <v>2573</v>
      </c>
      <c r="C796" s="1">
        <v>86</v>
      </c>
      <c r="D796" s="2">
        <f t="shared" si="111"/>
        <v>29.918604651162791</v>
      </c>
      <c r="E796" s="1">
        <v>300</v>
      </c>
      <c r="F796" s="1">
        <v>0.19500000000000001</v>
      </c>
      <c r="G796" s="1">
        <v>0.37</v>
      </c>
      <c r="H796" s="1">
        <v>625.11</v>
      </c>
      <c r="I796" s="1">
        <v>141</v>
      </c>
      <c r="J796" s="5">
        <f t="shared" si="112"/>
        <v>392.23227027636807</v>
      </c>
      <c r="K796" s="5">
        <f t="shared" si="113"/>
        <v>977.7365200248604</v>
      </c>
      <c r="L796" s="5">
        <f t="shared" si="114"/>
        <v>8.7958256890939612E-2</v>
      </c>
      <c r="M796" s="5">
        <f t="shared" si="115"/>
        <v>2.7594247959580257E-4</v>
      </c>
      <c r="N796" s="5">
        <f t="shared" si="116"/>
        <v>0.51097605633802812</v>
      </c>
      <c r="O796">
        <f t="shared" si="117"/>
        <v>239.9577674329318</v>
      </c>
      <c r="P796">
        <f t="shared" si="118"/>
        <v>9.2808011837224716E-2</v>
      </c>
      <c r="AB796">
        <f t="shared" si="119"/>
        <v>91.658366186014263</v>
      </c>
    </row>
    <row r="797" spans="1:28">
      <c r="A797" s="1">
        <v>234</v>
      </c>
      <c r="B797" s="1">
        <v>1459</v>
      </c>
      <c r="C797" s="1">
        <v>48</v>
      </c>
      <c r="D797" s="2">
        <f t="shared" si="111"/>
        <v>30.395833333333332</v>
      </c>
      <c r="E797" s="1">
        <v>300</v>
      </c>
      <c r="F797" s="1">
        <v>0.19500000000000001</v>
      </c>
      <c r="G797" s="1">
        <v>0.66</v>
      </c>
      <c r="H797" s="1">
        <v>352.89</v>
      </c>
      <c r="I797" s="1">
        <v>249</v>
      </c>
      <c r="J797" s="5">
        <f t="shared" si="112"/>
        <v>392.23227027636807</v>
      </c>
      <c r="K797" s="5">
        <f t="shared" si="113"/>
        <v>548.1250188018156</v>
      </c>
      <c r="L797" s="5">
        <f t="shared" si="114"/>
        <v>8.7571262674574712E-2</v>
      </c>
      <c r="M797" s="5">
        <f t="shared" si="115"/>
        <v>4.8663468128855379E-4</v>
      </c>
      <c r="N797" s="5">
        <f t="shared" si="116"/>
        <v>0.51167746478873244</v>
      </c>
      <c r="O797">
        <f t="shared" si="117"/>
        <v>425.06163393692088</v>
      </c>
      <c r="P797">
        <f t="shared" si="118"/>
        <v>9.2808011837224716E-2</v>
      </c>
      <c r="AB797">
        <f t="shared" si="119"/>
        <v>51.384235589129212</v>
      </c>
    </row>
    <row r="798" spans="1:28">
      <c r="A798" s="1">
        <v>642</v>
      </c>
      <c r="B798" s="1">
        <v>6622</v>
      </c>
      <c r="C798" s="1">
        <v>208</v>
      </c>
      <c r="D798" s="2">
        <f t="shared" si="111"/>
        <v>31.83653846153846</v>
      </c>
      <c r="E798" s="1">
        <v>300</v>
      </c>
      <c r="F798" s="1">
        <v>0.186</v>
      </c>
      <c r="G798" s="1">
        <v>0.15</v>
      </c>
      <c r="H798" s="1">
        <v>1624.78</v>
      </c>
      <c r="I798" s="1">
        <v>55.3</v>
      </c>
      <c r="J798" s="5">
        <f t="shared" si="112"/>
        <v>401.60966445124944</v>
      </c>
      <c r="K798" s="5">
        <f t="shared" si="113"/>
        <v>2469.4096199228961</v>
      </c>
      <c r="L798" s="5">
        <f t="shared" si="114"/>
        <v>8.4230659151029993E-2</v>
      </c>
      <c r="M798" s="5">
        <f t="shared" si="115"/>
        <v>1.0721836303231652E-4</v>
      </c>
      <c r="N798" s="5">
        <f t="shared" si="116"/>
        <v>0.51576985915492957</v>
      </c>
      <c r="O798">
        <f t="shared" si="117"/>
        <v>92.320191041248663</v>
      </c>
      <c r="P798">
        <f t="shared" si="118"/>
        <v>8.7691897711623626E-2</v>
      </c>
      <c r="AB798">
        <f t="shared" si="119"/>
        <v>218.73456141250298</v>
      </c>
    </row>
    <row r="799" spans="1:28">
      <c r="A799" s="1">
        <v>480</v>
      </c>
      <c r="B799" s="1">
        <v>3756</v>
      </c>
      <c r="C799" s="1">
        <v>116</v>
      </c>
      <c r="D799" s="2">
        <f t="shared" si="111"/>
        <v>32.379310344827587</v>
      </c>
      <c r="E799" s="1">
        <v>300</v>
      </c>
      <c r="F799" s="1">
        <v>0.182</v>
      </c>
      <c r="G799" s="1">
        <v>0.26</v>
      </c>
      <c r="H799" s="1">
        <v>934.26</v>
      </c>
      <c r="I799" s="1">
        <v>97.8</v>
      </c>
      <c r="J799" s="5">
        <f t="shared" si="112"/>
        <v>405.9989714705751</v>
      </c>
      <c r="K799" s="5">
        <f t="shared" si="113"/>
        <v>1440.2299065850893</v>
      </c>
      <c r="L799" s="5">
        <f t="shared" si="114"/>
        <v>8.054269632203799E-2</v>
      </c>
      <c r="M799" s="5">
        <f t="shared" si="115"/>
        <v>1.8903088391906283E-4</v>
      </c>
      <c r="N799" s="5">
        <f t="shared" si="116"/>
        <v>0.51737577464788731</v>
      </c>
      <c r="O799">
        <f t="shared" si="117"/>
        <v>160.55487765718323</v>
      </c>
      <c r="P799">
        <f t="shared" si="118"/>
        <v>8.5433775881892521E-2</v>
      </c>
      <c r="AB799">
        <f t="shared" si="119"/>
        <v>124.28715056322172</v>
      </c>
    </row>
    <row r="800" spans="1:28">
      <c r="A800" s="1">
        <v>318</v>
      </c>
      <c r="B800" s="1">
        <v>2130</v>
      </c>
      <c r="C800" s="1">
        <v>64</v>
      </c>
      <c r="D800" s="2">
        <f t="shared" si="111"/>
        <v>33.28125</v>
      </c>
      <c r="E800" s="1">
        <v>300</v>
      </c>
      <c r="F800" s="1">
        <v>0.18099999999999999</v>
      </c>
      <c r="G800" s="1">
        <v>0.47</v>
      </c>
      <c r="H800" s="1">
        <v>527.14</v>
      </c>
      <c r="I800" s="1">
        <v>173</v>
      </c>
      <c r="J800" s="5">
        <f t="shared" si="112"/>
        <v>407.11897076111694</v>
      </c>
      <c r="K800" s="5">
        <f t="shared" si="113"/>
        <v>798.9207875732169</v>
      </c>
      <c r="L800" s="5">
        <f t="shared" si="114"/>
        <v>8.0108067026776086E-2</v>
      </c>
      <c r="M800" s="5">
        <f t="shared" si="115"/>
        <v>3.3333333333333332E-4</v>
      </c>
      <c r="N800" s="5">
        <f t="shared" si="116"/>
        <v>0.51900000000000002</v>
      </c>
      <c r="O800">
        <f t="shared" si="117"/>
        <v>284.55438782866031</v>
      </c>
      <c r="P800">
        <f t="shared" si="118"/>
        <v>8.4870786220591909E-2</v>
      </c>
      <c r="AB800">
        <f t="shared" si="119"/>
        <v>68.489934716478189</v>
      </c>
    </row>
    <row r="801" spans="1:28">
      <c r="A801" s="1">
        <v>156</v>
      </c>
      <c r="B801" s="1">
        <v>1208</v>
      </c>
      <c r="C801" s="1">
        <v>36</v>
      </c>
      <c r="D801" s="2">
        <f t="shared" si="111"/>
        <v>33.555555555555557</v>
      </c>
      <c r="E801" s="1">
        <v>300</v>
      </c>
      <c r="F801" s="1">
        <v>0.18</v>
      </c>
      <c r="G801" s="1">
        <v>0.84</v>
      </c>
      <c r="H801" s="1">
        <v>297</v>
      </c>
      <c r="I801" s="1">
        <v>306</v>
      </c>
      <c r="J801" s="5">
        <f t="shared" si="112"/>
        <v>408.24829046386299</v>
      </c>
      <c r="K801" s="5">
        <f t="shared" si="113"/>
        <v>448.25519164504357</v>
      </c>
      <c r="L801" s="5">
        <f t="shared" si="114"/>
        <v>8.0311395542088992E-2</v>
      </c>
      <c r="M801" s="5">
        <f t="shared" si="115"/>
        <v>5.8774834437086085E-4</v>
      </c>
      <c r="N801" s="5">
        <f t="shared" si="116"/>
        <v>0.52063098591549306</v>
      </c>
      <c r="O801">
        <f t="shared" si="117"/>
        <v>505.05050505050508</v>
      </c>
      <c r="P801">
        <f t="shared" si="118"/>
        <v>8.4308418306591554E-2</v>
      </c>
      <c r="AB801">
        <f t="shared" si="119"/>
        <v>38.173420409405743</v>
      </c>
    </row>
    <row r="802" spans="1:28">
      <c r="A802" s="1">
        <v>564</v>
      </c>
      <c r="B802" s="1">
        <v>5481</v>
      </c>
      <c r="C802" s="1">
        <v>155</v>
      </c>
      <c r="D802" s="2">
        <f t="shared" si="111"/>
        <v>35.361290322580643</v>
      </c>
      <c r="E802" s="1">
        <v>300</v>
      </c>
      <c r="F802" s="1">
        <v>0.17599999999999999</v>
      </c>
      <c r="G802" s="1">
        <v>0.19</v>
      </c>
      <c r="H802" s="1">
        <v>1335.84</v>
      </c>
      <c r="I802" s="1">
        <v>68</v>
      </c>
      <c r="J802" s="5">
        <f t="shared" si="112"/>
        <v>412.86141192238517</v>
      </c>
      <c r="K802" s="5">
        <f t="shared" si="113"/>
        <v>2004.1532714734653</v>
      </c>
      <c r="L802" s="5">
        <f t="shared" si="114"/>
        <v>7.7339394250043103E-2</v>
      </c>
      <c r="M802" s="5">
        <f t="shared" si="115"/>
        <v>1.2953840540047437E-4</v>
      </c>
      <c r="N802" s="5">
        <f t="shared" si="116"/>
        <v>0.52494084507042249</v>
      </c>
      <c r="O802">
        <f t="shared" si="117"/>
        <v>112.28889687387712</v>
      </c>
      <c r="P802">
        <f t="shared" si="118"/>
        <v>8.2065219778881829E-2</v>
      </c>
      <c r="AB802">
        <f t="shared" si="119"/>
        <v>166.13260474144948</v>
      </c>
    </row>
    <row r="803" spans="1:28">
      <c r="A803" s="1">
        <v>402</v>
      </c>
      <c r="B803" s="1">
        <v>3109</v>
      </c>
      <c r="C803" s="1">
        <v>86</v>
      </c>
      <c r="D803" s="2">
        <f t="shared" si="111"/>
        <v>36.151162790697676</v>
      </c>
      <c r="E803" s="1">
        <v>300</v>
      </c>
      <c r="F803" s="1">
        <v>0.17399999999999999</v>
      </c>
      <c r="G803" s="1">
        <v>0.34</v>
      </c>
      <c r="H803" s="1">
        <v>761.57</v>
      </c>
      <c r="I803" s="1">
        <v>120</v>
      </c>
      <c r="J803" s="5">
        <f t="shared" si="112"/>
        <v>415.22739926869986</v>
      </c>
      <c r="K803" s="5">
        <f t="shared" si="113"/>
        <v>1126.3862119454427</v>
      </c>
      <c r="L803" s="5">
        <f t="shared" si="114"/>
        <v>7.6350366408928907E-2</v>
      </c>
      <c r="M803" s="5">
        <f t="shared" si="115"/>
        <v>2.2836925056288193E-4</v>
      </c>
      <c r="N803" s="5">
        <f t="shared" si="116"/>
        <v>0.52546478873239444</v>
      </c>
      <c r="O803">
        <f t="shared" si="117"/>
        <v>196.96153997662722</v>
      </c>
      <c r="P803">
        <f t="shared" si="118"/>
        <v>8.0947424145255839E-2</v>
      </c>
      <c r="AB803">
        <f t="shared" si="119"/>
        <v>92.099052979510915</v>
      </c>
    </row>
    <row r="804" spans="1:28">
      <c r="A804" s="1">
        <v>240</v>
      </c>
      <c r="B804" s="1">
        <v>1763</v>
      </c>
      <c r="C804" s="1">
        <v>48</v>
      </c>
      <c r="D804" s="2">
        <f t="shared" si="111"/>
        <v>36.729166666666664</v>
      </c>
      <c r="E804" s="1">
        <v>300</v>
      </c>
      <c r="F804" s="1">
        <v>0.17100000000000001</v>
      </c>
      <c r="G804" s="1">
        <v>0.61</v>
      </c>
      <c r="H804" s="1">
        <v>432.47</v>
      </c>
      <c r="I804" s="1">
        <v>213</v>
      </c>
      <c r="J804" s="5">
        <f t="shared" si="112"/>
        <v>418.85390829169552</v>
      </c>
      <c r="K804" s="5">
        <f t="shared" si="113"/>
        <v>633.30508718619876</v>
      </c>
      <c r="L804" s="5">
        <f t="shared" si="114"/>
        <v>7.5792853983324263E-2</v>
      </c>
      <c r="M804" s="5">
        <f t="shared" si="115"/>
        <v>4.0272263187748154E-4</v>
      </c>
      <c r="N804" s="5">
        <f t="shared" si="116"/>
        <v>0.52890000000000004</v>
      </c>
      <c r="O804">
        <f t="shared" si="117"/>
        <v>346.84486785210532</v>
      </c>
      <c r="P804">
        <f t="shared" si="118"/>
        <v>7.9275550774543319E-2</v>
      </c>
      <c r="AB804">
        <f t="shared" si="119"/>
        <v>50.712736964652599</v>
      </c>
    </row>
    <row r="805" spans="1:28">
      <c r="A805" s="1">
        <v>78</v>
      </c>
      <c r="B805" s="1">
        <v>1000</v>
      </c>
      <c r="C805" s="1">
        <v>27</v>
      </c>
      <c r="D805" s="2">
        <f t="shared" si="111"/>
        <v>37.037037037037038</v>
      </c>
      <c r="E805" s="1">
        <v>300</v>
      </c>
      <c r="F805" s="1">
        <v>0.16900000000000001</v>
      </c>
      <c r="G805" s="1">
        <v>1.08</v>
      </c>
      <c r="H805" s="1">
        <v>246.57</v>
      </c>
      <c r="I805" s="1">
        <v>376</v>
      </c>
      <c r="J805" s="5">
        <f t="shared" si="112"/>
        <v>421.32504423474319</v>
      </c>
      <c r="K805" s="5">
        <f t="shared" si="113"/>
        <v>359.81043889736361</v>
      </c>
      <c r="L805" s="5">
        <f t="shared" si="114"/>
        <v>7.5039512702136435E-2</v>
      </c>
      <c r="M805" s="5">
        <f t="shared" si="115"/>
        <v>7.0999999999999991E-4</v>
      </c>
      <c r="N805" s="5">
        <f t="shared" si="116"/>
        <v>0.52957746478873247</v>
      </c>
      <c r="O805">
        <f t="shared" si="117"/>
        <v>608.34651417447378</v>
      </c>
      <c r="P805">
        <f t="shared" si="118"/>
        <v>7.8164216878191847E-2</v>
      </c>
      <c r="AB805">
        <f t="shared" si="119"/>
        <v>28.408385031324162</v>
      </c>
    </row>
    <row r="806" spans="1:28">
      <c r="A806" s="1">
        <v>648</v>
      </c>
      <c r="B806" s="1">
        <v>8000</v>
      </c>
      <c r="C806" s="1">
        <v>208</v>
      </c>
      <c r="D806" s="2">
        <f t="shared" si="111"/>
        <v>38.46153846153846</v>
      </c>
      <c r="E806" s="1">
        <v>300</v>
      </c>
      <c r="F806" s="1">
        <v>0.16600000000000001</v>
      </c>
      <c r="G806" s="1">
        <v>0.14000000000000001</v>
      </c>
      <c r="H806" s="1">
        <v>1960.23</v>
      </c>
      <c r="I806" s="1">
        <v>47.2</v>
      </c>
      <c r="J806" s="5">
        <f t="shared" si="112"/>
        <v>425.11515094885181</v>
      </c>
      <c r="K806" s="5">
        <f t="shared" si="113"/>
        <v>2800.6496719425745</v>
      </c>
      <c r="L806" s="5">
        <f t="shared" si="114"/>
        <v>7.4268482089631702E-2</v>
      </c>
      <c r="M806" s="5">
        <f t="shared" si="115"/>
        <v>8.8749999999999989E-5</v>
      </c>
      <c r="N806" s="5">
        <f t="shared" si="116"/>
        <v>0.53183098591549305</v>
      </c>
      <c r="O806">
        <f t="shared" si="117"/>
        <v>76.521632665554549</v>
      </c>
      <c r="P806">
        <f t="shared" si="118"/>
        <v>7.6502150096165594E-2</v>
      </c>
      <c r="AB806">
        <f t="shared" si="119"/>
        <v>216.41992077750285</v>
      </c>
    </row>
    <row r="807" spans="1:28">
      <c r="A807" s="1">
        <v>486</v>
      </c>
      <c r="B807" s="1">
        <v>4537</v>
      </c>
      <c r="C807" s="1">
        <v>116</v>
      </c>
      <c r="D807" s="2">
        <f t="shared" si="111"/>
        <v>39.112068965517238</v>
      </c>
      <c r="E807" s="1">
        <v>300</v>
      </c>
      <c r="F807" s="1">
        <v>0.16500000000000001</v>
      </c>
      <c r="G807" s="1">
        <v>0.25</v>
      </c>
      <c r="H807" s="1">
        <v>1112.03</v>
      </c>
      <c r="I807" s="1">
        <v>83.5</v>
      </c>
      <c r="J807" s="5">
        <f t="shared" si="112"/>
        <v>426.40143271122088</v>
      </c>
      <c r="K807" s="5">
        <f t="shared" si="113"/>
        <v>1573.1092547158723</v>
      </c>
      <c r="L807" s="5">
        <f t="shared" si="114"/>
        <v>7.3739315722830309E-2</v>
      </c>
      <c r="M807" s="5">
        <f t="shared" si="115"/>
        <v>1.5649107339651752E-4</v>
      </c>
      <c r="N807" s="5">
        <f t="shared" si="116"/>
        <v>0.53357676056338033</v>
      </c>
      <c r="O807">
        <f t="shared" si="117"/>
        <v>134.88844725412085</v>
      </c>
      <c r="P807">
        <f t="shared" si="118"/>
        <v>7.5949456190895284E-2</v>
      </c>
      <c r="AB807">
        <f t="shared" si="119"/>
        <v>120.68362871165159</v>
      </c>
    </row>
    <row r="808" spans="1:28">
      <c r="A808" s="1">
        <v>324</v>
      </c>
      <c r="B808" s="1">
        <v>2573</v>
      </c>
      <c r="C808" s="1">
        <v>64</v>
      </c>
      <c r="D808" s="2">
        <f t="shared" si="111"/>
        <v>40.203125</v>
      </c>
      <c r="E808" s="1">
        <v>300</v>
      </c>
      <c r="F808" s="1">
        <v>0.16500000000000001</v>
      </c>
      <c r="G808" s="1">
        <v>0.44</v>
      </c>
      <c r="H808" s="1">
        <v>622.27</v>
      </c>
      <c r="I808" s="1">
        <v>148</v>
      </c>
      <c r="J808" s="5">
        <f t="shared" si="112"/>
        <v>426.40143271122088</v>
      </c>
      <c r="K808" s="5">
        <f t="shared" si="113"/>
        <v>893.81207654310936</v>
      </c>
      <c r="L808" s="5">
        <f t="shared" si="114"/>
        <v>7.1603418301893151E-2</v>
      </c>
      <c r="M808" s="5">
        <f t="shared" si="115"/>
        <v>2.7594247959580257E-4</v>
      </c>
      <c r="N808" s="5">
        <f t="shared" si="116"/>
        <v>0.53634366197183103</v>
      </c>
      <c r="O808">
        <f t="shared" si="117"/>
        <v>241.05291915085093</v>
      </c>
      <c r="P808">
        <f t="shared" si="118"/>
        <v>7.5949456190895284E-2</v>
      </c>
      <c r="AB808">
        <f t="shared" si="119"/>
        <v>68.570243586165688</v>
      </c>
    </row>
    <row r="809" spans="1:28">
      <c r="A809" s="1">
        <v>162</v>
      </c>
      <c r="B809" s="1">
        <v>1459</v>
      </c>
      <c r="C809" s="1">
        <v>36</v>
      </c>
      <c r="D809" s="2">
        <f t="shared" si="111"/>
        <v>40.527777777777779</v>
      </c>
      <c r="E809" s="1">
        <v>300</v>
      </c>
      <c r="F809" s="1">
        <v>0.161</v>
      </c>
      <c r="G809" s="1">
        <v>0.78</v>
      </c>
      <c r="H809" s="1">
        <v>356.67</v>
      </c>
      <c r="I809" s="1">
        <v>261</v>
      </c>
      <c r="J809" s="5">
        <f t="shared" si="112"/>
        <v>431.66584730171564</v>
      </c>
      <c r="K809" s="5">
        <f t="shared" si="113"/>
        <v>510.42663210324662</v>
      </c>
      <c r="L809" s="5">
        <f t="shared" si="114"/>
        <v>7.0529235223600356E-2</v>
      </c>
      <c r="M809" s="5">
        <f t="shared" si="115"/>
        <v>4.8663468128855379E-4</v>
      </c>
      <c r="N809" s="5">
        <f t="shared" si="116"/>
        <v>0.53633661971830981</v>
      </c>
      <c r="O809">
        <f t="shared" si="117"/>
        <v>420.55681722600724</v>
      </c>
      <c r="P809">
        <f t="shared" si="118"/>
        <v>7.3745408689417896E-2</v>
      </c>
      <c r="AB809">
        <f t="shared" si="119"/>
        <v>38.021838980219272</v>
      </c>
    </row>
    <row r="810" spans="1:28">
      <c r="A810" s="1">
        <v>570</v>
      </c>
      <c r="B810" s="1">
        <v>6622</v>
      </c>
      <c r="C810" s="1">
        <v>155</v>
      </c>
      <c r="D810" s="2">
        <f t="shared" si="111"/>
        <v>42.722580645161287</v>
      </c>
      <c r="E810" s="1">
        <v>300</v>
      </c>
      <c r="F810" s="1">
        <v>0.156</v>
      </c>
      <c r="G810" s="1">
        <v>0.18</v>
      </c>
      <c r="H810" s="1">
        <v>1621.72</v>
      </c>
      <c r="I810" s="1">
        <v>58</v>
      </c>
      <c r="J810" s="5">
        <f t="shared" si="112"/>
        <v>438.52900965351466</v>
      </c>
      <c r="K810" s="5">
        <f t="shared" si="113"/>
        <v>2247.0154707168854</v>
      </c>
      <c r="L810" s="5">
        <f t="shared" si="114"/>
        <v>6.8980388439670581E-2</v>
      </c>
      <c r="M810" s="5">
        <f t="shared" si="115"/>
        <v>1.0721836303231652E-4</v>
      </c>
      <c r="N810" s="5">
        <f t="shared" si="116"/>
        <v>0.54095211267605636</v>
      </c>
      <c r="O810">
        <f t="shared" si="117"/>
        <v>92.494388673753789</v>
      </c>
      <c r="P810">
        <f t="shared" si="118"/>
        <v>7.100573929685855E-2</v>
      </c>
      <c r="AB810">
        <f t="shared" si="119"/>
        <v>161.16262091892028</v>
      </c>
    </row>
    <row r="811" spans="1:28">
      <c r="A811" s="1">
        <v>408</v>
      </c>
      <c r="B811" s="1">
        <v>3756</v>
      </c>
      <c r="C811" s="1">
        <v>86</v>
      </c>
      <c r="D811" s="2">
        <f t="shared" si="111"/>
        <v>43.674418604651166</v>
      </c>
      <c r="E811" s="1">
        <v>300</v>
      </c>
      <c r="F811" s="1">
        <v>0.16</v>
      </c>
      <c r="G811" s="1">
        <v>0.32</v>
      </c>
      <c r="H811" s="1">
        <v>888.03</v>
      </c>
      <c r="I811" s="1">
        <v>103</v>
      </c>
      <c r="J811" s="5">
        <f t="shared" si="112"/>
        <v>433.0127018922193</v>
      </c>
      <c r="K811" s="5">
        <f t="shared" si="113"/>
        <v>1248.046875</v>
      </c>
      <c r="L811" s="5">
        <f t="shared" si="114"/>
        <v>6.8907668231611888E-2</v>
      </c>
      <c r="M811" s="5">
        <f t="shared" si="115"/>
        <v>1.8903088391906283E-4</v>
      </c>
      <c r="N811" s="5">
        <f t="shared" si="116"/>
        <v>0.54488450704225355</v>
      </c>
      <c r="O811">
        <f t="shared" si="117"/>
        <v>168.91321239147328</v>
      </c>
      <c r="P811">
        <f t="shared" si="118"/>
        <v>7.3196095437183445E-2</v>
      </c>
      <c r="AB811">
        <f t="shared" si="119"/>
        <v>92.274907245028857</v>
      </c>
    </row>
    <row r="812" spans="1:28">
      <c r="A812" s="1">
        <v>246</v>
      </c>
      <c r="B812" s="1">
        <v>2130</v>
      </c>
      <c r="C812" s="1">
        <v>48</v>
      </c>
      <c r="D812" s="2">
        <f t="shared" si="111"/>
        <v>44.375</v>
      </c>
      <c r="E812" s="1">
        <v>300</v>
      </c>
      <c r="F812" s="1">
        <v>0.152</v>
      </c>
      <c r="G812" s="1">
        <v>0.56000000000000005</v>
      </c>
      <c r="H812" s="1">
        <v>524.58000000000004</v>
      </c>
      <c r="I812" s="1">
        <v>181</v>
      </c>
      <c r="J812" s="5">
        <f t="shared" si="112"/>
        <v>444.26165831931928</v>
      </c>
      <c r="K812" s="5">
        <f t="shared" si="113"/>
        <v>731.69661493572926</v>
      </c>
      <c r="L812" s="5">
        <f t="shared" si="114"/>
        <v>6.5600959496329256E-2</v>
      </c>
      <c r="M812" s="5">
        <f t="shared" si="115"/>
        <v>3.3333333333333332E-4</v>
      </c>
      <c r="N812" s="5">
        <f t="shared" si="116"/>
        <v>0.54300000000000004</v>
      </c>
      <c r="O812">
        <f t="shared" si="117"/>
        <v>285.94304014640284</v>
      </c>
      <c r="P812">
        <f t="shared" si="118"/>
        <v>6.8826588102116976E-2</v>
      </c>
      <c r="AB812">
        <f t="shared" si="119"/>
        <v>50.868870234237093</v>
      </c>
    </row>
    <row r="813" spans="1:28">
      <c r="A813" s="1">
        <v>84</v>
      </c>
      <c r="B813" s="1">
        <v>1208</v>
      </c>
      <c r="C813" s="1">
        <v>27</v>
      </c>
      <c r="D813" s="2">
        <f t="shared" si="111"/>
        <v>44.74074074074074</v>
      </c>
      <c r="E813" s="1">
        <v>300</v>
      </c>
      <c r="F813" s="1">
        <v>0.151</v>
      </c>
      <c r="G813" s="1">
        <v>1.01</v>
      </c>
      <c r="H813" s="1">
        <v>296.41000000000003</v>
      </c>
      <c r="I813" s="1">
        <v>321</v>
      </c>
      <c r="J813" s="5">
        <f t="shared" si="112"/>
        <v>445.73029590632694</v>
      </c>
      <c r="K813" s="5">
        <f t="shared" si="113"/>
        <v>407.03431075065765</v>
      </c>
      <c r="L813" s="5">
        <f t="shared" si="114"/>
        <v>6.6333474321135899E-2</v>
      </c>
      <c r="M813" s="5">
        <f t="shared" si="115"/>
        <v>5.8774834437086085E-4</v>
      </c>
      <c r="N813" s="5">
        <f t="shared" si="116"/>
        <v>0.54615211267605646</v>
      </c>
      <c r="O813">
        <f t="shared" si="117"/>
        <v>506.05580108633308</v>
      </c>
      <c r="P813">
        <f t="shared" si="118"/>
        <v>6.8283578409146492E-2</v>
      </c>
      <c r="AB813">
        <f t="shared" si="119"/>
        <v>28.074504316520638</v>
      </c>
    </row>
    <row r="814" spans="1:28">
      <c r="A814" s="1">
        <v>492</v>
      </c>
      <c r="B814" s="1">
        <v>5481</v>
      </c>
      <c r="C814" s="1">
        <v>116</v>
      </c>
      <c r="D814" s="2">
        <f t="shared" si="111"/>
        <v>47.25</v>
      </c>
      <c r="E814" s="1">
        <v>300</v>
      </c>
      <c r="F814" s="1">
        <v>0.14599999999999999</v>
      </c>
      <c r="G814" s="1">
        <v>0.23</v>
      </c>
      <c r="H814" s="1">
        <v>1348.55</v>
      </c>
      <c r="I814" s="1">
        <v>71.3</v>
      </c>
      <c r="J814" s="5">
        <f t="shared" si="112"/>
        <v>453.29841391162461</v>
      </c>
      <c r="K814" s="5">
        <f t="shared" si="113"/>
        <v>1817.7602529084052</v>
      </c>
      <c r="L814" s="5">
        <f t="shared" si="114"/>
        <v>6.3814796156094131E-2</v>
      </c>
      <c r="M814" s="5">
        <f t="shared" si="115"/>
        <v>1.2953840540047437E-4</v>
      </c>
      <c r="N814" s="5">
        <f t="shared" si="116"/>
        <v>0.55041591549295765</v>
      </c>
      <c r="O814">
        <f t="shared" si="117"/>
        <v>111.23058099440141</v>
      </c>
      <c r="P814">
        <f t="shared" si="118"/>
        <v>6.5579388461180624E-2</v>
      </c>
      <c r="AB814">
        <f t="shared" si="119"/>
        <v>120.41172298462044</v>
      </c>
    </row>
    <row r="815" spans="1:28">
      <c r="A815" s="1">
        <v>330</v>
      </c>
      <c r="B815" s="1">
        <v>3109</v>
      </c>
      <c r="C815" s="1">
        <v>64</v>
      </c>
      <c r="D815" s="2">
        <f t="shared" si="111"/>
        <v>48.578125</v>
      </c>
      <c r="E815" s="1">
        <v>300</v>
      </c>
      <c r="F815" s="1">
        <v>0.14399999999999999</v>
      </c>
      <c r="G815" s="1">
        <v>0.41</v>
      </c>
      <c r="H815" s="1">
        <v>767.61</v>
      </c>
      <c r="I815" s="1">
        <v>126</v>
      </c>
      <c r="J815" s="5">
        <f t="shared" si="112"/>
        <v>456.43546458763848</v>
      </c>
      <c r="K815" s="5">
        <f t="shared" si="113"/>
        <v>1026.7761305119893</v>
      </c>
      <c r="L815" s="5">
        <f t="shared" si="114"/>
        <v>6.2331016565497277E-2</v>
      </c>
      <c r="M815" s="5">
        <f t="shared" si="115"/>
        <v>2.2836925056288193E-4</v>
      </c>
      <c r="N815" s="5">
        <f t="shared" si="116"/>
        <v>0.55173802816901418</v>
      </c>
      <c r="O815">
        <f t="shared" si="117"/>
        <v>195.41173252042051</v>
      </c>
      <c r="P815">
        <f t="shared" si="118"/>
        <v>6.4502853280682337E-2</v>
      </c>
      <c r="AB815">
        <f t="shared" si="119"/>
        <v>66.898979897496559</v>
      </c>
    </row>
    <row r="816" spans="1:28">
      <c r="A816" s="1">
        <v>168</v>
      </c>
      <c r="B816" s="1">
        <v>1763</v>
      </c>
      <c r="C816" s="1">
        <v>36</v>
      </c>
      <c r="D816" s="2">
        <f t="shared" si="111"/>
        <v>48.972222222222221</v>
      </c>
      <c r="E816" s="1">
        <v>300</v>
      </c>
      <c r="F816" s="1">
        <v>0.14299999999999999</v>
      </c>
      <c r="G816" s="1">
        <v>0.73</v>
      </c>
      <c r="H816" s="1">
        <v>434.18</v>
      </c>
      <c r="I816" s="1">
        <v>223</v>
      </c>
      <c r="J816" s="5">
        <f t="shared" si="112"/>
        <v>458.02861241434454</v>
      </c>
      <c r="K816" s="5">
        <f t="shared" si="113"/>
        <v>578.69534372831674</v>
      </c>
      <c r="L816" s="5">
        <f t="shared" si="114"/>
        <v>6.2208898672081105E-2</v>
      </c>
      <c r="M816" s="5">
        <f t="shared" si="115"/>
        <v>4.0272263187748154E-4</v>
      </c>
      <c r="N816" s="5">
        <f t="shared" si="116"/>
        <v>0.55373098591549297</v>
      </c>
      <c r="O816">
        <f t="shared" si="117"/>
        <v>345.47883366345758</v>
      </c>
      <c r="P816">
        <f t="shared" si="118"/>
        <v>6.3965703477172897E-2</v>
      </c>
      <c r="AB816">
        <f t="shared" si="119"/>
        <v>37.390560364188033</v>
      </c>
    </row>
    <row r="817" spans="1:28">
      <c r="A817" s="1">
        <v>6</v>
      </c>
      <c r="B817" s="1">
        <v>1000</v>
      </c>
      <c r="C817" s="1">
        <v>20</v>
      </c>
      <c r="D817" s="2">
        <f t="shared" si="111"/>
        <v>50</v>
      </c>
      <c r="E817" s="1">
        <v>300</v>
      </c>
      <c r="F817" s="1">
        <v>0.14199999999999999</v>
      </c>
      <c r="G817" s="1">
        <v>1.3</v>
      </c>
      <c r="H817" s="1">
        <v>244.31</v>
      </c>
      <c r="I817" s="1">
        <v>394</v>
      </c>
      <c r="J817" s="5">
        <f t="shared" si="112"/>
        <v>459.63855977692168</v>
      </c>
      <c r="K817" s="5">
        <f t="shared" si="113"/>
        <v>326.10190987067489</v>
      </c>
      <c r="L817" s="5">
        <f t="shared" si="114"/>
        <v>6.1330520903516254E-2</v>
      </c>
      <c r="M817" s="5">
        <f t="shared" si="115"/>
        <v>7.0999999999999991E-4</v>
      </c>
      <c r="N817" s="5">
        <f t="shared" si="116"/>
        <v>0.55492957746478877</v>
      </c>
      <c r="O817">
        <f t="shared" si="117"/>
        <v>613.97404936351347</v>
      </c>
      <c r="P817">
        <f t="shared" si="118"/>
        <v>6.3429304412522258E-2</v>
      </c>
      <c r="AB817">
        <f t="shared" si="119"/>
        <v>20.893350818880741</v>
      </c>
    </row>
    <row r="818" spans="1:28">
      <c r="A818" s="1">
        <v>576</v>
      </c>
      <c r="B818" s="1">
        <v>8000</v>
      </c>
      <c r="C818" s="1">
        <v>155</v>
      </c>
      <c r="D818" s="2">
        <f t="shared" si="111"/>
        <v>51.612903225806448</v>
      </c>
      <c r="E818" s="1">
        <v>300</v>
      </c>
      <c r="F818" s="1">
        <v>0.14000000000000001</v>
      </c>
      <c r="G818" s="1">
        <v>0.17</v>
      </c>
      <c r="H818" s="1">
        <v>1945.58</v>
      </c>
      <c r="I818" s="1">
        <v>49.5</v>
      </c>
      <c r="J818" s="5">
        <f t="shared" si="112"/>
        <v>462.91004988627571</v>
      </c>
      <c r="K818" s="5">
        <f t="shared" si="113"/>
        <v>2511.4696115005759</v>
      </c>
      <c r="L818" s="5">
        <f t="shared" si="114"/>
        <v>6.1716852670731376E-2</v>
      </c>
      <c r="M818" s="5">
        <f t="shared" si="115"/>
        <v>8.8749999999999989E-5</v>
      </c>
      <c r="N818" s="5">
        <f t="shared" si="116"/>
        <v>0.55774647887323947</v>
      </c>
      <c r="O818">
        <f t="shared" si="117"/>
        <v>77.097832008963906</v>
      </c>
      <c r="P818">
        <f t="shared" si="118"/>
        <v>6.2358775460145913E-2</v>
      </c>
      <c r="AB818">
        <f t="shared" si="119"/>
        <v>158.19411068539827</v>
      </c>
    </row>
    <row r="819" spans="1:28">
      <c r="A819" s="1">
        <v>414</v>
      </c>
      <c r="B819" s="1">
        <v>4537</v>
      </c>
      <c r="C819" s="1">
        <v>86</v>
      </c>
      <c r="D819" s="2">
        <f t="shared" si="111"/>
        <v>52.755813953488371</v>
      </c>
      <c r="E819" s="1">
        <v>300</v>
      </c>
      <c r="F819" s="1">
        <v>0.13900000000000001</v>
      </c>
      <c r="G819" s="1">
        <v>0.28999999999999998</v>
      </c>
      <c r="H819" s="1">
        <v>1101.02</v>
      </c>
      <c r="I819" s="1">
        <v>87.5</v>
      </c>
      <c r="J819" s="5">
        <f t="shared" si="112"/>
        <v>464.57220981188317</v>
      </c>
      <c r="K819" s="5">
        <f t="shared" si="113"/>
        <v>1477.5271462161165</v>
      </c>
      <c r="L819" s="5">
        <f t="shared" si="114"/>
        <v>5.8205360368668892E-2</v>
      </c>
      <c r="M819" s="5">
        <f t="shared" si="115"/>
        <v>1.5649107339651752E-4</v>
      </c>
      <c r="N819" s="5">
        <f t="shared" si="116"/>
        <v>0.559137323943662</v>
      </c>
      <c r="O819">
        <f t="shared" si="117"/>
        <v>136.2373072242103</v>
      </c>
      <c r="P819">
        <f t="shared" si="118"/>
        <v>6.1824654188471627E-2</v>
      </c>
      <c r="AB819">
        <f t="shared" si="119"/>
        <v>92.270307948374494</v>
      </c>
    </row>
    <row r="820" spans="1:28">
      <c r="A820" s="1">
        <v>252</v>
      </c>
      <c r="B820" s="1">
        <v>2573</v>
      </c>
      <c r="C820" s="1">
        <v>48</v>
      </c>
      <c r="D820" s="2">
        <f t="shared" si="111"/>
        <v>53.604166666666664</v>
      </c>
      <c r="E820" s="1">
        <v>300</v>
      </c>
      <c r="F820" s="1">
        <v>0.13700000000000001</v>
      </c>
      <c r="G820" s="1">
        <v>0.53</v>
      </c>
      <c r="H820" s="1">
        <v>625.44000000000005</v>
      </c>
      <c r="I820" s="1">
        <v>155</v>
      </c>
      <c r="J820" s="5">
        <f t="shared" si="112"/>
        <v>467.95096130874765</v>
      </c>
      <c r="K820" s="5">
        <f t="shared" si="113"/>
        <v>814.33802364705934</v>
      </c>
      <c r="L820" s="5">
        <f t="shared" si="114"/>
        <v>5.8943581910898941E-2</v>
      </c>
      <c r="M820" s="5">
        <f t="shared" si="115"/>
        <v>2.7594247959580257E-4</v>
      </c>
      <c r="N820" s="5">
        <f t="shared" si="116"/>
        <v>0.56171126760563383</v>
      </c>
      <c r="O820">
        <f t="shared" si="117"/>
        <v>239.83115886415962</v>
      </c>
      <c r="P820">
        <f t="shared" si="118"/>
        <v>6.0758720013433701E-2</v>
      </c>
      <c r="AB820">
        <f t="shared" si="119"/>
        <v>49.9779151263279</v>
      </c>
    </row>
    <row r="821" spans="1:28">
      <c r="A821" s="1">
        <v>90</v>
      </c>
      <c r="B821" s="1">
        <v>1459</v>
      </c>
      <c r="C821" s="1">
        <v>27</v>
      </c>
      <c r="D821" s="2">
        <f t="shared" si="111"/>
        <v>54.037037037037038</v>
      </c>
      <c r="E821" s="1">
        <v>300</v>
      </c>
      <c r="F821" s="1">
        <v>0.13400000000000001</v>
      </c>
      <c r="G821" s="1">
        <v>0.93</v>
      </c>
      <c r="H821" s="1">
        <v>358.01</v>
      </c>
      <c r="I821" s="1">
        <v>274</v>
      </c>
      <c r="J821" s="5">
        <f t="shared" si="112"/>
        <v>473.16022340738385</v>
      </c>
      <c r="K821" s="5">
        <f t="shared" si="113"/>
        <v>469.25133743079266</v>
      </c>
      <c r="L821" s="5">
        <f t="shared" si="114"/>
        <v>5.7538461473180313E-2</v>
      </c>
      <c r="M821" s="5">
        <f t="shared" si="115"/>
        <v>4.8663468128855379E-4</v>
      </c>
      <c r="N821" s="5">
        <f t="shared" si="116"/>
        <v>0.56305070422535219</v>
      </c>
      <c r="O821">
        <f t="shared" si="117"/>
        <v>418.98270998016818</v>
      </c>
      <c r="P821">
        <f t="shared" si="118"/>
        <v>5.9165657288135401E-2</v>
      </c>
      <c r="AB821">
        <f t="shared" si="119"/>
        <v>28.044003850938854</v>
      </c>
    </row>
    <row r="822" spans="1:28">
      <c r="A822" s="1">
        <v>498</v>
      </c>
      <c r="B822" s="1">
        <v>6622</v>
      </c>
      <c r="C822" s="1">
        <v>116</v>
      </c>
      <c r="D822" s="2">
        <f t="shared" si="111"/>
        <v>57.086206896551722</v>
      </c>
      <c r="E822" s="1">
        <v>300</v>
      </c>
      <c r="F822" s="1">
        <v>0.13100000000000001</v>
      </c>
      <c r="G822" s="1">
        <v>0.21</v>
      </c>
      <c r="H822" s="1">
        <v>1617.82</v>
      </c>
      <c r="I822" s="1">
        <v>60.8</v>
      </c>
      <c r="J822" s="5">
        <f t="shared" si="112"/>
        <v>478.54742041702224</v>
      </c>
      <c r="K822" s="5">
        <f t="shared" si="113"/>
        <v>2101.7735594830269</v>
      </c>
      <c r="L822" s="5">
        <f t="shared" si="114"/>
        <v>5.5191483153176839E-2</v>
      </c>
      <c r="M822" s="5">
        <f t="shared" si="115"/>
        <v>1.0721836303231652E-4</v>
      </c>
      <c r="N822" s="5">
        <f t="shared" si="116"/>
        <v>0.56706704225352111</v>
      </c>
      <c r="O822">
        <f t="shared" si="117"/>
        <v>92.717360398561027</v>
      </c>
      <c r="P822">
        <f t="shared" si="118"/>
        <v>5.7579712267658241E-2</v>
      </c>
      <c r="AB822">
        <f t="shared" si="119"/>
        <v>122.24193616848947</v>
      </c>
    </row>
    <row r="823" spans="1:28">
      <c r="A823" s="1">
        <v>336</v>
      </c>
      <c r="B823" s="1">
        <v>3756</v>
      </c>
      <c r="C823" s="1">
        <v>64</v>
      </c>
      <c r="D823" s="2">
        <f t="shared" si="111"/>
        <v>58.6875</v>
      </c>
      <c r="E823" s="1">
        <v>300</v>
      </c>
      <c r="F823" s="1">
        <v>0.128</v>
      </c>
      <c r="G823" s="1">
        <v>0.38</v>
      </c>
      <c r="H823" s="1">
        <v>929.37</v>
      </c>
      <c r="I823" s="1">
        <v>107</v>
      </c>
      <c r="J823" s="5">
        <f t="shared" si="112"/>
        <v>484.12291827592713</v>
      </c>
      <c r="K823" s="5">
        <f t="shared" si="113"/>
        <v>1175.0390112026032</v>
      </c>
      <c r="L823" s="5">
        <f t="shared" si="114"/>
        <v>5.4466276770248401E-2</v>
      </c>
      <c r="M823" s="5">
        <f t="shared" si="115"/>
        <v>1.8903088391906283E-4</v>
      </c>
      <c r="N823" s="5">
        <f t="shared" si="116"/>
        <v>0.56604507042253516</v>
      </c>
      <c r="O823">
        <f t="shared" si="117"/>
        <v>161.39965783272538</v>
      </c>
      <c r="P823">
        <f t="shared" si="118"/>
        <v>5.600101507697642E-2</v>
      </c>
      <c r="AB823">
        <f t="shared" si="119"/>
        <v>66.46805796201258</v>
      </c>
    </row>
    <row r="824" spans="1:28">
      <c r="A824" s="1">
        <v>174</v>
      </c>
      <c r="B824" s="1">
        <v>2130</v>
      </c>
      <c r="C824" s="1">
        <v>36</v>
      </c>
      <c r="D824" s="2">
        <f t="shared" si="111"/>
        <v>59.166666666666664</v>
      </c>
      <c r="E824" s="1">
        <v>300</v>
      </c>
      <c r="F824" s="1">
        <v>0.127</v>
      </c>
      <c r="G824" s="1">
        <v>0.68</v>
      </c>
      <c r="H824" s="1">
        <v>523.4</v>
      </c>
      <c r="I824" s="1">
        <v>190</v>
      </c>
      <c r="J824" s="5">
        <f t="shared" si="112"/>
        <v>486.02517675625086</v>
      </c>
      <c r="K824" s="5">
        <f t="shared" si="113"/>
        <v>659.21957308304127</v>
      </c>
      <c r="L824" s="5">
        <f t="shared" si="114"/>
        <v>5.4610028994793079E-2</v>
      </c>
      <c r="M824" s="5">
        <f t="shared" si="115"/>
        <v>3.3333333333333332E-4</v>
      </c>
      <c r="N824" s="5">
        <f t="shared" si="116"/>
        <v>0.56999999999999995</v>
      </c>
      <c r="O824">
        <f t="shared" si="117"/>
        <v>286.58769583492551</v>
      </c>
      <c r="P824">
        <f t="shared" si="118"/>
        <v>5.5476416581839424E-2</v>
      </c>
      <c r="AB824">
        <f t="shared" si="119"/>
        <v>36.94054510632035</v>
      </c>
    </row>
    <row r="825" spans="1:28">
      <c r="A825" s="1">
        <v>12</v>
      </c>
      <c r="B825" s="1">
        <v>1208</v>
      </c>
      <c r="C825" s="1">
        <v>20</v>
      </c>
      <c r="D825" s="2">
        <f t="shared" si="111"/>
        <v>60.4</v>
      </c>
      <c r="E825" s="1">
        <v>300</v>
      </c>
      <c r="F825" s="1">
        <v>0.126</v>
      </c>
      <c r="G825" s="1">
        <v>1.2</v>
      </c>
      <c r="H825" s="1">
        <v>296.22000000000003</v>
      </c>
      <c r="I825" s="1">
        <v>336</v>
      </c>
      <c r="J825" s="5">
        <f t="shared" si="112"/>
        <v>487.9500364742666</v>
      </c>
      <c r="K825" s="5">
        <f t="shared" si="113"/>
        <v>375.03720053577928</v>
      </c>
      <c r="L825" s="5">
        <f t="shared" si="114"/>
        <v>5.3328043115264137E-2</v>
      </c>
      <c r="M825" s="5">
        <f t="shared" si="115"/>
        <v>5.8774834437086085E-4</v>
      </c>
      <c r="N825" s="5">
        <f t="shared" si="116"/>
        <v>0.57167323943661985</v>
      </c>
      <c r="O825">
        <f t="shared" si="117"/>
        <v>506.38039295118489</v>
      </c>
      <c r="P825">
        <f t="shared" si="118"/>
        <v>5.4952643583573962E-2</v>
      </c>
      <c r="AB825">
        <f t="shared" si="119"/>
        <v>20.817460213761645</v>
      </c>
    </row>
    <row r="826" spans="1:28">
      <c r="A826" s="1">
        <v>420</v>
      </c>
      <c r="B826" s="1">
        <v>5481</v>
      </c>
      <c r="C826" s="1">
        <v>86</v>
      </c>
      <c r="D826" s="2">
        <f t="shared" si="111"/>
        <v>63.732558139534881</v>
      </c>
      <c r="E826" s="1">
        <v>300</v>
      </c>
      <c r="F826" s="1">
        <v>0.124</v>
      </c>
      <c r="G826" s="1">
        <v>0.27</v>
      </c>
      <c r="H826" s="1">
        <v>1319.11</v>
      </c>
      <c r="I826" s="1">
        <v>74.599999999999994</v>
      </c>
      <c r="J826" s="5">
        <f t="shared" si="112"/>
        <v>491.86937683796469</v>
      </c>
      <c r="K826" s="5">
        <f t="shared" si="113"/>
        <v>1680.2204263142335</v>
      </c>
      <c r="L826" s="5">
        <f t="shared" si="114"/>
        <v>5.1183760566850978E-2</v>
      </c>
      <c r="M826" s="5">
        <f t="shared" si="115"/>
        <v>1.2953840540047437E-4</v>
      </c>
      <c r="N826" s="5">
        <f t="shared" si="116"/>
        <v>0.57589098591549293</v>
      </c>
      <c r="O826">
        <f t="shared" si="117"/>
        <v>113.71303378793277</v>
      </c>
      <c r="P826">
        <f t="shared" si="118"/>
        <v>5.3907595101823046E-2</v>
      </c>
      <c r="AB826">
        <f t="shared" si="119"/>
        <v>91.49155800359614</v>
      </c>
    </row>
    <row r="827" spans="1:28">
      <c r="A827" s="1">
        <v>258</v>
      </c>
      <c r="B827" s="1">
        <v>3109</v>
      </c>
      <c r="C827" s="1">
        <v>48</v>
      </c>
      <c r="D827" s="2">
        <f t="shared" si="111"/>
        <v>64.770833333333329</v>
      </c>
      <c r="E827" s="1">
        <v>300</v>
      </c>
      <c r="F827" s="1">
        <v>0.12</v>
      </c>
      <c r="G827" s="1">
        <v>0.49</v>
      </c>
      <c r="H827" s="1">
        <v>766.84</v>
      </c>
      <c r="I827" s="1">
        <v>132</v>
      </c>
      <c r="J827" s="5">
        <f t="shared" si="112"/>
        <v>500</v>
      </c>
      <c r="K827" s="5">
        <f t="shared" si="113"/>
        <v>941.13985207186454</v>
      </c>
      <c r="L827" s="5">
        <f t="shared" si="114"/>
        <v>5.1001984343061017E-2</v>
      </c>
      <c r="M827" s="5">
        <f t="shared" si="115"/>
        <v>2.2836925056288193E-4</v>
      </c>
      <c r="N827" s="5">
        <f t="shared" si="116"/>
        <v>0.57801126760563382</v>
      </c>
      <c r="O827">
        <f t="shared" si="117"/>
        <v>195.60794950706796</v>
      </c>
      <c r="P827">
        <f t="shared" si="118"/>
        <v>5.1827639683346007E-2</v>
      </c>
      <c r="AB827">
        <f t="shared" si="119"/>
        <v>49.2697546917355</v>
      </c>
    </row>
    <row r="828" spans="1:28">
      <c r="A828" s="1">
        <v>96</v>
      </c>
      <c r="B828" s="1">
        <v>1763</v>
      </c>
      <c r="C828" s="1">
        <v>27</v>
      </c>
      <c r="D828" s="2">
        <f t="shared" si="111"/>
        <v>65.296296296296291</v>
      </c>
      <c r="E828" s="1">
        <v>300</v>
      </c>
      <c r="F828" s="1">
        <v>0.12</v>
      </c>
      <c r="G828" s="1">
        <v>0.87</v>
      </c>
      <c r="H828" s="1">
        <v>430.24</v>
      </c>
      <c r="I828" s="1">
        <v>233</v>
      </c>
      <c r="J828" s="5">
        <f t="shared" si="112"/>
        <v>500</v>
      </c>
      <c r="K828" s="5">
        <f t="shared" si="113"/>
        <v>530.06727300599266</v>
      </c>
      <c r="L828" s="5">
        <f t="shared" si="114"/>
        <v>5.0936930791603038E-2</v>
      </c>
      <c r="M828" s="5">
        <f t="shared" si="115"/>
        <v>4.0272263187748154E-4</v>
      </c>
      <c r="N828" s="5">
        <f t="shared" si="116"/>
        <v>0.57856197183098601</v>
      </c>
      <c r="O828">
        <f t="shared" si="117"/>
        <v>348.64261807363334</v>
      </c>
      <c r="P828">
        <f t="shared" si="118"/>
        <v>5.1827639683346007E-2</v>
      </c>
      <c r="AB828">
        <f t="shared" si="119"/>
        <v>27.749631952816543</v>
      </c>
    </row>
    <row r="829" spans="1:28">
      <c r="A829" s="1">
        <v>504</v>
      </c>
      <c r="B829" s="1">
        <v>8000</v>
      </c>
      <c r="C829" s="1">
        <v>116</v>
      </c>
      <c r="D829" s="2">
        <f t="shared" si="111"/>
        <v>68.965517241379317</v>
      </c>
      <c r="E829" s="1">
        <v>300</v>
      </c>
      <c r="F829" s="1">
        <v>0.11700000000000001</v>
      </c>
      <c r="G829" s="1">
        <v>0.2</v>
      </c>
      <c r="H829" s="1">
        <v>1947.74</v>
      </c>
      <c r="I829" s="1">
        <v>51.8</v>
      </c>
      <c r="J829" s="5">
        <f t="shared" si="112"/>
        <v>506.36968354183324</v>
      </c>
      <c r="K829" s="5">
        <f t="shared" si="113"/>
        <v>2335.1669764049652</v>
      </c>
      <c r="L829" s="5">
        <f t="shared" si="114"/>
        <v>4.9675248567699531E-2</v>
      </c>
      <c r="M829" s="5">
        <f t="shared" si="115"/>
        <v>8.8749999999999989E-5</v>
      </c>
      <c r="N829" s="5">
        <f t="shared" si="116"/>
        <v>0.583661971830986</v>
      </c>
      <c r="O829">
        <f t="shared" si="117"/>
        <v>77.012332241469593</v>
      </c>
      <c r="P829">
        <f t="shared" si="118"/>
        <v>5.027672377531938E-2</v>
      </c>
      <c r="AB829">
        <f t="shared" si="119"/>
        <v>118.59044953733347</v>
      </c>
    </row>
    <row r="830" spans="1:28">
      <c r="A830" s="1">
        <v>342</v>
      </c>
      <c r="B830" s="1">
        <v>4537</v>
      </c>
      <c r="C830" s="1">
        <v>64</v>
      </c>
      <c r="D830" s="2">
        <f t="shared" si="111"/>
        <v>70.890625</v>
      </c>
      <c r="E830" s="1">
        <v>300</v>
      </c>
      <c r="F830" s="1">
        <v>0.11600000000000001</v>
      </c>
      <c r="G830" s="1">
        <v>0.35</v>
      </c>
      <c r="H830" s="1">
        <v>1096.96</v>
      </c>
      <c r="I830" s="1">
        <v>91.6</v>
      </c>
      <c r="J830" s="5">
        <f t="shared" si="112"/>
        <v>508.54762771560775</v>
      </c>
      <c r="K830" s="5">
        <f t="shared" si="113"/>
        <v>1340.1204295353411</v>
      </c>
      <c r="L830" s="5">
        <f t="shared" si="114"/>
        <v>4.7756901983943834E-2</v>
      </c>
      <c r="M830" s="5">
        <f t="shared" si="115"/>
        <v>1.5649107339651752E-4</v>
      </c>
      <c r="N830" s="5">
        <f t="shared" si="116"/>
        <v>0.58533690140845063</v>
      </c>
      <c r="O830">
        <f t="shared" si="117"/>
        <v>136.74154025670944</v>
      </c>
      <c r="P830">
        <f t="shared" si="118"/>
        <v>4.9761506812271636E-2</v>
      </c>
      <c r="AB830">
        <f t="shared" si="119"/>
        <v>67.360012003623496</v>
      </c>
    </row>
    <row r="831" spans="1:28">
      <c r="A831" s="1">
        <v>180</v>
      </c>
      <c r="B831" s="1">
        <v>2573</v>
      </c>
      <c r="C831" s="1">
        <v>36</v>
      </c>
      <c r="D831" s="2">
        <f t="shared" si="111"/>
        <v>71.472222222222229</v>
      </c>
      <c r="E831" s="1">
        <v>300</v>
      </c>
      <c r="F831" s="1">
        <v>0.11600000000000001</v>
      </c>
      <c r="G831" s="1">
        <v>0.63</v>
      </c>
      <c r="H831" s="1">
        <v>618.37</v>
      </c>
      <c r="I831" s="1">
        <v>162</v>
      </c>
      <c r="J831" s="5">
        <f t="shared" si="112"/>
        <v>508.54762771560775</v>
      </c>
      <c r="K831" s="5">
        <f t="shared" si="113"/>
        <v>744.51134974185607</v>
      </c>
      <c r="L831" s="5">
        <f t="shared" si="114"/>
        <v>4.8353863258743142E-2</v>
      </c>
      <c r="M831" s="5">
        <f t="shared" si="115"/>
        <v>2.7594247959580257E-4</v>
      </c>
      <c r="N831" s="5">
        <f t="shared" si="116"/>
        <v>0.58707887323943664</v>
      </c>
      <c r="O831">
        <f t="shared" si="117"/>
        <v>242.57321668256867</v>
      </c>
      <c r="P831">
        <f t="shared" si="118"/>
        <v>4.9761506812271636E-2</v>
      </c>
      <c r="AB831">
        <f t="shared" si="119"/>
        <v>37.422228890901941</v>
      </c>
    </row>
    <row r="832" spans="1:28">
      <c r="A832" s="1">
        <v>18</v>
      </c>
      <c r="B832" s="1">
        <v>1459</v>
      </c>
      <c r="C832" s="1">
        <v>20</v>
      </c>
      <c r="D832" s="2">
        <f t="shared" si="111"/>
        <v>72.95</v>
      </c>
      <c r="E832" s="1">
        <v>300</v>
      </c>
      <c r="F832" s="1">
        <v>0.113</v>
      </c>
      <c r="G832" s="1">
        <v>1.1200000000000001</v>
      </c>
      <c r="H832" s="1">
        <v>354.62</v>
      </c>
      <c r="I832" s="1">
        <v>286</v>
      </c>
      <c r="J832" s="5">
        <f t="shared" si="112"/>
        <v>515.25403992954466</v>
      </c>
      <c r="K832" s="5">
        <f t="shared" si="113"/>
        <v>424.31034705388191</v>
      </c>
      <c r="L832" s="5">
        <f t="shared" si="114"/>
        <v>4.7135310601936035E-2</v>
      </c>
      <c r="M832" s="5">
        <f t="shared" si="115"/>
        <v>4.8663468128855379E-4</v>
      </c>
      <c r="N832" s="5">
        <f t="shared" si="116"/>
        <v>0.58770985915492968</v>
      </c>
      <c r="O832">
        <f t="shared" si="117"/>
        <v>422.98798714116521</v>
      </c>
      <c r="P832">
        <f t="shared" si="118"/>
        <v>4.8221205994565627E-2</v>
      </c>
      <c r="AB832">
        <f t="shared" si="119"/>
        <v>20.667430960516029</v>
      </c>
    </row>
    <row r="833" spans="1:28">
      <c r="A833" s="1">
        <v>426</v>
      </c>
      <c r="B833" s="1">
        <v>6622</v>
      </c>
      <c r="C833" s="1">
        <v>86</v>
      </c>
      <c r="D833" s="2">
        <f t="shared" si="111"/>
        <v>77</v>
      </c>
      <c r="E833" s="1">
        <v>300</v>
      </c>
      <c r="F833" s="1">
        <v>0.106</v>
      </c>
      <c r="G833" s="1">
        <v>0.25</v>
      </c>
      <c r="H833" s="1">
        <v>1670.71</v>
      </c>
      <c r="I833" s="1">
        <v>63.6</v>
      </c>
      <c r="J833" s="5">
        <f t="shared" si="112"/>
        <v>531.99517659893149</v>
      </c>
      <c r="K833" s="5">
        <f t="shared" si="113"/>
        <v>1962.6728982844743</v>
      </c>
      <c r="L833" s="5">
        <f t="shared" si="114"/>
        <v>4.3817795657733166E-2</v>
      </c>
      <c r="M833" s="5">
        <f t="shared" si="115"/>
        <v>1.0721836303231652E-4</v>
      </c>
      <c r="N833" s="5">
        <f t="shared" si="116"/>
        <v>0.59318197183098598</v>
      </c>
      <c r="O833">
        <f t="shared" si="117"/>
        <v>89.782188410915126</v>
      </c>
      <c r="P833">
        <f t="shared" si="118"/>
        <v>4.4659203574798453E-2</v>
      </c>
      <c r="AB833">
        <f t="shared" si="119"/>
        <v>88.536776278006087</v>
      </c>
    </row>
    <row r="834" spans="1:28">
      <c r="A834" s="1">
        <v>264</v>
      </c>
      <c r="B834" s="1">
        <v>3756</v>
      </c>
      <c r="C834" s="1">
        <v>48</v>
      </c>
      <c r="D834" s="2">
        <f t="shared" ref="D834:D897" si="120">B834/C834</f>
        <v>78.25</v>
      </c>
      <c r="E834" s="1">
        <v>300</v>
      </c>
      <c r="F834" s="1">
        <v>0.108</v>
      </c>
      <c r="G834" s="1">
        <v>0.45</v>
      </c>
      <c r="H834" s="1">
        <v>913.63</v>
      </c>
      <c r="I834" s="1">
        <v>112</v>
      </c>
      <c r="J834" s="5">
        <f t="shared" ref="J834:J897" si="121">300/SQRT(3*F834)</f>
        <v>527.04627669472984</v>
      </c>
      <c r="K834" s="5">
        <f t="shared" ref="K834:K897" si="122">(0.75*2*0.71*150)/(G834*SQRT(F834))</f>
        <v>1080.2305995240774</v>
      </c>
      <c r="L834" s="5">
        <f t="shared" ref="L834:L897" si="123">C834/K834</f>
        <v>4.4434956777883908E-2</v>
      </c>
      <c r="M834" s="5">
        <f t="shared" si="115"/>
        <v>1.8903088391906283E-4</v>
      </c>
      <c r="N834" s="5">
        <f t="shared" si="116"/>
        <v>0.59249577464788739</v>
      </c>
      <c r="O834">
        <f t="shared" si="117"/>
        <v>164.18024802162802</v>
      </c>
      <c r="P834">
        <f t="shared" si="118"/>
        <v>4.5672253668884708E-2</v>
      </c>
      <c r="AB834">
        <f t="shared" si="119"/>
        <v>49.834915113489977</v>
      </c>
    </row>
    <row r="835" spans="1:28">
      <c r="A835" s="1">
        <v>102</v>
      </c>
      <c r="B835" s="1">
        <v>2130</v>
      </c>
      <c r="C835" s="1">
        <v>27</v>
      </c>
      <c r="D835" s="2">
        <f t="shared" si="120"/>
        <v>78.888888888888886</v>
      </c>
      <c r="E835" s="1">
        <v>300</v>
      </c>
      <c r="F835" s="1">
        <v>0.106</v>
      </c>
      <c r="G835" s="1">
        <v>0.81</v>
      </c>
      <c r="H835" s="1">
        <v>522.85</v>
      </c>
      <c r="I835" s="1">
        <v>199</v>
      </c>
      <c r="J835" s="5">
        <f t="shared" si="121"/>
        <v>531.99517659893149</v>
      </c>
      <c r="K835" s="5">
        <f t="shared" si="122"/>
        <v>605.76324021125743</v>
      </c>
      <c r="L835" s="5">
        <f t="shared" si="123"/>
        <v>4.4571869350447643E-2</v>
      </c>
      <c r="M835" s="5">
        <f t="shared" ref="M835:M898" si="124">0.71/B835</f>
        <v>3.3333333333333332E-4</v>
      </c>
      <c r="N835" s="5">
        <f t="shared" ref="N835:N898" si="125">(I835/M835)/1000000</f>
        <v>0.59699999999999998</v>
      </c>
      <c r="O835">
        <f t="shared" ref="O835:O898" si="126">((E835)/(2*H835))*1000</f>
        <v>286.88916515252936</v>
      </c>
      <c r="P835">
        <f t="shared" ref="P835:P898" si="127">0.66*F835^1.2</f>
        <v>4.4659203574798453E-2</v>
      </c>
      <c r="AB835">
        <f t="shared" ref="AB835:AB898" si="128">0.71*150*(F835^0.7)*(1/G835)</f>
        <v>27.32616551790311</v>
      </c>
    </row>
    <row r="836" spans="1:28">
      <c r="A836" s="1">
        <v>348</v>
      </c>
      <c r="B836" s="1">
        <v>5481</v>
      </c>
      <c r="C836" s="1">
        <v>64</v>
      </c>
      <c r="D836" s="2">
        <f t="shared" si="120"/>
        <v>85.640625</v>
      </c>
      <c r="E836" s="1">
        <v>300</v>
      </c>
      <c r="F836" s="1">
        <v>0.10100000000000001</v>
      </c>
      <c r="G836" s="1">
        <v>0.33</v>
      </c>
      <c r="H836" s="1">
        <v>1362.15</v>
      </c>
      <c r="I836" s="1">
        <v>78.099999999999994</v>
      </c>
      <c r="J836" s="5">
        <f t="shared" si="121"/>
        <v>545.0043146345696</v>
      </c>
      <c r="K836" s="5">
        <f t="shared" si="122"/>
        <v>1523.2326498564623</v>
      </c>
      <c r="L836" s="5">
        <f t="shared" si="123"/>
        <v>4.2015906109963481E-2</v>
      </c>
      <c r="M836" s="5">
        <f t="shared" si="124"/>
        <v>1.2953840540047437E-4</v>
      </c>
      <c r="N836" s="5">
        <f t="shared" si="125"/>
        <v>0.60290999999999983</v>
      </c>
      <c r="O836">
        <f t="shared" si="126"/>
        <v>110.12003083360862</v>
      </c>
      <c r="P836">
        <f t="shared" si="127"/>
        <v>4.2143401344119237E-2</v>
      </c>
      <c r="AB836">
        <f t="shared" si="128"/>
        <v>64.842631215522388</v>
      </c>
    </row>
    <row r="837" spans="1:28">
      <c r="A837" s="1">
        <v>186</v>
      </c>
      <c r="B837" s="1">
        <v>3109</v>
      </c>
      <c r="C837" s="1">
        <v>36</v>
      </c>
      <c r="D837" s="2">
        <f t="shared" si="120"/>
        <v>86.361111111111114</v>
      </c>
      <c r="E837" s="1">
        <v>300</v>
      </c>
      <c r="F837" s="1">
        <v>0.10299999999999999</v>
      </c>
      <c r="G837" s="1">
        <v>0.59</v>
      </c>
      <c r="H837" s="1">
        <v>747.57</v>
      </c>
      <c r="I837" s="1">
        <v>138</v>
      </c>
      <c r="J837" s="5">
        <f t="shared" si="121"/>
        <v>539.68707222086584</v>
      </c>
      <c r="K837" s="5">
        <f t="shared" si="122"/>
        <v>843.66540862498732</v>
      </c>
      <c r="L837" s="5">
        <f t="shared" si="123"/>
        <v>4.26709447038644E-2</v>
      </c>
      <c r="M837" s="5">
        <f t="shared" si="124"/>
        <v>2.2836925056288193E-4</v>
      </c>
      <c r="N837" s="5">
        <f t="shared" si="125"/>
        <v>0.60428450704225367</v>
      </c>
      <c r="O837">
        <f t="shared" si="126"/>
        <v>200.65010634455635</v>
      </c>
      <c r="P837">
        <f t="shared" si="127"/>
        <v>4.3146801348135373E-2</v>
      </c>
      <c r="AB837">
        <f t="shared" si="128"/>
        <v>36.769155343672502</v>
      </c>
    </row>
    <row r="838" spans="1:28">
      <c r="A838" s="1">
        <v>24</v>
      </c>
      <c r="B838" s="1">
        <v>1763</v>
      </c>
      <c r="C838" s="1">
        <v>20</v>
      </c>
      <c r="D838" s="2">
        <f t="shared" si="120"/>
        <v>88.15</v>
      </c>
      <c r="E838" s="1">
        <v>300</v>
      </c>
      <c r="F838" s="1">
        <v>0.10100000000000001</v>
      </c>
      <c r="G838" s="1">
        <v>1.05</v>
      </c>
      <c r="H838" s="1">
        <v>423.99</v>
      </c>
      <c r="I838" s="1">
        <v>244</v>
      </c>
      <c r="J838" s="5">
        <f t="shared" si="121"/>
        <v>545.0043146345696</v>
      </c>
      <c r="K838" s="5">
        <f t="shared" si="122"/>
        <v>478.73026138345961</v>
      </c>
      <c r="L838" s="5">
        <f t="shared" si="123"/>
        <v>4.1777179370702321E-2</v>
      </c>
      <c r="M838" s="5">
        <f t="shared" si="124"/>
        <v>4.0272263187748154E-4</v>
      </c>
      <c r="N838" s="5">
        <f t="shared" si="125"/>
        <v>0.60587605633802821</v>
      </c>
      <c r="O838">
        <f t="shared" si="126"/>
        <v>353.78192881907592</v>
      </c>
      <c r="P838">
        <f t="shared" si="127"/>
        <v>4.2143401344119237E-2</v>
      </c>
      <c r="AB838">
        <f t="shared" si="128"/>
        <v>20.379112667735605</v>
      </c>
    </row>
    <row r="839" spans="1:28">
      <c r="A839" s="1">
        <v>432</v>
      </c>
      <c r="B839" s="1">
        <v>8000</v>
      </c>
      <c r="C839" s="1">
        <v>86</v>
      </c>
      <c r="D839" s="2">
        <f t="shared" si="120"/>
        <v>93.023255813953483</v>
      </c>
      <c r="E839" s="1">
        <v>300</v>
      </c>
      <c r="F839" s="1">
        <v>9.8000000000000004E-2</v>
      </c>
      <c r="G839" s="1">
        <v>0.24</v>
      </c>
      <c r="H839" s="1">
        <v>1936.4</v>
      </c>
      <c r="I839" s="1">
        <v>54.2</v>
      </c>
      <c r="J839" s="5">
        <f t="shared" si="121"/>
        <v>553.28333517248814</v>
      </c>
      <c r="K839" s="5">
        <f t="shared" si="122"/>
        <v>2126.2610678904252</v>
      </c>
      <c r="L839" s="5">
        <f t="shared" si="123"/>
        <v>4.0446585463432813E-2</v>
      </c>
      <c r="M839" s="5">
        <f t="shared" si="124"/>
        <v>8.8749999999999989E-5</v>
      </c>
      <c r="N839" s="5">
        <f t="shared" si="125"/>
        <v>0.61070422535211277</v>
      </c>
      <c r="O839">
        <f t="shared" si="126"/>
        <v>77.463334021896301</v>
      </c>
      <c r="P839">
        <f t="shared" si="127"/>
        <v>4.0645757932593035E-2</v>
      </c>
      <c r="AB839">
        <f t="shared" si="128"/>
        <v>87.296457239364628</v>
      </c>
    </row>
    <row r="840" spans="1:28">
      <c r="A840" s="1">
        <v>270</v>
      </c>
      <c r="B840" s="1">
        <v>4537</v>
      </c>
      <c r="C840" s="1">
        <v>48</v>
      </c>
      <c r="D840" s="2">
        <f t="shared" si="120"/>
        <v>94.520833333333329</v>
      </c>
      <c r="E840" s="1">
        <v>300</v>
      </c>
      <c r="F840" s="1">
        <v>9.6000000000000002E-2</v>
      </c>
      <c r="G840" s="1">
        <v>0.42</v>
      </c>
      <c r="H840" s="1">
        <v>1106.6400000000001</v>
      </c>
      <c r="I840" s="1">
        <v>95.8</v>
      </c>
      <c r="J840" s="5">
        <f t="shared" si="121"/>
        <v>559.01699437494744</v>
      </c>
      <c r="K840" s="5">
        <f t="shared" si="122"/>
        <v>1227.597399913958</v>
      </c>
      <c r="L840" s="5">
        <f t="shared" si="123"/>
        <v>3.9100767078330656E-2</v>
      </c>
      <c r="M840" s="5">
        <f t="shared" si="124"/>
        <v>1.5649107339651752E-4</v>
      </c>
      <c r="N840" s="5">
        <f t="shared" si="125"/>
        <v>0.61217549295774654</v>
      </c>
      <c r="O840">
        <f t="shared" si="126"/>
        <v>135.54543482975492</v>
      </c>
      <c r="P840">
        <f t="shared" si="127"/>
        <v>3.965239421550823E-2</v>
      </c>
      <c r="AB840">
        <f t="shared" si="128"/>
        <v>49.168864686182985</v>
      </c>
    </row>
    <row r="841" spans="1:28">
      <c r="A841" s="1">
        <v>108</v>
      </c>
      <c r="B841" s="1">
        <v>2573</v>
      </c>
      <c r="C841" s="1">
        <v>27</v>
      </c>
      <c r="D841" s="2">
        <f t="shared" si="120"/>
        <v>95.296296296296291</v>
      </c>
      <c r="E841" s="1">
        <v>300</v>
      </c>
      <c r="F841" s="1">
        <v>9.6000000000000002E-2</v>
      </c>
      <c r="G841" s="1">
        <v>0.76</v>
      </c>
      <c r="H841" s="1">
        <v>617.66999999999996</v>
      </c>
      <c r="I841" s="1">
        <v>169</v>
      </c>
      <c r="J841" s="5">
        <f t="shared" si="121"/>
        <v>559.01699437494744</v>
      </c>
      <c r="K841" s="5">
        <f t="shared" si="122"/>
        <v>678.40908942613476</v>
      </c>
      <c r="L841" s="5">
        <f t="shared" si="123"/>
        <v>3.9798995061872268E-2</v>
      </c>
      <c r="M841" s="5">
        <f t="shared" si="124"/>
        <v>2.7594247959580257E-4</v>
      </c>
      <c r="N841" s="5">
        <f t="shared" si="125"/>
        <v>0.61244647887323933</v>
      </c>
      <c r="O841">
        <f t="shared" si="126"/>
        <v>242.84812278401088</v>
      </c>
      <c r="P841">
        <f t="shared" si="127"/>
        <v>3.965239421550823E-2</v>
      </c>
      <c r="AB841">
        <f t="shared" si="128"/>
        <v>27.172267326574811</v>
      </c>
    </row>
    <row r="842" spans="1:28">
      <c r="A842" s="1">
        <v>354</v>
      </c>
      <c r="B842" s="1">
        <v>6622</v>
      </c>
      <c r="C842" s="1">
        <v>64</v>
      </c>
      <c r="D842" s="2">
        <f t="shared" si="120"/>
        <v>103.46875</v>
      </c>
      <c r="E842" s="1">
        <v>300</v>
      </c>
      <c r="F842" s="1">
        <v>9.2999999999999999E-2</v>
      </c>
      <c r="G842" s="1">
        <v>0.31</v>
      </c>
      <c r="H842" s="1">
        <v>1568.72</v>
      </c>
      <c r="I842" s="1">
        <v>66.5</v>
      </c>
      <c r="J842" s="5">
        <f t="shared" si="121"/>
        <v>567.96183424706476</v>
      </c>
      <c r="K842" s="5">
        <f t="shared" si="122"/>
        <v>1689.8093107497818</v>
      </c>
      <c r="L842" s="5">
        <f t="shared" si="123"/>
        <v>3.787409596625E-2</v>
      </c>
      <c r="M842" s="5">
        <f t="shared" si="124"/>
        <v>1.0721836303231652E-4</v>
      </c>
      <c r="N842" s="5">
        <f t="shared" si="125"/>
        <v>0.62022957746478879</v>
      </c>
      <c r="O842">
        <f t="shared" si="126"/>
        <v>95.619358457850979</v>
      </c>
      <c r="P842">
        <f t="shared" si="127"/>
        <v>3.8170115474680029E-2</v>
      </c>
      <c r="AB842">
        <f t="shared" si="128"/>
        <v>65.151733860109744</v>
      </c>
    </row>
    <row r="843" spans="1:28">
      <c r="A843" s="1">
        <v>192</v>
      </c>
      <c r="B843" s="1">
        <v>3756</v>
      </c>
      <c r="C843" s="1">
        <v>36</v>
      </c>
      <c r="D843" s="2">
        <f t="shared" si="120"/>
        <v>104.33333333333333</v>
      </c>
      <c r="E843" s="1">
        <v>300</v>
      </c>
      <c r="F843" s="1">
        <v>0.09</v>
      </c>
      <c r="G843" s="1">
        <v>0.55000000000000004</v>
      </c>
      <c r="H843" s="1">
        <v>914.24</v>
      </c>
      <c r="I843" s="1">
        <v>118</v>
      </c>
      <c r="J843" s="5">
        <f t="shared" si="121"/>
        <v>577.35026918962569</v>
      </c>
      <c r="K843" s="5">
        <f t="shared" si="122"/>
        <v>968.18181818181813</v>
      </c>
      <c r="L843" s="5">
        <f t="shared" si="123"/>
        <v>3.71830985915493E-2</v>
      </c>
      <c r="M843" s="5">
        <f t="shared" si="124"/>
        <v>1.8903088391906283E-4</v>
      </c>
      <c r="N843" s="5">
        <f t="shared" si="125"/>
        <v>0.62423661971830979</v>
      </c>
      <c r="O843">
        <f t="shared" si="126"/>
        <v>164.07070353517676</v>
      </c>
      <c r="P843">
        <f t="shared" si="127"/>
        <v>3.6697370523704267E-2</v>
      </c>
      <c r="AB843">
        <f t="shared" si="128"/>
        <v>35.888613046597833</v>
      </c>
    </row>
    <row r="844" spans="1:28">
      <c r="A844" s="1">
        <v>30</v>
      </c>
      <c r="B844" s="1">
        <v>2130</v>
      </c>
      <c r="C844" s="1">
        <v>20</v>
      </c>
      <c r="D844" s="2">
        <f t="shared" si="120"/>
        <v>106.5</v>
      </c>
      <c r="E844" s="1">
        <v>300</v>
      </c>
      <c r="F844" s="1">
        <v>8.8999999999999996E-2</v>
      </c>
      <c r="G844" s="1">
        <v>0.98</v>
      </c>
      <c r="H844" s="1">
        <v>518.37</v>
      </c>
      <c r="I844" s="1">
        <v>208</v>
      </c>
      <c r="J844" s="5">
        <f t="shared" si="121"/>
        <v>580.58474978713764</v>
      </c>
      <c r="K844" s="5">
        <f t="shared" si="122"/>
        <v>546.41144552984713</v>
      </c>
      <c r="L844" s="5">
        <f t="shared" si="123"/>
        <v>3.6602454365878619E-2</v>
      </c>
      <c r="M844" s="5">
        <f t="shared" si="124"/>
        <v>3.3333333333333332E-4</v>
      </c>
      <c r="N844" s="5">
        <f t="shared" si="125"/>
        <v>0.624</v>
      </c>
      <c r="O844">
        <f t="shared" si="126"/>
        <v>289.36859771977549</v>
      </c>
      <c r="P844">
        <f t="shared" si="127"/>
        <v>3.6208617533766654E-2</v>
      </c>
      <c r="AB844">
        <f t="shared" si="128"/>
        <v>19.984649542689709</v>
      </c>
    </row>
    <row r="845" spans="1:28">
      <c r="A845" s="1">
        <v>276</v>
      </c>
      <c r="B845" s="1">
        <v>5481</v>
      </c>
      <c r="C845" s="1">
        <v>48</v>
      </c>
      <c r="D845" s="2">
        <f t="shared" si="120"/>
        <v>114.1875</v>
      </c>
      <c r="E845" s="1">
        <v>300</v>
      </c>
      <c r="F845" s="1">
        <v>8.7999999999999995E-2</v>
      </c>
      <c r="G845" s="1">
        <v>0.4</v>
      </c>
      <c r="H845" s="1">
        <v>1289.3800000000001</v>
      </c>
      <c r="I845" s="1">
        <v>81.5</v>
      </c>
      <c r="J845" s="5">
        <f t="shared" si="121"/>
        <v>583.87420812114215</v>
      </c>
      <c r="K845" s="5">
        <f t="shared" si="122"/>
        <v>1346.2928503562866</v>
      </c>
      <c r="L845" s="5">
        <f t="shared" si="123"/>
        <v>3.5653461271295581E-2</v>
      </c>
      <c r="M845" s="5">
        <f t="shared" si="124"/>
        <v>1.2953840540047437E-4</v>
      </c>
      <c r="N845" s="5">
        <f t="shared" si="125"/>
        <v>0.6291570422535212</v>
      </c>
      <c r="O845">
        <f t="shared" si="126"/>
        <v>116.33498270486589</v>
      </c>
      <c r="P845">
        <f t="shared" si="127"/>
        <v>3.5720961652762895E-2</v>
      </c>
      <c r="AB845">
        <f t="shared" si="128"/>
        <v>48.576641697945213</v>
      </c>
    </row>
    <row r="846" spans="1:28">
      <c r="A846" s="1">
        <v>114</v>
      </c>
      <c r="B846" s="1">
        <v>3109</v>
      </c>
      <c r="C846" s="1">
        <v>27</v>
      </c>
      <c r="D846" s="2">
        <f t="shared" si="120"/>
        <v>115.14814814814815</v>
      </c>
      <c r="E846" s="1">
        <v>300</v>
      </c>
      <c r="F846" s="1">
        <v>8.5000000000000006E-2</v>
      </c>
      <c r="G846" s="1">
        <v>0.71</v>
      </c>
      <c r="H846" s="1">
        <v>753.35</v>
      </c>
      <c r="I846" s="1">
        <v>144</v>
      </c>
      <c r="J846" s="5">
        <f t="shared" si="121"/>
        <v>594.08852578600454</v>
      </c>
      <c r="K846" s="5">
        <f t="shared" si="122"/>
        <v>771.74363314128971</v>
      </c>
      <c r="L846" s="5">
        <f t="shared" si="123"/>
        <v>3.4985711369071804E-2</v>
      </c>
      <c r="M846" s="5">
        <f t="shared" si="124"/>
        <v>2.2836925056288193E-4</v>
      </c>
      <c r="N846" s="5">
        <f t="shared" si="125"/>
        <v>0.6305577464788733</v>
      </c>
      <c r="O846">
        <f t="shared" si="126"/>
        <v>199.11063914515165</v>
      </c>
      <c r="P846">
        <f t="shared" si="127"/>
        <v>3.4264677327757308E-2</v>
      </c>
      <c r="AB846">
        <f t="shared" si="128"/>
        <v>26.710653100340817</v>
      </c>
    </row>
    <row r="847" spans="1:28">
      <c r="A847" s="1">
        <v>360</v>
      </c>
      <c r="B847" s="1">
        <v>8000</v>
      </c>
      <c r="C847" s="1">
        <v>64</v>
      </c>
      <c r="D847" s="2">
        <f t="shared" si="120"/>
        <v>125</v>
      </c>
      <c r="E847" s="1">
        <v>300</v>
      </c>
      <c r="F847" s="1">
        <v>8.2000000000000003E-2</v>
      </c>
      <c r="G847" s="1">
        <v>0.28999999999999998</v>
      </c>
      <c r="H847" s="1">
        <v>1923.49</v>
      </c>
      <c r="I847" s="1">
        <v>56.6</v>
      </c>
      <c r="J847" s="5">
        <f t="shared" si="121"/>
        <v>604.85837890913388</v>
      </c>
      <c r="K847" s="5">
        <f t="shared" si="122"/>
        <v>1923.6937887791398</v>
      </c>
      <c r="L847" s="5">
        <f t="shared" si="123"/>
        <v>3.3269328192101301E-2</v>
      </c>
      <c r="M847" s="5">
        <f t="shared" si="124"/>
        <v>8.8749999999999989E-5</v>
      </c>
      <c r="N847" s="5">
        <f t="shared" si="125"/>
        <v>0.63774647887323943</v>
      </c>
      <c r="O847">
        <f t="shared" si="126"/>
        <v>77.983249198072258</v>
      </c>
      <c r="P847">
        <f t="shared" si="127"/>
        <v>3.2818638369016051E-2</v>
      </c>
      <c r="AB847">
        <f t="shared" si="128"/>
        <v>63.770717966328213</v>
      </c>
    </row>
    <row r="848" spans="1:28">
      <c r="A848" s="1">
        <v>198</v>
      </c>
      <c r="B848" s="1">
        <v>4537</v>
      </c>
      <c r="C848" s="1">
        <v>36</v>
      </c>
      <c r="D848" s="2">
        <f t="shared" si="120"/>
        <v>126.02777777777777</v>
      </c>
      <c r="E848" s="1">
        <v>300</v>
      </c>
      <c r="F848" s="1">
        <v>8.2000000000000003E-2</v>
      </c>
      <c r="G848" s="1">
        <v>0.51</v>
      </c>
      <c r="H848" s="1">
        <v>1069.74</v>
      </c>
      <c r="I848" s="1">
        <v>100</v>
      </c>
      <c r="J848" s="5">
        <f t="shared" si="121"/>
        <v>604.85837890913388</v>
      </c>
      <c r="K848" s="5">
        <f t="shared" si="122"/>
        <v>1093.8650955802952</v>
      </c>
      <c r="L848" s="5">
        <f t="shared" si="123"/>
        <v>3.2910822500376066E-2</v>
      </c>
      <c r="M848" s="5">
        <f t="shared" si="124"/>
        <v>1.5649107339651752E-4</v>
      </c>
      <c r="N848" s="5">
        <f t="shared" si="125"/>
        <v>0.63901408450704233</v>
      </c>
      <c r="O848">
        <f t="shared" si="126"/>
        <v>140.22098827752538</v>
      </c>
      <c r="P848">
        <f t="shared" si="127"/>
        <v>3.2818638369016051E-2</v>
      </c>
      <c r="AB848">
        <f t="shared" si="128"/>
        <v>36.261780804382703</v>
      </c>
    </row>
    <row r="849" spans="1:28">
      <c r="A849" s="1">
        <v>36</v>
      </c>
      <c r="B849" s="1">
        <v>2573</v>
      </c>
      <c r="C849" s="1">
        <v>20</v>
      </c>
      <c r="D849" s="2">
        <f t="shared" si="120"/>
        <v>128.65</v>
      </c>
      <c r="E849" s="1">
        <v>300</v>
      </c>
      <c r="F849" s="1">
        <v>8.1000000000000003E-2</v>
      </c>
      <c r="G849" s="1">
        <v>0.91</v>
      </c>
      <c r="H849" s="1">
        <v>607.53</v>
      </c>
      <c r="I849" s="1">
        <v>177</v>
      </c>
      <c r="J849" s="5">
        <f t="shared" si="121"/>
        <v>608.5806194501846</v>
      </c>
      <c r="K849" s="5">
        <f t="shared" si="122"/>
        <v>616.81789525262343</v>
      </c>
      <c r="L849" s="5">
        <f t="shared" si="123"/>
        <v>3.2424480797219442E-2</v>
      </c>
      <c r="M849" s="5">
        <f t="shared" si="124"/>
        <v>2.7594247959580257E-4</v>
      </c>
      <c r="N849" s="5">
        <f t="shared" si="125"/>
        <v>0.64143802816901407</v>
      </c>
      <c r="O849">
        <f t="shared" si="126"/>
        <v>246.90138758579823</v>
      </c>
      <c r="P849">
        <f t="shared" si="127"/>
        <v>3.2338953226115123E-2</v>
      </c>
      <c r="AB849">
        <f t="shared" si="128"/>
        <v>20.148732387480162</v>
      </c>
    </row>
    <row r="850" spans="1:28">
      <c r="A850" s="1">
        <v>282</v>
      </c>
      <c r="B850" s="1">
        <v>6622</v>
      </c>
      <c r="C850" s="1">
        <v>48</v>
      </c>
      <c r="D850" s="2">
        <f t="shared" si="120"/>
        <v>137.95833333333334</v>
      </c>
      <c r="E850" s="1">
        <v>300</v>
      </c>
      <c r="F850" s="1">
        <v>7.3999999999999996E-2</v>
      </c>
      <c r="G850" s="1">
        <v>0.37</v>
      </c>
      <c r="H850" s="1">
        <v>1657.39</v>
      </c>
      <c r="I850" s="1">
        <v>69.400000000000006</v>
      </c>
      <c r="J850" s="5">
        <f t="shared" si="121"/>
        <v>636.71453996701337</v>
      </c>
      <c r="K850" s="5">
        <f t="shared" si="122"/>
        <v>1587.1694037768348</v>
      </c>
      <c r="L850" s="5">
        <f t="shared" si="123"/>
        <v>3.0242518464493461E-2</v>
      </c>
      <c r="M850" s="5">
        <f t="shared" si="124"/>
        <v>1.0721836303231652E-4</v>
      </c>
      <c r="N850" s="5">
        <f t="shared" si="125"/>
        <v>0.64727718309859161</v>
      </c>
      <c r="O850">
        <f t="shared" si="126"/>
        <v>90.503743838203434</v>
      </c>
      <c r="P850">
        <f t="shared" si="127"/>
        <v>2.9014961539027981E-2</v>
      </c>
      <c r="AB850">
        <f t="shared" si="128"/>
        <v>46.516827481320043</v>
      </c>
    </row>
    <row r="851" spans="1:28">
      <c r="A851" s="1">
        <v>120</v>
      </c>
      <c r="B851" s="1">
        <v>3756</v>
      </c>
      <c r="C851" s="1">
        <v>27</v>
      </c>
      <c r="D851" s="2">
        <f t="shared" si="120"/>
        <v>139.11111111111111</v>
      </c>
      <c r="E851" s="1">
        <v>300</v>
      </c>
      <c r="F851" s="1">
        <v>7.4999999999999997E-2</v>
      </c>
      <c r="G851" s="1">
        <v>0.66</v>
      </c>
      <c r="H851" s="1">
        <v>916.69</v>
      </c>
      <c r="I851" s="1">
        <v>123</v>
      </c>
      <c r="J851" s="5">
        <f t="shared" si="121"/>
        <v>632.45553203367592</v>
      </c>
      <c r="K851" s="5">
        <f t="shared" si="122"/>
        <v>883.82503597424534</v>
      </c>
      <c r="L851" s="5">
        <f t="shared" si="123"/>
        <v>3.0549032784795181E-2</v>
      </c>
      <c r="M851" s="5">
        <f t="shared" si="124"/>
        <v>1.8903088391906283E-4</v>
      </c>
      <c r="N851" s="5">
        <f t="shared" si="125"/>
        <v>0.65068732394366202</v>
      </c>
      <c r="O851">
        <f t="shared" si="126"/>
        <v>163.63219845313026</v>
      </c>
      <c r="P851">
        <f t="shared" si="127"/>
        <v>2.9486107979635523E-2</v>
      </c>
      <c r="AB851">
        <f t="shared" si="128"/>
        <v>26.32379843014327</v>
      </c>
    </row>
    <row r="852" spans="1:28">
      <c r="A852" s="1">
        <v>204</v>
      </c>
      <c r="B852" s="1">
        <v>5481</v>
      </c>
      <c r="C852" s="1">
        <v>36</v>
      </c>
      <c r="D852" s="2">
        <f t="shared" si="120"/>
        <v>152.25</v>
      </c>
      <c r="E852" s="1">
        <v>300</v>
      </c>
      <c r="F852" s="1">
        <v>7.3999999999999996E-2</v>
      </c>
      <c r="G852" s="1">
        <v>0.48</v>
      </c>
      <c r="H852" s="1">
        <v>1269.6199999999999</v>
      </c>
      <c r="I852" s="1">
        <v>85.1</v>
      </c>
      <c r="J852" s="5">
        <f t="shared" si="121"/>
        <v>636.71453996701337</v>
      </c>
      <c r="K852" s="5">
        <f t="shared" si="122"/>
        <v>1223.4430820779769</v>
      </c>
      <c r="L852" s="5">
        <f t="shared" si="123"/>
        <v>2.9425153100588228E-2</v>
      </c>
      <c r="M852" s="5">
        <f t="shared" si="124"/>
        <v>1.2953840540047437E-4</v>
      </c>
      <c r="N852" s="5">
        <f t="shared" si="125"/>
        <v>0.65694802816901399</v>
      </c>
      <c r="O852">
        <f t="shared" si="126"/>
        <v>118.14558686851184</v>
      </c>
      <c r="P852">
        <f t="shared" si="127"/>
        <v>2.9014961539027981E-2</v>
      </c>
      <c r="AB852">
        <f t="shared" si="128"/>
        <v>35.856721183517536</v>
      </c>
    </row>
    <row r="853" spans="1:28">
      <c r="A853" s="1">
        <v>42</v>
      </c>
      <c r="B853" s="1">
        <v>3109</v>
      </c>
      <c r="C853" s="1">
        <v>20</v>
      </c>
      <c r="D853" s="2">
        <f t="shared" si="120"/>
        <v>155.44999999999999</v>
      </c>
      <c r="E853" s="1">
        <v>300</v>
      </c>
      <c r="F853" s="1">
        <v>7.1999999999999995E-2</v>
      </c>
      <c r="G853" s="1">
        <v>0.85</v>
      </c>
      <c r="H853" s="1">
        <v>734.45</v>
      </c>
      <c r="I853" s="1">
        <v>150</v>
      </c>
      <c r="J853" s="5">
        <f t="shared" si="121"/>
        <v>645.49722436790285</v>
      </c>
      <c r="K853" s="5">
        <f t="shared" si="122"/>
        <v>700.41541059919882</v>
      </c>
      <c r="L853" s="5">
        <f t="shared" si="123"/>
        <v>2.8554483092955062E-2</v>
      </c>
      <c r="M853" s="5">
        <f t="shared" si="124"/>
        <v>2.2836925056288193E-4</v>
      </c>
      <c r="N853" s="5">
        <f t="shared" si="125"/>
        <v>0.65683098591549294</v>
      </c>
      <c r="O853">
        <f t="shared" si="126"/>
        <v>204.23446116141326</v>
      </c>
      <c r="P853">
        <f t="shared" si="127"/>
        <v>2.8076497628852632E-2</v>
      </c>
      <c r="AB853">
        <f t="shared" si="128"/>
        <v>19.86385011606086</v>
      </c>
    </row>
    <row r="854" spans="1:28">
      <c r="A854" s="1">
        <v>288</v>
      </c>
      <c r="B854" s="1">
        <v>8000</v>
      </c>
      <c r="C854" s="1">
        <v>48</v>
      </c>
      <c r="D854" s="2">
        <f t="shared" si="120"/>
        <v>166.66666666666666</v>
      </c>
      <c r="E854" s="1">
        <v>300</v>
      </c>
      <c r="F854" s="1">
        <v>6.7000000000000004E-2</v>
      </c>
      <c r="G854" s="1">
        <v>0.35</v>
      </c>
      <c r="H854" s="1">
        <v>1929.98</v>
      </c>
      <c r="I854" s="1">
        <v>59</v>
      </c>
      <c r="J854" s="5">
        <f t="shared" si="121"/>
        <v>669.14960511820573</v>
      </c>
      <c r="K854" s="5">
        <f t="shared" si="122"/>
        <v>1763.3374090497055</v>
      </c>
      <c r="L854" s="5">
        <f t="shared" si="123"/>
        <v>2.7221109104620011E-2</v>
      </c>
      <c r="M854" s="5">
        <f t="shared" si="124"/>
        <v>8.8749999999999989E-5</v>
      </c>
      <c r="N854" s="5">
        <f t="shared" si="125"/>
        <v>0.66478873239436631</v>
      </c>
      <c r="O854">
        <f t="shared" si="126"/>
        <v>77.72101265298086</v>
      </c>
      <c r="P854">
        <f t="shared" si="127"/>
        <v>2.5753348139985852E-2</v>
      </c>
      <c r="AB854">
        <f t="shared" si="128"/>
        <v>45.870547660118902</v>
      </c>
    </row>
    <row r="855" spans="1:28">
      <c r="A855" s="1">
        <v>126</v>
      </c>
      <c r="B855" s="1">
        <v>4537</v>
      </c>
      <c r="C855" s="1">
        <v>27</v>
      </c>
      <c r="D855" s="2">
        <f t="shared" si="120"/>
        <v>168.03703703703704</v>
      </c>
      <c r="E855" s="1">
        <v>300</v>
      </c>
      <c r="F855" s="1">
        <v>6.6000000000000003E-2</v>
      </c>
      <c r="G855" s="1">
        <v>0.61</v>
      </c>
      <c r="H855" s="1">
        <v>1104.7</v>
      </c>
      <c r="I855" s="1">
        <v>104</v>
      </c>
      <c r="J855" s="5">
        <f t="shared" si="121"/>
        <v>674.19986246324208</v>
      </c>
      <c r="K855" s="5">
        <f t="shared" si="122"/>
        <v>1019.3869371295351</v>
      </c>
      <c r="L855" s="5">
        <f t="shared" si="123"/>
        <v>2.6486507739670071E-2</v>
      </c>
      <c r="M855" s="5">
        <f t="shared" si="124"/>
        <v>1.5649107339651752E-4</v>
      </c>
      <c r="N855" s="5">
        <f t="shared" si="125"/>
        <v>0.66457464788732401</v>
      </c>
      <c r="O855">
        <f t="shared" si="126"/>
        <v>135.78347062550918</v>
      </c>
      <c r="P855">
        <f t="shared" si="127"/>
        <v>2.5292785340863159E-2</v>
      </c>
      <c r="AB855">
        <f t="shared" si="128"/>
        <v>26.04357068696698</v>
      </c>
    </row>
    <row r="856" spans="1:28">
      <c r="A856" s="1">
        <v>210</v>
      </c>
      <c r="B856" s="1">
        <v>6622</v>
      </c>
      <c r="C856" s="1">
        <v>36</v>
      </c>
      <c r="D856" s="2">
        <f t="shared" si="120"/>
        <v>183.94444444444446</v>
      </c>
      <c r="E856" s="1">
        <v>300</v>
      </c>
      <c r="F856" s="1">
        <v>6.0999999999999999E-2</v>
      </c>
      <c r="G856" s="1">
        <v>0.44</v>
      </c>
      <c r="H856" s="1">
        <v>1655.44</v>
      </c>
      <c r="I856" s="1">
        <v>72.3</v>
      </c>
      <c r="J856" s="5">
        <f t="shared" si="121"/>
        <v>701.28687331827666</v>
      </c>
      <c r="K856" s="5">
        <f t="shared" si="122"/>
        <v>1470.0200993872934</v>
      </c>
      <c r="L856" s="5">
        <f t="shared" si="123"/>
        <v>2.448946107267843E-2</v>
      </c>
      <c r="M856" s="5">
        <f t="shared" si="124"/>
        <v>1.0721836303231652E-4</v>
      </c>
      <c r="N856" s="5">
        <f t="shared" si="125"/>
        <v>0.67432478873239432</v>
      </c>
      <c r="O856">
        <f t="shared" si="126"/>
        <v>90.610351326535536</v>
      </c>
      <c r="P856">
        <f t="shared" si="127"/>
        <v>2.3011224928595104E-2</v>
      </c>
      <c r="AB856">
        <f t="shared" si="128"/>
        <v>34.168649653087627</v>
      </c>
    </row>
    <row r="857" spans="1:28">
      <c r="A857" s="1">
        <v>48</v>
      </c>
      <c r="B857" s="1">
        <v>3756</v>
      </c>
      <c r="C857" s="1">
        <v>20</v>
      </c>
      <c r="D857" s="2">
        <f t="shared" si="120"/>
        <v>187.8</v>
      </c>
      <c r="E857" s="1">
        <v>300</v>
      </c>
      <c r="F857" s="1">
        <v>6.4000000000000001E-2</v>
      </c>
      <c r="G857" s="1">
        <v>0.8</v>
      </c>
      <c r="H857" s="1">
        <v>885.33</v>
      </c>
      <c r="I857" s="1">
        <v>128</v>
      </c>
      <c r="J857" s="5">
        <f t="shared" si="121"/>
        <v>684.65319688145757</v>
      </c>
      <c r="K857" s="5">
        <f t="shared" si="122"/>
        <v>789.33415033109156</v>
      </c>
      <c r="L857" s="5">
        <f t="shared" si="123"/>
        <v>2.5337811611990769E-2</v>
      </c>
      <c r="M857" s="5">
        <f t="shared" si="124"/>
        <v>1.8903088391906283E-4</v>
      </c>
      <c r="N857" s="5">
        <f t="shared" si="125"/>
        <v>0.67713802816901403</v>
      </c>
      <c r="O857">
        <f t="shared" si="126"/>
        <v>169.42834875131308</v>
      </c>
      <c r="P857">
        <f t="shared" si="127"/>
        <v>2.4375857610208281E-2</v>
      </c>
      <c r="AB857">
        <f t="shared" si="128"/>
        <v>19.435047328631743</v>
      </c>
    </row>
    <row r="858" spans="1:28">
      <c r="A858" s="1">
        <v>132</v>
      </c>
      <c r="B858" s="1">
        <v>5481</v>
      </c>
      <c r="C858" s="1">
        <v>27</v>
      </c>
      <c r="D858" s="2">
        <f t="shared" si="120"/>
        <v>203</v>
      </c>
      <c r="E858" s="1">
        <v>300</v>
      </c>
      <c r="F858" s="1">
        <v>6.2E-2</v>
      </c>
      <c r="G858" s="1">
        <v>0.57999999999999996</v>
      </c>
      <c r="H858" s="1">
        <v>1266</v>
      </c>
      <c r="I858" s="1">
        <v>88.6</v>
      </c>
      <c r="J858" s="5">
        <f t="shared" si="121"/>
        <v>695.60834364025243</v>
      </c>
      <c r="K858" s="5">
        <f t="shared" si="122"/>
        <v>1106.157653380812</v>
      </c>
      <c r="L858" s="5">
        <f t="shared" si="123"/>
        <v>2.4408817240000446E-2</v>
      </c>
      <c r="M858" s="5">
        <f t="shared" si="124"/>
        <v>1.2953840540047437E-4</v>
      </c>
      <c r="N858" s="5">
        <f t="shared" si="125"/>
        <v>0.68396704225352101</v>
      </c>
      <c r="O858">
        <f t="shared" si="126"/>
        <v>118.48341232227489</v>
      </c>
      <c r="P858">
        <f t="shared" si="127"/>
        <v>2.3464643640915717E-2</v>
      </c>
      <c r="AB858">
        <f t="shared" si="128"/>
        <v>26.217772876012447</v>
      </c>
    </row>
    <row r="859" spans="1:28">
      <c r="A859" s="1">
        <v>216</v>
      </c>
      <c r="B859" s="1">
        <v>8000</v>
      </c>
      <c r="C859" s="1">
        <v>36</v>
      </c>
      <c r="D859" s="2">
        <f t="shared" si="120"/>
        <v>222.22222222222223</v>
      </c>
      <c r="E859" s="1">
        <v>300</v>
      </c>
      <c r="F859" s="1">
        <v>5.7000000000000002E-2</v>
      </c>
      <c r="G859" s="1">
        <v>0.42</v>
      </c>
      <c r="H859" s="1">
        <v>1901.49</v>
      </c>
      <c r="I859" s="1">
        <v>61.4</v>
      </c>
      <c r="J859" s="5">
        <f t="shared" si="121"/>
        <v>725.47625011001162</v>
      </c>
      <c r="K859" s="5">
        <f t="shared" si="122"/>
        <v>1593.1407583237703</v>
      </c>
      <c r="L859" s="5">
        <f t="shared" si="123"/>
        <v>2.2596873384795924E-2</v>
      </c>
      <c r="M859" s="5">
        <f t="shared" si="124"/>
        <v>8.8749999999999989E-5</v>
      </c>
      <c r="N859" s="5">
        <f t="shared" si="125"/>
        <v>0.69183098591549297</v>
      </c>
      <c r="O859">
        <f t="shared" si="126"/>
        <v>78.885505577205251</v>
      </c>
      <c r="P859">
        <f t="shared" si="127"/>
        <v>2.1212593146053112E-2</v>
      </c>
      <c r="AB859">
        <f t="shared" si="128"/>
        <v>34.136006798703711</v>
      </c>
    </row>
    <row r="860" spans="1:28">
      <c r="A860" s="1">
        <v>54</v>
      </c>
      <c r="B860" s="1">
        <v>4537</v>
      </c>
      <c r="C860" s="1">
        <v>20</v>
      </c>
      <c r="D860" s="2">
        <f t="shared" si="120"/>
        <v>226.85</v>
      </c>
      <c r="E860" s="1">
        <v>300</v>
      </c>
      <c r="F860" s="1">
        <v>5.7000000000000002E-2</v>
      </c>
      <c r="G860" s="1">
        <v>0.74</v>
      </c>
      <c r="H860" s="1">
        <v>1052.3599999999999</v>
      </c>
      <c r="I860" s="1">
        <v>109</v>
      </c>
      <c r="J860" s="5">
        <f t="shared" si="121"/>
        <v>725.47625011001162</v>
      </c>
      <c r="K860" s="5">
        <f t="shared" si="122"/>
        <v>904.21502499457233</v>
      </c>
      <c r="L860" s="5">
        <f t="shared" si="123"/>
        <v>2.2118632678239398E-2</v>
      </c>
      <c r="M860" s="5">
        <f t="shared" si="124"/>
        <v>1.5649107339651752E-4</v>
      </c>
      <c r="N860" s="5">
        <f t="shared" si="125"/>
        <v>0.69652535211267619</v>
      </c>
      <c r="O860">
        <f t="shared" si="126"/>
        <v>142.53677448781787</v>
      </c>
      <c r="P860">
        <f t="shared" si="127"/>
        <v>2.1212593146053112E-2</v>
      </c>
      <c r="AB860">
        <f t="shared" si="128"/>
        <v>19.374490345210216</v>
      </c>
    </row>
    <row r="861" spans="1:28">
      <c r="A861" s="1">
        <v>138</v>
      </c>
      <c r="B861" s="1">
        <v>6622</v>
      </c>
      <c r="C861" s="1">
        <v>27</v>
      </c>
      <c r="D861" s="2">
        <f t="shared" si="120"/>
        <v>245.25925925925927</v>
      </c>
      <c r="E861" s="1">
        <v>300</v>
      </c>
      <c r="F861" s="1">
        <v>5.3999999999999999E-2</v>
      </c>
      <c r="G861" s="1">
        <v>0.54</v>
      </c>
      <c r="H861" s="1">
        <v>1554.87</v>
      </c>
      <c r="I861" s="1">
        <v>75.3</v>
      </c>
      <c r="J861" s="5">
        <f t="shared" si="121"/>
        <v>745.35599249992993</v>
      </c>
      <c r="K861" s="5">
        <f t="shared" si="122"/>
        <v>1273.0639702811416</v>
      </c>
      <c r="L861" s="5">
        <f t="shared" si="123"/>
        <v>2.1208675000076675E-2</v>
      </c>
      <c r="M861" s="5">
        <f t="shared" si="124"/>
        <v>1.0721836303231652E-4</v>
      </c>
      <c r="N861" s="5">
        <f t="shared" si="125"/>
        <v>0.7023050704225352</v>
      </c>
      <c r="O861">
        <f t="shared" si="126"/>
        <v>96.471087615041782</v>
      </c>
      <c r="P861">
        <f t="shared" si="127"/>
        <v>1.9880003079225526E-2</v>
      </c>
      <c r="AB861">
        <f t="shared" si="128"/>
        <v>25.564157221454721</v>
      </c>
    </row>
    <row r="862" spans="1:28">
      <c r="A862" s="1">
        <v>60</v>
      </c>
      <c r="B862" s="1">
        <v>5481</v>
      </c>
      <c r="C862" s="1">
        <v>20</v>
      </c>
      <c r="D862" s="2">
        <f t="shared" si="120"/>
        <v>274.05</v>
      </c>
      <c r="E862" s="1">
        <v>300</v>
      </c>
      <c r="F862" s="1">
        <v>5.1999999999999998E-2</v>
      </c>
      <c r="G862" s="1">
        <v>0.7</v>
      </c>
      <c r="H862" s="1">
        <v>1251.29</v>
      </c>
      <c r="I862" s="1">
        <v>92.1</v>
      </c>
      <c r="J862" s="5">
        <f t="shared" si="121"/>
        <v>759.55452531275</v>
      </c>
      <c r="K862" s="5">
        <f t="shared" si="122"/>
        <v>1000.7858470306995</v>
      </c>
      <c r="L862" s="5">
        <f t="shared" si="123"/>
        <v>1.9984295400798661E-2</v>
      </c>
      <c r="M862" s="5">
        <f t="shared" si="124"/>
        <v>1.2953840540047437E-4</v>
      </c>
      <c r="N862" s="5">
        <f t="shared" si="125"/>
        <v>0.71098605633802803</v>
      </c>
      <c r="O862">
        <f t="shared" si="126"/>
        <v>119.87628767112341</v>
      </c>
      <c r="P862">
        <f t="shared" si="127"/>
        <v>1.8999752685700005E-2</v>
      </c>
      <c r="AB862">
        <f t="shared" si="128"/>
        <v>19.206751095890993</v>
      </c>
    </row>
    <row r="863" spans="1:28">
      <c r="A863" s="1">
        <v>144</v>
      </c>
      <c r="B863" s="1">
        <v>8000</v>
      </c>
      <c r="C863" s="1">
        <v>27</v>
      </c>
      <c r="D863" s="2">
        <f t="shared" si="120"/>
        <v>296.2962962962963</v>
      </c>
      <c r="E863" s="1">
        <v>300</v>
      </c>
      <c r="F863" s="1">
        <v>4.7E-2</v>
      </c>
      <c r="G863" s="1">
        <v>0.5</v>
      </c>
      <c r="H863" s="1">
        <v>1892.84</v>
      </c>
      <c r="I863" s="1">
        <v>63.9</v>
      </c>
      <c r="J863" s="5">
        <f t="shared" si="121"/>
        <v>798.93546193696113</v>
      </c>
      <c r="K863" s="5">
        <f t="shared" si="122"/>
        <v>1473.7436048261438</v>
      </c>
      <c r="L863" s="5">
        <f t="shared" si="123"/>
        <v>1.8320690187615889E-2</v>
      </c>
      <c r="M863" s="5">
        <f t="shared" si="124"/>
        <v>8.8749999999999989E-5</v>
      </c>
      <c r="N863" s="5">
        <f t="shared" si="125"/>
        <v>0.72000000000000008</v>
      </c>
      <c r="O863">
        <f t="shared" si="126"/>
        <v>79.246000718497072</v>
      </c>
      <c r="P863">
        <f t="shared" si="127"/>
        <v>1.6829118368248689E-2</v>
      </c>
      <c r="AB863">
        <f t="shared" si="128"/>
        <v>25.052328858655251</v>
      </c>
    </row>
    <row r="864" spans="1:28">
      <c r="A864" s="1">
        <v>66</v>
      </c>
      <c r="B864" s="1">
        <v>6622</v>
      </c>
      <c r="C864" s="1">
        <v>20</v>
      </c>
      <c r="D864" s="2">
        <f t="shared" si="120"/>
        <v>331.1</v>
      </c>
      <c r="E864" s="1">
        <v>300</v>
      </c>
      <c r="F864" s="1">
        <v>4.4999999999999998E-2</v>
      </c>
      <c r="G864" s="1">
        <v>0.65</v>
      </c>
      <c r="H864" s="1">
        <v>1547.4</v>
      </c>
      <c r="I864" s="1">
        <v>78.2</v>
      </c>
      <c r="J864" s="5">
        <f t="shared" si="121"/>
        <v>816.49658092772597</v>
      </c>
      <c r="K864" s="5">
        <f t="shared" si="122"/>
        <v>1158.5672645594971</v>
      </c>
      <c r="L864" s="5">
        <f t="shared" si="123"/>
        <v>1.7262700761361723E-2</v>
      </c>
      <c r="M864" s="5">
        <f t="shared" si="124"/>
        <v>1.0721836303231652E-4</v>
      </c>
      <c r="N864" s="5">
        <f t="shared" si="125"/>
        <v>0.72935267605633813</v>
      </c>
      <c r="O864">
        <f t="shared" si="126"/>
        <v>96.936797208220241</v>
      </c>
      <c r="P864">
        <f t="shared" si="127"/>
        <v>1.5973458290448671E-2</v>
      </c>
      <c r="AB864">
        <f t="shared" si="128"/>
        <v>18.69325846173771</v>
      </c>
    </row>
    <row r="865" spans="1:28">
      <c r="A865" s="1">
        <v>72</v>
      </c>
      <c r="B865" s="1">
        <v>8000</v>
      </c>
      <c r="C865" s="1">
        <v>20</v>
      </c>
      <c r="D865" s="2">
        <f t="shared" si="120"/>
        <v>400</v>
      </c>
      <c r="E865" s="1">
        <v>300</v>
      </c>
      <c r="F865" s="1">
        <v>4.1000000000000002E-2</v>
      </c>
      <c r="G865" s="1">
        <v>0.61</v>
      </c>
      <c r="H865" s="1">
        <v>1787.38</v>
      </c>
      <c r="I865" s="1">
        <v>66.3</v>
      </c>
      <c r="J865" s="5">
        <f t="shared" si="121"/>
        <v>855.39892276830165</v>
      </c>
      <c r="K865" s="5">
        <f t="shared" si="122"/>
        <v>1293.3590415145241</v>
      </c>
      <c r="L865" s="5">
        <f t="shared" si="123"/>
        <v>1.5463610148485907E-2</v>
      </c>
      <c r="M865" s="5">
        <f t="shared" si="124"/>
        <v>8.8749999999999989E-5</v>
      </c>
      <c r="N865" s="5">
        <f t="shared" si="125"/>
        <v>0.74704225352112685</v>
      </c>
      <c r="O865">
        <f t="shared" si="126"/>
        <v>83.921717821615985</v>
      </c>
      <c r="P865">
        <f t="shared" si="127"/>
        <v>1.4285142059379358E-2</v>
      </c>
      <c r="AB865">
        <f t="shared" si="128"/>
        <v>18.662442062442118</v>
      </c>
    </row>
    <row r="866" spans="1:28">
      <c r="A866" s="1">
        <v>997</v>
      </c>
      <c r="B866" s="1">
        <v>1000</v>
      </c>
      <c r="C866" s="1">
        <v>500</v>
      </c>
      <c r="D866" s="2">
        <f t="shared" si="120"/>
        <v>2</v>
      </c>
      <c r="E866" s="1">
        <v>500</v>
      </c>
      <c r="F866" s="1">
        <v>1.083</v>
      </c>
      <c r="G866" s="1">
        <v>0.2</v>
      </c>
      <c r="H866" s="1">
        <v>204.46</v>
      </c>
      <c r="I866" s="1">
        <v>97.1</v>
      </c>
      <c r="J866" s="5">
        <f t="shared" si="121"/>
        <v>166.43566632465155</v>
      </c>
      <c r="K866" s="5">
        <f t="shared" si="122"/>
        <v>767.53226808289719</v>
      </c>
      <c r="L866" s="5">
        <f t="shared" si="123"/>
        <v>0.65143840955231025</v>
      </c>
      <c r="M866" s="5">
        <f t="shared" si="124"/>
        <v>7.0999999999999991E-4</v>
      </c>
      <c r="N866" s="5">
        <f t="shared" si="125"/>
        <v>0.1367605633802817</v>
      </c>
      <c r="O866">
        <f t="shared" si="126"/>
        <v>1222.7330529198866</v>
      </c>
      <c r="P866">
        <f t="shared" si="127"/>
        <v>0.72626996378078845</v>
      </c>
      <c r="AB866">
        <f t="shared" si="128"/>
        <v>563.06629549611341</v>
      </c>
    </row>
    <row r="867" spans="1:28">
      <c r="A867" s="1">
        <v>998</v>
      </c>
      <c r="B867" s="1">
        <v>1208</v>
      </c>
      <c r="C867" s="1">
        <v>500</v>
      </c>
      <c r="D867" s="2">
        <f t="shared" si="120"/>
        <v>2.4159999999999999</v>
      </c>
      <c r="E867" s="1">
        <v>500</v>
      </c>
      <c r="F867" s="1">
        <v>0.95699999999999996</v>
      </c>
      <c r="G867" s="1">
        <v>0.18</v>
      </c>
      <c r="H867" s="1">
        <v>264.44</v>
      </c>
      <c r="I867" s="1">
        <v>82.5</v>
      </c>
      <c r="J867" s="5">
        <f t="shared" si="121"/>
        <v>177.05355794912774</v>
      </c>
      <c r="K867" s="5">
        <f t="shared" si="122"/>
        <v>907.21953416832559</v>
      </c>
      <c r="L867" s="5">
        <f t="shared" si="123"/>
        <v>0.55113451724599871</v>
      </c>
      <c r="M867" s="5">
        <f t="shared" si="124"/>
        <v>5.8774834437086085E-4</v>
      </c>
      <c r="N867" s="5">
        <f t="shared" si="125"/>
        <v>0.14036619718309862</v>
      </c>
      <c r="O867">
        <f t="shared" si="126"/>
        <v>945.39404023597035</v>
      </c>
      <c r="P867">
        <f t="shared" si="127"/>
        <v>0.62609215328449519</v>
      </c>
      <c r="AB867">
        <f t="shared" si="128"/>
        <v>573.74043600929645</v>
      </c>
    </row>
    <row r="868" spans="1:28">
      <c r="A868" s="1">
        <v>985</v>
      </c>
      <c r="B868" s="1">
        <v>1000</v>
      </c>
      <c r="C868" s="1">
        <v>373</v>
      </c>
      <c r="D868" s="2">
        <f t="shared" si="120"/>
        <v>2.6809651474530831</v>
      </c>
      <c r="E868" s="1">
        <v>500</v>
      </c>
      <c r="F868" s="1">
        <v>0.89300000000000002</v>
      </c>
      <c r="G868" s="1">
        <v>0.22</v>
      </c>
      <c r="H868" s="1">
        <v>227.29</v>
      </c>
      <c r="I868" s="1">
        <v>101</v>
      </c>
      <c r="J868" s="5">
        <f t="shared" si="121"/>
        <v>183.28836531548421</v>
      </c>
      <c r="K868" s="5">
        <f t="shared" si="122"/>
        <v>768.40902417781126</v>
      </c>
      <c r="L868" s="5">
        <f t="shared" si="123"/>
        <v>0.48541855738759143</v>
      </c>
      <c r="M868" s="5">
        <f t="shared" si="124"/>
        <v>7.0999999999999991E-4</v>
      </c>
      <c r="N868" s="5">
        <f t="shared" si="125"/>
        <v>0.14225352112676057</v>
      </c>
      <c r="O868">
        <f t="shared" si="126"/>
        <v>1099.9164063531173</v>
      </c>
      <c r="P868">
        <f t="shared" si="127"/>
        <v>0.57618995959693553</v>
      </c>
      <c r="AB868">
        <f t="shared" si="128"/>
        <v>447.22178241912508</v>
      </c>
    </row>
    <row r="869" spans="1:28">
      <c r="A869" s="1">
        <v>999</v>
      </c>
      <c r="B869" s="1">
        <v>1459</v>
      </c>
      <c r="C869" s="1">
        <v>500</v>
      </c>
      <c r="D869" s="2">
        <f t="shared" si="120"/>
        <v>2.9180000000000001</v>
      </c>
      <c r="E869" s="1">
        <v>500</v>
      </c>
      <c r="F869" s="1">
        <v>0.84499999999999997</v>
      </c>
      <c r="G869" s="1">
        <v>0.16</v>
      </c>
      <c r="H869" s="1">
        <v>340.98</v>
      </c>
      <c r="I869" s="1">
        <v>70.3</v>
      </c>
      <c r="J869" s="5">
        <f t="shared" si="121"/>
        <v>188.42228790639831</v>
      </c>
      <c r="K869" s="5">
        <f t="shared" si="122"/>
        <v>1086.1568105245285</v>
      </c>
      <c r="L869" s="5">
        <f t="shared" si="123"/>
        <v>0.46033868696964597</v>
      </c>
      <c r="M869" s="5">
        <f t="shared" si="124"/>
        <v>4.8663468128855379E-4</v>
      </c>
      <c r="N869" s="5">
        <f t="shared" si="125"/>
        <v>0.14446154929577465</v>
      </c>
      <c r="O869">
        <f t="shared" si="126"/>
        <v>733.18083172033539</v>
      </c>
      <c r="P869">
        <f t="shared" si="127"/>
        <v>0.53922744245864296</v>
      </c>
      <c r="AB869">
        <f t="shared" si="128"/>
        <v>591.60157479613974</v>
      </c>
    </row>
    <row r="870" spans="1:28">
      <c r="A870" s="1">
        <v>986</v>
      </c>
      <c r="B870" s="1">
        <v>1208</v>
      </c>
      <c r="C870" s="1">
        <v>373</v>
      </c>
      <c r="D870" s="2">
        <f t="shared" si="120"/>
        <v>3.2386058981233243</v>
      </c>
      <c r="E870" s="1">
        <v>500</v>
      </c>
      <c r="F870" s="1">
        <v>0.78700000000000003</v>
      </c>
      <c r="G870" s="1">
        <v>0.2</v>
      </c>
      <c r="H870" s="1">
        <v>292.99</v>
      </c>
      <c r="I870" s="1">
        <v>86.2</v>
      </c>
      <c r="J870" s="5">
        <f t="shared" si="121"/>
        <v>195.24200602039147</v>
      </c>
      <c r="K870" s="5">
        <f t="shared" si="122"/>
        <v>900.37516005480188</v>
      </c>
      <c r="L870" s="5">
        <f t="shared" si="123"/>
        <v>0.41427175753859885</v>
      </c>
      <c r="M870" s="5">
        <f t="shared" si="124"/>
        <v>5.8774834437086085E-4</v>
      </c>
      <c r="N870" s="5">
        <f t="shared" si="125"/>
        <v>0.14666140845070424</v>
      </c>
      <c r="O870">
        <f t="shared" si="126"/>
        <v>853.27144271135535</v>
      </c>
      <c r="P870">
        <f t="shared" si="127"/>
        <v>0.49512358513317312</v>
      </c>
      <c r="AB870">
        <f t="shared" si="128"/>
        <v>450.29997698099805</v>
      </c>
    </row>
    <row r="871" spans="1:28">
      <c r="A871" s="1">
        <v>1000</v>
      </c>
      <c r="B871" s="1">
        <v>1763</v>
      </c>
      <c r="C871" s="1">
        <v>500</v>
      </c>
      <c r="D871" s="2">
        <f t="shared" si="120"/>
        <v>3.5259999999999998</v>
      </c>
      <c r="E871" s="1">
        <v>500</v>
      </c>
      <c r="F871" s="1">
        <v>0.745</v>
      </c>
      <c r="G871" s="1">
        <v>0.14000000000000001</v>
      </c>
      <c r="H871" s="1">
        <v>438.71</v>
      </c>
      <c r="I871" s="1">
        <v>59.9</v>
      </c>
      <c r="J871" s="5">
        <f t="shared" si="121"/>
        <v>200.67001862719536</v>
      </c>
      <c r="K871" s="5">
        <f t="shared" si="122"/>
        <v>1322.0098615223983</v>
      </c>
      <c r="L871" s="5">
        <f t="shared" si="123"/>
        <v>0.37821200473059308</v>
      </c>
      <c r="M871" s="5">
        <f t="shared" si="124"/>
        <v>4.0272263187748154E-4</v>
      </c>
      <c r="N871" s="5">
        <f t="shared" si="125"/>
        <v>0.14873760563380284</v>
      </c>
      <c r="O871">
        <f t="shared" si="126"/>
        <v>569.85252216726315</v>
      </c>
      <c r="P871">
        <f t="shared" si="127"/>
        <v>0.46358722838153843</v>
      </c>
      <c r="AB871">
        <f t="shared" si="128"/>
        <v>619.05746221841423</v>
      </c>
    </row>
    <row r="872" spans="1:28">
      <c r="A872" s="1">
        <v>973</v>
      </c>
      <c r="B872" s="1">
        <v>1000</v>
      </c>
      <c r="C872" s="1">
        <v>278</v>
      </c>
      <c r="D872" s="2">
        <f t="shared" si="120"/>
        <v>3.5971223021582732</v>
      </c>
      <c r="E872" s="1">
        <v>500</v>
      </c>
      <c r="F872" s="1">
        <v>0.73599999999999999</v>
      </c>
      <c r="G872" s="1">
        <v>0.24</v>
      </c>
      <c r="H872" s="1">
        <v>250.16</v>
      </c>
      <c r="I872" s="1">
        <v>106</v>
      </c>
      <c r="J872" s="5">
        <f t="shared" si="121"/>
        <v>201.89321327181204</v>
      </c>
      <c r="K872" s="5">
        <f t="shared" si="122"/>
        <v>775.8731412311987</v>
      </c>
      <c r="L872" s="5">
        <f t="shared" si="123"/>
        <v>0.35830599775480582</v>
      </c>
      <c r="M872" s="5">
        <f t="shared" si="124"/>
        <v>7.0999999999999991E-4</v>
      </c>
      <c r="N872" s="5">
        <f t="shared" si="125"/>
        <v>0.14929577464788732</v>
      </c>
      <c r="O872">
        <f t="shared" si="126"/>
        <v>999.36040933802371</v>
      </c>
      <c r="P872">
        <f t="shared" si="127"/>
        <v>0.45687491420460102</v>
      </c>
      <c r="AB872">
        <f t="shared" si="128"/>
        <v>358.05755033702837</v>
      </c>
    </row>
    <row r="873" spans="1:28">
      <c r="A873" s="1">
        <v>987</v>
      </c>
      <c r="B873" s="1">
        <v>1459</v>
      </c>
      <c r="C873" s="1">
        <v>373</v>
      </c>
      <c r="D873" s="2">
        <f t="shared" si="120"/>
        <v>3.9115281501340484</v>
      </c>
      <c r="E873" s="1">
        <v>500</v>
      </c>
      <c r="F873" s="1">
        <v>0.69599999999999995</v>
      </c>
      <c r="G873" s="1">
        <v>0.17</v>
      </c>
      <c r="H873" s="1">
        <v>375.03</v>
      </c>
      <c r="I873" s="1">
        <v>73.5</v>
      </c>
      <c r="J873" s="5">
        <f t="shared" si="121"/>
        <v>207.61369963434993</v>
      </c>
      <c r="K873" s="5">
        <f t="shared" si="122"/>
        <v>1126.3862119454427</v>
      </c>
      <c r="L873" s="5">
        <f t="shared" si="123"/>
        <v>0.33114751942477305</v>
      </c>
      <c r="M873" s="5">
        <f t="shared" si="124"/>
        <v>4.8663468128855379E-4</v>
      </c>
      <c r="N873" s="5">
        <f t="shared" si="125"/>
        <v>0.15103732394366198</v>
      </c>
      <c r="O873">
        <f t="shared" si="126"/>
        <v>666.61333759965885</v>
      </c>
      <c r="P873">
        <f t="shared" si="127"/>
        <v>0.42724306606541546</v>
      </c>
      <c r="AB873">
        <f t="shared" si="128"/>
        <v>486.10171592462615</v>
      </c>
    </row>
    <row r="874" spans="1:28">
      <c r="A874" s="1">
        <v>1001</v>
      </c>
      <c r="B874" s="1">
        <v>2130</v>
      </c>
      <c r="C874" s="1">
        <v>500</v>
      </c>
      <c r="D874" s="2">
        <f t="shared" si="120"/>
        <v>4.26</v>
      </c>
      <c r="E874" s="1">
        <v>500</v>
      </c>
      <c r="F874" s="1">
        <v>0.65800000000000003</v>
      </c>
      <c r="G874" s="1">
        <v>0.12</v>
      </c>
      <c r="H874" s="1">
        <v>561.17999999999995</v>
      </c>
      <c r="I874" s="1">
        <v>51</v>
      </c>
      <c r="J874" s="5">
        <f t="shared" si="121"/>
        <v>213.52448376514872</v>
      </c>
      <c r="K874" s="5">
        <f t="shared" si="122"/>
        <v>1641.1439420263684</v>
      </c>
      <c r="L874" s="5">
        <f t="shared" si="123"/>
        <v>0.30466553676128821</v>
      </c>
      <c r="M874" s="5">
        <f t="shared" si="124"/>
        <v>3.3333333333333332E-4</v>
      </c>
      <c r="N874" s="5">
        <f t="shared" si="125"/>
        <v>0.153</v>
      </c>
      <c r="O874">
        <f t="shared" si="126"/>
        <v>445.48986065077162</v>
      </c>
      <c r="P874">
        <f t="shared" si="127"/>
        <v>0.39940638919322213</v>
      </c>
      <c r="AB874">
        <f t="shared" si="128"/>
        <v>662.10442023341659</v>
      </c>
    </row>
    <row r="875" spans="1:28">
      <c r="A875" s="1">
        <v>974</v>
      </c>
      <c r="B875" s="1">
        <v>1208</v>
      </c>
      <c r="C875" s="1">
        <v>278</v>
      </c>
      <c r="D875" s="2">
        <f t="shared" si="120"/>
        <v>4.3453237410071939</v>
      </c>
      <c r="E875" s="1">
        <v>500</v>
      </c>
      <c r="F875" s="1">
        <v>0.65</v>
      </c>
      <c r="G875" s="1">
        <v>0.22</v>
      </c>
      <c r="H875" s="1">
        <v>320</v>
      </c>
      <c r="I875" s="1">
        <v>90.3</v>
      </c>
      <c r="J875" s="5">
        <f t="shared" si="121"/>
        <v>214.83446221182984</v>
      </c>
      <c r="K875" s="5">
        <f t="shared" si="122"/>
        <v>900.66131139209313</v>
      </c>
      <c r="L875" s="5">
        <f t="shared" si="123"/>
        <v>0.30866208693955516</v>
      </c>
      <c r="M875" s="5">
        <f t="shared" si="124"/>
        <v>5.8774834437086085E-4</v>
      </c>
      <c r="N875" s="5">
        <f t="shared" si="125"/>
        <v>0.15363718309859156</v>
      </c>
      <c r="O875">
        <f t="shared" si="126"/>
        <v>781.25</v>
      </c>
      <c r="P875">
        <f t="shared" si="127"/>
        <v>0.39358629135990375</v>
      </c>
      <c r="AB875">
        <f t="shared" si="128"/>
        <v>358.06863163854683</v>
      </c>
    </row>
    <row r="876" spans="1:28">
      <c r="A876" s="1">
        <v>988</v>
      </c>
      <c r="B876" s="1">
        <v>1763</v>
      </c>
      <c r="C876" s="1">
        <v>373</v>
      </c>
      <c r="D876" s="2">
        <f t="shared" si="120"/>
        <v>4.7265415549597858</v>
      </c>
      <c r="E876" s="1">
        <v>500</v>
      </c>
      <c r="F876" s="1">
        <v>0.61599999999999999</v>
      </c>
      <c r="G876" s="1">
        <v>0.15</v>
      </c>
      <c r="H876" s="1">
        <v>476.75</v>
      </c>
      <c r="I876" s="1">
        <v>62.7</v>
      </c>
      <c r="J876" s="5">
        <f t="shared" si="121"/>
        <v>220.68370737618739</v>
      </c>
      <c r="K876" s="5">
        <f t="shared" si="122"/>
        <v>1356.935647202678</v>
      </c>
      <c r="L876" s="5">
        <f t="shared" si="123"/>
        <v>0.2748840748409398</v>
      </c>
      <c r="M876" s="5">
        <f t="shared" si="124"/>
        <v>4.0272263187748154E-4</v>
      </c>
      <c r="N876" s="5">
        <f t="shared" si="125"/>
        <v>0.15569028169014087</v>
      </c>
      <c r="O876">
        <f t="shared" si="126"/>
        <v>524.38384897745152</v>
      </c>
      <c r="P876">
        <f t="shared" si="127"/>
        <v>0.36901225559446965</v>
      </c>
      <c r="AB876">
        <f t="shared" si="128"/>
        <v>505.78372108161784</v>
      </c>
    </row>
    <row r="877" spans="1:28">
      <c r="A877" s="1">
        <v>961</v>
      </c>
      <c r="B877" s="1">
        <v>1000</v>
      </c>
      <c r="C877" s="1">
        <v>208</v>
      </c>
      <c r="D877" s="2">
        <f t="shared" si="120"/>
        <v>4.8076923076923075</v>
      </c>
      <c r="E877" s="1">
        <v>500</v>
      </c>
      <c r="F877" s="1">
        <v>0.60699999999999998</v>
      </c>
      <c r="G877" s="1">
        <v>0.27</v>
      </c>
      <c r="H877" s="1">
        <v>272.64999999999998</v>
      </c>
      <c r="I877" s="1">
        <v>111</v>
      </c>
      <c r="J877" s="5">
        <f t="shared" si="121"/>
        <v>222.31372818542596</v>
      </c>
      <c r="K877" s="5">
        <f t="shared" si="122"/>
        <v>759.42127064006274</v>
      </c>
      <c r="L877" s="5">
        <f t="shared" si="123"/>
        <v>0.27389277604074935</v>
      </c>
      <c r="M877" s="5">
        <f t="shared" si="124"/>
        <v>7.0999999999999991E-4</v>
      </c>
      <c r="N877" s="5">
        <f t="shared" si="125"/>
        <v>0.15633802816901413</v>
      </c>
      <c r="O877">
        <f t="shared" si="126"/>
        <v>916.92646249770769</v>
      </c>
      <c r="P877">
        <f t="shared" si="127"/>
        <v>0.36255204975317146</v>
      </c>
      <c r="AB877">
        <f t="shared" si="128"/>
        <v>278.11084676435621</v>
      </c>
    </row>
    <row r="878" spans="1:28">
      <c r="A878" s="1">
        <v>1002</v>
      </c>
      <c r="B878" s="1">
        <v>2573</v>
      </c>
      <c r="C878" s="1">
        <v>500</v>
      </c>
      <c r="D878" s="2">
        <f t="shared" si="120"/>
        <v>5.1459999999999999</v>
      </c>
      <c r="E878" s="1">
        <v>500</v>
      </c>
      <c r="F878" s="1">
        <v>0.58399999999999996</v>
      </c>
      <c r="G878" s="1">
        <v>0.11</v>
      </c>
      <c r="H878" s="1">
        <v>709.91</v>
      </c>
      <c r="I878" s="1">
        <v>43.5</v>
      </c>
      <c r="J878" s="5">
        <f t="shared" si="121"/>
        <v>226.6492069558123</v>
      </c>
      <c r="K878" s="5">
        <f t="shared" si="122"/>
        <v>1900.3857189496964</v>
      </c>
      <c r="L878" s="5">
        <f t="shared" si="123"/>
        <v>0.26310448190293684</v>
      </c>
      <c r="M878" s="5">
        <f t="shared" si="124"/>
        <v>2.7594247959580257E-4</v>
      </c>
      <c r="N878" s="5">
        <f t="shared" si="125"/>
        <v>0.15764154929577462</v>
      </c>
      <c r="O878">
        <f t="shared" si="126"/>
        <v>352.15731571607671</v>
      </c>
      <c r="P878">
        <f t="shared" si="127"/>
        <v>0.34613008743270596</v>
      </c>
      <c r="AB878">
        <f t="shared" si="128"/>
        <v>664.42492429891342</v>
      </c>
    </row>
    <row r="879" spans="1:28">
      <c r="A879" s="1">
        <v>975</v>
      </c>
      <c r="B879" s="1">
        <v>1459</v>
      </c>
      <c r="C879" s="1">
        <v>278</v>
      </c>
      <c r="D879" s="2">
        <f t="shared" si="120"/>
        <v>5.2482014388489207</v>
      </c>
      <c r="E879" s="1">
        <v>500</v>
      </c>
      <c r="F879" s="1">
        <v>0.57499999999999996</v>
      </c>
      <c r="G879" s="1">
        <v>0.19</v>
      </c>
      <c r="H879" s="1">
        <v>406.35</v>
      </c>
      <c r="I879" s="1">
        <v>77</v>
      </c>
      <c r="J879" s="5">
        <f t="shared" si="121"/>
        <v>228.4160962880643</v>
      </c>
      <c r="K879" s="5">
        <f t="shared" si="122"/>
        <v>1108.8003223681787</v>
      </c>
      <c r="L879" s="5">
        <f t="shared" si="123"/>
        <v>0.25072142782773266</v>
      </c>
      <c r="M879" s="5">
        <f t="shared" si="124"/>
        <v>4.8663468128855379E-4</v>
      </c>
      <c r="N879" s="5">
        <f t="shared" si="125"/>
        <v>0.15822957746478875</v>
      </c>
      <c r="O879">
        <f t="shared" si="126"/>
        <v>615.23317337270817</v>
      </c>
      <c r="P879">
        <f t="shared" si="127"/>
        <v>0.33973895700237022</v>
      </c>
      <c r="AB879">
        <f t="shared" si="128"/>
        <v>380.50774246995638</v>
      </c>
    </row>
    <row r="880" spans="1:28">
      <c r="A880" s="1">
        <v>989</v>
      </c>
      <c r="B880" s="1">
        <v>2130</v>
      </c>
      <c r="C880" s="1">
        <v>373</v>
      </c>
      <c r="D880" s="2">
        <f t="shared" si="120"/>
        <v>5.7104557640750668</v>
      </c>
      <c r="E880" s="1">
        <v>500</v>
      </c>
      <c r="F880" s="1">
        <v>0.54300000000000004</v>
      </c>
      <c r="G880" s="1">
        <v>0.14000000000000001</v>
      </c>
      <c r="H880" s="1">
        <v>607.87</v>
      </c>
      <c r="I880" s="1">
        <v>53.5</v>
      </c>
      <c r="J880" s="5">
        <f t="shared" si="121"/>
        <v>235.05024736113424</v>
      </c>
      <c r="K880" s="5">
        <f t="shared" si="122"/>
        <v>1548.5060852163908</v>
      </c>
      <c r="L880" s="5">
        <f t="shared" si="123"/>
        <v>0.24087732270543602</v>
      </c>
      <c r="M880" s="5">
        <f t="shared" si="124"/>
        <v>3.3333333333333332E-4</v>
      </c>
      <c r="N880" s="5">
        <f t="shared" si="125"/>
        <v>0.1605</v>
      </c>
      <c r="O880">
        <f t="shared" si="126"/>
        <v>411.27214700511621</v>
      </c>
      <c r="P880">
        <f t="shared" si="127"/>
        <v>0.317178492793457</v>
      </c>
      <c r="AB880">
        <f t="shared" si="128"/>
        <v>496.1139658489206</v>
      </c>
    </row>
    <row r="881" spans="1:28">
      <c r="A881" s="1">
        <v>962</v>
      </c>
      <c r="B881" s="1">
        <v>1208</v>
      </c>
      <c r="C881" s="1">
        <v>208</v>
      </c>
      <c r="D881" s="2">
        <f t="shared" si="120"/>
        <v>5.8076923076923075</v>
      </c>
      <c r="E881" s="1">
        <v>500</v>
      </c>
      <c r="F881" s="1">
        <v>0.53800000000000003</v>
      </c>
      <c r="G881" s="1">
        <v>0.24</v>
      </c>
      <c r="H881" s="1">
        <v>345</v>
      </c>
      <c r="I881" s="1">
        <v>94.6</v>
      </c>
      <c r="J881" s="5">
        <f t="shared" si="121"/>
        <v>236.13996227743115</v>
      </c>
      <c r="K881" s="5">
        <f t="shared" si="122"/>
        <v>907.48297742798525</v>
      </c>
      <c r="L881" s="5">
        <f t="shared" si="123"/>
        <v>0.22920540128424191</v>
      </c>
      <c r="M881" s="5">
        <f t="shared" si="124"/>
        <v>5.8774834437086085E-4</v>
      </c>
      <c r="N881" s="5">
        <f t="shared" si="125"/>
        <v>0.16095323943661974</v>
      </c>
      <c r="O881">
        <f t="shared" si="126"/>
        <v>724.63768115942025</v>
      </c>
      <c r="P881">
        <f t="shared" si="127"/>
        <v>0.31367699321970538</v>
      </c>
      <c r="AB881">
        <f t="shared" si="128"/>
        <v>287.53185026027904</v>
      </c>
    </row>
    <row r="882" spans="1:28">
      <c r="A882" s="1">
        <v>1003</v>
      </c>
      <c r="B882" s="1">
        <v>3109</v>
      </c>
      <c r="C882" s="1">
        <v>500</v>
      </c>
      <c r="D882" s="2">
        <f t="shared" si="120"/>
        <v>6.218</v>
      </c>
      <c r="E882" s="1">
        <v>500</v>
      </c>
      <c r="F882" s="1">
        <v>0.51500000000000001</v>
      </c>
      <c r="G882" s="1">
        <v>0.1</v>
      </c>
      <c r="H882" s="1">
        <v>903.08</v>
      </c>
      <c r="I882" s="1">
        <v>37.1</v>
      </c>
      <c r="J882" s="5">
        <f t="shared" si="121"/>
        <v>241.35539601273891</v>
      </c>
      <c r="K882" s="5">
        <f t="shared" si="122"/>
        <v>2226.0619806617183</v>
      </c>
      <c r="L882" s="5">
        <f t="shared" si="123"/>
        <v>0.22461189506114748</v>
      </c>
      <c r="M882" s="5">
        <f t="shared" si="124"/>
        <v>2.2836925056288193E-4</v>
      </c>
      <c r="N882" s="5">
        <f t="shared" si="125"/>
        <v>0.16245619718309862</v>
      </c>
      <c r="O882">
        <f t="shared" si="126"/>
        <v>276.83040262213751</v>
      </c>
      <c r="P882">
        <f t="shared" si="127"/>
        <v>0.29765460808598554</v>
      </c>
      <c r="AB882">
        <f t="shared" si="128"/>
        <v>669.29051154442061</v>
      </c>
    </row>
    <row r="883" spans="1:28">
      <c r="A883" s="1">
        <v>976</v>
      </c>
      <c r="B883" s="1">
        <v>1763</v>
      </c>
      <c r="C883" s="1">
        <v>278</v>
      </c>
      <c r="D883" s="2">
        <f t="shared" si="120"/>
        <v>6.3417266187050361</v>
      </c>
      <c r="E883" s="1">
        <v>500</v>
      </c>
      <c r="F883" s="1">
        <v>0.50800000000000001</v>
      </c>
      <c r="G883" s="1">
        <v>0.17</v>
      </c>
      <c r="H883" s="1">
        <v>515.61</v>
      </c>
      <c r="I883" s="1">
        <v>65.7</v>
      </c>
      <c r="J883" s="5">
        <f t="shared" si="121"/>
        <v>243.01258837812543</v>
      </c>
      <c r="K883" s="5">
        <f t="shared" si="122"/>
        <v>1318.4391461660825</v>
      </c>
      <c r="L883" s="5">
        <f t="shared" si="123"/>
        <v>0.21085538972989551</v>
      </c>
      <c r="M883" s="5">
        <f t="shared" si="124"/>
        <v>4.0272263187748154E-4</v>
      </c>
      <c r="N883" s="5">
        <f t="shared" si="125"/>
        <v>0.16313957746478874</v>
      </c>
      <c r="O883">
        <f t="shared" si="126"/>
        <v>484.8625899420104</v>
      </c>
      <c r="P883">
        <f t="shared" si="127"/>
        <v>0.29280628216427873</v>
      </c>
      <c r="AB883">
        <f t="shared" si="128"/>
        <v>389.94673196842098</v>
      </c>
    </row>
    <row r="884" spans="1:28">
      <c r="A884" s="1">
        <v>949</v>
      </c>
      <c r="B884" s="1">
        <v>1000</v>
      </c>
      <c r="C884" s="1">
        <v>155</v>
      </c>
      <c r="D884" s="2">
        <f t="shared" si="120"/>
        <v>6.4516129032258061</v>
      </c>
      <c r="E884" s="1">
        <v>500</v>
      </c>
      <c r="F884" s="1">
        <v>0.501</v>
      </c>
      <c r="G884" s="1">
        <v>0.3</v>
      </c>
      <c r="H884" s="1">
        <v>294.73</v>
      </c>
      <c r="I884" s="1">
        <v>116</v>
      </c>
      <c r="J884" s="5">
        <f t="shared" si="121"/>
        <v>244.70439211619819</v>
      </c>
      <c r="K884" s="5">
        <f t="shared" si="122"/>
        <v>752.31678096540941</v>
      </c>
      <c r="L884" s="5">
        <f t="shared" si="123"/>
        <v>0.20603023077738142</v>
      </c>
      <c r="M884" s="5">
        <f t="shared" si="124"/>
        <v>7.0999999999999991E-4</v>
      </c>
      <c r="N884" s="5">
        <f t="shared" si="125"/>
        <v>0.16338028169014088</v>
      </c>
      <c r="O884">
        <f t="shared" si="126"/>
        <v>848.23397686017711</v>
      </c>
      <c r="P884">
        <f t="shared" si="127"/>
        <v>0.28797129975558272</v>
      </c>
      <c r="AB884">
        <f t="shared" si="128"/>
        <v>218.83398105307575</v>
      </c>
    </row>
    <row r="885" spans="1:28">
      <c r="A885" s="1">
        <v>990</v>
      </c>
      <c r="B885" s="1">
        <v>2573</v>
      </c>
      <c r="C885" s="1">
        <v>373</v>
      </c>
      <c r="D885" s="2">
        <f t="shared" si="120"/>
        <v>6.8981233243967832</v>
      </c>
      <c r="E885" s="1">
        <v>500</v>
      </c>
      <c r="F885" s="1">
        <v>0.48</v>
      </c>
      <c r="G885" s="1">
        <v>0.12</v>
      </c>
      <c r="H885" s="1">
        <v>768.69</v>
      </c>
      <c r="I885" s="1">
        <v>45.6</v>
      </c>
      <c r="J885" s="5">
        <f t="shared" si="121"/>
        <v>250</v>
      </c>
      <c r="K885" s="5">
        <f t="shared" si="122"/>
        <v>1921.4938646467233</v>
      </c>
      <c r="L885" s="5">
        <f t="shared" si="123"/>
        <v>0.19411979755063022</v>
      </c>
      <c r="M885" s="5">
        <f t="shared" si="124"/>
        <v>2.7594247959580257E-4</v>
      </c>
      <c r="N885" s="5">
        <f t="shared" si="125"/>
        <v>0.1652518309859155</v>
      </c>
      <c r="O885">
        <f t="shared" si="126"/>
        <v>325.22863573091882</v>
      </c>
      <c r="P885">
        <f t="shared" si="127"/>
        <v>0.27354792223544888</v>
      </c>
      <c r="AB885">
        <f t="shared" si="128"/>
        <v>530.92995380027685</v>
      </c>
    </row>
    <row r="886" spans="1:28">
      <c r="A886" s="1">
        <v>963</v>
      </c>
      <c r="B886" s="1">
        <v>1459</v>
      </c>
      <c r="C886" s="1">
        <v>208</v>
      </c>
      <c r="D886" s="2">
        <f t="shared" si="120"/>
        <v>7.0144230769230766</v>
      </c>
      <c r="E886" s="1">
        <v>500</v>
      </c>
      <c r="F886" s="1">
        <v>0.47499999999999998</v>
      </c>
      <c r="G886" s="1">
        <v>0.22</v>
      </c>
      <c r="H886" s="1">
        <v>436.94</v>
      </c>
      <c r="I886" s="1">
        <v>80.7</v>
      </c>
      <c r="J886" s="5">
        <f t="shared" si="121"/>
        <v>251.31234497501731</v>
      </c>
      <c r="K886" s="5">
        <f t="shared" si="122"/>
        <v>1053.5893723188578</v>
      </c>
      <c r="L886" s="5">
        <f t="shared" si="123"/>
        <v>0.19742036647751129</v>
      </c>
      <c r="M886" s="5">
        <f t="shared" si="124"/>
        <v>4.8663468128855379E-4</v>
      </c>
      <c r="N886" s="5">
        <f t="shared" si="125"/>
        <v>0.16583281690140847</v>
      </c>
      <c r="O886">
        <f t="shared" si="126"/>
        <v>572.16093742847988</v>
      </c>
      <c r="P886">
        <f t="shared" si="127"/>
        <v>0.27013214497000987</v>
      </c>
      <c r="AB886">
        <f t="shared" si="128"/>
        <v>287.4831889516156</v>
      </c>
    </row>
    <row r="887" spans="1:28">
      <c r="A887" s="1">
        <v>1004</v>
      </c>
      <c r="B887" s="1">
        <v>3756</v>
      </c>
      <c r="C887" s="1">
        <v>500</v>
      </c>
      <c r="D887" s="2">
        <f t="shared" si="120"/>
        <v>7.5119999999999996</v>
      </c>
      <c r="E887" s="1">
        <v>500</v>
      </c>
      <c r="F887" s="1">
        <v>0.45600000000000002</v>
      </c>
      <c r="G887" s="1">
        <v>0.09</v>
      </c>
      <c r="H887" s="1">
        <v>1139.17</v>
      </c>
      <c r="I887" s="1">
        <v>31.7</v>
      </c>
      <c r="J887" s="5">
        <f t="shared" si="121"/>
        <v>256.49458802128851</v>
      </c>
      <c r="K887" s="5">
        <f t="shared" si="122"/>
        <v>2628.5481450559723</v>
      </c>
      <c r="L887" s="5">
        <f t="shared" si="123"/>
        <v>0.19021907623813106</v>
      </c>
      <c r="M887" s="5">
        <f t="shared" si="124"/>
        <v>1.8903088391906283E-4</v>
      </c>
      <c r="N887" s="5">
        <f t="shared" si="125"/>
        <v>0.16769746478873238</v>
      </c>
      <c r="O887">
        <f t="shared" si="126"/>
        <v>219.45802645785966</v>
      </c>
      <c r="P887">
        <f t="shared" si="127"/>
        <v>0.25721823080094108</v>
      </c>
      <c r="AB887">
        <f t="shared" si="128"/>
        <v>682.93990247110366</v>
      </c>
    </row>
    <row r="888" spans="1:28">
      <c r="A888" s="1">
        <v>977</v>
      </c>
      <c r="B888" s="1">
        <v>2130</v>
      </c>
      <c r="C888" s="1">
        <v>278</v>
      </c>
      <c r="D888" s="2">
        <f t="shared" si="120"/>
        <v>7.6618705035971226</v>
      </c>
      <c r="E888" s="1">
        <v>500</v>
      </c>
      <c r="F888" s="1">
        <v>0.45</v>
      </c>
      <c r="G888" s="1">
        <v>0.15</v>
      </c>
      <c r="H888" s="1">
        <v>649.79</v>
      </c>
      <c r="I888" s="1">
        <v>56</v>
      </c>
      <c r="J888" s="5">
        <f t="shared" si="121"/>
        <v>258.1988897471611</v>
      </c>
      <c r="K888" s="5">
        <f t="shared" si="122"/>
        <v>1587.6082640248508</v>
      </c>
      <c r="L888" s="5">
        <f t="shared" si="123"/>
        <v>0.17510616837885676</v>
      </c>
      <c r="M888" s="5">
        <f t="shared" si="124"/>
        <v>3.3333333333333332E-4</v>
      </c>
      <c r="N888" s="5">
        <f t="shared" si="125"/>
        <v>0.16800000000000001</v>
      </c>
      <c r="O888">
        <f t="shared" si="126"/>
        <v>384.73968512904173</v>
      </c>
      <c r="P888">
        <f t="shared" si="127"/>
        <v>0.25316225304593631</v>
      </c>
      <c r="AB888">
        <f t="shared" si="128"/>
        <v>405.98230815644331</v>
      </c>
    </row>
    <row r="889" spans="1:28">
      <c r="A889" s="1">
        <v>950</v>
      </c>
      <c r="B889" s="1">
        <v>1208</v>
      </c>
      <c r="C889" s="1">
        <v>155</v>
      </c>
      <c r="D889" s="2">
        <f t="shared" si="120"/>
        <v>7.7935483870967746</v>
      </c>
      <c r="E889" s="1">
        <v>500</v>
      </c>
      <c r="F889" s="1">
        <v>0.44800000000000001</v>
      </c>
      <c r="G889" s="1">
        <v>0.27</v>
      </c>
      <c r="H889" s="1">
        <v>366.44</v>
      </c>
      <c r="I889" s="1">
        <v>99.1</v>
      </c>
      <c r="J889" s="5">
        <f t="shared" si="121"/>
        <v>258.77458475338284</v>
      </c>
      <c r="K889" s="5">
        <f t="shared" si="122"/>
        <v>883.97115898689526</v>
      </c>
      <c r="L889" s="5">
        <f t="shared" si="123"/>
        <v>0.17534508725108514</v>
      </c>
      <c r="M889" s="5">
        <f t="shared" si="124"/>
        <v>5.8774834437086085E-4</v>
      </c>
      <c r="N889" s="5">
        <f t="shared" si="125"/>
        <v>0.16860957746478875</v>
      </c>
      <c r="O889">
        <f t="shared" si="126"/>
        <v>682.23993013863117</v>
      </c>
      <c r="P889">
        <f t="shared" si="127"/>
        <v>0.25181265516396989</v>
      </c>
      <c r="AB889">
        <f t="shared" si="128"/>
        <v>224.843560235214</v>
      </c>
    </row>
    <row r="890" spans="1:28">
      <c r="A890" s="1">
        <v>991</v>
      </c>
      <c r="B890" s="1">
        <v>3109</v>
      </c>
      <c r="C890" s="1">
        <v>373</v>
      </c>
      <c r="D890" s="2">
        <f t="shared" si="120"/>
        <v>8.3351206434316349</v>
      </c>
      <c r="E890" s="1">
        <v>500</v>
      </c>
      <c r="F890" s="1">
        <v>0.42599999999999999</v>
      </c>
      <c r="G890" s="1">
        <v>0.11</v>
      </c>
      <c r="H890" s="1">
        <v>965.11</v>
      </c>
      <c r="I890" s="1">
        <v>38.9</v>
      </c>
      <c r="J890" s="5">
        <f t="shared" si="121"/>
        <v>265.37244621713762</v>
      </c>
      <c r="K890" s="5">
        <f t="shared" si="122"/>
        <v>2225.0684825564617</v>
      </c>
      <c r="L890" s="5">
        <f t="shared" si="123"/>
        <v>0.16763528984575199</v>
      </c>
      <c r="M890" s="5">
        <f t="shared" si="124"/>
        <v>2.2836925056288193E-4</v>
      </c>
      <c r="N890" s="5">
        <f t="shared" si="125"/>
        <v>0.17033816901408452</v>
      </c>
      <c r="O890">
        <f t="shared" si="126"/>
        <v>259.03782988467634</v>
      </c>
      <c r="P890">
        <f t="shared" si="127"/>
        <v>0.23704754095491015</v>
      </c>
      <c r="AB890">
        <f t="shared" si="128"/>
        <v>532.77475984472983</v>
      </c>
    </row>
    <row r="891" spans="1:28">
      <c r="A891" s="1">
        <v>964</v>
      </c>
      <c r="B891" s="1">
        <v>1763</v>
      </c>
      <c r="C891" s="1">
        <v>208</v>
      </c>
      <c r="D891" s="2">
        <f t="shared" si="120"/>
        <v>8.4759615384615383</v>
      </c>
      <c r="E891" s="1">
        <v>500</v>
      </c>
      <c r="F891" s="1">
        <v>0.41899999999999998</v>
      </c>
      <c r="G891" s="1">
        <v>0.19</v>
      </c>
      <c r="H891" s="1">
        <v>552.20000000000005</v>
      </c>
      <c r="I891" s="1">
        <v>68.8</v>
      </c>
      <c r="J891" s="5">
        <f t="shared" si="121"/>
        <v>267.57997934461031</v>
      </c>
      <c r="K891" s="5">
        <f t="shared" si="122"/>
        <v>1298.9135712327552</v>
      </c>
      <c r="L891" s="5">
        <f t="shared" si="123"/>
        <v>0.16013382615026048</v>
      </c>
      <c r="M891" s="5">
        <f t="shared" si="124"/>
        <v>4.0272263187748154E-4</v>
      </c>
      <c r="N891" s="5">
        <f t="shared" si="125"/>
        <v>0.17083718309859156</v>
      </c>
      <c r="O891">
        <f t="shared" si="126"/>
        <v>452.73451647953641</v>
      </c>
      <c r="P891">
        <f t="shared" si="127"/>
        <v>0.23238107856958412</v>
      </c>
      <c r="AB891">
        <f t="shared" si="128"/>
        <v>304.89185520377572</v>
      </c>
    </row>
    <row r="892" spans="1:28">
      <c r="A892" s="1">
        <v>937</v>
      </c>
      <c r="B892" s="1">
        <v>1000</v>
      </c>
      <c r="C892" s="1">
        <v>116</v>
      </c>
      <c r="D892" s="2">
        <f t="shared" si="120"/>
        <v>8.6206896551724146</v>
      </c>
      <c r="E892" s="1">
        <v>500</v>
      </c>
      <c r="F892" s="1">
        <v>0.41499999999999998</v>
      </c>
      <c r="G892" s="1">
        <v>0.35</v>
      </c>
      <c r="H892" s="1">
        <v>313.81</v>
      </c>
      <c r="I892" s="1">
        <v>122</v>
      </c>
      <c r="J892" s="5">
        <f t="shared" si="121"/>
        <v>268.8664289689325</v>
      </c>
      <c r="K892" s="5">
        <f t="shared" si="122"/>
        <v>708.51455132335241</v>
      </c>
      <c r="L892" s="5">
        <f t="shared" si="123"/>
        <v>0.16372281950079504</v>
      </c>
      <c r="M892" s="5">
        <f t="shared" si="124"/>
        <v>7.0999999999999991E-4</v>
      </c>
      <c r="N892" s="5">
        <f t="shared" si="125"/>
        <v>0.17183098591549298</v>
      </c>
      <c r="O892">
        <f t="shared" si="126"/>
        <v>796.66039960485648</v>
      </c>
      <c r="P892">
        <f t="shared" si="127"/>
        <v>0.22972150433154848</v>
      </c>
      <c r="AB892">
        <f t="shared" si="128"/>
        <v>164.405079364437</v>
      </c>
    </row>
    <row r="893" spans="1:28">
      <c r="A893" s="1">
        <v>1005</v>
      </c>
      <c r="B893" s="1">
        <v>4537</v>
      </c>
      <c r="C893" s="1">
        <v>500</v>
      </c>
      <c r="D893" s="2">
        <f t="shared" si="120"/>
        <v>9.0739999999999998</v>
      </c>
      <c r="E893" s="1">
        <v>500</v>
      </c>
      <c r="F893" s="1">
        <v>0.40200000000000002</v>
      </c>
      <c r="G893" s="1">
        <v>0.08</v>
      </c>
      <c r="H893" s="1">
        <v>1439.54</v>
      </c>
      <c r="I893" s="1">
        <v>27</v>
      </c>
      <c r="J893" s="5">
        <f t="shared" si="121"/>
        <v>273.17918235407654</v>
      </c>
      <c r="K893" s="5">
        <f t="shared" si="122"/>
        <v>3149.4727370553983</v>
      </c>
      <c r="L893" s="5">
        <f t="shared" si="123"/>
        <v>0.1587567322355917</v>
      </c>
      <c r="M893" s="5">
        <f t="shared" si="124"/>
        <v>1.5649107339651752E-4</v>
      </c>
      <c r="N893" s="5">
        <f t="shared" si="125"/>
        <v>0.17253380281690142</v>
      </c>
      <c r="O893">
        <f t="shared" si="126"/>
        <v>173.66658793781349</v>
      </c>
      <c r="P893">
        <f t="shared" si="127"/>
        <v>0.22111346953955585</v>
      </c>
      <c r="AB893">
        <f t="shared" si="128"/>
        <v>703.42509506117199</v>
      </c>
    </row>
    <row r="894" spans="1:28">
      <c r="A894" s="1">
        <v>978</v>
      </c>
      <c r="B894" s="1">
        <v>2573</v>
      </c>
      <c r="C894" s="1">
        <v>278</v>
      </c>
      <c r="D894" s="2">
        <f t="shared" si="120"/>
        <v>9.2553956834532372</v>
      </c>
      <c r="E894" s="1">
        <v>500</v>
      </c>
      <c r="F894" s="1">
        <v>0.39900000000000002</v>
      </c>
      <c r="G894" s="1">
        <v>0.14000000000000001</v>
      </c>
      <c r="H894" s="1">
        <v>815.19</v>
      </c>
      <c r="I894" s="1">
        <v>47.8</v>
      </c>
      <c r="J894" s="5">
        <f t="shared" si="121"/>
        <v>274.20424855354088</v>
      </c>
      <c r="K894" s="5">
        <f t="shared" si="122"/>
        <v>1806.4518214480934</v>
      </c>
      <c r="L894" s="5">
        <f t="shared" si="123"/>
        <v>0.15389283937677828</v>
      </c>
      <c r="M894" s="5">
        <f t="shared" si="124"/>
        <v>2.7594247959580257E-4</v>
      </c>
      <c r="N894" s="5">
        <f t="shared" si="125"/>
        <v>0.17322450704225351</v>
      </c>
      <c r="O894">
        <f t="shared" si="126"/>
        <v>306.67697101289264</v>
      </c>
      <c r="P894">
        <f t="shared" si="127"/>
        <v>0.21913482956938818</v>
      </c>
      <c r="AB894">
        <f t="shared" si="128"/>
        <v>399.85506264478664</v>
      </c>
    </row>
    <row r="895" spans="1:28">
      <c r="A895" s="1">
        <v>951</v>
      </c>
      <c r="B895" s="1">
        <v>1459</v>
      </c>
      <c r="C895" s="1">
        <v>155</v>
      </c>
      <c r="D895" s="2">
        <f t="shared" si="120"/>
        <v>9.4129032258064509</v>
      </c>
      <c r="E895" s="1">
        <v>500</v>
      </c>
      <c r="F895" s="1">
        <v>0.39300000000000002</v>
      </c>
      <c r="G895" s="1">
        <v>0.25</v>
      </c>
      <c r="H895" s="1">
        <v>465.53</v>
      </c>
      <c r="I895" s="1">
        <v>84.6</v>
      </c>
      <c r="J895" s="5">
        <f t="shared" si="121"/>
        <v>276.28948199776886</v>
      </c>
      <c r="K895" s="5">
        <f t="shared" si="122"/>
        <v>1019.3060054882574</v>
      </c>
      <c r="L895" s="5">
        <f t="shared" si="123"/>
        <v>0.15206424681639497</v>
      </c>
      <c r="M895" s="5">
        <f t="shared" si="124"/>
        <v>4.8663468128855379E-4</v>
      </c>
      <c r="N895" s="5">
        <f t="shared" si="125"/>
        <v>0.17384704225352113</v>
      </c>
      <c r="O895">
        <f t="shared" si="126"/>
        <v>537.022318647563</v>
      </c>
      <c r="P895">
        <f t="shared" si="127"/>
        <v>0.21518648719794309</v>
      </c>
      <c r="AB895">
        <f t="shared" si="128"/>
        <v>221.55644313210647</v>
      </c>
    </row>
    <row r="896" spans="1:28">
      <c r="A896" s="1">
        <v>992</v>
      </c>
      <c r="B896" s="1">
        <v>3756</v>
      </c>
      <c r="C896" s="1">
        <v>373</v>
      </c>
      <c r="D896" s="2">
        <f t="shared" si="120"/>
        <v>10.069705093833781</v>
      </c>
      <c r="E896" s="1">
        <v>500</v>
      </c>
      <c r="F896" s="1">
        <v>0.378</v>
      </c>
      <c r="G896" s="1">
        <v>0.1</v>
      </c>
      <c r="H896" s="1">
        <v>1207</v>
      </c>
      <c r="I896" s="1">
        <v>33.200000000000003</v>
      </c>
      <c r="J896" s="5">
        <f t="shared" si="121"/>
        <v>281.71808490950554</v>
      </c>
      <c r="K896" s="5">
        <f t="shared" si="122"/>
        <v>2598.3339442254696</v>
      </c>
      <c r="L896" s="5">
        <f t="shared" si="123"/>
        <v>0.14355352622358422</v>
      </c>
      <c r="M896" s="5">
        <f t="shared" si="124"/>
        <v>1.8903088391906283E-4</v>
      </c>
      <c r="N896" s="5">
        <f t="shared" si="125"/>
        <v>0.17563267605633803</v>
      </c>
      <c r="O896">
        <f t="shared" si="126"/>
        <v>207.1251035625518</v>
      </c>
      <c r="P896">
        <f t="shared" si="127"/>
        <v>0.20536862497716663</v>
      </c>
      <c r="AB896">
        <f t="shared" si="128"/>
        <v>539.00633268392187</v>
      </c>
    </row>
    <row r="897" spans="1:28">
      <c r="A897" s="1">
        <v>965</v>
      </c>
      <c r="B897" s="1">
        <v>2130</v>
      </c>
      <c r="C897" s="1">
        <v>208</v>
      </c>
      <c r="D897" s="2">
        <f t="shared" si="120"/>
        <v>10.240384615384615</v>
      </c>
      <c r="E897" s="1">
        <v>500</v>
      </c>
      <c r="F897" s="1">
        <v>0.372</v>
      </c>
      <c r="G897" s="1">
        <v>0.18</v>
      </c>
      <c r="H897" s="1">
        <v>691.53</v>
      </c>
      <c r="I897" s="1">
        <v>58.7</v>
      </c>
      <c r="J897" s="5">
        <f t="shared" si="121"/>
        <v>283.98091712353238</v>
      </c>
      <c r="K897" s="5">
        <f t="shared" si="122"/>
        <v>1455.1135731456457</v>
      </c>
      <c r="L897" s="5">
        <f t="shared" si="123"/>
        <v>0.14294416864681447</v>
      </c>
      <c r="M897" s="5">
        <f t="shared" si="124"/>
        <v>3.3333333333333332E-4</v>
      </c>
      <c r="N897" s="5">
        <f t="shared" si="125"/>
        <v>0.17610000000000001</v>
      </c>
      <c r="O897">
        <f t="shared" si="126"/>
        <v>361.51721544979978</v>
      </c>
      <c r="P897">
        <f t="shared" si="127"/>
        <v>0.20146307729582058</v>
      </c>
      <c r="AB897">
        <f t="shared" si="128"/>
        <v>296.1127861220595</v>
      </c>
    </row>
    <row r="898" spans="1:28">
      <c r="A898" s="1">
        <v>938</v>
      </c>
      <c r="B898" s="1">
        <v>1208</v>
      </c>
      <c r="C898" s="1">
        <v>116</v>
      </c>
      <c r="D898" s="2">
        <f t="shared" ref="D898:D961" si="129">B898/C898</f>
        <v>10.413793103448276</v>
      </c>
      <c r="E898" s="1">
        <v>500</v>
      </c>
      <c r="F898" s="1">
        <v>0.371</v>
      </c>
      <c r="G898" s="1">
        <v>0.31</v>
      </c>
      <c r="H898" s="1">
        <v>388.09</v>
      </c>
      <c r="I898" s="1">
        <v>104</v>
      </c>
      <c r="J898" s="5">
        <f t="shared" ref="J898:J961" si="130">300/SQRT(3*F898)</f>
        <v>284.36338317849987</v>
      </c>
      <c r="K898" s="5">
        <f t="shared" ref="K898:K961" si="131">(0.75*2*0.71*150)/(G898*SQRT(F898))</f>
        <v>846.0425746183322</v>
      </c>
      <c r="L898" s="5">
        <f t="shared" ref="L898:L961" si="132">C898/K898</f>
        <v>0.13710893928988155</v>
      </c>
      <c r="M898" s="5">
        <f t="shared" si="124"/>
        <v>5.8774834437086085E-4</v>
      </c>
      <c r="N898" s="5">
        <f t="shared" si="125"/>
        <v>0.17694647887323944</v>
      </c>
      <c r="O898">
        <f t="shared" si="126"/>
        <v>644.18047360148421</v>
      </c>
      <c r="P898">
        <f t="shared" si="127"/>
        <v>0.20081337122586726</v>
      </c>
      <c r="AB898">
        <f t="shared" si="128"/>
        <v>171.61278950476731</v>
      </c>
    </row>
    <row r="899" spans="1:28">
      <c r="A899" s="1">
        <v>1006</v>
      </c>
      <c r="B899" s="1">
        <v>5481</v>
      </c>
      <c r="C899" s="1">
        <v>500</v>
      </c>
      <c r="D899" s="2">
        <f t="shared" si="129"/>
        <v>10.962</v>
      </c>
      <c r="E899" s="1">
        <v>500</v>
      </c>
      <c r="F899" s="1">
        <v>0.35499999999999998</v>
      </c>
      <c r="G899" s="1">
        <v>7.0000000000000007E-2</v>
      </c>
      <c r="H899" s="1">
        <v>1807.17</v>
      </c>
      <c r="I899" s="1">
        <v>23.1</v>
      </c>
      <c r="J899" s="5">
        <f t="shared" si="130"/>
        <v>290.70094986690555</v>
      </c>
      <c r="K899" s="5">
        <f t="shared" si="131"/>
        <v>3830.2634853684594</v>
      </c>
      <c r="L899" s="5">
        <f t="shared" si="132"/>
        <v>0.13053932240170718</v>
      </c>
      <c r="M899" s="5">
        <f t="shared" ref="M899:M962" si="133">0.71/B899</f>
        <v>1.2953840540047437E-4</v>
      </c>
      <c r="N899" s="5">
        <f t="shared" ref="N899:N962" si="134">(I899/M899)/1000000</f>
        <v>0.1783254929577465</v>
      </c>
      <c r="O899">
        <f t="shared" ref="O899:O962" si="135">((E899)/(2*H899))*1000</f>
        <v>138.33784314701992</v>
      </c>
      <c r="P899">
        <f t="shared" ref="P899:P962" si="136">0.66*F899^1.2</f>
        <v>0.19046621840081673</v>
      </c>
      <c r="AB899">
        <f t="shared" ref="AB899:AB962" si="137">0.71*150*(F899^0.7)*(1/G899)</f>
        <v>736.90485003723484</v>
      </c>
    </row>
    <row r="900" spans="1:28">
      <c r="A900" s="1">
        <v>979</v>
      </c>
      <c r="B900" s="1">
        <v>3109</v>
      </c>
      <c r="C900" s="1">
        <v>278</v>
      </c>
      <c r="D900" s="2">
        <f t="shared" si="129"/>
        <v>11.183453237410072</v>
      </c>
      <c r="E900" s="1">
        <v>500</v>
      </c>
      <c r="F900" s="1">
        <v>0.35099999999999998</v>
      </c>
      <c r="G900" s="1">
        <v>0.12</v>
      </c>
      <c r="H900" s="1">
        <v>1027.6300000000001</v>
      </c>
      <c r="I900" s="1">
        <v>40.799999999999997</v>
      </c>
      <c r="J900" s="5">
        <f t="shared" si="130"/>
        <v>292.35267310234309</v>
      </c>
      <c r="K900" s="5">
        <f t="shared" si="131"/>
        <v>2247.0154707168854</v>
      </c>
      <c r="L900" s="5">
        <f t="shared" si="132"/>
        <v>0.12371966442728015</v>
      </c>
      <c r="M900" s="5">
        <f t="shared" si="133"/>
        <v>2.2836925056288193E-4</v>
      </c>
      <c r="N900" s="5">
        <f t="shared" si="134"/>
        <v>0.17865802816901408</v>
      </c>
      <c r="O900">
        <f t="shared" si="135"/>
        <v>243.27822270661616</v>
      </c>
      <c r="P900">
        <f t="shared" si="136"/>
        <v>0.18789381104825517</v>
      </c>
      <c r="AB900">
        <f t="shared" si="137"/>
        <v>426.46494977513606</v>
      </c>
    </row>
    <row r="901" spans="1:28">
      <c r="A901" s="1">
        <v>952</v>
      </c>
      <c r="B901" s="1">
        <v>1763</v>
      </c>
      <c r="C901" s="1">
        <v>155</v>
      </c>
      <c r="D901" s="2">
        <f t="shared" si="129"/>
        <v>11.374193548387098</v>
      </c>
      <c r="E901" s="1">
        <v>500</v>
      </c>
      <c r="F901" s="1">
        <v>0.34799999999999998</v>
      </c>
      <c r="G901" s="1">
        <v>0.22</v>
      </c>
      <c r="H901" s="1">
        <v>583.5</v>
      </c>
      <c r="I901" s="1">
        <v>72.099999999999994</v>
      </c>
      <c r="J901" s="5">
        <f t="shared" si="130"/>
        <v>293.61010975735172</v>
      </c>
      <c r="K901" s="5">
        <f t="shared" si="131"/>
        <v>1230.916417084369</v>
      </c>
      <c r="L901" s="5">
        <f t="shared" si="132"/>
        <v>0.12592244107617265</v>
      </c>
      <c r="M901" s="5">
        <f t="shared" si="133"/>
        <v>4.0272263187748154E-4</v>
      </c>
      <c r="N901" s="5">
        <f t="shared" si="134"/>
        <v>0.17903140845070423</v>
      </c>
      <c r="O901">
        <f t="shared" si="135"/>
        <v>428.44901456726649</v>
      </c>
      <c r="P901">
        <f t="shared" si="136"/>
        <v>0.18596834591380529</v>
      </c>
      <c r="AB901">
        <f t="shared" si="137"/>
        <v>231.22372731649273</v>
      </c>
    </row>
    <row r="902" spans="1:28">
      <c r="A902" s="1">
        <v>925</v>
      </c>
      <c r="B902" s="1">
        <v>1000</v>
      </c>
      <c r="C902" s="1">
        <v>86</v>
      </c>
      <c r="D902" s="2">
        <f t="shared" si="129"/>
        <v>11.627906976744185</v>
      </c>
      <c r="E902" s="1">
        <v>500</v>
      </c>
      <c r="F902" s="1">
        <v>0.34</v>
      </c>
      <c r="G902" s="1">
        <v>0.39</v>
      </c>
      <c r="H902" s="1">
        <v>336.12</v>
      </c>
      <c r="I902" s="1">
        <v>128</v>
      </c>
      <c r="J902" s="5">
        <f t="shared" si="130"/>
        <v>297.04426289300227</v>
      </c>
      <c r="K902" s="5">
        <f t="shared" si="131"/>
        <v>702.48458914143032</v>
      </c>
      <c r="L902" s="5">
        <f t="shared" si="132"/>
        <v>0.12242261443074266</v>
      </c>
      <c r="M902" s="5">
        <f t="shared" si="133"/>
        <v>7.0999999999999991E-4</v>
      </c>
      <c r="N902" s="5">
        <f t="shared" si="134"/>
        <v>0.18028169014084508</v>
      </c>
      <c r="O902">
        <f t="shared" si="135"/>
        <v>743.78198262525291</v>
      </c>
      <c r="P902">
        <f t="shared" si="136"/>
        <v>0.18085005117622563</v>
      </c>
      <c r="AB902">
        <f t="shared" si="137"/>
        <v>128.32765040074494</v>
      </c>
    </row>
    <row r="903" spans="1:28">
      <c r="A903" s="1">
        <v>993</v>
      </c>
      <c r="B903" s="1">
        <v>4537</v>
      </c>
      <c r="C903" s="1">
        <v>373</v>
      </c>
      <c r="D903" s="2">
        <f t="shared" si="129"/>
        <v>12.163538873994638</v>
      </c>
      <c r="E903" s="1">
        <v>500</v>
      </c>
      <c r="F903" s="1">
        <v>0.33100000000000002</v>
      </c>
      <c r="G903" s="1">
        <v>0.09</v>
      </c>
      <c r="H903" s="1">
        <v>1528.14</v>
      </c>
      <c r="I903" s="1">
        <v>28.3</v>
      </c>
      <c r="J903" s="5">
        <f t="shared" si="130"/>
        <v>301.05554485445583</v>
      </c>
      <c r="K903" s="5">
        <f t="shared" si="131"/>
        <v>3085.2073725638047</v>
      </c>
      <c r="L903" s="5">
        <f t="shared" si="132"/>
        <v>0.12089949068481491</v>
      </c>
      <c r="M903" s="5">
        <f t="shared" si="133"/>
        <v>1.5649107339651752E-4</v>
      </c>
      <c r="N903" s="5">
        <f t="shared" si="134"/>
        <v>0.18084098591549297</v>
      </c>
      <c r="O903">
        <f t="shared" si="135"/>
        <v>163.59757613831192</v>
      </c>
      <c r="P903">
        <f t="shared" si="136"/>
        <v>0.17512071755212824</v>
      </c>
      <c r="AB903">
        <f t="shared" si="137"/>
        <v>545.74114028332292</v>
      </c>
    </row>
    <row r="904" spans="1:28">
      <c r="A904" s="1">
        <v>966</v>
      </c>
      <c r="B904" s="1">
        <v>2573</v>
      </c>
      <c r="C904" s="1">
        <v>208</v>
      </c>
      <c r="D904" s="2">
        <f t="shared" si="129"/>
        <v>12.370192307692308</v>
      </c>
      <c r="E904" s="1">
        <v>500</v>
      </c>
      <c r="F904" s="1">
        <v>0.33</v>
      </c>
      <c r="G904" s="1">
        <v>0.16</v>
      </c>
      <c r="H904" s="1">
        <v>862.37</v>
      </c>
      <c r="I904" s="1">
        <v>50.1</v>
      </c>
      <c r="J904" s="5">
        <f t="shared" si="130"/>
        <v>301.51134457776362</v>
      </c>
      <c r="K904" s="5">
        <f t="shared" si="131"/>
        <v>1738.0565961826705</v>
      </c>
      <c r="L904" s="5">
        <f t="shared" si="132"/>
        <v>0.11967389350659506</v>
      </c>
      <c r="M904" s="5">
        <f t="shared" si="133"/>
        <v>2.7594247959580257E-4</v>
      </c>
      <c r="N904" s="5">
        <f t="shared" si="134"/>
        <v>0.18155957746478874</v>
      </c>
      <c r="O904">
        <f t="shared" si="135"/>
        <v>289.89876735044123</v>
      </c>
      <c r="P904">
        <f t="shared" si="136"/>
        <v>0.17448603077880157</v>
      </c>
      <c r="AB904">
        <f t="shared" si="137"/>
        <v>306.32989569376622</v>
      </c>
    </row>
    <row r="905" spans="1:28">
      <c r="A905" s="1">
        <v>939</v>
      </c>
      <c r="B905" s="1">
        <v>1459</v>
      </c>
      <c r="C905" s="1">
        <v>116</v>
      </c>
      <c r="D905" s="2">
        <f t="shared" si="129"/>
        <v>12.577586206896552</v>
      </c>
      <c r="E905" s="1">
        <v>500</v>
      </c>
      <c r="F905" s="1">
        <v>0.32800000000000001</v>
      </c>
      <c r="G905" s="1">
        <v>0.28000000000000003</v>
      </c>
      <c r="H905" s="1">
        <v>487.17</v>
      </c>
      <c r="I905" s="1">
        <v>88.6</v>
      </c>
      <c r="J905" s="5">
        <f t="shared" si="130"/>
        <v>302.42918945456694</v>
      </c>
      <c r="K905" s="5">
        <f t="shared" si="131"/>
        <v>996.19856918919743</v>
      </c>
      <c r="L905" s="5">
        <f t="shared" si="132"/>
        <v>0.11644264867235454</v>
      </c>
      <c r="M905" s="5">
        <f t="shared" si="133"/>
        <v>4.8663468128855379E-4</v>
      </c>
      <c r="N905" s="5">
        <f t="shared" si="134"/>
        <v>0.18206676056338028</v>
      </c>
      <c r="O905">
        <f t="shared" si="135"/>
        <v>513.1678880062401</v>
      </c>
      <c r="P905">
        <f t="shared" si="136"/>
        <v>0.17321781179484602</v>
      </c>
      <c r="AB905">
        <f t="shared" si="137"/>
        <v>174.30235986677707</v>
      </c>
    </row>
    <row r="906" spans="1:28">
      <c r="A906" s="1">
        <v>1007</v>
      </c>
      <c r="B906" s="1">
        <v>6622</v>
      </c>
      <c r="C906" s="1">
        <v>500</v>
      </c>
      <c r="D906" s="2">
        <f t="shared" si="129"/>
        <v>13.244</v>
      </c>
      <c r="E906" s="1">
        <v>500</v>
      </c>
      <c r="F906" s="1">
        <v>0.315</v>
      </c>
      <c r="G906" s="1">
        <v>0.06</v>
      </c>
      <c r="H906" s="1">
        <v>2251.37</v>
      </c>
      <c r="I906" s="1">
        <v>19.7</v>
      </c>
      <c r="J906" s="5">
        <f t="shared" si="130"/>
        <v>308.60669992418383</v>
      </c>
      <c r="K906" s="5">
        <f t="shared" si="131"/>
        <v>4743.8870439455322</v>
      </c>
      <c r="L906" s="5">
        <f t="shared" si="132"/>
        <v>0.10539879962743498</v>
      </c>
      <c r="M906" s="5">
        <f t="shared" si="133"/>
        <v>1.0721836303231652E-4</v>
      </c>
      <c r="N906" s="5">
        <f t="shared" si="134"/>
        <v>0.18373718309859155</v>
      </c>
      <c r="O906">
        <f t="shared" si="135"/>
        <v>111.04349795902051</v>
      </c>
      <c r="P906">
        <f t="shared" si="136"/>
        <v>0.16501240730025898</v>
      </c>
      <c r="AB906">
        <f t="shared" si="137"/>
        <v>790.70729402218365</v>
      </c>
    </row>
    <row r="907" spans="1:28">
      <c r="A907" s="1">
        <v>980</v>
      </c>
      <c r="B907" s="1">
        <v>3756</v>
      </c>
      <c r="C907" s="1">
        <v>278</v>
      </c>
      <c r="D907" s="2">
        <f t="shared" si="129"/>
        <v>13.510791366906474</v>
      </c>
      <c r="E907" s="1">
        <v>500</v>
      </c>
      <c r="F907" s="1">
        <v>0.312</v>
      </c>
      <c r="G907" s="1">
        <v>0.11</v>
      </c>
      <c r="H907" s="1">
        <v>1280.73</v>
      </c>
      <c r="I907" s="1">
        <v>34.799999999999997</v>
      </c>
      <c r="J907" s="5">
        <f t="shared" si="130"/>
        <v>310.08683647302115</v>
      </c>
      <c r="K907" s="5">
        <f t="shared" si="131"/>
        <v>2599.985252904532</v>
      </c>
      <c r="L907" s="5">
        <f t="shared" si="132"/>
        <v>0.10692368338991029</v>
      </c>
      <c r="M907" s="5">
        <f t="shared" si="133"/>
        <v>1.8903088391906283E-4</v>
      </c>
      <c r="N907" s="5">
        <f t="shared" si="134"/>
        <v>0.18409690140845067</v>
      </c>
      <c r="O907">
        <f t="shared" si="135"/>
        <v>195.20117433026476</v>
      </c>
      <c r="P907">
        <f t="shared" si="136"/>
        <v>0.16312835185129948</v>
      </c>
      <c r="AB907">
        <f t="shared" si="137"/>
        <v>428.41546378181863</v>
      </c>
    </row>
    <row r="908" spans="1:28">
      <c r="A908" s="1">
        <v>953</v>
      </c>
      <c r="B908" s="1">
        <v>2130</v>
      </c>
      <c r="C908" s="1">
        <v>155</v>
      </c>
      <c r="D908" s="2">
        <f t="shared" si="129"/>
        <v>13.741935483870968</v>
      </c>
      <c r="E908" s="1">
        <v>500</v>
      </c>
      <c r="F908" s="1">
        <v>0.308</v>
      </c>
      <c r="G908" s="1">
        <v>0.2</v>
      </c>
      <c r="H908" s="1">
        <v>728.79</v>
      </c>
      <c r="I908" s="1">
        <v>61.5</v>
      </c>
      <c r="J908" s="5">
        <f t="shared" si="130"/>
        <v>312.09389196617963</v>
      </c>
      <c r="K908" s="5">
        <f t="shared" si="131"/>
        <v>1439.2475966561553</v>
      </c>
      <c r="L908" s="5">
        <f t="shared" si="132"/>
        <v>0.10769515985999621</v>
      </c>
      <c r="M908" s="5">
        <f t="shared" si="133"/>
        <v>3.3333333333333332E-4</v>
      </c>
      <c r="N908" s="5">
        <f t="shared" si="134"/>
        <v>0.1845</v>
      </c>
      <c r="O908">
        <f t="shared" si="135"/>
        <v>343.03434459858124</v>
      </c>
      <c r="P908">
        <f t="shared" si="136"/>
        <v>0.16062191348546945</v>
      </c>
      <c r="AB908">
        <f t="shared" si="137"/>
        <v>233.50980096391396</v>
      </c>
    </row>
    <row r="909" spans="1:28">
      <c r="A909" s="1">
        <v>926</v>
      </c>
      <c r="B909" s="1">
        <v>1208</v>
      </c>
      <c r="C909" s="1">
        <v>86</v>
      </c>
      <c r="D909" s="2">
        <f t="shared" si="129"/>
        <v>14.046511627906977</v>
      </c>
      <c r="E909" s="1">
        <v>500</v>
      </c>
      <c r="F909" s="1">
        <v>0.29799999999999999</v>
      </c>
      <c r="G909" s="1">
        <v>0.36</v>
      </c>
      <c r="H909" s="1">
        <v>424.19</v>
      </c>
      <c r="I909" s="1">
        <v>109</v>
      </c>
      <c r="J909" s="5">
        <f t="shared" si="130"/>
        <v>317.28715848517623</v>
      </c>
      <c r="K909" s="5">
        <f t="shared" si="131"/>
        <v>812.88710448061147</v>
      </c>
      <c r="L909" s="5">
        <f t="shared" si="132"/>
        <v>0.10579574891269693</v>
      </c>
      <c r="M909" s="5">
        <f t="shared" si="133"/>
        <v>5.8774834437086085E-4</v>
      </c>
      <c r="N909" s="5">
        <f t="shared" si="134"/>
        <v>0.18545352112676058</v>
      </c>
      <c r="O909">
        <f t="shared" si="135"/>
        <v>589.35854216271014</v>
      </c>
      <c r="P909">
        <f t="shared" si="136"/>
        <v>0.15438441355983781</v>
      </c>
      <c r="AB909">
        <f t="shared" si="137"/>
        <v>126.76474637938767</v>
      </c>
    </row>
    <row r="910" spans="1:28">
      <c r="A910" s="1">
        <v>994</v>
      </c>
      <c r="B910" s="1">
        <v>5481</v>
      </c>
      <c r="C910" s="1">
        <v>373</v>
      </c>
      <c r="D910" s="2">
        <f t="shared" si="129"/>
        <v>14.694369973190348</v>
      </c>
      <c r="E910" s="1">
        <v>500</v>
      </c>
      <c r="F910" s="1">
        <v>0.29499999999999998</v>
      </c>
      <c r="G910" s="1">
        <v>0.08</v>
      </c>
      <c r="H910" s="1">
        <v>1894.8</v>
      </c>
      <c r="I910" s="1">
        <v>24.2</v>
      </c>
      <c r="J910" s="5">
        <f t="shared" si="130"/>
        <v>318.89640207164035</v>
      </c>
      <c r="K910" s="5">
        <f t="shared" si="131"/>
        <v>3676.544880231429</v>
      </c>
      <c r="L910" s="5">
        <f t="shared" si="132"/>
        <v>0.10145394987712501</v>
      </c>
      <c r="M910" s="5">
        <f t="shared" si="133"/>
        <v>1.2953840540047437E-4</v>
      </c>
      <c r="N910" s="5">
        <f t="shared" si="134"/>
        <v>0.18681718309859155</v>
      </c>
      <c r="O910">
        <f t="shared" si="135"/>
        <v>131.94004644289637</v>
      </c>
      <c r="P910">
        <f t="shared" si="136"/>
        <v>0.15252124958017599</v>
      </c>
      <c r="AB910">
        <f t="shared" si="137"/>
        <v>566.41537300050095</v>
      </c>
    </row>
    <row r="911" spans="1:28">
      <c r="A911" s="1">
        <v>967</v>
      </c>
      <c r="B911" s="1">
        <v>3109</v>
      </c>
      <c r="C911" s="1">
        <v>208</v>
      </c>
      <c r="D911" s="2">
        <f t="shared" si="129"/>
        <v>14.947115384615385</v>
      </c>
      <c r="E911" s="1">
        <v>500</v>
      </c>
      <c r="F911" s="1">
        <v>0.29099999999999998</v>
      </c>
      <c r="G911" s="1">
        <v>0.14000000000000001</v>
      </c>
      <c r="H911" s="1">
        <v>1079.07</v>
      </c>
      <c r="I911" s="1">
        <v>42.7</v>
      </c>
      <c r="J911" s="5">
        <f t="shared" si="130"/>
        <v>321.08064953396774</v>
      </c>
      <c r="K911" s="5">
        <f t="shared" si="131"/>
        <v>2115.2725650387561</v>
      </c>
      <c r="L911" s="5">
        <f t="shared" si="132"/>
        <v>9.8332481325492452E-2</v>
      </c>
      <c r="M911" s="5">
        <f t="shared" si="133"/>
        <v>2.2836925056288193E-4</v>
      </c>
      <c r="N911" s="5">
        <f t="shared" si="134"/>
        <v>0.18697788732394369</v>
      </c>
      <c r="O911">
        <f t="shared" si="135"/>
        <v>231.68098455151195</v>
      </c>
      <c r="P911">
        <f t="shared" si="136"/>
        <v>0.15004292515344078</v>
      </c>
      <c r="AB911">
        <f t="shared" si="137"/>
        <v>320.58755874266342</v>
      </c>
    </row>
    <row r="912" spans="1:28">
      <c r="A912" s="1">
        <v>940</v>
      </c>
      <c r="B912" s="1">
        <v>1763</v>
      </c>
      <c r="C912" s="1">
        <v>116</v>
      </c>
      <c r="D912" s="2">
        <f t="shared" si="129"/>
        <v>15.198275862068966</v>
      </c>
      <c r="E912" s="1">
        <v>500</v>
      </c>
      <c r="F912" s="1">
        <v>0.28399999999999997</v>
      </c>
      <c r="G912" s="1">
        <v>0.25</v>
      </c>
      <c r="H912" s="1">
        <v>622.75</v>
      </c>
      <c r="I912" s="1">
        <v>75.599999999999994</v>
      </c>
      <c r="J912" s="5">
        <f t="shared" si="130"/>
        <v>325.01354251307964</v>
      </c>
      <c r="K912" s="5">
        <f t="shared" si="131"/>
        <v>1199.0621335026806</v>
      </c>
      <c r="L912" s="5">
        <f t="shared" si="132"/>
        <v>9.6742276116369971E-2</v>
      </c>
      <c r="M912" s="5">
        <f t="shared" si="133"/>
        <v>4.0272263187748154E-4</v>
      </c>
      <c r="N912" s="5">
        <f t="shared" si="134"/>
        <v>0.18772225352112676</v>
      </c>
      <c r="O912">
        <f t="shared" si="135"/>
        <v>401.44520272982737</v>
      </c>
      <c r="P912">
        <f t="shared" si="136"/>
        <v>0.14572227527454099</v>
      </c>
      <c r="AB912">
        <f t="shared" si="137"/>
        <v>176.49501241369296</v>
      </c>
    </row>
    <row r="913" spans="1:28">
      <c r="A913" s="1">
        <v>913</v>
      </c>
      <c r="B913" s="1">
        <v>1000</v>
      </c>
      <c r="C913" s="1">
        <v>64</v>
      </c>
      <c r="D913" s="2">
        <f t="shared" si="129"/>
        <v>15.625</v>
      </c>
      <c r="E913" s="1">
        <v>500</v>
      </c>
      <c r="F913" s="1">
        <v>0.28000000000000003</v>
      </c>
      <c r="G913" s="1">
        <v>0.45</v>
      </c>
      <c r="H913" s="1">
        <v>355.38</v>
      </c>
      <c r="I913" s="1">
        <v>134</v>
      </c>
      <c r="J913" s="5">
        <f t="shared" si="130"/>
        <v>327.32683535398854</v>
      </c>
      <c r="K913" s="5">
        <f t="shared" si="131"/>
        <v>670.88693959137822</v>
      </c>
      <c r="L913" s="5">
        <f t="shared" si="132"/>
        <v>9.5396103610216235E-2</v>
      </c>
      <c r="M913" s="5">
        <f t="shared" si="133"/>
        <v>7.0999999999999991E-4</v>
      </c>
      <c r="N913" s="5">
        <f t="shared" si="134"/>
        <v>0.18873239436619721</v>
      </c>
      <c r="O913">
        <f t="shared" si="135"/>
        <v>703.47233946761207</v>
      </c>
      <c r="P913">
        <f t="shared" si="136"/>
        <v>0.14326284558139815</v>
      </c>
      <c r="AB913">
        <f t="shared" si="137"/>
        <v>97.084012150764053</v>
      </c>
    </row>
    <row r="914" spans="1:28">
      <c r="A914" s="1">
        <v>1008</v>
      </c>
      <c r="B914" s="1">
        <v>8000</v>
      </c>
      <c r="C914" s="1">
        <v>500</v>
      </c>
      <c r="D914" s="2">
        <f t="shared" si="129"/>
        <v>16</v>
      </c>
      <c r="E914" s="1">
        <v>500</v>
      </c>
      <c r="F914" s="1">
        <v>0.28000000000000003</v>
      </c>
      <c r="G914" s="1">
        <v>0.06</v>
      </c>
      <c r="H914" s="1">
        <v>2785.75</v>
      </c>
      <c r="I914" s="1">
        <v>16.8</v>
      </c>
      <c r="J914" s="5">
        <f t="shared" si="130"/>
        <v>327.32683535398854</v>
      </c>
      <c r="K914" s="5">
        <f t="shared" si="131"/>
        <v>5031.6520469353372</v>
      </c>
      <c r="L914" s="5">
        <f t="shared" si="132"/>
        <v>9.9370941260641901E-2</v>
      </c>
      <c r="M914" s="5">
        <f t="shared" si="133"/>
        <v>8.8749999999999989E-5</v>
      </c>
      <c r="N914" s="5">
        <f t="shared" si="134"/>
        <v>0.18929577464788735</v>
      </c>
      <c r="O914">
        <f t="shared" si="135"/>
        <v>89.74243919949744</v>
      </c>
      <c r="P914">
        <f t="shared" si="136"/>
        <v>0.14326284558139815</v>
      </c>
      <c r="AB914">
        <f t="shared" si="137"/>
        <v>728.13009113073042</v>
      </c>
    </row>
    <row r="915" spans="1:28">
      <c r="A915" s="1">
        <v>981</v>
      </c>
      <c r="B915" s="1">
        <v>4537</v>
      </c>
      <c r="C915" s="1">
        <v>278</v>
      </c>
      <c r="D915" s="2">
        <f t="shared" si="129"/>
        <v>16.320143884892087</v>
      </c>
      <c r="E915" s="1">
        <v>500</v>
      </c>
      <c r="F915" s="1">
        <v>0.27600000000000002</v>
      </c>
      <c r="G915" s="1">
        <v>0.1</v>
      </c>
      <c r="H915" s="1">
        <v>1594.56</v>
      </c>
      <c r="I915" s="1">
        <v>29.7</v>
      </c>
      <c r="J915" s="5">
        <f t="shared" si="130"/>
        <v>329.69023669789345</v>
      </c>
      <c r="K915" s="5">
        <f t="shared" si="131"/>
        <v>3040.7892818348555</v>
      </c>
      <c r="L915" s="5">
        <f t="shared" si="132"/>
        <v>9.1423631903967656E-2</v>
      </c>
      <c r="M915" s="5">
        <f t="shared" si="133"/>
        <v>1.5649107339651752E-4</v>
      </c>
      <c r="N915" s="5">
        <f t="shared" si="134"/>
        <v>0.18978718309859155</v>
      </c>
      <c r="O915">
        <f t="shared" si="135"/>
        <v>156.7830624122015</v>
      </c>
      <c r="P915">
        <f t="shared" si="136"/>
        <v>0.14081043301581345</v>
      </c>
      <c r="AB915">
        <f t="shared" si="137"/>
        <v>432.49985402526312</v>
      </c>
    </row>
    <row r="916" spans="1:28">
      <c r="A916" s="1">
        <v>954</v>
      </c>
      <c r="B916" s="1">
        <v>2573</v>
      </c>
      <c r="C916" s="1">
        <v>155</v>
      </c>
      <c r="D916" s="2">
        <f t="shared" si="129"/>
        <v>16.600000000000001</v>
      </c>
      <c r="E916" s="1">
        <v>500</v>
      </c>
      <c r="F916" s="1">
        <v>0.27200000000000002</v>
      </c>
      <c r="G916" s="1">
        <v>0.18</v>
      </c>
      <c r="H916" s="1">
        <v>908.3</v>
      </c>
      <c r="I916" s="1">
        <v>52.5</v>
      </c>
      <c r="J916" s="5">
        <f t="shared" si="130"/>
        <v>332.1055820775357</v>
      </c>
      <c r="K916" s="5">
        <f t="shared" si="131"/>
        <v>1701.703569005103</v>
      </c>
      <c r="L916" s="5">
        <f t="shared" si="132"/>
        <v>9.1085194168465181E-2</v>
      </c>
      <c r="M916" s="5">
        <f t="shared" si="133"/>
        <v>2.7594247959580257E-4</v>
      </c>
      <c r="N916" s="5">
        <f t="shared" si="134"/>
        <v>0.19025704225352114</v>
      </c>
      <c r="O916">
        <f t="shared" si="135"/>
        <v>275.23945832874603</v>
      </c>
      <c r="P916">
        <f t="shared" si="136"/>
        <v>0.13836511882363156</v>
      </c>
      <c r="AB916">
        <f t="shared" si="137"/>
        <v>237.83476416968588</v>
      </c>
    </row>
    <row r="917" spans="1:28">
      <c r="A917" s="1">
        <v>927</v>
      </c>
      <c r="B917" s="1">
        <v>1459</v>
      </c>
      <c r="C917" s="1">
        <v>86</v>
      </c>
      <c r="D917" s="2">
        <f t="shared" si="129"/>
        <v>16.965116279069768</v>
      </c>
      <c r="E917" s="1">
        <v>500</v>
      </c>
      <c r="F917" s="1">
        <v>0.27300000000000002</v>
      </c>
      <c r="G917" s="1">
        <v>0.33</v>
      </c>
      <c r="H917" s="1">
        <v>506.68</v>
      </c>
      <c r="I917" s="1">
        <v>92.8</v>
      </c>
      <c r="J917" s="5">
        <f t="shared" si="130"/>
        <v>331.49677206589791</v>
      </c>
      <c r="K917" s="5">
        <f t="shared" si="131"/>
        <v>926.50038352700517</v>
      </c>
      <c r="L917" s="5">
        <f t="shared" si="132"/>
        <v>9.2822411656879059E-2</v>
      </c>
      <c r="M917" s="5">
        <f t="shared" si="133"/>
        <v>4.8663468128855379E-4</v>
      </c>
      <c r="N917" s="5">
        <f t="shared" si="134"/>
        <v>0.19069746478873237</v>
      </c>
      <c r="O917">
        <f t="shared" si="135"/>
        <v>493.40806820873132</v>
      </c>
      <c r="P917">
        <f t="shared" si="136"/>
        <v>0.1389757773761148</v>
      </c>
      <c r="AB917">
        <f t="shared" si="137"/>
        <v>130.06172832316571</v>
      </c>
    </row>
    <row r="918" spans="1:28">
      <c r="A918" s="1">
        <v>995</v>
      </c>
      <c r="B918" s="1">
        <v>6622</v>
      </c>
      <c r="C918" s="1">
        <v>373</v>
      </c>
      <c r="D918" s="2">
        <f t="shared" si="129"/>
        <v>17.753351206434317</v>
      </c>
      <c r="E918" s="1">
        <v>500</v>
      </c>
      <c r="F918" s="1">
        <v>0.26</v>
      </c>
      <c r="G918" s="1">
        <v>7.0000000000000007E-2</v>
      </c>
      <c r="H918" s="1">
        <v>2369.33</v>
      </c>
      <c r="I918" s="1">
        <v>20.6</v>
      </c>
      <c r="J918" s="5">
        <f t="shared" si="130"/>
        <v>339.68311024337874</v>
      </c>
      <c r="K918" s="5">
        <f t="shared" si="131"/>
        <v>4475.6503697606995</v>
      </c>
      <c r="L918" s="5">
        <f t="shared" si="132"/>
        <v>8.3339843192430443E-2</v>
      </c>
      <c r="M918" s="5">
        <f t="shared" si="133"/>
        <v>1.0721836303231652E-4</v>
      </c>
      <c r="N918" s="5">
        <f t="shared" si="134"/>
        <v>0.19213126760563382</v>
      </c>
      <c r="O918">
        <f t="shared" si="135"/>
        <v>105.51506121983853</v>
      </c>
      <c r="P918">
        <f t="shared" si="136"/>
        <v>0.1310726117044384</v>
      </c>
      <c r="AB918">
        <f t="shared" si="137"/>
        <v>592.56079094996994</v>
      </c>
    </row>
    <row r="919" spans="1:28">
      <c r="A919" s="1">
        <v>968</v>
      </c>
      <c r="B919" s="1">
        <v>3756</v>
      </c>
      <c r="C919" s="1">
        <v>208</v>
      </c>
      <c r="D919" s="2">
        <f t="shared" si="129"/>
        <v>18.057692307692307</v>
      </c>
      <c r="E919" s="1">
        <v>500</v>
      </c>
      <c r="F919" s="1">
        <v>0.25800000000000001</v>
      </c>
      <c r="G919" s="1">
        <v>0.13</v>
      </c>
      <c r="H919" s="1">
        <v>1336.78</v>
      </c>
      <c r="I919" s="1">
        <v>36.4</v>
      </c>
      <c r="J919" s="5">
        <f t="shared" si="130"/>
        <v>340.99716973523675</v>
      </c>
      <c r="K919" s="5">
        <f t="shared" si="131"/>
        <v>2419.2885027993402</v>
      </c>
      <c r="L919" s="5">
        <f t="shared" si="132"/>
        <v>8.5975690687292897E-2</v>
      </c>
      <c r="M919" s="5">
        <f t="shared" si="133"/>
        <v>1.8903088391906283E-4</v>
      </c>
      <c r="N919" s="5">
        <f t="shared" si="134"/>
        <v>0.19256112676056339</v>
      </c>
      <c r="O919">
        <f t="shared" si="135"/>
        <v>187.01656218674725</v>
      </c>
      <c r="P919">
        <f t="shared" si="136"/>
        <v>0.12986364328217248</v>
      </c>
      <c r="AB919">
        <f t="shared" si="137"/>
        <v>317.35113042847945</v>
      </c>
    </row>
    <row r="920" spans="1:28">
      <c r="A920" s="1">
        <v>941</v>
      </c>
      <c r="B920" s="1">
        <v>2130</v>
      </c>
      <c r="C920" s="1">
        <v>116</v>
      </c>
      <c r="D920" s="2">
        <f t="shared" si="129"/>
        <v>18.362068965517242</v>
      </c>
      <c r="E920" s="1">
        <v>500</v>
      </c>
      <c r="F920" s="1">
        <v>0.255</v>
      </c>
      <c r="G920" s="1">
        <v>0.23</v>
      </c>
      <c r="H920" s="1">
        <v>763.18</v>
      </c>
      <c r="I920" s="1">
        <v>64.400000000000006</v>
      </c>
      <c r="J920" s="5">
        <f t="shared" si="130"/>
        <v>342.99717028501766</v>
      </c>
      <c r="K920" s="5">
        <f t="shared" si="131"/>
        <v>1375.4440868741192</v>
      </c>
      <c r="L920" s="5">
        <f t="shared" si="132"/>
        <v>8.4336398045539995E-2</v>
      </c>
      <c r="M920" s="5">
        <f t="shared" si="133"/>
        <v>3.3333333333333332E-4</v>
      </c>
      <c r="N920" s="5">
        <f t="shared" si="134"/>
        <v>0.19320000000000004</v>
      </c>
      <c r="O920">
        <f t="shared" si="135"/>
        <v>327.57671846746513</v>
      </c>
      <c r="P920">
        <f t="shared" si="136"/>
        <v>0.12805370604938887</v>
      </c>
      <c r="AB920">
        <f t="shared" si="137"/>
        <v>177.90981089691772</v>
      </c>
    </row>
    <row r="921" spans="1:28">
      <c r="A921" s="1">
        <v>914</v>
      </c>
      <c r="B921" s="1">
        <v>1208</v>
      </c>
      <c r="C921" s="1">
        <v>64</v>
      </c>
      <c r="D921" s="2">
        <f t="shared" si="129"/>
        <v>18.875</v>
      </c>
      <c r="E921" s="1">
        <v>500</v>
      </c>
      <c r="F921" s="1">
        <v>0.251</v>
      </c>
      <c r="G921" s="1">
        <v>0.41</v>
      </c>
      <c r="H921" s="1">
        <v>436.02</v>
      </c>
      <c r="I921" s="1">
        <v>114</v>
      </c>
      <c r="J921" s="5">
        <f t="shared" si="130"/>
        <v>345.71941274767551</v>
      </c>
      <c r="K921" s="5">
        <f t="shared" si="131"/>
        <v>777.71441617630455</v>
      </c>
      <c r="L921" s="5">
        <f t="shared" si="132"/>
        <v>8.2292418230667685E-2</v>
      </c>
      <c r="M921" s="5">
        <f t="shared" si="133"/>
        <v>5.8774834437086085E-4</v>
      </c>
      <c r="N921" s="5">
        <f t="shared" si="134"/>
        <v>0.1939605633802817</v>
      </c>
      <c r="O921">
        <f t="shared" si="135"/>
        <v>573.36819411953593</v>
      </c>
      <c r="P921">
        <f t="shared" si="136"/>
        <v>0.12564708033131458</v>
      </c>
      <c r="AB921">
        <f t="shared" si="137"/>
        <v>98.704591640530836</v>
      </c>
    </row>
    <row r="922" spans="1:28">
      <c r="A922" s="1">
        <v>982</v>
      </c>
      <c r="B922" s="1">
        <v>5481</v>
      </c>
      <c r="C922" s="1">
        <v>278</v>
      </c>
      <c r="D922" s="2">
        <f t="shared" si="129"/>
        <v>19.715827338129497</v>
      </c>
      <c r="E922" s="1">
        <v>500</v>
      </c>
      <c r="F922" s="1">
        <v>0.245</v>
      </c>
      <c r="G922" s="1">
        <v>0.09</v>
      </c>
      <c r="H922" s="1">
        <v>1969.28</v>
      </c>
      <c r="I922" s="1">
        <v>25.3</v>
      </c>
      <c r="J922" s="5">
        <f t="shared" si="130"/>
        <v>349.92710611188261</v>
      </c>
      <c r="K922" s="5">
        <f t="shared" si="131"/>
        <v>3586.0415331603481</v>
      </c>
      <c r="L922" s="5">
        <f t="shared" si="132"/>
        <v>7.7522805419099797E-2</v>
      </c>
      <c r="M922" s="5">
        <f t="shared" si="133"/>
        <v>1.2953840540047437E-4</v>
      </c>
      <c r="N922" s="5">
        <f t="shared" si="134"/>
        <v>0.19530887323943663</v>
      </c>
      <c r="O922">
        <f t="shared" si="135"/>
        <v>126.94995125121872</v>
      </c>
      <c r="P922">
        <f t="shared" si="136"/>
        <v>0.12205153247633016</v>
      </c>
      <c r="AB922">
        <f t="shared" si="137"/>
        <v>442.10289358180722</v>
      </c>
    </row>
    <row r="923" spans="1:28">
      <c r="A923" s="1">
        <v>955</v>
      </c>
      <c r="B923" s="1">
        <v>3109</v>
      </c>
      <c r="C923" s="1">
        <v>155</v>
      </c>
      <c r="D923" s="2">
        <f t="shared" si="129"/>
        <v>20.058064516129033</v>
      </c>
      <c r="E923" s="1">
        <v>500</v>
      </c>
      <c r="F923" s="1">
        <v>0.24199999999999999</v>
      </c>
      <c r="G923" s="1">
        <v>0.17</v>
      </c>
      <c r="H923" s="1">
        <v>1120.82</v>
      </c>
      <c r="I923" s="1">
        <v>44.7</v>
      </c>
      <c r="J923" s="5">
        <f t="shared" si="130"/>
        <v>352.08939510976518</v>
      </c>
      <c r="K923" s="5">
        <f t="shared" si="131"/>
        <v>1910.2238470887241</v>
      </c>
      <c r="L923" s="5">
        <f t="shared" si="132"/>
        <v>8.1142322789147292E-2</v>
      </c>
      <c r="M923" s="5">
        <f t="shared" si="133"/>
        <v>2.2836925056288193E-4</v>
      </c>
      <c r="N923" s="5">
        <f t="shared" si="134"/>
        <v>0.19573563380281694</v>
      </c>
      <c r="O923">
        <f t="shared" si="135"/>
        <v>223.05098053211043</v>
      </c>
      <c r="P923">
        <f t="shared" si="136"/>
        <v>0.12026032542622604</v>
      </c>
      <c r="AB923">
        <f t="shared" si="137"/>
        <v>232.04458736144181</v>
      </c>
    </row>
    <row r="924" spans="1:28">
      <c r="A924" s="1">
        <v>928</v>
      </c>
      <c r="B924" s="1">
        <v>1763</v>
      </c>
      <c r="C924" s="1">
        <v>86</v>
      </c>
      <c r="D924" s="2">
        <f t="shared" si="129"/>
        <v>20.5</v>
      </c>
      <c r="E924" s="1">
        <v>500</v>
      </c>
      <c r="F924" s="1">
        <v>0.23799999999999999</v>
      </c>
      <c r="G924" s="1">
        <v>0.28999999999999998</v>
      </c>
      <c r="H924" s="1">
        <v>642.67999999999995</v>
      </c>
      <c r="I924" s="1">
        <v>79.099999999999994</v>
      </c>
      <c r="J924" s="5">
        <f t="shared" si="130"/>
        <v>355.03580124836316</v>
      </c>
      <c r="K924" s="5">
        <f t="shared" si="131"/>
        <v>1129.1571539233048</v>
      </c>
      <c r="L924" s="5">
        <f t="shared" si="132"/>
        <v>7.6163003264150902E-2</v>
      </c>
      <c r="M924" s="5">
        <f t="shared" si="133"/>
        <v>4.0272263187748154E-4</v>
      </c>
      <c r="N924" s="5">
        <f t="shared" si="134"/>
        <v>0.19641309859154929</v>
      </c>
      <c r="O924">
        <f t="shared" si="135"/>
        <v>388.99607891952451</v>
      </c>
      <c r="P924">
        <f t="shared" si="136"/>
        <v>0.11787895685834765</v>
      </c>
      <c r="AB924">
        <f t="shared" si="137"/>
        <v>134.44835094305034</v>
      </c>
    </row>
    <row r="925" spans="1:28">
      <c r="A925" s="1">
        <v>901</v>
      </c>
      <c r="B925" s="1">
        <v>1000</v>
      </c>
      <c r="C925" s="1">
        <v>48</v>
      </c>
      <c r="D925" s="2">
        <f t="shared" si="129"/>
        <v>20.833333333333332</v>
      </c>
      <c r="E925" s="1">
        <v>500</v>
      </c>
      <c r="F925" s="1">
        <v>0.23899999999999999</v>
      </c>
      <c r="G925" s="1">
        <v>0.53</v>
      </c>
      <c r="H925" s="1">
        <v>357.98</v>
      </c>
      <c r="I925" s="1">
        <v>140</v>
      </c>
      <c r="J925" s="5">
        <f t="shared" si="130"/>
        <v>354.29226995843595</v>
      </c>
      <c r="K925" s="5">
        <f t="shared" si="131"/>
        <v>616.54679820398064</v>
      </c>
      <c r="L925" s="5">
        <f t="shared" si="132"/>
        <v>7.7852970998836493E-2</v>
      </c>
      <c r="M925" s="5">
        <f t="shared" si="133"/>
        <v>7.0999999999999991E-4</v>
      </c>
      <c r="N925" s="5">
        <f t="shared" si="134"/>
        <v>0.19718309859154931</v>
      </c>
      <c r="O925">
        <f t="shared" si="135"/>
        <v>698.3630370411754</v>
      </c>
      <c r="P925">
        <f t="shared" si="136"/>
        <v>0.11847355398662587</v>
      </c>
      <c r="AB925">
        <f t="shared" si="137"/>
        <v>73.782313517475373</v>
      </c>
    </row>
    <row r="926" spans="1:28">
      <c r="A926" s="1">
        <v>996</v>
      </c>
      <c r="B926" s="1">
        <v>8000</v>
      </c>
      <c r="C926" s="1">
        <v>373</v>
      </c>
      <c r="D926" s="2">
        <f t="shared" si="129"/>
        <v>21.447721179624665</v>
      </c>
      <c r="E926" s="1">
        <v>500</v>
      </c>
      <c r="F926" s="1">
        <v>0.23</v>
      </c>
      <c r="G926" s="1">
        <v>7.0000000000000007E-2</v>
      </c>
      <c r="H926" s="1">
        <v>2941.93</v>
      </c>
      <c r="I926" s="1">
        <v>17.600000000000001</v>
      </c>
      <c r="J926" s="5">
        <f t="shared" si="130"/>
        <v>361.15755925730758</v>
      </c>
      <c r="K926" s="5">
        <f t="shared" si="131"/>
        <v>4758.5968065168126</v>
      </c>
      <c r="L926" s="5">
        <f t="shared" si="132"/>
        <v>7.8384451376334971E-2</v>
      </c>
      <c r="M926" s="5">
        <f t="shared" si="133"/>
        <v>8.8749999999999989E-5</v>
      </c>
      <c r="N926" s="5">
        <f t="shared" si="134"/>
        <v>0.1983098591549296</v>
      </c>
      <c r="O926">
        <f t="shared" si="135"/>
        <v>84.978228577838365</v>
      </c>
      <c r="P926">
        <f t="shared" si="136"/>
        <v>0.11314030333267618</v>
      </c>
      <c r="AB926">
        <f t="shared" si="137"/>
        <v>543.82735972446096</v>
      </c>
    </row>
    <row r="927" spans="1:28">
      <c r="A927" s="1">
        <v>969</v>
      </c>
      <c r="B927" s="1">
        <v>4537</v>
      </c>
      <c r="C927" s="1">
        <v>208</v>
      </c>
      <c r="D927" s="2">
        <f t="shared" si="129"/>
        <v>21.8125</v>
      </c>
      <c r="E927" s="1">
        <v>500</v>
      </c>
      <c r="F927" s="1">
        <v>0.22900000000000001</v>
      </c>
      <c r="G927" s="1">
        <v>0.12</v>
      </c>
      <c r="H927" s="1">
        <v>1655.49</v>
      </c>
      <c r="I927" s="1">
        <v>31.1</v>
      </c>
      <c r="J927" s="5">
        <f t="shared" si="130"/>
        <v>361.94525388824627</v>
      </c>
      <c r="K927" s="5">
        <f t="shared" si="131"/>
        <v>2781.9023387370635</v>
      </c>
      <c r="L927" s="5">
        <f t="shared" si="132"/>
        <v>7.4768979882460021E-2</v>
      </c>
      <c r="M927" s="5">
        <f t="shared" si="133"/>
        <v>1.5649107339651752E-4</v>
      </c>
      <c r="N927" s="5">
        <f t="shared" si="134"/>
        <v>0.19873338028169016</v>
      </c>
      <c r="O927">
        <f t="shared" si="135"/>
        <v>151.0126911065606</v>
      </c>
      <c r="P927">
        <f t="shared" si="136"/>
        <v>0.11255026304701859</v>
      </c>
      <c r="AB927">
        <f t="shared" si="137"/>
        <v>316.26650504643703</v>
      </c>
    </row>
    <row r="928" spans="1:28">
      <c r="A928" s="1">
        <v>942</v>
      </c>
      <c r="B928" s="1">
        <v>2573</v>
      </c>
      <c r="C928" s="1">
        <v>116</v>
      </c>
      <c r="D928" s="2">
        <f t="shared" si="129"/>
        <v>22.181034482758619</v>
      </c>
      <c r="E928" s="1">
        <v>500</v>
      </c>
      <c r="F928" s="1">
        <v>0.22600000000000001</v>
      </c>
      <c r="G928" s="1">
        <v>0.21</v>
      </c>
      <c r="H928" s="1">
        <v>945.09</v>
      </c>
      <c r="I928" s="1">
        <v>54.9</v>
      </c>
      <c r="J928" s="5">
        <f t="shared" si="130"/>
        <v>364.33962566794514</v>
      </c>
      <c r="K928" s="5">
        <f t="shared" si="131"/>
        <v>1600.1745265568925</v>
      </c>
      <c r="L928" s="5">
        <f t="shared" si="132"/>
        <v>7.2492092627919821E-2</v>
      </c>
      <c r="M928" s="5">
        <f t="shared" si="133"/>
        <v>2.7594247959580257E-4</v>
      </c>
      <c r="N928" s="5">
        <f t="shared" si="134"/>
        <v>0.19895450704225351</v>
      </c>
      <c r="O928">
        <f t="shared" si="135"/>
        <v>264.52507168629444</v>
      </c>
      <c r="P928">
        <f t="shared" si="136"/>
        <v>0.1107832400038614</v>
      </c>
      <c r="AB928">
        <f t="shared" si="137"/>
        <v>179.06315012486616</v>
      </c>
    </row>
    <row r="929" spans="1:28">
      <c r="A929" s="1">
        <v>915</v>
      </c>
      <c r="B929" s="1">
        <v>1459</v>
      </c>
      <c r="C929" s="1">
        <v>64</v>
      </c>
      <c r="D929" s="2">
        <f t="shared" si="129"/>
        <v>22.796875</v>
      </c>
      <c r="E929" s="1">
        <v>500</v>
      </c>
      <c r="F929" s="1">
        <v>0.22600000000000001</v>
      </c>
      <c r="G929" s="1">
        <v>0.38</v>
      </c>
      <c r="H929" s="1">
        <v>530.59</v>
      </c>
      <c r="I929" s="1">
        <v>97.1</v>
      </c>
      <c r="J929" s="5">
        <f t="shared" si="130"/>
        <v>364.33962566794514</v>
      </c>
      <c r="K929" s="5">
        <f t="shared" si="131"/>
        <v>884.30697520249316</v>
      </c>
      <c r="L929" s="5">
        <f t="shared" si="132"/>
        <v>7.2373057993062817E-2</v>
      </c>
      <c r="M929" s="5">
        <f t="shared" si="133"/>
        <v>4.8663468128855379E-4</v>
      </c>
      <c r="N929" s="5">
        <f t="shared" si="134"/>
        <v>0.19953366197183098</v>
      </c>
      <c r="O929">
        <f t="shared" si="135"/>
        <v>471.1735992008895</v>
      </c>
      <c r="P929">
        <f t="shared" si="136"/>
        <v>0.1107832400038614</v>
      </c>
      <c r="AB929">
        <f t="shared" si="137"/>
        <v>98.95595138479446</v>
      </c>
    </row>
    <row r="930" spans="1:28">
      <c r="A930" s="1">
        <v>983</v>
      </c>
      <c r="B930" s="1">
        <v>6622</v>
      </c>
      <c r="C930" s="1">
        <v>278</v>
      </c>
      <c r="D930" s="2">
        <f t="shared" si="129"/>
        <v>23.820143884892087</v>
      </c>
      <c r="E930" s="1">
        <v>500</v>
      </c>
      <c r="F930" s="1">
        <v>0.217</v>
      </c>
      <c r="G930" s="1">
        <v>0.09</v>
      </c>
      <c r="H930" s="1">
        <v>2440.0100000000002</v>
      </c>
      <c r="I930" s="1">
        <v>21.6</v>
      </c>
      <c r="J930" s="5">
        <f t="shared" si="130"/>
        <v>371.81829961187663</v>
      </c>
      <c r="K930" s="5">
        <f t="shared" si="131"/>
        <v>3810.3817678271903</v>
      </c>
      <c r="L930" s="5">
        <f t="shared" si="132"/>
        <v>7.2958568704921414E-2</v>
      </c>
      <c r="M930" s="5">
        <f t="shared" si="133"/>
        <v>1.0721836303231652E-4</v>
      </c>
      <c r="N930" s="5">
        <f t="shared" si="134"/>
        <v>0.20145802816901412</v>
      </c>
      <c r="O930">
        <f t="shared" si="135"/>
        <v>102.45859648116196</v>
      </c>
      <c r="P930">
        <f t="shared" si="136"/>
        <v>0.10551048422200077</v>
      </c>
      <c r="AB930">
        <f t="shared" si="137"/>
        <v>406.0961872667981</v>
      </c>
    </row>
    <row r="931" spans="1:28">
      <c r="A931" s="1">
        <v>956</v>
      </c>
      <c r="B931" s="1">
        <v>3756</v>
      </c>
      <c r="C931" s="1">
        <v>155</v>
      </c>
      <c r="D931" s="2">
        <f t="shared" si="129"/>
        <v>24.232258064516127</v>
      </c>
      <c r="E931" s="1">
        <v>500</v>
      </c>
      <c r="F931" s="1">
        <v>0.214</v>
      </c>
      <c r="G931" s="1">
        <v>0.15</v>
      </c>
      <c r="H931" s="1">
        <v>1386.23</v>
      </c>
      <c r="I931" s="1">
        <v>38.1</v>
      </c>
      <c r="J931" s="5">
        <f t="shared" si="130"/>
        <v>374.41543222448843</v>
      </c>
      <c r="K931" s="5">
        <f t="shared" si="131"/>
        <v>2302.1982587148973</v>
      </c>
      <c r="L931" s="5">
        <f t="shared" si="132"/>
        <v>6.7326955623066995E-2</v>
      </c>
      <c r="M931" s="5">
        <f t="shared" si="133"/>
        <v>1.8903088391906283E-4</v>
      </c>
      <c r="N931" s="5">
        <f t="shared" si="134"/>
        <v>0.20155436619718312</v>
      </c>
      <c r="O931">
        <f t="shared" si="135"/>
        <v>180.3452529522518</v>
      </c>
      <c r="P931">
        <f t="shared" si="136"/>
        <v>0.10376250876658007</v>
      </c>
      <c r="AB931">
        <f t="shared" si="137"/>
        <v>241.29481515384839</v>
      </c>
    </row>
    <row r="932" spans="1:28">
      <c r="A932" s="1">
        <v>929</v>
      </c>
      <c r="B932" s="1">
        <v>2130</v>
      </c>
      <c r="C932" s="1">
        <v>86</v>
      </c>
      <c r="D932" s="2">
        <f t="shared" si="129"/>
        <v>24.767441860465116</v>
      </c>
      <c r="E932" s="1">
        <v>500</v>
      </c>
      <c r="F932" s="1">
        <v>0.21099999999999999</v>
      </c>
      <c r="G932" s="1">
        <v>0.27</v>
      </c>
      <c r="H932" s="1">
        <v>792.13</v>
      </c>
      <c r="I932" s="1">
        <v>67.400000000000006</v>
      </c>
      <c r="J932" s="5">
        <f t="shared" si="130"/>
        <v>377.0677588799258</v>
      </c>
      <c r="K932" s="5">
        <f t="shared" si="131"/>
        <v>1288.0593515446531</v>
      </c>
      <c r="L932" s="5">
        <f t="shared" si="132"/>
        <v>6.6767109680829523E-2</v>
      </c>
      <c r="M932" s="5">
        <f t="shared" si="133"/>
        <v>3.3333333333333332E-4</v>
      </c>
      <c r="N932" s="5">
        <f t="shared" si="134"/>
        <v>0.20220000000000002</v>
      </c>
      <c r="O932">
        <f t="shared" si="135"/>
        <v>315.6047618446467</v>
      </c>
      <c r="P932">
        <f t="shared" si="136"/>
        <v>0.10201942745704237</v>
      </c>
      <c r="AB932">
        <f t="shared" si="137"/>
        <v>132.73442179320685</v>
      </c>
    </row>
    <row r="933" spans="1:28">
      <c r="A933" s="1">
        <v>902</v>
      </c>
      <c r="B933" s="1">
        <v>1208</v>
      </c>
      <c r="C933" s="1">
        <v>48</v>
      </c>
      <c r="D933" s="2">
        <f t="shared" si="129"/>
        <v>25.166666666666668</v>
      </c>
      <c r="E933" s="1">
        <v>500</v>
      </c>
      <c r="F933" s="1">
        <v>0.21199999999999999</v>
      </c>
      <c r="G933" s="1">
        <v>0.48</v>
      </c>
      <c r="H933" s="1">
        <v>442.74</v>
      </c>
      <c r="I933" s="1">
        <v>119</v>
      </c>
      <c r="J933" s="5">
        <f t="shared" si="130"/>
        <v>376.17739693163935</v>
      </c>
      <c r="K933" s="5">
        <f t="shared" si="131"/>
        <v>722.82256022292017</v>
      </c>
      <c r="L933" s="5">
        <f t="shared" si="132"/>
        <v>6.6406339040105067E-2</v>
      </c>
      <c r="M933" s="5">
        <f t="shared" si="133"/>
        <v>5.8774834437086085E-4</v>
      </c>
      <c r="N933" s="5">
        <f t="shared" si="134"/>
        <v>0.20246760563380287</v>
      </c>
      <c r="O933">
        <f t="shared" si="135"/>
        <v>564.665492162443</v>
      </c>
      <c r="P933">
        <f t="shared" si="136"/>
        <v>0.10259990736369737</v>
      </c>
      <c r="AB933">
        <f t="shared" si="137"/>
        <v>74.910634059860783</v>
      </c>
    </row>
    <row r="934" spans="1:28">
      <c r="A934" s="1">
        <v>970</v>
      </c>
      <c r="B934" s="1">
        <v>5481</v>
      </c>
      <c r="C934" s="1">
        <v>208</v>
      </c>
      <c r="D934" s="2">
        <f t="shared" si="129"/>
        <v>26.35096153846154</v>
      </c>
      <c r="E934" s="1">
        <v>500</v>
      </c>
      <c r="F934" s="1">
        <v>0.20300000000000001</v>
      </c>
      <c r="G934" s="1">
        <v>0.11</v>
      </c>
      <c r="H934" s="1">
        <v>2047.18</v>
      </c>
      <c r="I934" s="1">
        <v>26.5</v>
      </c>
      <c r="J934" s="5">
        <f t="shared" si="130"/>
        <v>384.42587221924475</v>
      </c>
      <c r="K934" s="5">
        <f t="shared" si="131"/>
        <v>3223.2958031159737</v>
      </c>
      <c r="L934" s="5">
        <f t="shared" si="132"/>
        <v>6.4530223940019879E-2</v>
      </c>
      <c r="M934" s="5">
        <f t="shared" si="133"/>
        <v>1.2953840540047437E-4</v>
      </c>
      <c r="N934" s="5">
        <f t="shared" si="134"/>
        <v>0.20457253521126759</v>
      </c>
      <c r="O934">
        <f t="shared" si="135"/>
        <v>122.11920788596997</v>
      </c>
      <c r="P934">
        <f t="shared" si="136"/>
        <v>9.7395564937780274E-2</v>
      </c>
      <c r="AB934">
        <f t="shared" si="137"/>
        <v>317.10577344046106</v>
      </c>
    </row>
    <row r="935" spans="1:28">
      <c r="A935" s="1">
        <v>943</v>
      </c>
      <c r="B935" s="1">
        <v>3109</v>
      </c>
      <c r="C935" s="1">
        <v>116</v>
      </c>
      <c r="D935" s="2">
        <f t="shared" si="129"/>
        <v>26.801724137931036</v>
      </c>
      <c r="E935" s="1">
        <v>500</v>
      </c>
      <c r="F935" s="1">
        <v>0.2</v>
      </c>
      <c r="G935" s="1">
        <v>0.19</v>
      </c>
      <c r="H935" s="1">
        <v>1166</v>
      </c>
      <c r="I935" s="1">
        <v>46.8</v>
      </c>
      <c r="J935" s="5">
        <f t="shared" si="130"/>
        <v>387.29833462074168</v>
      </c>
      <c r="K935" s="5">
        <f t="shared" si="131"/>
        <v>1880.0624179241654</v>
      </c>
      <c r="L935" s="5">
        <f t="shared" si="132"/>
        <v>6.1700079153797008E-2</v>
      </c>
      <c r="M935" s="5">
        <f t="shared" si="133"/>
        <v>2.2836925056288193E-4</v>
      </c>
      <c r="N935" s="5">
        <f t="shared" si="134"/>
        <v>0.20493126760563382</v>
      </c>
      <c r="O935">
        <f t="shared" si="135"/>
        <v>214.4082332761578</v>
      </c>
      <c r="P935">
        <f t="shared" si="136"/>
        <v>9.5670915605455834E-2</v>
      </c>
      <c r="AB935">
        <f t="shared" si="137"/>
        <v>181.6841342608202</v>
      </c>
    </row>
    <row r="936" spans="1:28">
      <c r="A936" s="1">
        <v>916</v>
      </c>
      <c r="B936" s="1">
        <v>1763</v>
      </c>
      <c r="C936" s="1">
        <v>64</v>
      </c>
      <c r="D936" s="2">
        <f t="shared" si="129"/>
        <v>27.546875</v>
      </c>
      <c r="E936" s="1">
        <v>500</v>
      </c>
      <c r="F936" s="1">
        <v>0.19700000000000001</v>
      </c>
      <c r="G936" s="1">
        <v>0.34</v>
      </c>
      <c r="H936" s="1">
        <v>667.25</v>
      </c>
      <c r="I936" s="1">
        <v>82.7</v>
      </c>
      <c r="J936" s="5">
        <f t="shared" si="130"/>
        <v>390.23616434076285</v>
      </c>
      <c r="K936" s="5">
        <f t="shared" si="131"/>
        <v>1058.5925584151241</v>
      </c>
      <c r="L936" s="5">
        <f t="shared" si="132"/>
        <v>6.0457632628570374E-2</v>
      </c>
      <c r="M936" s="5">
        <f t="shared" si="133"/>
        <v>4.0272263187748154E-4</v>
      </c>
      <c r="N936" s="5">
        <f t="shared" si="134"/>
        <v>0.20535225352112679</v>
      </c>
      <c r="O936">
        <f t="shared" si="135"/>
        <v>374.67216185837395</v>
      </c>
      <c r="P936">
        <f t="shared" si="136"/>
        <v>9.3951432642073424E-2</v>
      </c>
      <c r="AB936">
        <f t="shared" si="137"/>
        <v>100.46089641145322</v>
      </c>
    </row>
    <row r="937" spans="1:28">
      <c r="A937" s="1">
        <v>889</v>
      </c>
      <c r="B937" s="1">
        <v>1000</v>
      </c>
      <c r="C937" s="1">
        <v>36</v>
      </c>
      <c r="D937" s="2">
        <f t="shared" si="129"/>
        <v>27.777777777777779</v>
      </c>
      <c r="E937" s="1">
        <v>500</v>
      </c>
      <c r="F937" s="1">
        <v>0.19700000000000001</v>
      </c>
      <c r="G937" s="1">
        <v>0.61</v>
      </c>
      <c r="H937" s="1">
        <v>373.12</v>
      </c>
      <c r="I937" s="1">
        <v>146</v>
      </c>
      <c r="J937" s="5">
        <f t="shared" si="130"/>
        <v>390.23616434076285</v>
      </c>
      <c r="K937" s="5">
        <f t="shared" si="131"/>
        <v>590.0351964936757</v>
      </c>
      <c r="L937" s="5">
        <f t="shared" si="132"/>
        <v>6.1013309399053563E-2</v>
      </c>
      <c r="M937" s="5">
        <f t="shared" si="133"/>
        <v>7.0999999999999991E-4</v>
      </c>
      <c r="N937" s="5">
        <f t="shared" si="134"/>
        <v>0.20563380281690144</v>
      </c>
      <c r="O937">
        <f t="shared" si="135"/>
        <v>670.02572898799315</v>
      </c>
      <c r="P937">
        <f t="shared" si="136"/>
        <v>9.3951432642073424E-2</v>
      </c>
      <c r="AB937">
        <f t="shared" si="137"/>
        <v>55.994597999826397</v>
      </c>
    </row>
    <row r="938" spans="1:28">
      <c r="A938" s="1">
        <v>984</v>
      </c>
      <c r="B938" s="1">
        <v>8000</v>
      </c>
      <c r="C938" s="1">
        <v>278</v>
      </c>
      <c r="D938" s="2">
        <f t="shared" si="129"/>
        <v>28.776978417266186</v>
      </c>
      <c r="E938" s="1">
        <v>500</v>
      </c>
      <c r="F938" s="1">
        <v>0.192</v>
      </c>
      <c r="G938" s="1">
        <v>0.08</v>
      </c>
      <c r="H938" s="1">
        <v>3014.4</v>
      </c>
      <c r="I938" s="1">
        <v>18.399999999999999</v>
      </c>
      <c r="J938" s="5">
        <f t="shared" si="130"/>
        <v>395.28470752104738</v>
      </c>
      <c r="K938" s="5">
        <f t="shared" si="131"/>
        <v>4557.222841742202</v>
      </c>
      <c r="L938" s="5">
        <f t="shared" si="132"/>
        <v>6.1002064119761605E-2</v>
      </c>
      <c r="M938" s="5">
        <f t="shared" si="133"/>
        <v>8.8749999999999989E-5</v>
      </c>
      <c r="N938" s="5">
        <f t="shared" si="134"/>
        <v>0.20732394366197182</v>
      </c>
      <c r="O938">
        <f t="shared" si="135"/>
        <v>82.93524416135881</v>
      </c>
      <c r="P938">
        <f t="shared" si="136"/>
        <v>9.1097280014096449E-2</v>
      </c>
      <c r="AB938">
        <f t="shared" si="137"/>
        <v>419.34404575840995</v>
      </c>
    </row>
    <row r="939" spans="1:28">
      <c r="A939" s="1">
        <v>957</v>
      </c>
      <c r="B939" s="1">
        <v>4537</v>
      </c>
      <c r="C939" s="1">
        <v>155</v>
      </c>
      <c r="D939" s="2">
        <f t="shared" si="129"/>
        <v>29.270967741935483</v>
      </c>
      <c r="E939" s="1">
        <v>500</v>
      </c>
      <c r="F939" s="1">
        <v>0.189</v>
      </c>
      <c r="G939" s="1">
        <v>0.14000000000000001</v>
      </c>
      <c r="H939" s="1">
        <v>1716.78</v>
      </c>
      <c r="I939" s="1">
        <v>32.5</v>
      </c>
      <c r="J939" s="5">
        <f t="shared" si="130"/>
        <v>398.40953644479794</v>
      </c>
      <c r="K939" s="5">
        <f t="shared" si="131"/>
        <v>2624.71364535574</v>
      </c>
      <c r="L939" s="5">
        <f t="shared" si="132"/>
        <v>5.9054061106537242E-2</v>
      </c>
      <c r="M939" s="5">
        <f t="shared" si="133"/>
        <v>1.5649107339651752E-4</v>
      </c>
      <c r="N939" s="5">
        <f t="shared" si="134"/>
        <v>0.20767957746478874</v>
      </c>
      <c r="O939">
        <f t="shared" si="135"/>
        <v>145.62145411759226</v>
      </c>
      <c r="P939">
        <f t="shared" si="136"/>
        <v>8.9391886078611454E-2</v>
      </c>
      <c r="AB939">
        <f t="shared" si="137"/>
        <v>236.99808401476494</v>
      </c>
    </row>
    <row r="940" spans="1:28">
      <c r="A940" s="1">
        <v>930</v>
      </c>
      <c r="B940" s="1">
        <v>2573</v>
      </c>
      <c r="C940" s="1">
        <v>86</v>
      </c>
      <c r="D940" s="2">
        <f t="shared" si="129"/>
        <v>29.918604651162791</v>
      </c>
      <c r="E940" s="1">
        <v>500</v>
      </c>
      <c r="F940" s="1">
        <v>0.187</v>
      </c>
      <c r="G940" s="1">
        <v>0.25</v>
      </c>
      <c r="H940" s="1">
        <v>976.62</v>
      </c>
      <c r="I940" s="1">
        <v>57.4</v>
      </c>
      <c r="J940" s="5">
        <f t="shared" si="130"/>
        <v>400.53440237591457</v>
      </c>
      <c r="K940" s="5">
        <f t="shared" si="131"/>
        <v>1477.6788417509024</v>
      </c>
      <c r="L940" s="5">
        <f t="shared" si="132"/>
        <v>5.8199385123562139E-2</v>
      </c>
      <c r="M940" s="5">
        <f t="shared" si="133"/>
        <v>2.7594247959580257E-4</v>
      </c>
      <c r="N940" s="5">
        <f t="shared" si="134"/>
        <v>0.20801436619718308</v>
      </c>
      <c r="O940">
        <f t="shared" si="135"/>
        <v>255.98492760746251</v>
      </c>
      <c r="P940">
        <f t="shared" si="136"/>
        <v>8.8257955624289022E-2</v>
      </c>
      <c r="AB940">
        <f t="shared" si="137"/>
        <v>131.73425620424442</v>
      </c>
    </row>
    <row r="941" spans="1:28">
      <c r="A941" s="1">
        <v>903</v>
      </c>
      <c r="B941" s="1">
        <v>1459</v>
      </c>
      <c r="C941" s="1">
        <v>48</v>
      </c>
      <c r="D941" s="2">
        <f t="shared" si="129"/>
        <v>30.395833333333332</v>
      </c>
      <c r="E941" s="1">
        <v>500</v>
      </c>
      <c r="F941" s="1">
        <v>0.186</v>
      </c>
      <c r="G941" s="1">
        <v>0.44</v>
      </c>
      <c r="H941" s="1">
        <v>551.76</v>
      </c>
      <c r="I941" s="1">
        <v>102</v>
      </c>
      <c r="J941" s="5">
        <f t="shared" si="130"/>
        <v>401.60966445124944</v>
      </c>
      <c r="K941" s="5">
        <f t="shared" si="131"/>
        <v>841.84418861007816</v>
      </c>
      <c r="L941" s="5">
        <f t="shared" si="132"/>
        <v>5.7017676963774154E-2</v>
      </c>
      <c r="M941" s="5">
        <f t="shared" si="133"/>
        <v>4.8663468128855379E-4</v>
      </c>
      <c r="N941" s="5">
        <f t="shared" si="134"/>
        <v>0.20960281690140845</v>
      </c>
      <c r="O941">
        <f t="shared" si="135"/>
        <v>453.09554878932875</v>
      </c>
      <c r="P941">
        <f t="shared" si="136"/>
        <v>8.7691897711623626E-2</v>
      </c>
      <c r="AB941">
        <f t="shared" si="137"/>
        <v>74.568600481535114</v>
      </c>
    </row>
    <row r="942" spans="1:28">
      <c r="A942" s="1">
        <v>971</v>
      </c>
      <c r="B942" s="1">
        <v>6622</v>
      </c>
      <c r="C942" s="1">
        <v>208</v>
      </c>
      <c r="D942" s="2">
        <f t="shared" si="129"/>
        <v>31.83653846153846</v>
      </c>
      <c r="E942" s="1">
        <v>500</v>
      </c>
      <c r="F942" s="1">
        <v>0.17899999999999999</v>
      </c>
      <c r="G942" s="1">
        <v>0.1</v>
      </c>
      <c r="H942" s="1">
        <v>2529.9899999999998</v>
      </c>
      <c r="I942" s="1">
        <v>22.6</v>
      </c>
      <c r="J942" s="5">
        <f t="shared" si="130"/>
        <v>409.38706057120135</v>
      </c>
      <c r="K942" s="5">
        <f t="shared" si="131"/>
        <v>3775.846680735935</v>
      </c>
      <c r="L942" s="5">
        <f t="shared" si="132"/>
        <v>5.5086982493542234E-2</v>
      </c>
      <c r="M942" s="5">
        <f t="shared" si="133"/>
        <v>1.0721836303231652E-4</v>
      </c>
      <c r="N942" s="5">
        <f t="shared" si="134"/>
        <v>0.21078478873239437</v>
      </c>
      <c r="O942">
        <f t="shared" si="135"/>
        <v>98.814619820631705</v>
      </c>
      <c r="P942">
        <f t="shared" si="136"/>
        <v>8.3746674901706467E-2</v>
      </c>
      <c r="AB942">
        <f t="shared" si="137"/>
        <v>319.4086913639191</v>
      </c>
    </row>
    <row r="943" spans="1:28">
      <c r="A943" s="1">
        <v>944</v>
      </c>
      <c r="B943" s="1">
        <v>3756</v>
      </c>
      <c r="C943" s="1">
        <v>116</v>
      </c>
      <c r="D943" s="2">
        <f t="shared" si="129"/>
        <v>32.379310344827587</v>
      </c>
      <c r="E943" s="1">
        <v>500</v>
      </c>
      <c r="F943" s="1">
        <v>0.17699999999999999</v>
      </c>
      <c r="G943" s="1">
        <v>0.18</v>
      </c>
      <c r="H943" s="1">
        <v>1437.08</v>
      </c>
      <c r="I943" s="1">
        <v>39.9</v>
      </c>
      <c r="J943" s="5">
        <f t="shared" si="130"/>
        <v>411.69348479630912</v>
      </c>
      <c r="K943" s="5">
        <f t="shared" si="131"/>
        <v>2109.510680403032</v>
      </c>
      <c r="L943" s="5">
        <f t="shared" si="132"/>
        <v>5.4989055555688227E-2</v>
      </c>
      <c r="M943" s="5">
        <f t="shared" si="133"/>
        <v>1.8903088391906283E-4</v>
      </c>
      <c r="N943" s="5">
        <f t="shared" si="134"/>
        <v>0.21107661971830985</v>
      </c>
      <c r="O943">
        <f t="shared" si="135"/>
        <v>173.96387118323267</v>
      </c>
      <c r="P943">
        <f t="shared" si="136"/>
        <v>8.2625072805765656E-2</v>
      </c>
      <c r="AB943">
        <f t="shared" si="137"/>
        <v>176.05906419478862</v>
      </c>
    </row>
    <row r="944" spans="1:28">
      <c r="A944" s="1">
        <v>917</v>
      </c>
      <c r="B944" s="1">
        <v>2130</v>
      </c>
      <c r="C944" s="1">
        <v>64</v>
      </c>
      <c r="D944" s="2">
        <f t="shared" si="129"/>
        <v>33.28125</v>
      </c>
      <c r="E944" s="1">
        <v>500</v>
      </c>
      <c r="F944" s="1">
        <v>0.17499999999999999</v>
      </c>
      <c r="G944" s="1">
        <v>0.31</v>
      </c>
      <c r="H944" s="1">
        <v>816.19</v>
      </c>
      <c r="I944" s="1">
        <v>70.5</v>
      </c>
      <c r="J944" s="5">
        <f t="shared" si="130"/>
        <v>414.03933560541259</v>
      </c>
      <c r="K944" s="5">
        <f t="shared" si="131"/>
        <v>1231.8565828462542</v>
      </c>
      <c r="L944" s="5">
        <f t="shared" si="132"/>
        <v>5.1954099926247437E-2</v>
      </c>
      <c r="M944" s="5">
        <f t="shared" si="133"/>
        <v>3.3333333333333332E-4</v>
      </c>
      <c r="N944" s="5">
        <f t="shared" si="134"/>
        <v>0.21149999999999999</v>
      </c>
      <c r="O944">
        <f t="shared" si="135"/>
        <v>306.30122888053023</v>
      </c>
      <c r="P944">
        <f t="shared" si="136"/>
        <v>8.1506002590358284E-2</v>
      </c>
      <c r="AB944">
        <f t="shared" si="137"/>
        <v>101.41788467920878</v>
      </c>
    </row>
    <row r="945" spans="1:28">
      <c r="A945" s="1">
        <v>890</v>
      </c>
      <c r="B945" s="1">
        <v>1208</v>
      </c>
      <c r="C945" s="1">
        <v>36</v>
      </c>
      <c r="D945" s="2">
        <f t="shared" si="129"/>
        <v>33.555555555555557</v>
      </c>
      <c r="E945" s="1">
        <v>500</v>
      </c>
      <c r="F945" s="1">
        <v>0.17399999999999999</v>
      </c>
      <c r="G945" s="1">
        <v>0.56000000000000005</v>
      </c>
      <c r="H945" s="1">
        <v>460.64</v>
      </c>
      <c r="I945" s="1">
        <v>125</v>
      </c>
      <c r="J945" s="5">
        <f t="shared" si="130"/>
        <v>415.22739926869986</v>
      </c>
      <c r="K945" s="5">
        <f t="shared" si="131"/>
        <v>683.87734296687597</v>
      </c>
      <c r="L945" s="5">
        <f t="shared" si="132"/>
        <v>5.2641018700547423E-2</v>
      </c>
      <c r="M945" s="5">
        <f t="shared" si="133"/>
        <v>5.8774834437086085E-4</v>
      </c>
      <c r="N945" s="5">
        <f t="shared" si="134"/>
        <v>0.21267605633802819</v>
      </c>
      <c r="O945">
        <f t="shared" si="135"/>
        <v>542.72316776658568</v>
      </c>
      <c r="P945">
        <f t="shared" si="136"/>
        <v>8.0947424145255839E-2</v>
      </c>
      <c r="AB945">
        <f t="shared" si="137"/>
        <v>55.917282166131628</v>
      </c>
    </row>
    <row r="946" spans="1:28">
      <c r="A946" s="1">
        <v>958</v>
      </c>
      <c r="B946" s="1">
        <v>5481</v>
      </c>
      <c r="C946" s="1">
        <v>155</v>
      </c>
      <c r="D946" s="2">
        <f t="shared" si="129"/>
        <v>35.361290322580643</v>
      </c>
      <c r="E946" s="1">
        <v>500</v>
      </c>
      <c r="F946" s="1">
        <v>0.16800000000000001</v>
      </c>
      <c r="G946" s="1">
        <v>0.13</v>
      </c>
      <c r="H946" s="1">
        <v>2109.2600000000002</v>
      </c>
      <c r="I946" s="1">
        <v>27.7</v>
      </c>
      <c r="J946" s="5">
        <f t="shared" si="130"/>
        <v>422.57712736425833</v>
      </c>
      <c r="K946" s="5">
        <f t="shared" si="131"/>
        <v>2998.0776279524644</v>
      </c>
      <c r="L946" s="5">
        <f t="shared" si="132"/>
        <v>5.1699795413855637E-2</v>
      </c>
      <c r="M946" s="5">
        <f t="shared" si="133"/>
        <v>1.2953840540047437E-4</v>
      </c>
      <c r="N946" s="5">
        <f t="shared" si="134"/>
        <v>0.2138361971830986</v>
      </c>
      <c r="O946">
        <f t="shared" si="135"/>
        <v>118.52498032485326</v>
      </c>
      <c r="P946">
        <f t="shared" si="136"/>
        <v>7.7609533616506091E-2</v>
      </c>
      <c r="AB946">
        <f t="shared" si="137"/>
        <v>235.02970348633502</v>
      </c>
    </row>
    <row r="947" spans="1:28">
      <c r="A947" s="1">
        <v>931</v>
      </c>
      <c r="B947" s="1">
        <v>3109</v>
      </c>
      <c r="C947" s="1">
        <v>86</v>
      </c>
      <c r="D947" s="2">
        <f t="shared" si="129"/>
        <v>36.151162790697676</v>
      </c>
      <c r="E947" s="1">
        <v>500</v>
      </c>
      <c r="F947" s="1">
        <v>0.16600000000000001</v>
      </c>
      <c r="G947" s="1">
        <v>0.23</v>
      </c>
      <c r="H947" s="1">
        <v>1198.95</v>
      </c>
      <c r="I947" s="1">
        <v>48.9</v>
      </c>
      <c r="J947" s="5">
        <f t="shared" si="130"/>
        <v>425.11515094885181</v>
      </c>
      <c r="K947" s="5">
        <f t="shared" si="131"/>
        <v>1704.743278573741</v>
      </c>
      <c r="L947" s="5">
        <f t="shared" si="132"/>
        <v>5.0447478562256697E-2</v>
      </c>
      <c r="M947" s="5">
        <f t="shared" si="133"/>
        <v>2.2836925056288193E-4</v>
      </c>
      <c r="N947" s="5">
        <f t="shared" si="134"/>
        <v>0.2141269014084507</v>
      </c>
      <c r="O947">
        <f t="shared" si="135"/>
        <v>208.51578464489762</v>
      </c>
      <c r="P947">
        <f t="shared" si="136"/>
        <v>7.6502150096165594E-2</v>
      </c>
      <c r="AB947">
        <f t="shared" si="137"/>
        <v>131.7338648210887</v>
      </c>
    </row>
    <row r="948" spans="1:28">
      <c r="A948" s="1">
        <v>904</v>
      </c>
      <c r="B948" s="1">
        <v>1763</v>
      </c>
      <c r="C948" s="1">
        <v>48</v>
      </c>
      <c r="D948" s="2">
        <f t="shared" si="129"/>
        <v>36.729166666666664</v>
      </c>
      <c r="E948" s="1">
        <v>500</v>
      </c>
      <c r="F948" s="1">
        <v>0.16300000000000001</v>
      </c>
      <c r="G948" s="1">
        <v>0.4</v>
      </c>
      <c r="H948" s="1">
        <v>689.82</v>
      </c>
      <c r="I948" s="1">
        <v>86.5</v>
      </c>
      <c r="J948" s="5">
        <f t="shared" si="130"/>
        <v>429.00941686005132</v>
      </c>
      <c r="K948" s="5">
        <f t="shared" si="131"/>
        <v>989.20675484670835</v>
      </c>
      <c r="L948" s="5">
        <f t="shared" si="132"/>
        <v>4.8523728497424465E-2</v>
      </c>
      <c r="M948" s="5">
        <f t="shared" si="133"/>
        <v>4.0272263187748154E-4</v>
      </c>
      <c r="N948" s="5">
        <f t="shared" si="134"/>
        <v>0.21478802816901407</v>
      </c>
      <c r="O948">
        <f t="shared" si="135"/>
        <v>362.41338320141489</v>
      </c>
      <c r="P948">
        <f t="shared" si="136"/>
        <v>7.4846080233916451E-2</v>
      </c>
      <c r="AB948">
        <f t="shared" si="137"/>
        <v>74.786109233524101</v>
      </c>
    </row>
    <row r="949" spans="1:28">
      <c r="A949" s="1">
        <v>877</v>
      </c>
      <c r="B949" s="1">
        <v>1000</v>
      </c>
      <c r="C949" s="1">
        <v>27</v>
      </c>
      <c r="D949" s="2">
        <f t="shared" si="129"/>
        <v>37.037037037037038</v>
      </c>
      <c r="E949" s="1">
        <v>500</v>
      </c>
      <c r="F949" s="1">
        <v>0.161</v>
      </c>
      <c r="G949" s="1">
        <v>0.72</v>
      </c>
      <c r="H949" s="1">
        <v>390.99</v>
      </c>
      <c r="I949" s="1">
        <v>153</v>
      </c>
      <c r="J949" s="5">
        <f t="shared" si="130"/>
        <v>431.66584730171564</v>
      </c>
      <c r="K949" s="5">
        <f t="shared" si="131"/>
        <v>552.96218477851733</v>
      </c>
      <c r="L949" s="5">
        <f t="shared" si="132"/>
        <v>4.8827932077877154E-2</v>
      </c>
      <c r="M949" s="5">
        <f t="shared" si="133"/>
        <v>7.0999999999999991E-4</v>
      </c>
      <c r="N949" s="5">
        <f t="shared" si="134"/>
        <v>0.21549295774647889</v>
      </c>
      <c r="O949">
        <f t="shared" si="135"/>
        <v>639.40254226450804</v>
      </c>
      <c r="P949">
        <f t="shared" si="136"/>
        <v>7.3745408689417896E-2</v>
      </c>
      <c r="AB949">
        <f t="shared" si="137"/>
        <v>41.190325561904217</v>
      </c>
    </row>
    <row r="950" spans="1:28">
      <c r="A950" s="1">
        <v>972</v>
      </c>
      <c r="B950" s="1">
        <v>8000</v>
      </c>
      <c r="C950" s="1">
        <v>208</v>
      </c>
      <c r="D950" s="2">
        <f t="shared" si="129"/>
        <v>38.46153846153846</v>
      </c>
      <c r="E950" s="1">
        <v>500</v>
      </c>
      <c r="F950" s="1">
        <v>0.159</v>
      </c>
      <c r="G950" s="1">
        <v>0.09</v>
      </c>
      <c r="H950" s="1">
        <v>3106.78</v>
      </c>
      <c r="I950" s="1">
        <v>19.2</v>
      </c>
      <c r="J950" s="5">
        <f t="shared" si="130"/>
        <v>434.37224276306932</v>
      </c>
      <c r="K950" s="5">
        <f t="shared" si="131"/>
        <v>4451.4325303577325</v>
      </c>
      <c r="L950" s="5">
        <f t="shared" si="132"/>
        <v>4.6726530972105829E-2</v>
      </c>
      <c r="M950" s="5">
        <f t="shared" si="133"/>
        <v>8.8749999999999989E-5</v>
      </c>
      <c r="N950" s="5">
        <f t="shared" si="134"/>
        <v>0.21633802816901412</v>
      </c>
      <c r="O950">
        <f t="shared" si="135"/>
        <v>80.469167433806049</v>
      </c>
      <c r="P950">
        <f t="shared" si="136"/>
        <v>7.2647468401560403E-2</v>
      </c>
      <c r="AB950">
        <f t="shared" si="137"/>
        <v>326.6518223139812</v>
      </c>
    </row>
    <row r="951" spans="1:28">
      <c r="A951" s="1">
        <v>945</v>
      </c>
      <c r="B951" s="1">
        <v>4537</v>
      </c>
      <c r="C951" s="1">
        <v>116</v>
      </c>
      <c r="D951" s="2">
        <f t="shared" si="129"/>
        <v>39.112068965517238</v>
      </c>
      <c r="E951" s="1">
        <v>500</v>
      </c>
      <c r="F951" s="1">
        <v>0.157</v>
      </c>
      <c r="G951" s="1">
        <v>0.16</v>
      </c>
      <c r="H951" s="1">
        <v>1764.93</v>
      </c>
      <c r="I951" s="1">
        <v>34</v>
      </c>
      <c r="J951" s="5">
        <f t="shared" si="130"/>
        <v>437.13018947193603</v>
      </c>
      <c r="K951" s="5">
        <f t="shared" si="131"/>
        <v>2519.8289313665541</v>
      </c>
      <c r="L951" s="5">
        <f t="shared" si="132"/>
        <v>4.6034871080351814E-2</v>
      </c>
      <c r="M951" s="5">
        <f t="shared" si="133"/>
        <v>1.5649107339651752E-4</v>
      </c>
      <c r="N951" s="5">
        <f t="shared" si="134"/>
        <v>0.21726478873239438</v>
      </c>
      <c r="O951">
        <f t="shared" si="135"/>
        <v>141.64867728465148</v>
      </c>
      <c r="P951">
        <f t="shared" si="136"/>
        <v>7.1552286821582128E-2</v>
      </c>
      <c r="AB951">
        <f t="shared" si="137"/>
        <v>182.12072973581868</v>
      </c>
    </row>
    <row r="952" spans="1:28">
      <c r="A952" s="1">
        <v>918</v>
      </c>
      <c r="B952" s="1">
        <v>2573</v>
      </c>
      <c r="C952" s="1">
        <v>64</v>
      </c>
      <c r="D952" s="2">
        <f t="shared" si="129"/>
        <v>40.203125</v>
      </c>
      <c r="E952" s="1">
        <v>500</v>
      </c>
      <c r="F952" s="1">
        <v>0.157</v>
      </c>
      <c r="G952" s="1">
        <v>0.28999999999999998</v>
      </c>
      <c r="H952" s="1">
        <v>993</v>
      </c>
      <c r="I952" s="1">
        <v>60</v>
      </c>
      <c r="J952" s="5">
        <f t="shared" si="130"/>
        <v>437.13018947193603</v>
      </c>
      <c r="K952" s="5">
        <f t="shared" si="131"/>
        <v>1390.2504448918921</v>
      </c>
      <c r="L952" s="5">
        <f t="shared" si="132"/>
        <v>4.6034871080351807E-2</v>
      </c>
      <c r="M952" s="5">
        <f t="shared" si="133"/>
        <v>2.7594247959580257E-4</v>
      </c>
      <c r="N952" s="5">
        <f t="shared" si="134"/>
        <v>0.21743661971830985</v>
      </c>
      <c r="O952">
        <f t="shared" si="135"/>
        <v>251.76233635448136</v>
      </c>
      <c r="P952">
        <f t="shared" si="136"/>
        <v>7.1552286821582128E-2</v>
      </c>
      <c r="AB952">
        <f t="shared" si="137"/>
        <v>100.48040261286549</v>
      </c>
    </row>
    <row r="953" spans="1:28">
      <c r="A953" s="1">
        <v>891</v>
      </c>
      <c r="B953" s="1">
        <v>1459</v>
      </c>
      <c r="C953" s="1">
        <v>36</v>
      </c>
      <c r="D953" s="2">
        <f t="shared" si="129"/>
        <v>40.527777777777779</v>
      </c>
      <c r="E953" s="1">
        <v>500</v>
      </c>
      <c r="F953" s="1">
        <v>0.155</v>
      </c>
      <c r="G953" s="1">
        <v>0.52</v>
      </c>
      <c r="H953" s="1">
        <v>564.27</v>
      </c>
      <c r="I953" s="1">
        <v>106</v>
      </c>
      <c r="J953" s="5">
        <f t="shared" si="130"/>
        <v>439.94134506405987</v>
      </c>
      <c r="K953" s="5">
        <f t="shared" si="131"/>
        <v>780.3180880107858</v>
      </c>
      <c r="L953" s="5">
        <f t="shared" si="132"/>
        <v>4.6135032050548079E-2</v>
      </c>
      <c r="M953" s="5">
        <f t="shared" si="133"/>
        <v>4.8663468128855379E-4</v>
      </c>
      <c r="N953" s="5">
        <f t="shared" si="134"/>
        <v>0.21782253521126763</v>
      </c>
      <c r="O953">
        <f t="shared" si="135"/>
        <v>443.05031279352085</v>
      </c>
      <c r="P953">
        <f t="shared" si="136"/>
        <v>7.0459892029427179E-2</v>
      </c>
      <c r="AB953">
        <f t="shared" si="137"/>
        <v>55.53649316146366</v>
      </c>
    </row>
    <row r="954" spans="1:28">
      <c r="A954" s="1">
        <v>959</v>
      </c>
      <c r="B954" s="1">
        <v>6622</v>
      </c>
      <c r="C954" s="1">
        <v>155</v>
      </c>
      <c r="D954" s="2">
        <f t="shared" si="129"/>
        <v>42.722580645161287</v>
      </c>
      <c r="E954" s="1">
        <v>500</v>
      </c>
      <c r="F954" s="1">
        <v>0.14799999999999999</v>
      </c>
      <c r="G954" s="1">
        <v>0.12</v>
      </c>
      <c r="H954" s="1">
        <v>2611.54</v>
      </c>
      <c r="I954" s="1">
        <v>23.6</v>
      </c>
      <c r="J954" s="5">
        <f t="shared" si="130"/>
        <v>450.22516889074819</v>
      </c>
      <c r="K954" s="5">
        <f t="shared" si="131"/>
        <v>3460.4195989324294</v>
      </c>
      <c r="L954" s="5">
        <f t="shared" si="132"/>
        <v>4.4792255843140782E-2</v>
      </c>
      <c r="M954" s="5">
        <f t="shared" si="133"/>
        <v>1.0721836303231652E-4</v>
      </c>
      <c r="N954" s="5">
        <f t="shared" si="134"/>
        <v>0.22011154929577467</v>
      </c>
      <c r="O954">
        <f t="shared" si="135"/>
        <v>95.728956860702894</v>
      </c>
      <c r="P954">
        <f t="shared" si="136"/>
        <v>6.6658877180367365E-2</v>
      </c>
      <c r="AB954">
        <f t="shared" si="137"/>
        <v>232.99766165431606</v>
      </c>
    </row>
    <row r="955" spans="1:28">
      <c r="A955" s="1">
        <v>932</v>
      </c>
      <c r="B955" s="1">
        <v>3756</v>
      </c>
      <c r="C955" s="1">
        <v>86</v>
      </c>
      <c r="D955" s="2">
        <f t="shared" si="129"/>
        <v>43.674418604651166</v>
      </c>
      <c r="E955" s="1">
        <v>500</v>
      </c>
      <c r="F955" s="1">
        <v>0.14699999999999999</v>
      </c>
      <c r="G955" s="1">
        <v>0.21</v>
      </c>
      <c r="H955" s="1">
        <v>1470.15</v>
      </c>
      <c r="I955" s="1">
        <v>41.7</v>
      </c>
      <c r="J955" s="5">
        <f t="shared" si="130"/>
        <v>451.75395145262564</v>
      </c>
      <c r="K955" s="5">
        <f t="shared" si="131"/>
        <v>1984.0970195340201</v>
      </c>
      <c r="L955" s="5">
        <f t="shared" si="132"/>
        <v>4.3344654597685821E-2</v>
      </c>
      <c r="M955" s="5">
        <f t="shared" si="133"/>
        <v>1.8903088391906283E-4</v>
      </c>
      <c r="N955" s="5">
        <f t="shared" si="134"/>
        <v>0.22059887323943661</v>
      </c>
      <c r="O955">
        <f t="shared" si="135"/>
        <v>170.05067510118013</v>
      </c>
      <c r="P955">
        <f t="shared" si="136"/>
        <v>6.6118765645248101E-2</v>
      </c>
      <c r="AB955">
        <f t="shared" si="137"/>
        <v>132.5111574262678</v>
      </c>
    </row>
    <row r="956" spans="1:28">
      <c r="A956" s="1">
        <v>905</v>
      </c>
      <c r="B956" s="1">
        <v>2130</v>
      </c>
      <c r="C956" s="1">
        <v>48</v>
      </c>
      <c r="D956" s="2">
        <f t="shared" si="129"/>
        <v>44.375</v>
      </c>
      <c r="E956" s="1">
        <v>500</v>
      </c>
      <c r="F956" s="1">
        <v>0.14499999999999999</v>
      </c>
      <c r="G956" s="1">
        <v>0.37</v>
      </c>
      <c r="H956" s="1">
        <v>835.23</v>
      </c>
      <c r="I956" s="1">
        <v>73.599999999999994</v>
      </c>
      <c r="J956" s="5">
        <f t="shared" si="130"/>
        <v>454.85882614734209</v>
      </c>
      <c r="K956" s="5">
        <f t="shared" si="131"/>
        <v>1133.848791856253</v>
      </c>
      <c r="L956" s="5">
        <f t="shared" si="132"/>
        <v>4.2333687123675433E-2</v>
      </c>
      <c r="M956" s="5">
        <f t="shared" si="133"/>
        <v>3.3333333333333332E-4</v>
      </c>
      <c r="N956" s="5">
        <f t="shared" si="134"/>
        <v>0.2208</v>
      </c>
      <c r="O956">
        <f t="shared" si="135"/>
        <v>299.31875052380781</v>
      </c>
      <c r="P956">
        <f t="shared" si="136"/>
        <v>6.5040749649314153E-2</v>
      </c>
      <c r="AB956">
        <f t="shared" si="137"/>
        <v>74.491288294242253</v>
      </c>
    </row>
    <row r="957" spans="1:28">
      <c r="A957" s="1">
        <v>878</v>
      </c>
      <c r="B957" s="1">
        <v>1208</v>
      </c>
      <c r="C957" s="1">
        <v>27</v>
      </c>
      <c r="D957" s="2">
        <f t="shared" si="129"/>
        <v>44.74074074074074</v>
      </c>
      <c r="E957" s="1">
        <v>500</v>
      </c>
      <c r="F957" s="1">
        <v>0.14499999999999999</v>
      </c>
      <c r="G957" s="1">
        <v>0.66</v>
      </c>
      <c r="H957" s="1">
        <v>471.38</v>
      </c>
      <c r="I957" s="1">
        <v>130</v>
      </c>
      <c r="J957" s="5">
        <f t="shared" si="130"/>
        <v>454.85882614734209</v>
      </c>
      <c r="K957" s="5">
        <f t="shared" si="131"/>
        <v>635.64250452547515</v>
      </c>
      <c r="L957" s="5">
        <f t="shared" si="132"/>
        <v>4.247670633693109E-2</v>
      </c>
      <c r="M957" s="5">
        <f t="shared" si="133"/>
        <v>5.8774834437086085E-4</v>
      </c>
      <c r="N957" s="5">
        <f t="shared" si="134"/>
        <v>0.22118309859154933</v>
      </c>
      <c r="O957">
        <f t="shared" si="135"/>
        <v>530.35767321481603</v>
      </c>
      <c r="P957">
        <f t="shared" si="136"/>
        <v>6.5040749649314153E-2</v>
      </c>
      <c r="AB957">
        <f t="shared" si="137"/>
        <v>41.760267680105507</v>
      </c>
    </row>
    <row r="958" spans="1:28">
      <c r="A958" s="1">
        <v>946</v>
      </c>
      <c r="B958" s="1">
        <v>5481</v>
      </c>
      <c r="C958" s="1">
        <v>116</v>
      </c>
      <c r="D958" s="2">
        <f t="shared" si="129"/>
        <v>47.25</v>
      </c>
      <c r="E958" s="1">
        <v>500</v>
      </c>
      <c r="F958" s="1">
        <v>0.13800000000000001</v>
      </c>
      <c r="G958" s="1">
        <v>0.15</v>
      </c>
      <c r="H958" s="1">
        <v>2175.58</v>
      </c>
      <c r="I958" s="1">
        <v>28.9</v>
      </c>
      <c r="J958" s="5">
        <f t="shared" si="130"/>
        <v>466.25240412015683</v>
      </c>
      <c r="K958" s="5">
        <f t="shared" si="131"/>
        <v>2866.8836284597314</v>
      </c>
      <c r="L958" s="5">
        <f t="shared" si="132"/>
        <v>4.0462053934962973E-2</v>
      </c>
      <c r="M958" s="5">
        <f t="shared" si="133"/>
        <v>1.2953840540047437E-4</v>
      </c>
      <c r="N958" s="5">
        <f t="shared" si="134"/>
        <v>0.22309985915492955</v>
      </c>
      <c r="O958">
        <f t="shared" si="135"/>
        <v>114.91188556614789</v>
      </c>
      <c r="P958">
        <f t="shared" si="136"/>
        <v>6.1291300889943785E-2</v>
      </c>
      <c r="AB958">
        <f t="shared" si="137"/>
        <v>177.48992635189822</v>
      </c>
    </row>
    <row r="959" spans="1:28">
      <c r="A959" s="1">
        <v>919</v>
      </c>
      <c r="B959" s="1">
        <v>3109</v>
      </c>
      <c r="C959" s="1">
        <v>64</v>
      </c>
      <c r="D959" s="2">
        <f t="shared" si="129"/>
        <v>48.578125</v>
      </c>
      <c r="E959" s="1">
        <v>500</v>
      </c>
      <c r="F959" s="1">
        <v>0.13900000000000001</v>
      </c>
      <c r="G959" s="1">
        <v>0.27</v>
      </c>
      <c r="H959" s="1">
        <v>1209.6400000000001</v>
      </c>
      <c r="I959" s="1">
        <v>51.1</v>
      </c>
      <c r="J959" s="5">
        <f t="shared" si="130"/>
        <v>464.57220981188317</v>
      </c>
      <c r="K959" s="5">
        <f t="shared" si="131"/>
        <v>1586.9736014913842</v>
      </c>
      <c r="L959" s="5">
        <f t="shared" si="132"/>
        <v>4.0328333086230898E-2</v>
      </c>
      <c r="M959" s="5">
        <f t="shared" si="133"/>
        <v>2.2836925056288193E-4</v>
      </c>
      <c r="N959" s="5">
        <f t="shared" si="134"/>
        <v>0.22376042253521128</v>
      </c>
      <c r="O959">
        <f t="shared" si="135"/>
        <v>206.67305975331502</v>
      </c>
      <c r="P959">
        <f t="shared" si="136"/>
        <v>6.1824654188471627E-2</v>
      </c>
      <c r="AB959">
        <f t="shared" si="137"/>
        <v>99.105145574179986</v>
      </c>
    </row>
    <row r="960" spans="1:28">
      <c r="A960" s="1">
        <v>892</v>
      </c>
      <c r="B960" s="1">
        <v>1763</v>
      </c>
      <c r="C960" s="1">
        <v>36</v>
      </c>
      <c r="D960" s="2">
        <f t="shared" si="129"/>
        <v>48.972222222222221</v>
      </c>
      <c r="E960" s="1">
        <v>500</v>
      </c>
      <c r="F960" s="1">
        <v>0.13900000000000001</v>
      </c>
      <c r="G960" s="1">
        <v>0.47</v>
      </c>
      <c r="H960" s="1">
        <v>680.29</v>
      </c>
      <c r="I960" s="1">
        <v>90.3</v>
      </c>
      <c r="J960" s="5">
        <f t="shared" si="130"/>
        <v>464.57220981188317</v>
      </c>
      <c r="K960" s="5">
        <f t="shared" si="131"/>
        <v>911.66568596313573</v>
      </c>
      <c r="L960" s="5">
        <f t="shared" si="132"/>
        <v>3.9488159480267751E-2</v>
      </c>
      <c r="M960" s="5">
        <f t="shared" si="133"/>
        <v>4.0272263187748154E-4</v>
      </c>
      <c r="N960" s="5">
        <f t="shared" si="134"/>
        <v>0.22422380281690141</v>
      </c>
      <c r="O960">
        <f t="shared" si="135"/>
        <v>367.49033500418943</v>
      </c>
      <c r="P960">
        <f t="shared" si="136"/>
        <v>6.1824654188471627E-2</v>
      </c>
      <c r="AB960">
        <f t="shared" si="137"/>
        <v>56.932743202188512</v>
      </c>
    </row>
    <row r="961" spans="1:28">
      <c r="A961" s="1">
        <v>865</v>
      </c>
      <c r="B961" s="1">
        <v>1000</v>
      </c>
      <c r="C961" s="1">
        <v>20</v>
      </c>
      <c r="D961" s="2">
        <f t="shared" si="129"/>
        <v>50</v>
      </c>
      <c r="E961" s="1">
        <v>500</v>
      </c>
      <c r="F961" s="1">
        <v>0.13600000000000001</v>
      </c>
      <c r="G961" s="1">
        <v>0.85</v>
      </c>
      <c r="H961" s="1">
        <v>392.15</v>
      </c>
      <c r="I961" s="1">
        <v>160</v>
      </c>
      <c r="J961" s="5">
        <f t="shared" si="130"/>
        <v>469.6682183138621</v>
      </c>
      <c r="K961" s="5">
        <f t="shared" si="131"/>
        <v>509.62706818426943</v>
      </c>
      <c r="L961" s="5">
        <f t="shared" si="132"/>
        <v>3.9244383292389134E-2</v>
      </c>
      <c r="M961" s="5">
        <f t="shared" si="133"/>
        <v>7.0999999999999991E-4</v>
      </c>
      <c r="N961" s="5">
        <f t="shared" si="134"/>
        <v>0.22535211267605637</v>
      </c>
      <c r="O961">
        <f t="shared" si="135"/>
        <v>637.51115644523782</v>
      </c>
      <c r="P961">
        <f t="shared" si="136"/>
        <v>6.022691606622381E-2</v>
      </c>
      <c r="AB961">
        <f t="shared" si="137"/>
        <v>31.003299657181532</v>
      </c>
    </row>
    <row r="962" spans="1:28">
      <c r="A962" s="1">
        <v>960</v>
      </c>
      <c r="B962" s="1">
        <v>8000</v>
      </c>
      <c r="C962" s="1">
        <v>155</v>
      </c>
      <c r="D962" s="2">
        <f t="shared" ref="D962:D1009" si="138">B962/C962</f>
        <v>51.612903225806448</v>
      </c>
      <c r="E962" s="1">
        <v>500</v>
      </c>
      <c r="F962" s="1">
        <v>0.13200000000000001</v>
      </c>
      <c r="G962" s="1">
        <v>0.11</v>
      </c>
      <c r="H962" s="1">
        <v>3179.24</v>
      </c>
      <c r="I962" s="1">
        <v>20</v>
      </c>
      <c r="J962" s="5">
        <f t="shared" ref="J962:J1009" si="139">300/SQRT(3*F962)</f>
        <v>476.73129462279621</v>
      </c>
      <c r="K962" s="5">
        <f t="shared" ref="K962:K1009" si="140">(0.75*2*0.71*150)/(G962*SQRT(F962))</f>
        <v>3997.249124521275</v>
      </c>
      <c r="L962" s="5">
        <f t="shared" ref="L962:L1009" si="141">C962/K962</f>
        <v>3.8776667445905903E-2</v>
      </c>
      <c r="M962" s="5">
        <f t="shared" si="133"/>
        <v>8.8749999999999989E-5</v>
      </c>
      <c r="N962" s="5">
        <f t="shared" si="134"/>
        <v>0.22535211267605637</v>
      </c>
      <c r="O962">
        <f t="shared" si="135"/>
        <v>78.635145506473251</v>
      </c>
      <c r="P962">
        <f t="shared" si="136"/>
        <v>5.8107561828685268E-2</v>
      </c>
      <c r="AB962">
        <f t="shared" si="137"/>
        <v>234.61656631088701</v>
      </c>
    </row>
    <row r="963" spans="1:28">
      <c r="A963" s="1">
        <v>933</v>
      </c>
      <c r="B963" s="1">
        <v>4537</v>
      </c>
      <c r="C963" s="1">
        <v>86</v>
      </c>
      <c r="D963" s="2">
        <f t="shared" si="138"/>
        <v>52.755813953488371</v>
      </c>
      <c r="E963" s="1">
        <v>500</v>
      </c>
      <c r="F963" s="1">
        <v>0.13100000000000001</v>
      </c>
      <c r="G963" s="1">
        <v>0.19</v>
      </c>
      <c r="H963" s="1">
        <v>1794.91</v>
      </c>
      <c r="I963" s="1">
        <v>35.4</v>
      </c>
      <c r="J963" s="5">
        <f t="shared" si="139"/>
        <v>478.54742041702224</v>
      </c>
      <c r="K963" s="5">
        <f t="shared" si="140"/>
        <v>2323.0128815338721</v>
      </c>
      <c r="L963" s="5">
        <f t="shared" si="141"/>
        <v>3.7020888124914178E-2</v>
      </c>
      <c r="M963" s="5">
        <f t="shared" ref="M963:M1009" si="142">0.71/B963</f>
        <v>1.5649107339651752E-4</v>
      </c>
      <c r="N963" s="5">
        <f t="shared" ref="N963:N1009" si="143">(I963/M963)/1000000</f>
        <v>0.22621098591549296</v>
      </c>
      <c r="O963">
        <f t="shared" ref="O963:O1009" si="144">((E963)/(2*H963))*1000</f>
        <v>139.28274955290237</v>
      </c>
      <c r="P963">
        <f t="shared" ref="P963:P1009" si="145">0.66*F963^1.2</f>
        <v>5.7579712267658241E-2</v>
      </c>
      <c r="AB963">
        <f t="shared" ref="AB963:AB1010" si="146">0.71*150*(F963^0.7)*(1/G963)</f>
        <v>135.10950839675152</v>
      </c>
    </row>
    <row r="964" spans="1:28">
      <c r="A964" s="1">
        <v>906</v>
      </c>
      <c r="B964" s="1">
        <v>2573</v>
      </c>
      <c r="C964" s="1">
        <v>48</v>
      </c>
      <c r="D964" s="2">
        <f t="shared" si="138"/>
        <v>53.604166666666664</v>
      </c>
      <c r="E964" s="1">
        <v>500</v>
      </c>
      <c r="F964" s="1">
        <v>0.128</v>
      </c>
      <c r="G964" s="1">
        <v>0.34</v>
      </c>
      <c r="H964" s="1">
        <v>1030.29</v>
      </c>
      <c r="I964" s="1">
        <v>62.7</v>
      </c>
      <c r="J964" s="5">
        <f t="shared" si="139"/>
        <v>484.12291827592713</v>
      </c>
      <c r="K964" s="5">
        <f t="shared" si="140"/>
        <v>1313.2788948734976</v>
      </c>
      <c r="L964" s="5">
        <f t="shared" si="141"/>
        <v>3.6549738358982481E-2</v>
      </c>
      <c r="M964" s="5">
        <f t="shared" si="142"/>
        <v>2.7594247959580257E-4</v>
      </c>
      <c r="N964" s="5">
        <f t="shared" si="143"/>
        <v>0.2272212676056338</v>
      </c>
      <c r="O964">
        <f t="shared" si="144"/>
        <v>242.65012763396714</v>
      </c>
      <c r="P964">
        <f t="shared" si="145"/>
        <v>5.600101507697642E-2</v>
      </c>
      <c r="AB964">
        <f t="shared" si="146"/>
        <v>74.287829486955232</v>
      </c>
    </row>
    <row r="965" spans="1:28">
      <c r="A965" s="1">
        <v>879</v>
      </c>
      <c r="B965" s="1">
        <v>1459</v>
      </c>
      <c r="C965" s="1">
        <v>27</v>
      </c>
      <c r="D965" s="2">
        <f t="shared" si="138"/>
        <v>54.037037037037038</v>
      </c>
      <c r="E965" s="1">
        <v>500</v>
      </c>
      <c r="F965" s="1">
        <v>0.127</v>
      </c>
      <c r="G965" s="1">
        <v>0.61</v>
      </c>
      <c r="H965" s="1">
        <v>582.35</v>
      </c>
      <c r="I965" s="1">
        <v>111</v>
      </c>
      <c r="J965" s="5">
        <f t="shared" si="139"/>
        <v>486.02517675625086</v>
      </c>
      <c r="K965" s="5">
        <f t="shared" si="140"/>
        <v>734.8677208138821</v>
      </c>
      <c r="L965" s="5">
        <f t="shared" si="141"/>
        <v>3.6741306272232106E-2</v>
      </c>
      <c r="M965" s="5">
        <f t="shared" si="142"/>
        <v>4.8663468128855379E-4</v>
      </c>
      <c r="N965" s="5">
        <f t="shared" si="143"/>
        <v>0.22809718309859153</v>
      </c>
      <c r="O965">
        <f t="shared" si="144"/>
        <v>429.29509744998711</v>
      </c>
      <c r="P965">
        <f t="shared" si="145"/>
        <v>5.5476416581839424E-2</v>
      </c>
      <c r="AB965">
        <f t="shared" si="146"/>
        <v>41.179624052947283</v>
      </c>
    </row>
    <row r="966" spans="1:28">
      <c r="A966" s="1">
        <v>947</v>
      </c>
      <c r="B966" s="1">
        <v>6622</v>
      </c>
      <c r="C966" s="1">
        <v>116</v>
      </c>
      <c r="D966" s="2">
        <f t="shared" si="138"/>
        <v>57.086206896551722</v>
      </c>
      <c r="E966" s="1">
        <v>500</v>
      </c>
      <c r="F966" s="1">
        <v>0.123</v>
      </c>
      <c r="G966" s="1">
        <v>0.14000000000000001</v>
      </c>
      <c r="H966" s="1">
        <v>2655.38</v>
      </c>
      <c r="I966" s="1">
        <v>24.6</v>
      </c>
      <c r="J966" s="5">
        <f t="shared" si="139"/>
        <v>493.86479832479478</v>
      </c>
      <c r="K966" s="5">
        <f t="shared" si="140"/>
        <v>3253.5709026722898</v>
      </c>
      <c r="L966" s="5">
        <f t="shared" si="141"/>
        <v>3.5653134193179711E-2</v>
      </c>
      <c r="M966" s="5">
        <f t="shared" si="142"/>
        <v>1.0721836303231652E-4</v>
      </c>
      <c r="N966" s="5">
        <f t="shared" si="143"/>
        <v>0.22943830985915495</v>
      </c>
      <c r="O966">
        <f t="shared" si="144"/>
        <v>94.148483456228476</v>
      </c>
      <c r="P966">
        <f t="shared" si="145"/>
        <v>5.338633032051536E-2</v>
      </c>
      <c r="AB966">
        <f t="shared" si="146"/>
        <v>175.45071811240422</v>
      </c>
    </row>
    <row r="967" spans="1:28">
      <c r="A967" s="1">
        <v>920</v>
      </c>
      <c r="B967" s="1">
        <v>3756</v>
      </c>
      <c r="C967" s="1">
        <v>64</v>
      </c>
      <c r="D967" s="2">
        <f t="shared" si="138"/>
        <v>58.6875</v>
      </c>
      <c r="E967" s="1">
        <v>500</v>
      </c>
      <c r="F967" s="1">
        <v>0.122</v>
      </c>
      <c r="G967" s="1">
        <v>0.25</v>
      </c>
      <c r="H967" s="1">
        <v>1506.39</v>
      </c>
      <c r="I967" s="1">
        <v>43.5</v>
      </c>
      <c r="J967" s="5">
        <f t="shared" si="139"/>
        <v>495.88470368046472</v>
      </c>
      <c r="K967" s="5">
        <f t="shared" si="140"/>
        <v>1829.4516781328089</v>
      </c>
      <c r="L967" s="5">
        <f t="shared" si="141"/>
        <v>3.4983159579989695E-2</v>
      </c>
      <c r="M967" s="5">
        <f t="shared" si="142"/>
        <v>1.8903088391906283E-4</v>
      </c>
      <c r="N967" s="5">
        <f t="shared" si="143"/>
        <v>0.23012112676056337</v>
      </c>
      <c r="O967">
        <f t="shared" si="144"/>
        <v>165.95967843652707</v>
      </c>
      <c r="P967">
        <f t="shared" si="145"/>
        <v>5.2865912443887934E-2</v>
      </c>
      <c r="AB967">
        <f t="shared" si="146"/>
        <v>97.692557814639315</v>
      </c>
    </row>
    <row r="968" spans="1:28">
      <c r="A968" s="1">
        <v>893</v>
      </c>
      <c r="B968" s="1">
        <v>2130</v>
      </c>
      <c r="C968" s="1">
        <v>36</v>
      </c>
      <c r="D968" s="2">
        <f t="shared" si="138"/>
        <v>59.166666666666664</v>
      </c>
      <c r="E968" s="1">
        <v>500</v>
      </c>
      <c r="F968" s="1">
        <v>0.12</v>
      </c>
      <c r="G968" s="1">
        <v>0.44</v>
      </c>
      <c r="H968" s="1">
        <v>860.54</v>
      </c>
      <c r="I968" s="1">
        <v>76.8</v>
      </c>
      <c r="J968" s="5">
        <f t="shared" si="139"/>
        <v>500</v>
      </c>
      <c r="K968" s="5">
        <f t="shared" si="140"/>
        <v>1048.0875625345761</v>
      </c>
      <c r="L968" s="5">
        <f t="shared" si="141"/>
        <v>3.4348275169816617E-2</v>
      </c>
      <c r="M968" s="5">
        <f t="shared" si="142"/>
        <v>3.3333333333333332E-4</v>
      </c>
      <c r="N968" s="5">
        <f t="shared" si="143"/>
        <v>0.23039999999999999</v>
      </c>
      <c r="O968">
        <f t="shared" si="144"/>
        <v>290.51525786134289</v>
      </c>
      <c r="P968">
        <f t="shared" si="145"/>
        <v>5.1827639683346007E-2</v>
      </c>
      <c r="AB968">
        <f t="shared" si="146"/>
        <v>54.868590452159992</v>
      </c>
    </row>
    <row r="969" spans="1:28">
      <c r="A969" s="1">
        <v>866</v>
      </c>
      <c r="B969" s="1">
        <v>1208</v>
      </c>
      <c r="C969" s="1">
        <v>20</v>
      </c>
      <c r="D969" s="2">
        <f t="shared" si="138"/>
        <v>60.4</v>
      </c>
      <c r="E969" s="1">
        <v>500</v>
      </c>
      <c r="F969" s="1">
        <v>0.12</v>
      </c>
      <c r="G969" s="1">
        <v>0.78</v>
      </c>
      <c r="H969" s="1">
        <v>482.89</v>
      </c>
      <c r="I969" s="1">
        <v>136</v>
      </c>
      <c r="J969" s="5">
        <f t="shared" si="139"/>
        <v>500</v>
      </c>
      <c r="K969" s="5">
        <f t="shared" si="140"/>
        <v>591.22888142976092</v>
      </c>
      <c r="L969" s="5">
        <f t="shared" si="141"/>
        <v>3.3827846758152723E-2</v>
      </c>
      <c r="M969" s="5">
        <f t="shared" si="142"/>
        <v>5.8774834437086085E-4</v>
      </c>
      <c r="N969" s="5">
        <f t="shared" si="143"/>
        <v>0.23139154929577468</v>
      </c>
      <c r="O969">
        <f t="shared" si="144"/>
        <v>517.71625007765738</v>
      </c>
      <c r="P969">
        <f t="shared" si="145"/>
        <v>5.1827639683346007E-2</v>
      </c>
      <c r="AB969">
        <f t="shared" si="146"/>
        <v>30.951512562756914</v>
      </c>
    </row>
    <row r="970" spans="1:28">
      <c r="A970" s="1">
        <v>934</v>
      </c>
      <c r="B970" s="1">
        <v>5481</v>
      </c>
      <c r="C970" s="1">
        <v>86</v>
      </c>
      <c r="D970" s="2">
        <f t="shared" si="138"/>
        <v>63.732558139534881</v>
      </c>
      <c r="E970" s="1">
        <v>500</v>
      </c>
      <c r="F970" s="1">
        <v>0.11700000000000001</v>
      </c>
      <c r="G970" s="1">
        <v>0.18</v>
      </c>
      <c r="H970" s="1">
        <v>2184.37</v>
      </c>
      <c r="I970" s="1">
        <v>30.1</v>
      </c>
      <c r="J970" s="5">
        <f t="shared" si="139"/>
        <v>506.36968354183324</v>
      </c>
      <c r="K970" s="5">
        <f t="shared" si="140"/>
        <v>2594.6299737832946</v>
      </c>
      <c r="L970" s="5">
        <f t="shared" si="141"/>
        <v>3.3145381371896071E-2</v>
      </c>
      <c r="M970" s="5">
        <f t="shared" si="142"/>
        <v>1.2953840540047437E-4</v>
      </c>
      <c r="N970" s="5">
        <f t="shared" si="143"/>
        <v>0.23236352112676056</v>
      </c>
      <c r="O970">
        <f t="shared" si="144"/>
        <v>114.44947513470703</v>
      </c>
      <c r="P970">
        <f t="shared" si="145"/>
        <v>5.027672377531938E-2</v>
      </c>
      <c r="AB970">
        <f t="shared" si="146"/>
        <v>131.76716615259275</v>
      </c>
    </row>
    <row r="971" spans="1:28">
      <c r="A971" s="1">
        <v>907</v>
      </c>
      <c r="B971" s="1">
        <v>3109</v>
      </c>
      <c r="C971" s="1">
        <v>48</v>
      </c>
      <c r="D971" s="2">
        <f t="shared" si="138"/>
        <v>64.770833333333329</v>
      </c>
      <c r="E971" s="1">
        <v>500</v>
      </c>
      <c r="F971" s="1">
        <v>0.114</v>
      </c>
      <c r="G971" s="1">
        <v>0.31</v>
      </c>
      <c r="H971" s="1">
        <v>1256.26</v>
      </c>
      <c r="I971" s="1">
        <v>53.3</v>
      </c>
      <c r="J971" s="5">
        <f t="shared" si="139"/>
        <v>512.98917604257701</v>
      </c>
      <c r="K971" s="5">
        <f t="shared" si="140"/>
        <v>1526.2537616454033</v>
      </c>
      <c r="L971" s="5">
        <f t="shared" si="141"/>
        <v>3.1449553938037667E-2</v>
      </c>
      <c r="M971" s="5">
        <f t="shared" si="142"/>
        <v>2.2836925056288193E-4</v>
      </c>
      <c r="N971" s="5">
        <f t="shared" si="143"/>
        <v>0.23339394366197183</v>
      </c>
      <c r="O971">
        <f t="shared" si="144"/>
        <v>199.00339101778295</v>
      </c>
      <c r="P971">
        <f t="shared" si="145"/>
        <v>4.8733741704185186E-2</v>
      </c>
      <c r="AB971">
        <f t="shared" si="146"/>
        <v>75.131370298048594</v>
      </c>
    </row>
    <row r="972" spans="1:28">
      <c r="A972" s="1">
        <v>880</v>
      </c>
      <c r="B972" s="1">
        <v>1763</v>
      </c>
      <c r="C972" s="1">
        <v>27</v>
      </c>
      <c r="D972" s="2">
        <f t="shared" si="138"/>
        <v>65.296296296296291</v>
      </c>
      <c r="E972" s="1">
        <v>500</v>
      </c>
      <c r="F972" s="1">
        <v>0.115</v>
      </c>
      <c r="G972" s="1">
        <v>0.56000000000000005</v>
      </c>
      <c r="H972" s="1">
        <v>695.86</v>
      </c>
      <c r="I972" s="1">
        <v>94.2</v>
      </c>
      <c r="J972" s="5">
        <f t="shared" si="139"/>
        <v>510.75391845524916</v>
      </c>
      <c r="K972" s="5">
        <f t="shared" si="140"/>
        <v>841.20901770517196</v>
      </c>
      <c r="L972" s="5">
        <f t="shared" si="141"/>
        <v>3.2096660201832258E-2</v>
      </c>
      <c r="M972" s="5">
        <f t="shared" si="142"/>
        <v>4.0272263187748154E-4</v>
      </c>
      <c r="N972" s="5">
        <f t="shared" si="143"/>
        <v>0.23390788732394369</v>
      </c>
      <c r="O972">
        <f t="shared" si="144"/>
        <v>359.2676687839508</v>
      </c>
      <c r="P972">
        <f t="shared" si="145"/>
        <v>4.9247177398877788E-2</v>
      </c>
      <c r="AB972">
        <f t="shared" si="146"/>
        <v>41.845625984305393</v>
      </c>
    </row>
    <row r="973" spans="1:28">
      <c r="A973" s="1">
        <v>948</v>
      </c>
      <c r="B973" s="1">
        <v>8000</v>
      </c>
      <c r="C973" s="1">
        <v>116</v>
      </c>
      <c r="D973" s="2">
        <f t="shared" si="138"/>
        <v>68.965517241379317</v>
      </c>
      <c r="E973" s="1">
        <v>500</v>
      </c>
      <c r="F973" s="1">
        <v>0.11</v>
      </c>
      <c r="G973" s="1">
        <v>0.13</v>
      </c>
      <c r="H973" s="1">
        <v>3211.7</v>
      </c>
      <c r="I973" s="1">
        <v>20.9</v>
      </c>
      <c r="J973" s="5">
        <f t="shared" si="139"/>
        <v>522.23296786709352</v>
      </c>
      <c r="K973" s="5">
        <f t="shared" si="140"/>
        <v>3705.1105612536726</v>
      </c>
      <c r="L973" s="5">
        <f t="shared" si="141"/>
        <v>3.1308107567173352E-2</v>
      </c>
      <c r="M973" s="5">
        <f t="shared" si="142"/>
        <v>8.8749999999999989E-5</v>
      </c>
      <c r="N973" s="5">
        <f t="shared" si="143"/>
        <v>0.23549295774647888</v>
      </c>
      <c r="O973">
        <f t="shared" si="144"/>
        <v>77.840396051935116</v>
      </c>
      <c r="P973">
        <f t="shared" si="145"/>
        <v>4.6689062950906295E-2</v>
      </c>
      <c r="AB973">
        <f t="shared" si="146"/>
        <v>174.73549518630344</v>
      </c>
    </row>
    <row r="974" spans="1:28">
      <c r="A974" s="1">
        <v>921</v>
      </c>
      <c r="B974" s="1">
        <v>4537</v>
      </c>
      <c r="C974" s="1">
        <v>64</v>
      </c>
      <c r="D974" s="2">
        <f t="shared" si="138"/>
        <v>70.890625</v>
      </c>
      <c r="E974" s="1">
        <v>500</v>
      </c>
      <c r="F974" s="1">
        <v>0.108</v>
      </c>
      <c r="G974" s="1">
        <v>0.23</v>
      </c>
      <c r="H974" s="1">
        <v>1830.31</v>
      </c>
      <c r="I974" s="1">
        <v>37</v>
      </c>
      <c r="J974" s="5">
        <f t="shared" si="139"/>
        <v>527.04627669472984</v>
      </c>
      <c r="K974" s="5">
        <f t="shared" si="140"/>
        <v>2113.4946512427605</v>
      </c>
      <c r="L974" s="5">
        <f t="shared" si="141"/>
        <v>3.0281600174557916E-2</v>
      </c>
      <c r="M974" s="5">
        <f t="shared" si="142"/>
        <v>1.5649107339651752E-4</v>
      </c>
      <c r="N974" s="5">
        <f t="shared" si="143"/>
        <v>0.23643521126760564</v>
      </c>
      <c r="O974">
        <f t="shared" si="144"/>
        <v>136.58888385027674</v>
      </c>
      <c r="P974">
        <f t="shared" si="145"/>
        <v>4.5672253668884708E-2</v>
      </c>
      <c r="AB974">
        <f t="shared" si="146"/>
        <v>97.503094787262981</v>
      </c>
    </row>
    <row r="975" spans="1:28">
      <c r="A975" s="1">
        <v>894</v>
      </c>
      <c r="B975" s="1">
        <v>2573</v>
      </c>
      <c r="C975" s="1">
        <v>36</v>
      </c>
      <c r="D975" s="2">
        <f t="shared" si="138"/>
        <v>71.472222222222229</v>
      </c>
      <c r="E975" s="1">
        <v>500</v>
      </c>
      <c r="F975" s="1">
        <v>0.108</v>
      </c>
      <c r="G975" s="1">
        <v>0.4</v>
      </c>
      <c r="H975" s="1">
        <v>1035.44</v>
      </c>
      <c r="I975" s="1">
        <v>65.3</v>
      </c>
      <c r="J975" s="5">
        <f t="shared" si="139"/>
        <v>527.04627669472984</v>
      </c>
      <c r="K975" s="5">
        <f t="shared" si="140"/>
        <v>1215.2594244645873</v>
      </c>
      <c r="L975" s="5">
        <f t="shared" si="141"/>
        <v>2.9623304518589268E-2</v>
      </c>
      <c r="M975" s="5">
        <f t="shared" si="142"/>
        <v>2.7594247959580257E-4</v>
      </c>
      <c r="N975" s="5">
        <f t="shared" si="143"/>
        <v>0.23664352112676054</v>
      </c>
      <c r="O975">
        <f t="shared" si="144"/>
        <v>241.44325117824306</v>
      </c>
      <c r="P975">
        <f t="shared" si="145"/>
        <v>4.5672253668884708E-2</v>
      </c>
      <c r="AB975">
        <f t="shared" si="146"/>
        <v>56.064279502676222</v>
      </c>
    </row>
    <row r="976" spans="1:28">
      <c r="A976" s="1">
        <v>867</v>
      </c>
      <c r="B976" s="1">
        <v>1459</v>
      </c>
      <c r="C976" s="1">
        <v>20</v>
      </c>
      <c r="D976" s="2">
        <f t="shared" si="138"/>
        <v>72.95</v>
      </c>
      <c r="E976" s="1">
        <v>500</v>
      </c>
      <c r="F976" s="1">
        <v>0.105</v>
      </c>
      <c r="G976" s="1">
        <v>0.72</v>
      </c>
      <c r="H976" s="1">
        <v>595.34</v>
      </c>
      <c r="I976" s="1">
        <v>116</v>
      </c>
      <c r="J976" s="5">
        <f t="shared" si="139"/>
        <v>534.52248382484879</v>
      </c>
      <c r="K976" s="5">
        <f t="shared" si="140"/>
        <v>684.72111545678297</v>
      </c>
      <c r="L976" s="5">
        <f t="shared" si="141"/>
        <v>2.9208972161838237E-2</v>
      </c>
      <c r="M976" s="5">
        <f t="shared" si="142"/>
        <v>4.8663468128855379E-4</v>
      </c>
      <c r="N976" s="5">
        <f t="shared" si="143"/>
        <v>0.23837183098591549</v>
      </c>
      <c r="O976">
        <f t="shared" si="144"/>
        <v>419.92810830785766</v>
      </c>
      <c r="P976">
        <f t="shared" si="145"/>
        <v>4.4154105848675067E-2</v>
      </c>
      <c r="AB976">
        <f t="shared" si="146"/>
        <v>30.53863495828449</v>
      </c>
    </row>
    <row r="977" spans="1:28">
      <c r="A977" s="1">
        <v>935</v>
      </c>
      <c r="B977" s="1">
        <v>6622</v>
      </c>
      <c r="C977" s="1">
        <v>86</v>
      </c>
      <c r="D977" s="2">
        <f t="shared" si="138"/>
        <v>77</v>
      </c>
      <c r="E977" s="1">
        <v>500</v>
      </c>
      <c r="F977" s="1">
        <v>0.10199999999999999</v>
      </c>
      <c r="G977" s="1">
        <v>0.16</v>
      </c>
      <c r="H977" s="1">
        <v>2698.69</v>
      </c>
      <c r="I977" s="1">
        <v>25.6</v>
      </c>
      <c r="J977" s="5">
        <f t="shared" si="139"/>
        <v>542.32614454664042</v>
      </c>
      <c r="K977" s="5">
        <f t="shared" si="140"/>
        <v>3126.2290781516449</v>
      </c>
      <c r="L977" s="5">
        <f t="shared" si="141"/>
        <v>2.7509180501528292E-2</v>
      </c>
      <c r="M977" s="5">
        <f t="shared" si="142"/>
        <v>1.0721836303231652E-4</v>
      </c>
      <c r="N977" s="5">
        <f t="shared" si="143"/>
        <v>0.23876507042253522</v>
      </c>
      <c r="O977">
        <f t="shared" si="144"/>
        <v>92.637538954085116</v>
      </c>
      <c r="P977">
        <f t="shared" si="145"/>
        <v>4.2644609476446126E-2</v>
      </c>
      <c r="AB977">
        <f t="shared" si="146"/>
        <v>134.66345269867381</v>
      </c>
    </row>
    <row r="978" spans="1:28">
      <c r="A978" s="1">
        <v>908</v>
      </c>
      <c r="B978" s="1">
        <v>3756</v>
      </c>
      <c r="C978" s="1">
        <v>48</v>
      </c>
      <c r="D978" s="2">
        <f t="shared" si="138"/>
        <v>78.25</v>
      </c>
      <c r="E978" s="1">
        <v>500</v>
      </c>
      <c r="F978" s="1">
        <v>0.10299999999999999</v>
      </c>
      <c r="G978" s="1">
        <v>0.28999999999999998</v>
      </c>
      <c r="H978" s="1">
        <v>1502.4</v>
      </c>
      <c r="I978" s="1">
        <v>45.3</v>
      </c>
      <c r="J978" s="5">
        <f t="shared" si="139"/>
        <v>539.68707222086584</v>
      </c>
      <c r="K978" s="5">
        <f t="shared" si="140"/>
        <v>1716.4227278922158</v>
      </c>
      <c r="L978" s="5">
        <f t="shared" si="141"/>
        <v>2.796513890196763E-2</v>
      </c>
      <c r="M978" s="5">
        <f t="shared" si="142"/>
        <v>1.8903088391906283E-4</v>
      </c>
      <c r="N978" s="5">
        <f t="shared" si="143"/>
        <v>0.23964338028169013</v>
      </c>
      <c r="O978">
        <f t="shared" si="144"/>
        <v>166.40042598509049</v>
      </c>
      <c r="P978">
        <f t="shared" si="145"/>
        <v>4.3146801348135373E-2</v>
      </c>
      <c r="AB978">
        <f t="shared" si="146"/>
        <v>74.806212595747496</v>
      </c>
    </row>
    <row r="979" spans="1:28">
      <c r="A979" s="1">
        <v>881</v>
      </c>
      <c r="B979" s="1">
        <v>2130</v>
      </c>
      <c r="C979" s="1">
        <v>27</v>
      </c>
      <c r="D979" s="2">
        <f t="shared" si="138"/>
        <v>78.888888888888886</v>
      </c>
      <c r="E979" s="1">
        <v>500</v>
      </c>
      <c r="F979" s="1">
        <v>9.9000000000000005E-2</v>
      </c>
      <c r="G979" s="1">
        <v>0.52</v>
      </c>
      <c r="H979" s="1">
        <v>876.31</v>
      </c>
      <c r="I979" s="1">
        <v>80.099999999999994</v>
      </c>
      <c r="J979" s="5">
        <f t="shared" si="139"/>
        <v>550.48188256318031</v>
      </c>
      <c r="K979" s="5">
        <f t="shared" si="140"/>
        <v>976.38236302553446</v>
      </c>
      <c r="L979" s="5">
        <f t="shared" si="141"/>
        <v>2.7653100898232728E-2</v>
      </c>
      <c r="M979" s="5">
        <f t="shared" si="142"/>
        <v>3.3333333333333332E-4</v>
      </c>
      <c r="N979" s="5">
        <f t="shared" si="143"/>
        <v>0.24030000000000001</v>
      </c>
      <c r="O979">
        <f t="shared" si="144"/>
        <v>285.28717006538784</v>
      </c>
      <c r="P979">
        <f t="shared" si="145"/>
        <v>4.11439675756936E-2</v>
      </c>
      <c r="AB979">
        <f t="shared" si="146"/>
        <v>40.57802453111281</v>
      </c>
    </row>
    <row r="980" spans="1:28">
      <c r="A980" s="1">
        <v>922</v>
      </c>
      <c r="B980" s="1">
        <v>5481</v>
      </c>
      <c r="C980" s="1">
        <v>64</v>
      </c>
      <c r="D980" s="2">
        <f t="shared" si="138"/>
        <v>85.640625</v>
      </c>
      <c r="E980" s="1">
        <v>500</v>
      </c>
      <c r="F980" s="1">
        <v>9.6000000000000002E-2</v>
      </c>
      <c r="G980" s="1">
        <v>0.21</v>
      </c>
      <c r="H980" s="1">
        <v>2229.9699999999998</v>
      </c>
      <c r="I980" s="1">
        <v>31.4</v>
      </c>
      <c r="J980" s="5">
        <f t="shared" si="139"/>
        <v>559.01699437494744</v>
      </c>
      <c r="K980" s="5">
        <f t="shared" si="140"/>
        <v>2455.1947998279161</v>
      </c>
      <c r="L980" s="5">
        <f t="shared" si="141"/>
        <v>2.6067178052220436E-2</v>
      </c>
      <c r="M980" s="5">
        <f t="shared" si="142"/>
        <v>1.2953840540047437E-4</v>
      </c>
      <c r="N980" s="5">
        <f t="shared" si="143"/>
        <v>0.24239915492957742</v>
      </c>
      <c r="O980">
        <f t="shared" si="144"/>
        <v>112.10913151298</v>
      </c>
      <c r="P980">
        <f t="shared" si="145"/>
        <v>3.965239421550823E-2</v>
      </c>
      <c r="AB980">
        <f t="shared" si="146"/>
        <v>98.33772937236597</v>
      </c>
    </row>
    <row r="981" spans="1:28">
      <c r="A981" s="1">
        <v>895</v>
      </c>
      <c r="B981" s="1">
        <v>3109</v>
      </c>
      <c r="C981" s="1">
        <v>36</v>
      </c>
      <c r="D981" s="2">
        <f t="shared" si="138"/>
        <v>86.361111111111114</v>
      </c>
      <c r="E981" s="1">
        <v>500</v>
      </c>
      <c r="F981" s="1">
        <v>9.4E-2</v>
      </c>
      <c r="G981" s="1">
        <v>0.37</v>
      </c>
      <c r="H981" s="1">
        <v>1288.52</v>
      </c>
      <c r="I981" s="1">
        <v>55.5</v>
      </c>
      <c r="J981" s="5">
        <f t="shared" si="139"/>
        <v>564.93268286603211</v>
      </c>
      <c r="K981" s="5">
        <f t="shared" si="140"/>
        <v>1408.2352658146947</v>
      </c>
      <c r="L981" s="5">
        <f t="shared" si="141"/>
        <v>2.5563910288223905E-2</v>
      </c>
      <c r="M981" s="5">
        <f t="shared" si="142"/>
        <v>2.2836925056288193E-4</v>
      </c>
      <c r="N981" s="5">
        <f t="shared" si="143"/>
        <v>0.24302746478873241</v>
      </c>
      <c r="O981">
        <f t="shared" si="144"/>
        <v>194.0210474032223</v>
      </c>
      <c r="P981">
        <f t="shared" si="145"/>
        <v>3.8663161171315318E-2</v>
      </c>
      <c r="AB981">
        <f t="shared" si="146"/>
        <v>54.996794999316762</v>
      </c>
    </row>
    <row r="982" spans="1:28">
      <c r="A982" s="1">
        <v>868</v>
      </c>
      <c r="B982" s="1">
        <v>1763</v>
      </c>
      <c r="C982" s="1">
        <v>20</v>
      </c>
      <c r="D982" s="2">
        <f t="shared" si="138"/>
        <v>88.15</v>
      </c>
      <c r="E982" s="1">
        <v>500</v>
      </c>
      <c r="F982" s="1">
        <v>9.1999999999999998E-2</v>
      </c>
      <c r="G982" s="1">
        <v>0.67</v>
      </c>
      <c r="H982" s="1">
        <v>732.08</v>
      </c>
      <c r="I982" s="1">
        <v>98.2</v>
      </c>
      <c r="J982" s="5">
        <f t="shared" si="139"/>
        <v>571.04024072016068</v>
      </c>
      <c r="K982" s="5">
        <f t="shared" si="140"/>
        <v>786.08978078341011</v>
      </c>
      <c r="L982" s="5">
        <f t="shared" si="141"/>
        <v>2.5442386466426492E-2</v>
      </c>
      <c r="M982" s="5">
        <f t="shared" si="142"/>
        <v>4.0272263187748154E-4</v>
      </c>
      <c r="N982" s="5">
        <f t="shared" si="143"/>
        <v>0.24384028169014085</v>
      </c>
      <c r="O982">
        <f t="shared" si="144"/>
        <v>341.49273303464099</v>
      </c>
      <c r="P982">
        <f t="shared" si="145"/>
        <v>3.7678128970416155E-2</v>
      </c>
      <c r="AB982">
        <f t="shared" si="146"/>
        <v>29.917567820892412</v>
      </c>
    </row>
    <row r="983" spans="1:28">
      <c r="A983" s="1">
        <v>936</v>
      </c>
      <c r="B983" s="1">
        <v>8000</v>
      </c>
      <c r="C983" s="1">
        <v>86</v>
      </c>
      <c r="D983" s="2">
        <f t="shared" si="138"/>
        <v>93.023255813953483</v>
      </c>
      <c r="E983" s="1">
        <v>500</v>
      </c>
      <c r="F983" s="1">
        <v>0.09</v>
      </c>
      <c r="G983" s="1">
        <v>0.15</v>
      </c>
      <c r="H983" s="1">
        <v>3305.8</v>
      </c>
      <c r="I983" s="1">
        <v>21.8</v>
      </c>
      <c r="J983" s="5">
        <f t="shared" si="139"/>
        <v>577.35026918962569</v>
      </c>
      <c r="K983" s="5">
        <f t="shared" si="140"/>
        <v>3550</v>
      </c>
      <c r="L983" s="5">
        <f t="shared" si="141"/>
        <v>2.4225352112676058E-2</v>
      </c>
      <c r="M983" s="5">
        <f t="shared" si="142"/>
        <v>8.8749999999999989E-5</v>
      </c>
      <c r="N983" s="5">
        <f t="shared" si="143"/>
        <v>0.24563380281690145</v>
      </c>
      <c r="O983">
        <f t="shared" si="144"/>
        <v>75.624659689031404</v>
      </c>
      <c r="P983">
        <f t="shared" si="145"/>
        <v>3.6697370523704267E-2</v>
      </c>
      <c r="AB983">
        <f t="shared" si="146"/>
        <v>131.59158117085875</v>
      </c>
    </row>
    <row r="984" spans="1:28">
      <c r="A984" s="1">
        <v>909</v>
      </c>
      <c r="B984" s="1">
        <v>4537</v>
      </c>
      <c r="C984" s="1">
        <v>48</v>
      </c>
      <c r="D984" s="2">
        <f t="shared" si="138"/>
        <v>94.520833333333329</v>
      </c>
      <c r="E984" s="1">
        <v>500</v>
      </c>
      <c r="F984" s="1">
        <v>8.8999999999999996E-2</v>
      </c>
      <c r="G984" s="1">
        <v>0.27</v>
      </c>
      <c r="H984" s="1">
        <v>1878.58</v>
      </c>
      <c r="I984" s="1">
        <v>38.5</v>
      </c>
      <c r="J984" s="5">
        <f t="shared" si="139"/>
        <v>580.58474978713764</v>
      </c>
      <c r="K984" s="5">
        <f t="shared" si="140"/>
        <v>1983.2711726638897</v>
      </c>
      <c r="L984" s="5">
        <f t="shared" si="141"/>
        <v>2.4202439213356474E-2</v>
      </c>
      <c r="M984" s="5">
        <f t="shared" si="142"/>
        <v>1.5649107339651752E-4</v>
      </c>
      <c r="N984" s="5">
        <f t="shared" si="143"/>
        <v>0.24602042253521128</v>
      </c>
      <c r="O984">
        <f t="shared" si="144"/>
        <v>133.07924070308425</v>
      </c>
      <c r="P984">
        <f t="shared" si="145"/>
        <v>3.6208617533766654E-2</v>
      </c>
      <c r="AB984">
        <f t="shared" si="146"/>
        <v>72.536876117910793</v>
      </c>
    </row>
    <row r="985" spans="1:28">
      <c r="A985" s="1">
        <v>882</v>
      </c>
      <c r="B985" s="1">
        <v>2573</v>
      </c>
      <c r="C985" s="1">
        <v>27</v>
      </c>
      <c r="D985" s="2">
        <f t="shared" si="138"/>
        <v>95.296296296296291</v>
      </c>
      <c r="E985" s="1">
        <v>500</v>
      </c>
      <c r="F985" s="1">
        <v>8.7999999999999995E-2</v>
      </c>
      <c r="G985" s="1">
        <v>0.48</v>
      </c>
      <c r="H985" s="1">
        <v>1060.21</v>
      </c>
      <c r="I985" s="1">
        <v>68.099999999999994</v>
      </c>
      <c r="J985" s="5">
        <f t="shared" si="139"/>
        <v>583.87420812114215</v>
      </c>
      <c r="K985" s="5">
        <f t="shared" si="140"/>
        <v>1121.9107086302388</v>
      </c>
      <c r="L985" s="5">
        <f t="shared" si="141"/>
        <v>2.4066086358124517E-2</v>
      </c>
      <c r="M985" s="5">
        <f t="shared" si="142"/>
        <v>2.7594247959580257E-4</v>
      </c>
      <c r="N985" s="5">
        <f t="shared" si="143"/>
        <v>0.24679056338028169</v>
      </c>
      <c r="O985">
        <f t="shared" si="144"/>
        <v>235.8023410456419</v>
      </c>
      <c r="P985">
        <f t="shared" si="145"/>
        <v>3.5720961652762895E-2</v>
      </c>
      <c r="AB985">
        <f t="shared" si="146"/>
        <v>40.480534748287681</v>
      </c>
    </row>
    <row r="986" spans="1:28">
      <c r="A986" s="1">
        <v>923</v>
      </c>
      <c r="B986" s="1">
        <v>6622</v>
      </c>
      <c r="C986" s="1">
        <v>64</v>
      </c>
      <c r="D986" s="2">
        <f t="shared" si="138"/>
        <v>103.46875</v>
      </c>
      <c r="E986" s="1">
        <v>500</v>
      </c>
      <c r="F986" s="1">
        <v>8.5000000000000006E-2</v>
      </c>
      <c r="G986" s="1">
        <v>0.19</v>
      </c>
      <c r="H986" s="1">
        <v>2737.64</v>
      </c>
      <c r="I986" s="1">
        <v>26.7</v>
      </c>
      <c r="J986" s="5">
        <f t="shared" si="139"/>
        <v>594.08852578600454</v>
      </c>
      <c r="K986" s="5">
        <f t="shared" si="140"/>
        <v>2883.8841027911353</v>
      </c>
      <c r="L986" s="5">
        <f t="shared" si="141"/>
        <v>2.2192292657689783E-2</v>
      </c>
      <c r="M986" s="5">
        <f t="shared" si="142"/>
        <v>1.0721836303231652E-4</v>
      </c>
      <c r="N986" s="5">
        <f t="shared" si="143"/>
        <v>0.24902450704225351</v>
      </c>
      <c r="O986">
        <f t="shared" si="144"/>
        <v>91.319530690667875</v>
      </c>
      <c r="P986">
        <f t="shared" si="145"/>
        <v>3.4264677327757308E-2</v>
      </c>
      <c r="AB986">
        <f t="shared" si="146"/>
        <v>99.813493164431478</v>
      </c>
    </row>
    <row r="987" spans="1:28">
      <c r="A987" s="1">
        <v>896</v>
      </c>
      <c r="B987" s="1">
        <v>3756</v>
      </c>
      <c r="C987" s="1">
        <v>36</v>
      </c>
      <c r="D987" s="2">
        <f t="shared" si="138"/>
        <v>104.33333333333333</v>
      </c>
      <c r="E987" s="1">
        <v>500</v>
      </c>
      <c r="F987" s="1">
        <v>8.3000000000000004E-2</v>
      </c>
      <c r="G987" s="1">
        <v>0.35</v>
      </c>
      <c r="H987" s="1">
        <v>1563.63</v>
      </c>
      <c r="I987" s="1">
        <v>47.2</v>
      </c>
      <c r="J987" s="5">
        <f t="shared" si="139"/>
        <v>601.20361204215169</v>
      </c>
      <c r="K987" s="5">
        <f t="shared" si="140"/>
        <v>1584.2866998067798</v>
      </c>
      <c r="L987" s="5">
        <f t="shared" si="141"/>
        <v>2.2723159895485189E-2</v>
      </c>
      <c r="M987" s="5">
        <f t="shared" si="142"/>
        <v>1.8903088391906283E-4</v>
      </c>
      <c r="N987" s="5">
        <f t="shared" si="143"/>
        <v>0.24969464788732396</v>
      </c>
      <c r="O987">
        <f t="shared" si="144"/>
        <v>159.88437162244264</v>
      </c>
      <c r="P987">
        <f t="shared" si="145"/>
        <v>3.3299494929790813E-2</v>
      </c>
      <c r="AB987">
        <f t="shared" si="146"/>
        <v>53.288835280354419</v>
      </c>
    </row>
    <row r="988" spans="1:28">
      <c r="A988" s="1">
        <v>869</v>
      </c>
      <c r="B988" s="1">
        <v>2130</v>
      </c>
      <c r="C988" s="1">
        <v>20</v>
      </c>
      <c r="D988" s="2">
        <f t="shared" si="138"/>
        <v>106.5</v>
      </c>
      <c r="E988" s="1">
        <v>500</v>
      </c>
      <c r="F988" s="1">
        <v>8.2000000000000003E-2</v>
      </c>
      <c r="G988" s="1">
        <v>0.62</v>
      </c>
      <c r="H988" s="1">
        <v>891.88</v>
      </c>
      <c r="I988" s="1">
        <v>83.4</v>
      </c>
      <c r="J988" s="5">
        <f t="shared" si="139"/>
        <v>604.85837890913388</v>
      </c>
      <c r="K988" s="5">
        <f t="shared" si="140"/>
        <v>899.79225604185581</v>
      </c>
      <c r="L988" s="5">
        <f t="shared" si="141"/>
        <v>2.222735288696423E-2</v>
      </c>
      <c r="M988" s="5">
        <f t="shared" si="142"/>
        <v>3.3333333333333332E-4</v>
      </c>
      <c r="N988" s="5">
        <f t="shared" si="143"/>
        <v>0.25020000000000003</v>
      </c>
      <c r="O988">
        <f t="shared" si="144"/>
        <v>280.30676772660001</v>
      </c>
      <c r="P988">
        <f t="shared" si="145"/>
        <v>3.2818638369016051E-2</v>
      </c>
      <c r="AB988">
        <f t="shared" si="146"/>
        <v>29.828239048766424</v>
      </c>
    </row>
    <row r="989" spans="1:28">
      <c r="A989" s="1">
        <v>910</v>
      </c>
      <c r="B989" s="1">
        <v>5481</v>
      </c>
      <c r="C989" s="1">
        <v>48</v>
      </c>
      <c r="D989" s="2">
        <f t="shared" si="138"/>
        <v>114.1875</v>
      </c>
      <c r="E989" s="1">
        <v>500</v>
      </c>
      <c r="F989" s="1">
        <v>0.08</v>
      </c>
      <c r="G989" s="1">
        <v>0.25</v>
      </c>
      <c r="H989" s="1">
        <v>2259.48</v>
      </c>
      <c r="I989" s="1">
        <v>32.700000000000003</v>
      </c>
      <c r="J989" s="5">
        <f t="shared" si="139"/>
        <v>612.37243569579459</v>
      </c>
      <c r="K989" s="5">
        <f t="shared" si="140"/>
        <v>2259.2061658910193</v>
      </c>
      <c r="L989" s="5">
        <f t="shared" si="141"/>
        <v>2.1246400937060584E-2</v>
      </c>
      <c r="M989" s="5">
        <f t="shared" si="142"/>
        <v>1.2953840540047437E-4</v>
      </c>
      <c r="N989" s="5">
        <f t="shared" si="143"/>
        <v>0.25243478873239439</v>
      </c>
      <c r="O989">
        <f t="shared" si="144"/>
        <v>110.64492715137997</v>
      </c>
      <c r="P989">
        <f t="shared" si="145"/>
        <v>3.186045105695845E-2</v>
      </c>
      <c r="AB989">
        <f t="shared" si="146"/>
        <v>72.706391389848079</v>
      </c>
    </row>
    <row r="990" spans="1:28">
      <c r="A990" s="1">
        <v>883</v>
      </c>
      <c r="B990" s="1">
        <v>3109</v>
      </c>
      <c r="C990" s="1">
        <v>27</v>
      </c>
      <c r="D990" s="2">
        <f t="shared" si="138"/>
        <v>115.14814814814815</v>
      </c>
      <c r="E990" s="1">
        <v>500</v>
      </c>
      <c r="F990" s="1">
        <v>7.6999999999999999E-2</v>
      </c>
      <c r="G990" s="1">
        <v>0.44</v>
      </c>
      <c r="H990" s="1">
        <v>1307.83</v>
      </c>
      <c r="I990" s="1">
        <v>57.8</v>
      </c>
      <c r="J990" s="5">
        <f t="shared" si="139"/>
        <v>624.18778393235925</v>
      </c>
      <c r="K990" s="5">
        <f t="shared" si="140"/>
        <v>1308.4069060510506</v>
      </c>
      <c r="L990" s="5">
        <f t="shared" si="141"/>
        <v>2.0635782244141206E-2</v>
      </c>
      <c r="M990" s="5">
        <f t="shared" si="142"/>
        <v>2.2836925056288193E-4</v>
      </c>
      <c r="N990" s="5">
        <f t="shared" si="143"/>
        <v>0.25309887323943664</v>
      </c>
      <c r="O990">
        <f t="shared" si="144"/>
        <v>191.15634294977176</v>
      </c>
      <c r="P990">
        <f t="shared" si="145"/>
        <v>3.0432161901815743E-2</v>
      </c>
      <c r="AB990">
        <f t="shared" si="146"/>
        <v>40.219849291312521</v>
      </c>
    </row>
    <row r="991" spans="1:28">
      <c r="A991" s="1">
        <v>924</v>
      </c>
      <c r="B991" s="1">
        <v>8000</v>
      </c>
      <c r="C991" s="1">
        <v>64</v>
      </c>
      <c r="D991" s="2">
        <f t="shared" si="138"/>
        <v>125</v>
      </c>
      <c r="E991" s="1">
        <v>500</v>
      </c>
      <c r="F991" s="1">
        <v>7.4999999999999997E-2</v>
      </c>
      <c r="G991" s="1">
        <v>0.18</v>
      </c>
      <c r="H991" s="1">
        <v>3308.09</v>
      </c>
      <c r="I991" s="1">
        <v>22.7</v>
      </c>
      <c r="J991" s="5">
        <f t="shared" si="139"/>
        <v>632.45553203367592</v>
      </c>
      <c r="K991" s="5">
        <f t="shared" si="140"/>
        <v>3240.691798572233</v>
      </c>
      <c r="L991" s="5">
        <f t="shared" si="141"/>
        <v>1.9748869679059509E-2</v>
      </c>
      <c r="M991" s="5">
        <f t="shared" si="142"/>
        <v>8.8749999999999989E-5</v>
      </c>
      <c r="N991" s="5">
        <f t="shared" si="143"/>
        <v>0.25577464788732396</v>
      </c>
      <c r="O991">
        <f t="shared" si="144"/>
        <v>75.572309096789979</v>
      </c>
      <c r="P991">
        <f t="shared" si="145"/>
        <v>2.9486107979635523E-2</v>
      </c>
      <c r="AB991">
        <f t="shared" si="146"/>
        <v>96.520594243858653</v>
      </c>
    </row>
    <row r="992" spans="1:28">
      <c r="A992" s="1">
        <v>897</v>
      </c>
      <c r="B992" s="1">
        <v>4537</v>
      </c>
      <c r="C992" s="1">
        <v>36</v>
      </c>
      <c r="D992" s="2">
        <f t="shared" si="138"/>
        <v>126.02777777777777</v>
      </c>
      <c r="E992" s="1">
        <v>500</v>
      </c>
      <c r="F992" s="1">
        <v>7.9000000000000001E-2</v>
      </c>
      <c r="G992" s="1">
        <v>0.32</v>
      </c>
      <c r="H992" s="1">
        <v>1773.43</v>
      </c>
      <c r="I992" s="1">
        <v>40.1</v>
      </c>
      <c r="J992" s="5">
        <f t="shared" si="139"/>
        <v>616.23602251332079</v>
      </c>
      <c r="K992" s="5">
        <f t="shared" si="140"/>
        <v>1776.140604650469</v>
      </c>
      <c r="L992" s="5">
        <f t="shared" si="141"/>
        <v>2.0268665614502138E-2</v>
      </c>
      <c r="M992" s="5">
        <f t="shared" si="142"/>
        <v>1.5649107339651752E-4</v>
      </c>
      <c r="N992" s="5">
        <f t="shared" si="143"/>
        <v>0.25624464788732393</v>
      </c>
      <c r="O992">
        <f t="shared" si="144"/>
        <v>140.96975916726342</v>
      </c>
      <c r="P992">
        <f t="shared" si="145"/>
        <v>3.1383143677119557E-2</v>
      </c>
      <c r="AB992">
        <f t="shared" si="146"/>
        <v>56.303914935870395</v>
      </c>
    </row>
    <row r="993" spans="1:28">
      <c r="A993" s="1">
        <v>870</v>
      </c>
      <c r="B993" s="1">
        <v>2573</v>
      </c>
      <c r="C993" s="1">
        <v>20</v>
      </c>
      <c r="D993" s="2">
        <f t="shared" si="138"/>
        <v>128.65</v>
      </c>
      <c r="E993" s="1">
        <v>500</v>
      </c>
      <c r="F993" s="1">
        <v>7.3999999999999996E-2</v>
      </c>
      <c r="G993" s="1">
        <v>0.56999999999999995</v>
      </c>
      <c r="H993" s="1">
        <v>1066.05</v>
      </c>
      <c r="I993" s="1">
        <v>70.8</v>
      </c>
      <c r="J993" s="5">
        <f t="shared" si="139"/>
        <v>636.71453996701337</v>
      </c>
      <c r="K993" s="5">
        <f t="shared" si="140"/>
        <v>1030.2678585919807</v>
      </c>
      <c r="L993" s="5">
        <f t="shared" si="141"/>
        <v>1.9412427392749176E-2</v>
      </c>
      <c r="M993" s="5">
        <f t="shared" si="142"/>
        <v>2.7594247959580257E-4</v>
      </c>
      <c r="N993" s="5">
        <f t="shared" si="143"/>
        <v>0.25657521126760563</v>
      </c>
      <c r="O993">
        <f t="shared" si="144"/>
        <v>234.51057642699689</v>
      </c>
      <c r="P993">
        <f t="shared" si="145"/>
        <v>2.9014961539027981E-2</v>
      </c>
      <c r="AB993">
        <f t="shared" si="146"/>
        <v>30.195133628225292</v>
      </c>
    </row>
    <row r="994" spans="1:28">
      <c r="A994" s="1">
        <v>911</v>
      </c>
      <c r="B994" s="1">
        <v>6622</v>
      </c>
      <c r="C994" s="1">
        <v>48</v>
      </c>
      <c r="D994" s="2">
        <f t="shared" si="138"/>
        <v>137.95833333333334</v>
      </c>
      <c r="E994" s="1">
        <v>500</v>
      </c>
      <c r="F994" s="1">
        <v>6.9000000000000006E-2</v>
      </c>
      <c r="G994" s="1">
        <v>0.23</v>
      </c>
      <c r="H994" s="1">
        <v>2813.98</v>
      </c>
      <c r="I994" s="1">
        <v>27.8</v>
      </c>
      <c r="J994" s="5">
        <f t="shared" si="139"/>
        <v>659.38047339578691</v>
      </c>
      <c r="K994" s="5">
        <f t="shared" si="140"/>
        <v>2644.1645928998746</v>
      </c>
      <c r="L994" s="5">
        <f t="shared" si="141"/>
        <v>1.8153181586687103E-2</v>
      </c>
      <c r="M994" s="5">
        <f t="shared" si="142"/>
        <v>1.0721836303231652E-4</v>
      </c>
      <c r="N994" s="5">
        <f t="shared" si="143"/>
        <v>0.25928394366197183</v>
      </c>
      <c r="O994">
        <f t="shared" si="144"/>
        <v>88.842138181508048</v>
      </c>
      <c r="P994">
        <f t="shared" si="145"/>
        <v>2.6678588257446397E-2</v>
      </c>
      <c r="AB994">
        <f t="shared" si="146"/>
        <v>71.255129756458743</v>
      </c>
    </row>
    <row r="995" spans="1:28">
      <c r="A995" s="1">
        <v>884</v>
      </c>
      <c r="B995" s="1">
        <v>3756</v>
      </c>
      <c r="C995" s="1">
        <v>27</v>
      </c>
      <c r="D995" s="2">
        <f t="shared" si="138"/>
        <v>139.11111111111111</v>
      </c>
      <c r="E995" s="1">
        <v>500</v>
      </c>
      <c r="F995" s="1">
        <v>6.9000000000000006E-2</v>
      </c>
      <c r="G995" s="1">
        <v>0.41</v>
      </c>
      <c r="H995" s="1">
        <v>1566.55</v>
      </c>
      <c r="I995" s="1">
        <v>49.1</v>
      </c>
      <c r="J995" s="5">
        <f t="shared" si="139"/>
        <v>659.38047339578691</v>
      </c>
      <c r="K995" s="5">
        <f t="shared" si="140"/>
        <v>1483.3118447974907</v>
      </c>
      <c r="L995" s="5">
        <f t="shared" si="141"/>
        <v>1.8202510884477011E-2</v>
      </c>
      <c r="M995" s="5">
        <f t="shared" si="142"/>
        <v>1.8903088391906283E-4</v>
      </c>
      <c r="N995" s="5">
        <f t="shared" si="143"/>
        <v>0.25974591549295772</v>
      </c>
      <c r="O995">
        <f t="shared" si="144"/>
        <v>159.58635217516198</v>
      </c>
      <c r="P995">
        <f t="shared" si="145"/>
        <v>2.6678588257446397E-2</v>
      </c>
      <c r="AB995">
        <f t="shared" si="146"/>
        <v>39.972389863379291</v>
      </c>
    </row>
    <row r="996" spans="1:28">
      <c r="A996" s="1">
        <v>898</v>
      </c>
      <c r="B996" s="1">
        <v>5481</v>
      </c>
      <c r="C996" s="1">
        <v>36</v>
      </c>
      <c r="D996" s="2">
        <f t="shared" si="138"/>
        <v>152.25</v>
      </c>
      <c r="E996" s="1">
        <v>500</v>
      </c>
      <c r="F996" s="1">
        <v>6.9000000000000006E-2</v>
      </c>
      <c r="G996" s="1">
        <v>0.3</v>
      </c>
      <c r="H996" s="1">
        <v>2181.23</v>
      </c>
      <c r="I996" s="1">
        <v>34</v>
      </c>
      <c r="J996" s="5">
        <f t="shared" si="139"/>
        <v>659.38047339578691</v>
      </c>
      <c r="K996" s="5">
        <f t="shared" si="140"/>
        <v>2027.1928545565704</v>
      </c>
      <c r="L996" s="5">
        <f t="shared" si="141"/>
        <v>1.7758547204367817E-2</v>
      </c>
      <c r="M996" s="5">
        <f t="shared" si="142"/>
        <v>1.2953840540047437E-4</v>
      </c>
      <c r="N996" s="5">
        <f t="shared" si="143"/>
        <v>0.26247042253521125</v>
      </c>
      <c r="O996">
        <f t="shared" si="144"/>
        <v>114.61423141988695</v>
      </c>
      <c r="P996">
        <f t="shared" si="145"/>
        <v>2.6678588257446397E-2</v>
      </c>
      <c r="AB996">
        <f t="shared" si="146"/>
        <v>54.62893281328504</v>
      </c>
    </row>
    <row r="997" spans="1:28">
      <c r="A997" s="1">
        <v>871</v>
      </c>
      <c r="B997" s="1">
        <v>3109</v>
      </c>
      <c r="C997" s="1">
        <v>20</v>
      </c>
      <c r="D997" s="2">
        <f t="shared" si="138"/>
        <v>155.44999999999999</v>
      </c>
      <c r="E997" s="1">
        <v>500</v>
      </c>
      <c r="F997" s="1">
        <v>6.7000000000000004E-2</v>
      </c>
      <c r="G997" s="1">
        <v>0.53</v>
      </c>
      <c r="H997" s="1">
        <v>1254.81</v>
      </c>
      <c r="I997" s="1">
        <v>60.1</v>
      </c>
      <c r="J997" s="5">
        <f t="shared" si="139"/>
        <v>669.14960511820573</v>
      </c>
      <c r="K997" s="5">
        <f t="shared" si="140"/>
        <v>1164.468100315843</v>
      </c>
      <c r="L997" s="5">
        <f t="shared" si="141"/>
        <v>1.7175223601724535E-2</v>
      </c>
      <c r="M997" s="5">
        <f t="shared" si="142"/>
        <v>2.2836925056288193E-4</v>
      </c>
      <c r="N997" s="5">
        <f t="shared" si="143"/>
        <v>0.26317028169014089</v>
      </c>
      <c r="O997">
        <f t="shared" si="144"/>
        <v>199.23335006893475</v>
      </c>
      <c r="P997">
        <f t="shared" si="145"/>
        <v>2.5753348139985852E-2</v>
      </c>
      <c r="AB997">
        <f t="shared" si="146"/>
        <v>30.291871096304931</v>
      </c>
    </row>
    <row r="998" spans="1:28">
      <c r="A998" s="1">
        <v>912</v>
      </c>
      <c r="B998" s="1">
        <v>8000</v>
      </c>
      <c r="C998" s="1">
        <v>48</v>
      </c>
      <c r="D998" s="2">
        <f t="shared" si="138"/>
        <v>166.66666666666666</v>
      </c>
      <c r="E998" s="1">
        <v>500</v>
      </c>
      <c r="F998" s="1">
        <v>6.3E-2</v>
      </c>
      <c r="G998" s="1">
        <v>0.22</v>
      </c>
      <c r="H998" s="1">
        <v>3300.31</v>
      </c>
      <c r="I998" s="1">
        <v>23.6</v>
      </c>
      <c r="J998" s="5">
        <f t="shared" si="139"/>
        <v>690.06555934235428</v>
      </c>
      <c r="K998" s="5">
        <f t="shared" si="140"/>
        <v>2892.9965203207485</v>
      </c>
      <c r="L998" s="5">
        <f t="shared" si="141"/>
        <v>1.6591793202253215E-2</v>
      </c>
      <c r="M998" s="5">
        <f t="shared" si="142"/>
        <v>8.8749999999999989E-5</v>
      </c>
      <c r="N998" s="5">
        <f t="shared" si="143"/>
        <v>0.26591549295774652</v>
      </c>
      <c r="O998">
        <f t="shared" si="144"/>
        <v>75.750459805291015</v>
      </c>
      <c r="P998">
        <f t="shared" si="145"/>
        <v>2.3919527413145725E-2</v>
      </c>
      <c r="AB998">
        <f t="shared" si="146"/>
        <v>69.898090478734687</v>
      </c>
    </row>
    <row r="999" spans="1:28">
      <c r="A999" s="1">
        <v>885</v>
      </c>
      <c r="B999" s="1">
        <v>4537</v>
      </c>
      <c r="C999" s="1">
        <v>27</v>
      </c>
      <c r="D999" s="2">
        <f t="shared" si="138"/>
        <v>168.03703703703704</v>
      </c>
      <c r="E999" s="1">
        <v>500</v>
      </c>
      <c r="F999" s="1">
        <v>6.5000000000000002E-2</v>
      </c>
      <c r="G999" s="1">
        <v>0.39</v>
      </c>
      <c r="H999" s="1">
        <v>1794.15</v>
      </c>
      <c r="I999" s="1">
        <v>41.6</v>
      </c>
      <c r="J999" s="5">
        <f t="shared" si="139"/>
        <v>679.36622048675747</v>
      </c>
      <c r="K999" s="5">
        <f t="shared" si="140"/>
        <v>1606.6437224781998</v>
      </c>
      <c r="L999" s="5">
        <f t="shared" si="141"/>
        <v>1.6805219241981854E-2</v>
      </c>
      <c r="M999" s="5">
        <f t="shared" si="142"/>
        <v>1.5649107339651752E-4</v>
      </c>
      <c r="N999" s="5">
        <f t="shared" si="143"/>
        <v>0.26582985915492957</v>
      </c>
      <c r="O999">
        <f t="shared" si="144"/>
        <v>139.34174957500767</v>
      </c>
      <c r="P999">
        <f t="shared" si="145"/>
        <v>2.483361612202525E-2</v>
      </c>
      <c r="AB999">
        <f t="shared" si="146"/>
        <v>40.301791362510379</v>
      </c>
    </row>
    <row r="1000" spans="1:28">
      <c r="A1000" s="1">
        <v>899</v>
      </c>
      <c r="B1000" s="1">
        <v>6622</v>
      </c>
      <c r="C1000" s="1">
        <v>36</v>
      </c>
      <c r="D1000" s="2">
        <f t="shared" si="138"/>
        <v>183.94444444444446</v>
      </c>
      <c r="E1000" s="1">
        <v>500</v>
      </c>
      <c r="F1000" s="1">
        <v>5.6000000000000001E-2</v>
      </c>
      <c r="G1000" s="1">
        <v>0.28000000000000003</v>
      </c>
      <c r="H1000" s="1">
        <v>2914.51</v>
      </c>
      <c r="I1000" s="1">
        <v>28.8</v>
      </c>
      <c r="J1000" s="5">
        <f t="shared" si="139"/>
        <v>731.92505471139987</v>
      </c>
      <c r="K1000" s="5">
        <f t="shared" si="140"/>
        <v>2410.9534320157236</v>
      </c>
      <c r="L1000" s="5">
        <f t="shared" si="141"/>
        <v>1.493185207227396E-2</v>
      </c>
      <c r="M1000" s="5">
        <f t="shared" si="142"/>
        <v>1.0721836303231652E-4</v>
      </c>
      <c r="N1000" s="5">
        <f t="shared" si="143"/>
        <v>0.26861070422535216</v>
      </c>
      <c r="O1000">
        <f t="shared" si="144"/>
        <v>85.777712205482217</v>
      </c>
      <c r="P1000">
        <f t="shared" si="145"/>
        <v>2.0766799407599082E-2</v>
      </c>
      <c r="AB1000">
        <f t="shared" si="146"/>
        <v>50.573521518922306</v>
      </c>
    </row>
    <row r="1001" spans="1:28">
      <c r="A1001" s="1">
        <v>872</v>
      </c>
      <c r="B1001" s="1">
        <v>3756</v>
      </c>
      <c r="C1001" s="1">
        <v>20</v>
      </c>
      <c r="D1001" s="2">
        <f t="shared" si="138"/>
        <v>187.8</v>
      </c>
      <c r="E1001" s="1">
        <v>500</v>
      </c>
      <c r="F1001" s="1">
        <v>5.7000000000000002E-2</v>
      </c>
      <c r="G1001" s="1">
        <v>0.5</v>
      </c>
      <c r="H1001" s="1">
        <v>1583.52</v>
      </c>
      <c r="I1001" s="1">
        <v>51</v>
      </c>
      <c r="J1001" s="5">
        <f t="shared" si="139"/>
        <v>725.47625011001162</v>
      </c>
      <c r="K1001" s="5">
        <f t="shared" si="140"/>
        <v>1338.2382369919671</v>
      </c>
      <c r="L1001" s="5">
        <f t="shared" si="141"/>
        <v>1.4945022079891483E-2</v>
      </c>
      <c r="M1001" s="5">
        <f t="shared" si="142"/>
        <v>1.8903088391906283E-4</v>
      </c>
      <c r="N1001" s="5">
        <f t="shared" si="143"/>
        <v>0.26979718309859158</v>
      </c>
      <c r="O1001">
        <f t="shared" si="144"/>
        <v>157.87612407800344</v>
      </c>
      <c r="P1001">
        <f t="shared" si="145"/>
        <v>2.1212593146053112E-2</v>
      </c>
      <c r="AB1001">
        <f t="shared" si="146"/>
        <v>28.674245710911119</v>
      </c>
    </row>
    <row r="1002" spans="1:28">
      <c r="A1002" s="1">
        <v>886</v>
      </c>
      <c r="B1002" s="1">
        <v>5481</v>
      </c>
      <c r="C1002" s="1">
        <v>27</v>
      </c>
      <c r="D1002" s="2">
        <f t="shared" si="138"/>
        <v>203</v>
      </c>
      <c r="E1002" s="1">
        <v>500</v>
      </c>
      <c r="F1002" s="1">
        <v>5.7000000000000002E-2</v>
      </c>
      <c r="G1002" s="1">
        <v>0.36</v>
      </c>
      <c r="H1002" s="1">
        <v>2218.84</v>
      </c>
      <c r="I1002" s="1">
        <v>35.299999999999997</v>
      </c>
      <c r="J1002" s="5">
        <f t="shared" si="139"/>
        <v>725.47625011001162</v>
      </c>
      <c r="K1002" s="5">
        <f t="shared" si="140"/>
        <v>1858.6642180443987</v>
      </c>
      <c r="L1002" s="5">
        <f t="shared" si="141"/>
        <v>1.4526561461654522E-2</v>
      </c>
      <c r="M1002" s="5">
        <f t="shared" si="142"/>
        <v>1.2953840540047437E-4</v>
      </c>
      <c r="N1002" s="5">
        <f t="shared" si="143"/>
        <v>0.2725060563380281</v>
      </c>
      <c r="O1002">
        <f t="shared" si="144"/>
        <v>112.67148600169457</v>
      </c>
      <c r="P1002">
        <f t="shared" si="145"/>
        <v>2.1212593146053112E-2</v>
      </c>
      <c r="AB1002">
        <f t="shared" si="146"/>
        <v>39.825341265154329</v>
      </c>
    </row>
    <row r="1003" spans="1:28">
      <c r="A1003" s="1">
        <v>900</v>
      </c>
      <c r="B1003" s="1">
        <v>8000</v>
      </c>
      <c r="C1003" s="1">
        <v>36</v>
      </c>
      <c r="D1003" s="2">
        <f t="shared" si="138"/>
        <v>222.22222222222223</v>
      </c>
      <c r="E1003" s="1">
        <v>500</v>
      </c>
      <c r="F1003" s="1">
        <v>5.2999999999999999E-2</v>
      </c>
      <c r="G1003" s="1">
        <v>0.26</v>
      </c>
      <c r="H1003" s="1">
        <v>3281.9</v>
      </c>
      <c r="I1003" s="1">
        <v>24.4</v>
      </c>
      <c r="J1003" s="5">
        <f t="shared" si="139"/>
        <v>752.3547938632787</v>
      </c>
      <c r="K1003" s="5">
        <f t="shared" si="140"/>
        <v>2668.8832992846283</v>
      </c>
      <c r="L1003" s="5">
        <f t="shared" si="141"/>
        <v>1.3488787617521342E-2</v>
      </c>
      <c r="M1003" s="5">
        <f t="shared" si="142"/>
        <v>8.8749999999999989E-5</v>
      </c>
      <c r="N1003" s="5">
        <f t="shared" si="143"/>
        <v>0.27492957746478874</v>
      </c>
      <c r="O1003">
        <f t="shared" si="144"/>
        <v>76.175386209208085</v>
      </c>
      <c r="P1003">
        <f t="shared" si="145"/>
        <v>1.9439047414198534E-2</v>
      </c>
      <c r="AB1003">
        <f t="shared" si="146"/>
        <v>52.404594947228787</v>
      </c>
    </row>
    <row r="1004" spans="1:28">
      <c r="A1004" s="1">
        <v>873</v>
      </c>
      <c r="B1004" s="1">
        <v>4537</v>
      </c>
      <c r="C1004" s="1">
        <v>20</v>
      </c>
      <c r="D1004" s="2">
        <f t="shared" si="138"/>
        <v>226.85</v>
      </c>
      <c r="E1004" s="1">
        <v>500</v>
      </c>
      <c r="F1004" s="1">
        <v>5.3999999999999999E-2</v>
      </c>
      <c r="G1004" s="1">
        <v>0.46</v>
      </c>
      <c r="H1004" s="1">
        <v>1819.17</v>
      </c>
      <c r="I1004" s="1">
        <v>43.2</v>
      </c>
      <c r="J1004" s="5">
        <f t="shared" si="139"/>
        <v>745.35599249992993</v>
      </c>
      <c r="K1004" s="5">
        <f t="shared" si="140"/>
        <v>1494.4663998952533</v>
      </c>
      <c r="L1004" s="5">
        <f t="shared" si="141"/>
        <v>1.3382703017881028E-2</v>
      </c>
      <c r="M1004" s="5">
        <f t="shared" si="142"/>
        <v>1.5649107339651752E-4</v>
      </c>
      <c r="N1004" s="5">
        <f t="shared" si="143"/>
        <v>0.27605408450704227</v>
      </c>
      <c r="O1004">
        <f t="shared" si="144"/>
        <v>137.42530934437133</v>
      </c>
      <c r="P1004">
        <f t="shared" si="145"/>
        <v>1.9880003079225526E-2</v>
      </c>
      <c r="AB1004">
        <f t="shared" si="146"/>
        <v>30.010097607794673</v>
      </c>
    </row>
    <row r="1005" spans="1:28">
      <c r="A1005" s="1">
        <v>887</v>
      </c>
      <c r="B1005" s="1">
        <v>6622</v>
      </c>
      <c r="C1005" s="1">
        <v>27</v>
      </c>
      <c r="D1005" s="2">
        <f t="shared" si="138"/>
        <v>245.25925925925927</v>
      </c>
      <c r="E1005" s="1">
        <v>500</v>
      </c>
      <c r="F1005" s="1">
        <v>4.5999999999999999E-2</v>
      </c>
      <c r="G1005" s="1">
        <v>0.33</v>
      </c>
      <c r="H1005" s="1">
        <v>2941.27</v>
      </c>
      <c r="I1005" s="1">
        <v>29.9</v>
      </c>
      <c r="J1005" s="5">
        <f t="shared" si="139"/>
        <v>807.57285308724818</v>
      </c>
      <c r="K1005" s="5">
        <f t="shared" si="140"/>
        <v>2257.0855017634867</v>
      </c>
      <c r="L1005" s="5">
        <f t="shared" si="141"/>
        <v>1.1962329286553209E-2</v>
      </c>
      <c r="M1005" s="5">
        <f t="shared" si="142"/>
        <v>1.0721836303231652E-4</v>
      </c>
      <c r="N1005" s="5">
        <f t="shared" si="143"/>
        <v>0.27887014084507039</v>
      </c>
      <c r="O1005">
        <f t="shared" si="144"/>
        <v>84.997297085952667</v>
      </c>
      <c r="P1005">
        <f t="shared" si="145"/>
        <v>1.6400358199569896E-2</v>
      </c>
      <c r="AB1005">
        <f t="shared" si="146"/>
        <v>37.390919915128414</v>
      </c>
    </row>
    <row r="1006" spans="1:28">
      <c r="A1006" s="1">
        <v>874</v>
      </c>
      <c r="B1006" s="1">
        <v>5481</v>
      </c>
      <c r="C1006" s="1">
        <v>20</v>
      </c>
      <c r="D1006" s="2">
        <f t="shared" si="138"/>
        <v>274.05</v>
      </c>
      <c r="E1006" s="1">
        <v>500</v>
      </c>
      <c r="F1006" s="1">
        <v>4.2999999999999997E-2</v>
      </c>
      <c r="G1006" s="1">
        <v>0.43</v>
      </c>
      <c r="H1006" s="1">
        <v>2429.92</v>
      </c>
      <c r="I1006" s="1">
        <v>36.6</v>
      </c>
      <c r="J1006" s="5">
        <f t="shared" si="139"/>
        <v>835.26906958455675</v>
      </c>
      <c r="K1006" s="5">
        <f t="shared" si="140"/>
        <v>1791.588159109845</v>
      </c>
      <c r="L1006" s="5">
        <f t="shared" si="141"/>
        <v>1.1163279852182685E-2</v>
      </c>
      <c r="M1006" s="5">
        <f t="shared" si="142"/>
        <v>1.2953840540047437E-4</v>
      </c>
      <c r="N1006" s="5">
        <f t="shared" si="143"/>
        <v>0.28254169014084507</v>
      </c>
      <c r="O1006">
        <f t="shared" si="144"/>
        <v>102.8840455652861</v>
      </c>
      <c r="P1006">
        <f t="shared" si="145"/>
        <v>1.5125372611343458E-2</v>
      </c>
      <c r="AB1006">
        <f t="shared" si="146"/>
        <v>27.372160073340705</v>
      </c>
    </row>
    <row r="1007" spans="1:28">
      <c r="A1007" s="1">
        <v>888</v>
      </c>
      <c r="B1007" s="1">
        <v>8000</v>
      </c>
      <c r="C1007" s="1">
        <v>27</v>
      </c>
      <c r="D1007" s="2">
        <f t="shared" si="138"/>
        <v>296.2962962962963</v>
      </c>
      <c r="E1007" s="1">
        <v>500</v>
      </c>
      <c r="F1007" s="1">
        <v>4.1000000000000002E-2</v>
      </c>
      <c r="G1007" s="1">
        <v>0.31</v>
      </c>
      <c r="H1007" s="1">
        <v>3506.2</v>
      </c>
      <c r="I1007" s="1">
        <v>25.3</v>
      </c>
      <c r="J1007" s="5">
        <f t="shared" si="139"/>
        <v>855.39892276830165</v>
      </c>
      <c r="K1007" s="5">
        <f t="shared" si="140"/>
        <v>2544.9968236253535</v>
      </c>
      <c r="L1007" s="5">
        <f t="shared" si="141"/>
        <v>1.0609050569084184E-2</v>
      </c>
      <c r="M1007" s="5">
        <f t="shared" si="142"/>
        <v>8.8749999999999989E-5</v>
      </c>
      <c r="N1007" s="5">
        <f t="shared" si="143"/>
        <v>0.28507042253521131</v>
      </c>
      <c r="O1007">
        <f t="shared" si="144"/>
        <v>71.302264559922435</v>
      </c>
      <c r="P1007">
        <f t="shared" si="145"/>
        <v>1.4285142059379358E-2</v>
      </c>
      <c r="AB1007">
        <f t="shared" si="146"/>
        <v>36.722869864805453</v>
      </c>
    </row>
    <row r="1008" spans="1:28">
      <c r="A1008" s="1">
        <v>875</v>
      </c>
      <c r="B1008" s="1">
        <v>6622</v>
      </c>
      <c r="C1008" s="1">
        <v>20</v>
      </c>
      <c r="D1008" s="2">
        <f t="shared" si="138"/>
        <v>331.1</v>
      </c>
      <c r="E1008" s="1">
        <v>500</v>
      </c>
      <c r="F1008" s="1">
        <v>0.04</v>
      </c>
      <c r="G1008" s="1">
        <v>0.4</v>
      </c>
      <c r="H1008" s="1">
        <v>2810.39</v>
      </c>
      <c r="I1008" s="1">
        <v>31</v>
      </c>
      <c r="J1008" s="5">
        <f t="shared" si="139"/>
        <v>866.02540378443859</v>
      </c>
      <c r="K1008" s="5">
        <f t="shared" si="140"/>
        <v>1996.8749999999995</v>
      </c>
      <c r="L1008" s="5">
        <f t="shared" si="141"/>
        <v>1.0015649452269173E-2</v>
      </c>
      <c r="M1008" s="5">
        <f t="shared" si="142"/>
        <v>1.0721836303231652E-4</v>
      </c>
      <c r="N1008" s="5">
        <f t="shared" si="143"/>
        <v>0.28912957746478873</v>
      </c>
      <c r="O1008">
        <f t="shared" si="144"/>
        <v>88.955625375837528</v>
      </c>
      <c r="P1008">
        <f t="shared" si="145"/>
        <v>1.3868066807251897E-2</v>
      </c>
      <c r="AB1008">
        <f t="shared" si="146"/>
        <v>27.972521116900126</v>
      </c>
    </row>
    <row r="1009" spans="1:28">
      <c r="A1009" s="1">
        <v>876</v>
      </c>
      <c r="B1009" s="1">
        <v>8000</v>
      </c>
      <c r="C1009" s="1">
        <v>20</v>
      </c>
      <c r="D1009" s="2">
        <f t="shared" si="138"/>
        <v>400</v>
      </c>
      <c r="E1009" s="1">
        <v>500</v>
      </c>
      <c r="F1009" s="1">
        <v>3.4000000000000002E-2</v>
      </c>
      <c r="G1009" s="1">
        <v>0.37</v>
      </c>
      <c r="H1009" s="1">
        <v>3528.36</v>
      </c>
      <c r="I1009" s="1">
        <v>26.2</v>
      </c>
      <c r="J1009" s="5">
        <f t="shared" si="139"/>
        <v>939.3364366277242</v>
      </c>
      <c r="K1009" s="5">
        <f t="shared" si="140"/>
        <v>2341.5297727385355</v>
      </c>
      <c r="L1009" s="5">
        <f t="shared" si="141"/>
        <v>8.541424598931752E-3</v>
      </c>
      <c r="M1009" s="5">
        <f t="shared" si="142"/>
        <v>8.8749999999999989E-5</v>
      </c>
      <c r="N1009" s="5">
        <f t="shared" si="143"/>
        <v>0.29521126760563382</v>
      </c>
      <c r="O1009">
        <f t="shared" si="144"/>
        <v>70.854447958825062</v>
      </c>
      <c r="P1009">
        <f t="shared" si="145"/>
        <v>1.1410866803925838E-2</v>
      </c>
      <c r="AB1009">
        <f t="shared" si="146"/>
        <v>26.98877207489511</v>
      </c>
    </row>
  </sheetData>
  <sortState ref="A2:M1009">
    <sortCondition ref="E2:E1009"/>
    <sortCondition ref="D2:D1009"/>
  </sortState>
  <pageMargins left="0.7" right="0.7" top="0.75" bottom="0.75" header="0.3" footer="0.3"/>
  <pageSetup paperSize="9" orientation="portrait" r:id="rId1"/>
  <drawing r:id="rId2"/>
  <legacyDrawing r:id="rId3"/>
  <oleObjects>
    <oleObject progId="Equation.DSMT4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09"/>
  <sheetViews>
    <sheetView zoomScale="85" zoomScaleNormal="85" workbookViewId="0">
      <pane ySplit="1" topLeftCell="A967" activePane="bottomLeft" state="frozen"/>
      <selection activeCell="E1010" sqref="E1010"/>
      <selection pane="bottomLeft" activeCell="X989" sqref="X989"/>
    </sheetView>
  </sheetViews>
  <sheetFormatPr defaultRowHeight="15"/>
  <sheetData>
    <row r="1" spans="1:15" ht="18">
      <c r="A1" s="3" t="s">
        <v>0</v>
      </c>
      <c r="B1" s="3" t="s">
        <v>1</v>
      </c>
      <c r="C1" s="3" t="s">
        <v>2</v>
      </c>
      <c r="D1" s="3" t="s">
        <v>36</v>
      </c>
      <c r="E1" s="3" t="s">
        <v>4</v>
      </c>
      <c r="F1" s="3" t="s">
        <v>7</v>
      </c>
      <c r="G1" s="3" t="s">
        <v>39</v>
      </c>
      <c r="H1" s="3" t="s">
        <v>8</v>
      </c>
      <c r="I1" s="3" t="s">
        <v>37</v>
      </c>
      <c r="J1" s="3" t="s">
        <v>38</v>
      </c>
      <c r="K1" s="3" t="s">
        <v>41</v>
      </c>
      <c r="L1" s="3" t="s">
        <v>40</v>
      </c>
      <c r="M1" s="3" t="s">
        <v>42</v>
      </c>
      <c r="N1" s="3" t="s">
        <v>43</v>
      </c>
    </row>
    <row r="2" spans="1:15">
      <c r="A2" s="2">
        <v>793</v>
      </c>
      <c r="B2" s="2">
        <v>1000</v>
      </c>
      <c r="C2" s="2">
        <v>500</v>
      </c>
      <c r="D2" s="2">
        <f t="shared" ref="D2:D65" si="0">B2/C2</f>
        <v>2</v>
      </c>
      <c r="E2" s="2">
        <v>50</v>
      </c>
      <c r="F2" s="2">
        <v>1.867</v>
      </c>
      <c r="G2" s="2">
        <v>0.31</v>
      </c>
      <c r="H2" s="2">
        <v>77.77</v>
      </c>
      <c r="I2" s="2">
        <v>277</v>
      </c>
      <c r="J2">
        <f t="shared" ref="J2:J65" si="1">300/SQRT(3*F2)</f>
        <v>126.76182069479623</v>
      </c>
      <c r="K2">
        <f>(0.75*2*0.71*150)/(G2*SQRT(F2))</f>
        <v>377.14383597909523</v>
      </c>
      <c r="L2" s="4">
        <f>C2/K2</f>
        <v>1.3257541348964659</v>
      </c>
      <c r="M2" s="5">
        <f>0.71/B2</f>
        <v>7.0999999999999991E-4</v>
      </c>
      <c r="N2" s="5">
        <f>(I2/M2)/1000000</f>
        <v>0.39014084507042257</v>
      </c>
      <c r="O2">
        <f>(1/1.5)*F2^(1.2)</f>
        <v>1.4102039359590592</v>
      </c>
    </row>
    <row r="3" spans="1:15">
      <c r="A3" s="2">
        <v>799</v>
      </c>
      <c r="B3" s="2">
        <v>1208</v>
      </c>
      <c r="C3" s="2">
        <v>500</v>
      </c>
      <c r="D3" s="2">
        <f t="shared" si="0"/>
        <v>2.4159999999999999</v>
      </c>
      <c r="E3" s="2">
        <v>50</v>
      </c>
      <c r="F3" s="2">
        <v>1.8380000000000001</v>
      </c>
      <c r="G3" s="2">
        <v>0.31</v>
      </c>
      <c r="H3" s="2">
        <v>79.650000000000006</v>
      </c>
      <c r="I3" s="2">
        <v>271</v>
      </c>
      <c r="J3">
        <f t="shared" si="1"/>
        <v>127.75793215069312</v>
      </c>
      <c r="K3">
        <f t="shared" ref="K3:K66" si="2">(0.75*2*0.71*150)/(G3*SQRT(F3))</f>
        <v>380.10748302582073</v>
      </c>
      <c r="L3" s="4">
        <f t="shared" ref="L3:L66" si="3">C3/K3</f>
        <v>1.3154174077810379</v>
      </c>
      <c r="M3" s="5">
        <f t="shared" ref="M3:M66" si="4">0.71/B3</f>
        <v>5.8774834437086085E-4</v>
      </c>
      <c r="N3" s="5">
        <f t="shared" ref="N3:N66" si="5">(I3/M3)/1000000</f>
        <v>0.46108169014084516</v>
      </c>
      <c r="O3">
        <f t="shared" ref="O3:O66" si="6">(1/1.5)*F3^(1.2)</f>
        <v>1.3839593987640619</v>
      </c>
    </row>
    <row r="4" spans="1:15">
      <c r="A4" s="2">
        <v>721</v>
      </c>
      <c r="B4" s="2">
        <v>1000</v>
      </c>
      <c r="C4" s="2">
        <v>373</v>
      </c>
      <c r="D4" s="2">
        <f t="shared" si="0"/>
        <v>2.6809651474530831</v>
      </c>
      <c r="E4" s="2">
        <v>50</v>
      </c>
      <c r="F4" s="2">
        <v>1.8149999999999999</v>
      </c>
      <c r="G4" s="2">
        <v>0.41</v>
      </c>
      <c r="H4" s="2">
        <v>60.64</v>
      </c>
      <c r="I4" s="2">
        <v>359</v>
      </c>
      <c r="J4">
        <f t="shared" si="1"/>
        <v>128.56486930664499</v>
      </c>
      <c r="K4">
        <f t="shared" si="2"/>
        <v>289.21358936408922</v>
      </c>
      <c r="L4" s="4">
        <f t="shared" si="3"/>
        <v>1.2897042660413602</v>
      </c>
      <c r="M4" s="5">
        <f t="shared" si="4"/>
        <v>7.0999999999999991E-4</v>
      </c>
      <c r="N4" s="5">
        <f t="shared" si="5"/>
        <v>0.50563380281690151</v>
      </c>
      <c r="O4">
        <f t="shared" si="6"/>
        <v>1.3632035116882859</v>
      </c>
    </row>
    <row r="5" spans="1:15">
      <c r="A5" s="2">
        <v>805</v>
      </c>
      <c r="B5" s="2">
        <v>1459</v>
      </c>
      <c r="C5" s="2">
        <v>500</v>
      </c>
      <c r="D5" s="2">
        <f t="shared" si="0"/>
        <v>2.9180000000000001</v>
      </c>
      <c r="E5" s="2">
        <v>50</v>
      </c>
      <c r="F5" s="2">
        <v>1.8089999999999999</v>
      </c>
      <c r="G5" s="2">
        <v>0.3</v>
      </c>
      <c r="H5" s="2">
        <v>81.599999999999994</v>
      </c>
      <c r="I5" s="2">
        <v>266</v>
      </c>
      <c r="J5">
        <f t="shared" si="1"/>
        <v>128.77790154770929</v>
      </c>
      <c r="K5">
        <f t="shared" si="2"/>
        <v>395.9135163616051</v>
      </c>
      <c r="L5" s="4">
        <f t="shared" si="3"/>
        <v>1.2629020716315433</v>
      </c>
      <c r="M5" s="5">
        <f t="shared" si="4"/>
        <v>4.8663468128855379E-4</v>
      </c>
      <c r="N5" s="5">
        <f t="shared" si="5"/>
        <v>0.54661126760563383</v>
      </c>
      <c r="O5">
        <f t="shared" si="6"/>
        <v>1.357797551484476</v>
      </c>
    </row>
    <row r="6" spans="1:15">
      <c r="A6" s="2">
        <v>727</v>
      </c>
      <c r="B6" s="2">
        <v>1208</v>
      </c>
      <c r="C6" s="2">
        <v>373</v>
      </c>
      <c r="D6" s="2">
        <f t="shared" si="0"/>
        <v>3.2386058981233243</v>
      </c>
      <c r="E6" s="2">
        <v>50</v>
      </c>
      <c r="F6" s="2">
        <v>1.79</v>
      </c>
      <c r="G6" s="2">
        <v>0.41</v>
      </c>
      <c r="H6" s="2">
        <v>61.87</v>
      </c>
      <c r="I6" s="2">
        <v>351</v>
      </c>
      <c r="J6">
        <f t="shared" si="1"/>
        <v>129.45955560063092</v>
      </c>
      <c r="K6">
        <f t="shared" si="2"/>
        <v>291.22623431005309</v>
      </c>
      <c r="L6" s="4">
        <f t="shared" si="3"/>
        <v>1.2807912064779394</v>
      </c>
      <c r="M6" s="5">
        <f t="shared" si="4"/>
        <v>5.8774834437086085E-4</v>
      </c>
      <c r="N6" s="5">
        <f t="shared" si="5"/>
        <v>0.59719436619718314</v>
      </c>
      <c r="O6">
        <f t="shared" si="6"/>
        <v>1.3407023731612988</v>
      </c>
    </row>
    <row r="7" spans="1:15">
      <c r="A7" s="2">
        <v>811</v>
      </c>
      <c r="B7" s="2">
        <v>1763</v>
      </c>
      <c r="C7" s="2">
        <v>500</v>
      </c>
      <c r="D7" s="2">
        <f t="shared" si="0"/>
        <v>3.5259999999999998</v>
      </c>
      <c r="E7" s="2">
        <v>50</v>
      </c>
      <c r="F7" s="2">
        <v>1.7789999999999999</v>
      </c>
      <c r="G7" s="2">
        <v>0.3</v>
      </c>
      <c r="H7" s="2">
        <v>83.69</v>
      </c>
      <c r="I7" s="2">
        <v>259</v>
      </c>
      <c r="J7">
        <f t="shared" si="1"/>
        <v>129.85917914454271</v>
      </c>
      <c r="K7">
        <f t="shared" si="2"/>
        <v>399.23778559087765</v>
      </c>
      <c r="L7" s="4">
        <f t="shared" si="3"/>
        <v>1.2523864675283498</v>
      </c>
      <c r="M7" s="5">
        <f t="shared" si="4"/>
        <v>4.0272263187748154E-4</v>
      </c>
      <c r="N7" s="5">
        <f t="shared" si="5"/>
        <v>0.64312253521126761</v>
      </c>
      <c r="O7">
        <f t="shared" si="6"/>
        <v>1.3308217150405013</v>
      </c>
    </row>
    <row r="8" spans="1:15">
      <c r="A8" s="2">
        <v>649</v>
      </c>
      <c r="B8" s="2">
        <v>1000</v>
      </c>
      <c r="C8" s="2">
        <v>278</v>
      </c>
      <c r="D8" s="2">
        <f t="shared" si="0"/>
        <v>3.5971223021582732</v>
      </c>
      <c r="E8" s="2">
        <v>50</v>
      </c>
      <c r="F8" s="2">
        <v>1.77</v>
      </c>
      <c r="G8" s="2">
        <v>0.54</v>
      </c>
      <c r="H8" s="2">
        <v>47</v>
      </c>
      <c r="I8" s="2">
        <v>465</v>
      </c>
      <c r="J8">
        <f t="shared" si="1"/>
        <v>130.18891098082386</v>
      </c>
      <c r="K8">
        <f t="shared" si="2"/>
        <v>222.36194995083684</v>
      </c>
      <c r="L8" s="4">
        <f t="shared" si="3"/>
        <v>1.2502138970334828</v>
      </c>
      <c r="M8" s="5">
        <f t="shared" si="4"/>
        <v>7.0999999999999991E-4</v>
      </c>
      <c r="N8" s="5">
        <f t="shared" si="5"/>
        <v>0.65492957746478875</v>
      </c>
      <c r="O8">
        <f t="shared" si="6"/>
        <v>1.3227466203683014</v>
      </c>
    </row>
    <row r="9" spans="1:15">
      <c r="A9" s="2">
        <v>733</v>
      </c>
      <c r="B9" s="2">
        <v>1459</v>
      </c>
      <c r="C9" s="2">
        <v>373</v>
      </c>
      <c r="D9" s="2">
        <f t="shared" si="0"/>
        <v>3.9115281501340484</v>
      </c>
      <c r="E9" s="2">
        <v>50</v>
      </c>
      <c r="F9" s="2">
        <v>1.7509999999999999</v>
      </c>
      <c r="G9" s="2">
        <v>0.4</v>
      </c>
      <c r="H9" s="2">
        <v>64.05</v>
      </c>
      <c r="I9" s="2">
        <v>343</v>
      </c>
      <c r="J9">
        <f t="shared" si="1"/>
        <v>130.89334138511629</v>
      </c>
      <c r="K9">
        <f t="shared" si="2"/>
        <v>301.81290287353198</v>
      </c>
      <c r="L9" s="4">
        <f t="shared" si="3"/>
        <v>1.2358649893649425</v>
      </c>
      <c r="M9" s="5">
        <f t="shared" si="4"/>
        <v>4.8663468128855379E-4</v>
      </c>
      <c r="N9" s="5">
        <f t="shared" si="5"/>
        <v>0.70484084507042255</v>
      </c>
      <c r="O9">
        <f t="shared" si="6"/>
        <v>1.3057261931589099</v>
      </c>
    </row>
    <row r="10" spans="1:15">
      <c r="A10" s="2">
        <v>817</v>
      </c>
      <c r="B10" s="2">
        <v>2130</v>
      </c>
      <c r="C10" s="2">
        <v>500</v>
      </c>
      <c r="D10" s="2">
        <f t="shared" si="0"/>
        <v>4.26</v>
      </c>
      <c r="E10" s="2">
        <v>50</v>
      </c>
      <c r="F10" s="2">
        <v>1.7490000000000001</v>
      </c>
      <c r="G10" s="2">
        <v>0.3</v>
      </c>
      <c r="H10" s="2">
        <v>85.86</v>
      </c>
      <c r="I10" s="2">
        <v>253</v>
      </c>
      <c r="J10">
        <f t="shared" si="1"/>
        <v>130.9681589627518</v>
      </c>
      <c r="K10">
        <f t="shared" si="2"/>
        <v>402.64722225760693</v>
      </c>
      <c r="L10" s="4">
        <f t="shared" si="3"/>
        <v>1.2417818188252852</v>
      </c>
      <c r="M10" s="5">
        <f t="shared" si="4"/>
        <v>3.3333333333333332E-4</v>
      </c>
      <c r="N10" s="5">
        <f t="shared" si="5"/>
        <v>0.75900000000000001</v>
      </c>
      <c r="O10">
        <f t="shared" si="6"/>
        <v>1.3039367101109398</v>
      </c>
    </row>
    <row r="11" spans="1:15">
      <c r="A11" s="2">
        <v>655</v>
      </c>
      <c r="B11" s="2">
        <v>1208</v>
      </c>
      <c r="C11" s="2">
        <v>278</v>
      </c>
      <c r="D11" s="2">
        <f t="shared" si="0"/>
        <v>4.3453237410071939</v>
      </c>
      <c r="E11" s="2">
        <v>50</v>
      </c>
      <c r="F11" s="2">
        <v>1.738</v>
      </c>
      <c r="G11" s="2">
        <v>0.54</v>
      </c>
      <c r="H11" s="2">
        <v>48.31</v>
      </c>
      <c r="I11" s="2">
        <v>453</v>
      </c>
      <c r="J11">
        <f t="shared" si="1"/>
        <v>131.38196144397207</v>
      </c>
      <c r="K11">
        <f t="shared" si="2"/>
        <v>224.39967363541749</v>
      </c>
      <c r="L11" s="4">
        <f t="shared" si="3"/>
        <v>1.2388609818197287</v>
      </c>
      <c r="M11" s="5">
        <f t="shared" si="4"/>
        <v>5.8774834437086085E-4</v>
      </c>
      <c r="N11" s="5">
        <f t="shared" si="5"/>
        <v>0.77073802816901416</v>
      </c>
      <c r="O11">
        <f t="shared" si="6"/>
        <v>1.2941018780745845</v>
      </c>
    </row>
    <row r="12" spans="1:15">
      <c r="A12" s="2">
        <v>739</v>
      </c>
      <c r="B12" s="2">
        <v>1763</v>
      </c>
      <c r="C12" s="2">
        <v>373</v>
      </c>
      <c r="D12" s="2">
        <f t="shared" si="0"/>
        <v>4.7265415549597858</v>
      </c>
      <c r="E12" s="2">
        <v>50</v>
      </c>
      <c r="F12" s="2">
        <v>1.7130000000000001</v>
      </c>
      <c r="G12" s="2">
        <v>0.4</v>
      </c>
      <c r="H12" s="2">
        <v>66.3</v>
      </c>
      <c r="I12" s="2">
        <v>334</v>
      </c>
      <c r="J12">
        <f t="shared" si="1"/>
        <v>132.33720131217206</v>
      </c>
      <c r="K12">
        <f t="shared" si="2"/>
        <v>305.14214446302827</v>
      </c>
      <c r="L12" s="4">
        <f t="shared" si="3"/>
        <v>1.222381132099547</v>
      </c>
      <c r="M12" s="5">
        <f t="shared" si="4"/>
        <v>4.0272263187748154E-4</v>
      </c>
      <c r="N12" s="5">
        <f t="shared" si="5"/>
        <v>0.82935492957746482</v>
      </c>
      <c r="O12">
        <f t="shared" si="6"/>
        <v>1.2717963566174975</v>
      </c>
    </row>
    <row r="13" spans="1:15">
      <c r="A13" s="2">
        <v>577</v>
      </c>
      <c r="B13" s="2">
        <v>1000</v>
      </c>
      <c r="C13" s="2">
        <v>208</v>
      </c>
      <c r="D13" s="2">
        <f t="shared" si="0"/>
        <v>4.8076923076923075</v>
      </c>
      <c r="E13" s="2">
        <v>50</v>
      </c>
      <c r="F13" s="2">
        <v>1.718</v>
      </c>
      <c r="G13" s="2">
        <v>0.71</v>
      </c>
      <c r="H13" s="2">
        <v>36.700000000000003</v>
      </c>
      <c r="I13" s="2">
        <v>597</v>
      </c>
      <c r="J13">
        <f t="shared" si="1"/>
        <v>132.144486485431</v>
      </c>
      <c r="K13">
        <f t="shared" si="2"/>
        <v>171.66072339964902</v>
      </c>
      <c r="L13" s="4">
        <f t="shared" si="3"/>
        <v>1.2116924354078848</v>
      </c>
      <c r="M13" s="5">
        <f t="shared" si="4"/>
        <v>7.0999999999999991E-4</v>
      </c>
      <c r="N13" s="5">
        <f t="shared" si="5"/>
        <v>0.84084507042253531</v>
      </c>
      <c r="O13">
        <f t="shared" si="6"/>
        <v>1.2762522840678372</v>
      </c>
    </row>
    <row r="14" spans="1:15">
      <c r="A14" s="2">
        <v>823</v>
      </c>
      <c r="B14" s="2">
        <v>2573</v>
      </c>
      <c r="C14" s="2">
        <v>500</v>
      </c>
      <c r="D14" s="2">
        <f t="shared" si="0"/>
        <v>5.1459999999999999</v>
      </c>
      <c r="E14" s="2">
        <v>50</v>
      </c>
      <c r="F14" s="2">
        <v>1.7</v>
      </c>
      <c r="G14" s="2">
        <v>0.28999999999999998</v>
      </c>
      <c r="H14" s="2">
        <v>89.85</v>
      </c>
      <c r="I14" s="2">
        <v>246</v>
      </c>
      <c r="J14">
        <f t="shared" si="1"/>
        <v>132.84223283101431</v>
      </c>
      <c r="K14">
        <f t="shared" si="2"/>
        <v>422.49192058057736</v>
      </c>
      <c r="L14" s="4">
        <f t="shared" si="3"/>
        <v>1.1834545837300583</v>
      </c>
      <c r="M14" s="5">
        <f t="shared" si="4"/>
        <v>2.7594247959580257E-4</v>
      </c>
      <c r="N14" s="5">
        <f t="shared" si="5"/>
        <v>0.89149014084507039</v>
      </c>
      <c r="O14">
        <f t="shared" si="6"/>
        <v>1.2602231307303891</v>
      </c>
    </row>
    <row r="15" spans="1:15">
      <c r="A15" s="2">
        <v>661</v>
      </c>
      <c r="B15" s="2">
        <v>1459</v>
      </c>
      <c r="C15" s="2">
        <v>278</v>
      </c>
      <c r="D15" s="2">
        <f t="shared" si="0"/>
        <v>5.2482014388489207</v>
      </c>
      <c r="E15" s="2">
        <v>50</v>
      </c>
      <c r="F15" s="2">
        <v>1.6950000000000001</v>
      </c>
      <c r="G15" s="2">
        <v>0.53</v>
      </c>
      <c r="H15" s="2">
        <v>50.25</v>
      </c>
      <c r="I15" s="2">
        <v>440</v>
      </c>
      <c r="J15">
        <f t="shared" si="1"/>
        <v>133.03802104754786</v>
      </c>
      <c r="K15">
        <f t="shared" si="2"/>
        <v>231.51553920688738</v>
      </c>
      <c r="L15" s="4">
        <f t="shared" si="3"/>
        <v>1.2007833295007169</v>
      </c>
      <c r="M15" s="5">
        <f t="shared" si="4"/>
        <v>4.8663468128855379E-4</v>
      </c>
      <c r="N15" s="5">
        <f t="shared" si="5"/>
        <v>0.90416901408450712</v>
      </c>
      <c r="O15">
        <f t="shared" si="6"/>
        <v>1.2557765936041279</v>
      </c>
    </row>
    <row r="16" spans="1:15">
      <c r="A16" s="2">
        <v>745</v>
      </c>
      <c r="B16" s="2">
        <v>2130</v>
      </c>
      <c r="C16" s="2">
        <v>373</v>
      </c>
      <c r="D16" s="2">
        <f t="shared" si="0"/>
        <v>5.7104557640750668</v>
      </c>
      <c r="E16" s="2">
        <v>50</v>
      </c>
      <c r="F16" s="2">
        <v>1.6719999999999999</v>
      </c>
      <c r="G16" s="2">
        <v>0.39</v>
      </c>
      <c r="H16" s="2">
        <v>68.81</v>
      </c>
      <c r="I16" s="2">
        <v>323</v>
      </c>
      <c r="J16">
        <f t="shared" si="1"/>
        <v>133.94992994420497</v>
      </c>
      <c r="K16">
        <f t="shared" si="2"/>
        <v>316.78026899402852</v>
      </c>
      <c r="L16" s="4">
        <f t="shared" si="3"/>
        <v>1.1774723254844868</v>
      </c>
      <c r="M16" s="5">
        <f t="shared" si="4"/>
        <v>3.3333333333333332E-4</v>
      </c>
      <c r="N16" s="5">
        <f t="shared" si="5"/>
        <v>0.96899999999999997</v>
      </c>
      <c r="O16">
        <f t="shared" si="6"/>
        <v>1.2353563975824309</v>
      </c>
    </row>
    <row r="17" spans="1:15">
      <c r="A17" s="2">
        <v>583</v>
      </c>
      <c r="B17" s="2">
        <v>1208</v>
      </c>
      <c r="C17" s="2">
        <v>208</v>
      </c>
      <c r="D17" s="2">
        <f t="shared" si="0"/>
        <v>5.8076923076923075</v>
      </c>
      <c r="E17" s="2">
        <v>50</v>
      </c>
      <c r="F17" s="2">
        <v>1.6739999999999999</v>
      </c>
      <c r="G17" s="2">
        <v>0.7</v>
      </c>
      <c r="H17" s="2">
        <v>38.200000000000003</v>
      </c>
      <c r="I17" s="2">
        <v>579</v>
      </c>
      <c r="J17">
        <f t="shared" si="1"/>
        <v>133.86988815041647</v>
      </c>
      <c r="K17">
        <f t="shared" si="2"/>
        <v>176.38640142306403</v>
      </c>
      <c r="L17" s="4">
        <f t="shared" si="3"/>
        <v>1.1792292281144199</v>
      </c>
      <c r="M17" s="5">
        <f t="shared" si="4"/>
        <v>5.8774834437086085E-4</v>
      </c>
      <c r="N17" s="5">
        <f t="shared" si="5"/>
        <v>0.98511549295774659</v>
      </c>
      <c r="O17">
        <f t="shared" si="6"/>
        <v>1.237129848472923</v>
      </c>
    </row>
    <row r="18" spans="1:15">
      <c r="A18" s="2">
        <v>829</v>
      </c>
      <c r="B18" s="2">
        <v>3109</v>
      </c>
      <c r="C18" s="2">
        <v>500</v>
      </c>
      <c r="D18" s="2">
        <f t="shared" si="0"/>
        <v>6.218</v>
      </c>
      <c r="E18" s="2">
        <v>50</v>
      </c>
      <c r="F18" s="2">
        <v>1.65</v>
      </c>
      <c r="G18" s="2">
        <v>0.28999999999999998</v>
      </c>
      <c r="H18" s="2">
        <v>94.21</v>
      </c>
      <c r="I18" s="2">
        <v>238</v>
      </c>
      <c r="J18">
        <f t="shared" si="1"/>
        <v>134.83997249264843</v>
      </c>
      <c r="K18">
        <f t="shared" si="2"/>
        <v>428.84553906828722</v>
      </c>
      <c r="L18" s="4">
        <f t="shared" si="3"/>
        <v>1.1659209539320461</v>
      </c>
      <c r="M18" s="5">
        <f t="shared" si="4"/>
        <v>2.2836925056288193E-4</v>
      </c>
      <c r="N18" s="5">
        <f t="shared" si="5"/>
        <v>1.0421718309859156</v>
      </c>
      <c r="O18">
        <f t="shared" si="6"/>
        <v>1.2158765261421562</v>
      </c>
    </row>
    <row r="19" spans="1:15">
      <c r="A19" s="2">
        <v>667</v>
      </c>
      <c r="B19" s="2">
        <v>1763</v>
      </c>
      <c r="C19" s="2">
        <v>278</v>
      </c>
      <c r="D19" s="2">
        <f t="shared" si="0"/>
        <v>6.3417266187050361</v>
      </c>
      <c r="E19" s="2">
        <v>50</v>
      </c>
      <c r="F19" s="2">
        <v>1.653</v>
      </c>
      <c r="G19" s="2">
        <v>0.52</v>
      </c>
      <c r="H19" s="2">
        <v>52.27</v>
      </c>
      <c r="I19" s="2">
        <v>425</v>
      </c>
      <c r="J19">
        <f t="shared" si="1"/>
        <v>134.7175576035981</v>
      </c>
      <c r="K19">
        <f t="shared" si="2"/>
        <v>238.94673267277403</v>
      </c>
      <c r="L19" s="4">
        <f t="shared" si="3"/>
        <v>1.1634392188183109</v>
      </c>
      <c r="M19" s="5">
        <f t="shared" si="4"/>
        <v>4.0272263187748154E-4</v>
      </c>
      <c r="N19" s="5">
        <f t="shared" si="5"/>
        <v>1.0553169014084507</v>
      </c>
      <c r="O19">
        <f t="shared" si="6"/>
        <v>1.2185298297512568</v>
      </c>
    </row>
    <row r="20" spans="1:15">
      <c r="A20" s="2">
        <v>505</v>
      </c>
      <c r="B20" s="2">
        <v>1000</v>
      </c>
      <c r="C20" s="2">
        <v>155</v>
      </c>
      <c r="D20" s="2">
        <f t="shared" si="0"/>
        <v>6.4516129032258061</v>
      </c>
      <c r="E20" s="2">
        <v>50</v>
      </c>
      <c r="F20" s="2">
        <v>1.65</v>
      </c>
      <c r="G20" s="2">
        <v>0.93</v>
      </c>
      <c r="H20" s="2">
        <v>29.18</v>
      </c>
      <c r="I20" s="2">
        <v>761</v>
      </c>
      <c r="J20">
        <f t="shared" si="1"/>
        <v>134.83997249264843</v>
      </c>
      <c r="K20">
        <f t="shared" si="2"/>
        <v>133.72602831161643</v>
      </c>
      <c r="L20" s="4">
        <f t="shared" si="3"/>
        <v>1.1590862448917549</v>
      </c>
      <c r="M20" s="5">
        <f t="shared" si="4"/>
        <v>7.0999999999999991E-4</v>
      </c>
      <c r="N20" s="5">
        <f t="shared" si="5"/>
        <v>1.0718309859154931</v>
      </c>
      <c r="O20">
        <f t="shared" si="6"/>
        <v>1.2158765261421562</v>
      </c>
    </row>
    <row r="21" spans="1:15">
      <c r="A21" s="2">
        <v>751</v>
      </c>
      <c r="B21" s="2">
        <v>2573</v>
      </c>
      <c r="C21" s="2">
        <v>373</v>
      </c>
      <c r="D21" s="2">
        <f t="shared" si="0"/>
        <v>6.8981233243967832</v>
      </c>
      <c r="E21" s="2">
        <v>50</v>
      </c>
      <c r="F21" s="2">
        <v>1.635</v>
      </c>
      <c r="G21" s="2">
        <v>0.39</v>
      </c>
      <c r="H21" s="2">
        <v>71.290000000000006</v>
      </c>
      <c r="I21" s="2">
        <v>312</v>
      </c>
      <c r="J21">
        <f t="shared" si="1"/>
        <v>135.45709229571926</v>
      </c>
      <c r="K21">
        <f t="shared" si="2"/>
        <v>320.34458063890401</v>
      </c>
      <c r="L21" s="4">
        <f t="shared" si="3"/>
        <v>1.1643711882251249</v>
      </c>
      <c r="M21" s="5">
        <f t="shared" si="4"/>
        <v>2.7594247959580257E-4</v>
      </c>
      <c r="N21" s="5">
        <f t="shared" si="5"/>
        <v>1.1306704225352113</v>
      </c>
      <c r="O21">
        <f t="shared" si="6"/>
        <v>1.2026245062162315</v>
      </c>
    </row>
    <row r="22" spans="1:15">
      <c r="A22" s="2">
        <v>589</v>
      </c>
      <c r="B22" s="2">
        <v>1459</v>
      </c>
      <c r="C22" s="2">
        <v>208</v>
      </c>
      <c r="D22" s="2">
        <f t="shared" si="0"/>
        <v>7.0144230769230766</v>
      </c>
      <c r="E22" s="2">
        <v>50</v>
      </c>
      <c r="F22" s="2">
        <v>1.6359999999999999</v>
      </c>
      <c r="G22" s="2">
        <v>0.69</v>
      </c>
      <c r="H22" s="2">
        <v>39.659999999999997</v>
      </c>
      <c r="I22" s="2">
        <v>559</v>
      </c>
      <c r="J22">
        <f t="shared" si="1"/>
        <v>135.41568710071382</v>
      </c>
      <c r="K22">
        <f t="shared" si="2"/>
        <v>181.00898221978579</v>
      </c>
      <c r="L22" s="4">
        <f t="shared" si="3"/>
        <v>1.1491142453220415</v>
      </c>
      <c r="M22" s="5">
        <f t="shared" si="4"/>
        <v>4.8663468128855379E-4</v>
      </c>
      <c r="N22" s="5">
        <f t="shared" si="5"/>
        <v>1.148705633802817</v>
      </c>
      <c r="O22">
        <f t="shared" si="6"/>
        <v>1.2035072203808101</v>
      </c>
    </row>
    <row r="23" spans="1:15">
      <c r="A23" s="2">
        <v>835</v>
      </c>
      <c r="B23" s="2">
        <v>3756</v>
      </c>
      <c r="C23" s="2">
        <v>500</v>
      </c>
      <c r="D23" s="2">
        <f t="shared" si="0"/>
        <v>7.5119999999999996</v>
      </c>
      <c r="E23" s="2">
        <v>50</v>
      </c>
      <c r="F23" s="2">
        <v>1.6220000000000001</v>
      </c>
      <c r="G23" s="2">
        <v>0.28999999999999998</v>
      </c>
      <c r="H23" s="2">
        <v>96.68</v>
      </c>
      <c r="I23" s="2">
        <v>229</v>
      </c>
      <c r="J23">
        <f t="shared" si="1"/>
        <v>135.99883948152129</v>
      </c>
      <c r="K23">
        <f t="shared" si="2"/>
        <v>432.53120385569827</v>
      </c>
      <c r="L23" s="4">
        <f t="shared" si="3"/>
        <v>1.155985962499045</v>
      </c>
      <c r="M23" s="5">
        <f t="shared" si="4"/>
        <v>1.8903088391906283E-4</v>
      </c>
      <c r="N23" s="5">
        <f t="shared" si="5"/>
        <v>1.2114422535211267</v>
      </c>
      <c r="O23">
        <f t="shared" si="6"/>
        <v>1.1911590667068024</v>
      </c>
    </row>
    <row r="24" spans="1:15">
      <c r="A24" s="2">
        <v>673</v>
      </c>
      <c r="B24" s="2">
        <v>2130</v>
      </c>
      <c r="C24" s="2">
        <v>278</v>
      </c>
      <c r="D24" s="2">
        <f t="shared" si="0"/>
        <v>7.6618705035971226</v>
      </c>
      <c r="E24" s="2">
        <v>50</v>
      </c>
      <c r="F24" s="2">
        <v>1.6140000000000001</v>
      </c>
      <c r="G24" s="2">
        <v>0.51</v>
      </c>
      <c r="H24" s="2">
        <v>54.35</v>
      </c>
      <c r="I24" s="2">
        <v>410</v>
      </c>
      <c r="J24">
        <f t="shared" si="1"/>
        <v>136.33547078730294</v>
      </c>
      <c r="K24">
        <f t="shared" si="2"/>
        <v>246.55790178967075</v>
      </c>
      <c r="L24" s="4">
        <f t="shared" si="3"/>
        <v>1.1275241960695761</v>
      </c>
      <c r="M24" s="5">
        <f t="shared" si="4"/>
        <v>3.3333333333333332E-4</v>
      </c>
      <c r="N24" s="5">
        <f t="shared" si="5"/>
        <v>1.23</v>
      </c>
      <c r="O24">
        <f t="shared" si="6"/>
        <v>1.1841125318162238</v>
      </c>
    </row>
    <row r="25" spans="1:15">
      <c r="A25" s="2">
        <v>511</v>
      </c>
      <c r="B25" s="2">
        <v>1208</v>
      </c>
      <c r="C25" s="2">
        <v>155</v>
      </c>
      <c r="D25" s="2">
        <f t="shared" si="0"/>
        <v>7.7935483870967746</v>
      </c>
      <c r="E25" s="2">
        <v>50</v>
      </c>
      <c r="F25" s="2">
        <v>1.6060000000000001</v>
      </c>
      <c r="G25" s="2">
        <v>0.92</v>
      </c>
      <c r="H25" s="2">
        <v>30.47</v>
      </c>
      <c r="I25" s="2">
        <v>733</v>
      </c>
      <c r="J25">
        <f t="shared" si="1"/>
        <v>136.67461427346157</v>
      </c>
      <c r="K25">
        <f t="shared" si="2"/>
        <v>137.01883449360722</v>
      </c>
      <c r="L25" s="4">
        <f t="shared" si="3"/>
        <v>1.1312313418286426</v>
      </c>
      <c r="M25" s="5">
        <f t="shared" si="4"/>
        <v>5.8774834437086085E-4</v>
      </c>
      <c r="N25" s="5">
        <f t="shared" si="5"/>
        <v>1.2471323943661974</v>
      </c>
      <c r="O25">
        <f t="shared" si="6"/>
        <v>1.1770729789026273</v>
      </c>
    </row>
    <row r="26" spans="1:15">
      <c r="A26" s="2">
        <v>757</v>
      </c>
      <c r="B26" s="2">
        <v>3109</v>
      </c>
      <c r="C26" s="2">
        <v>373</v>
      </c>
      <c r="D26" s="2">
        <f t="shared" si="0"/>
        <v>8.3351206434316349</v>
      </c>
      <c r="E26" s="2">
        <v>50</v>
      </c>
      <c r="F26" s="2">
        <v>1.5940000000000001</v>
      </c>
      <c r="G26" s="2">
        <v>0.38</v>
      </c>
      <c r="H26" s="2">
        <v>74.11</v>
      </c>
      <c r="I26" s="2">
        <v>300</v>
      </c>
      <c r="J26">
        <f t="shared" si="1"/>
        <v>137.18810868426743</v>
      </c>
      <c r="K26">
        <f t="shared" si="2"/>
        <v>332.9761378601782</v>
      </c>
      <c r="L26" s="4">
        <f t="shared" si="3"/>
        <v>1.1202003915266399</v>
      </c>
      <c r="M26" s="5">
        <f t="shared" si="4"/>
        <v>2.2836925056288193E-4</v>
      </c>
      <c r="N26" s="5">
        <f t="shared" si="5"/>
        <v>1.3136619718309859</v>
      </c>
      <c r="O26">
        <f t="shared" si="6"/>
        <v>1.1665268016417203</v>
      </c>
    </row>
    <row r="27" spans="1:15">
      <c r="A27" s="2">
        <v>595</v>
      </c>
      <c r="B27" s="2">
        <v>1763</v>
      </c>
      <c r="C27" s="2">
        <v>208</v>
      </c>
      <c r="D27" s="2">
        <f t="shared" si="0"/>
        <v>8.4759615384615383</v>
      </c>
      <c r="E27" s="2">
        <v>50</v>
      </c>
      <c r="F27" s="2">
        <v>1.583</v>
      </c>
      <c r="G27" s="2">
        <v>0.68</v>
      </c>
      <c r="H27" s="2">
        <v>41.76</v>
      </c>
      <c r="I27" s="2">
        <v>537</v>
      </c>
      <c r="J27">
        <f t="shared" si="1"/>
        <v>137.66393202531162</v>
      </c>
      <c r="K27">
        <f t="shared" si="2"/>
        <v>186.72028289631515</v>
      </c>
      <c r="L27" s="4">
        <f t="shared" si="3"/>
        <v>1.1139657501242186</v>
      </c>
      <c r="M27" s="5">
        <f t="shared" si="4"/>
        <v>4.0272263187748154E-4</v>
      </c>
      <c r="N27" s="5">
        <f t="shared" si="5"/>
        <v>1.3334239436619719</v>
      </c>
      <c r="O27">
        <f t="shared" si="6"/>
        <v>1.15687340886398</v>
      </c>
    </row>
    <row r="28" spans="1:15">
      <c r="A28" s="2">
        <v>433</v>
      </c>
      <c r="B28" s="2">
        <v>1000</v>
      </c>
      <c r="C28" s="2">
        <v>116</v>
      </c>
      <c r="D28" s="2">
        <f t="shared" si="0"/>
        <v>8.6206896551724146</v>
      </c>
      <c r="E28" s="2">
        <v>50</v>
      </c>
      <c r="F28" s="2">
        <v>1.577</v>
      </c>
      <c r="G28" s="2">
        <v>1.22</v>
      </c>
      <c r="H28" s="2">
        <v>23.41</v>
      </c>
      <c r="I28" s="2">
        <v>960</v>
      </c>
      <c r="J28">
        <f t="shared" si="1"/>
        <v>137.92556786228278</v>
      </c>
      <c r="K28">
        <f t="shared" si="2"/>
        <v>104.27139636404914</v>
      </c>
      <c r="L28" s="4">
        <f t="shared" si="3"/>
        <v>1.1124815054264936</v>
      </c>
      <c r="M28" s="5">
        <f t="shared" si="4"/>
        <v>7.0999999999999991E-4</v>
      </c>
      <c r="N28" s="5">
        <f t="shared" si="5"/>
        <v>1.3521126760563382</v>
      </c>
      <c r="O28">
        <f t="shared" si="6"/>
        <v>1.1516135679006556</v>
      </c>
    </row>
    <row r="29" spans="1:15">
      <c r="A29" s="2">
        <v>841</v>
      </c>
      <c r="B29" s="2">
        <v>4537</v>
      </c>
      <c r="C29" s="2">
        <v>500</v>
      </c>
      <c r="D29" s="2">
        <f t="shared" si="0"/>
        <v>9.0739999999999998</v>
      </c>
      <c r="E29" s="2">
        <v>50</v>
      </c>
      <c r="F29" s="2">
        <v>1.5740000000000001</v>
      </c>
      <c r="G29" s="2">
        <v>0.28000000000000003</v>
      </c>
      <c r="H29" s="2">
        <v>101.43</v>
      </c>
      <c r="I29" s="2">
        <v>220</v>
      </c>
      <c r="J29">
        <f t="shared" si="1"/>
        <v>138.05694642948356</v>
      </c>
      <c r="K29">
        <f t="shared" si="2"/>
        <v>454.758129490481</v>
      </c>
      <c r="L29" s="4">
        <f t="shared" si="3"/>
        <v>1.0994855673283044</v>
      </c>
      <c r="M29" s="5">
        <f t="shared" si="4"/>
        <v>1.5649107339651752E-4</v>
      </c>
      <c r="N29" s="5">
        <f t="shared" si="5"/>
        <v>1.4058309859154929</v>
      </c>
      <c r="O29">
        <f t="shared" si="6"/>
        <v>1.1489851469953745</v>
      </c>
    </row>
    <row r="30" spans="1:15">
      <c r="A30" s="2">
        <v>679</v>
      </c>
      <c r="B30" s="2">
        <v>2573</v>
      </c>
      <c r="C30" s="2">
        <v>278</v>
      </c>
      <c r="D30" s="2">
        <f t="shared" si="0"/>
        <v>9.2553956834532372</v>
      </c>
      <c r="E30" s="2">
        <v>50</v>
      </c>
      <c r="F30" s="2">
        <v>1.5569999999999999</v>
      </c>
      <c r="G30" s="2">
        <v>0.5</v>
      </c>
      <c r="H30" s="2">
        <v>57.49</v>
      </c>
      <c r="I30" s="2">
        <v>393</v>
      </c>
      <c r="J30">
        <f t="shared" si="1"/>
        <v>138.8085830776715</v>
      </c>
      <c r="K30">
        <f t="shared" si="2"/>
        <v>256.05104711428874</v>
      </c>
      <c r="L30" s="4">
        <f t="shared" si="3"/>
        <v>1.0857210042023937</v>
      </c>
      <c r="M30" s="5">
        <f t="shared" si="4"/>
        <v>2.7594247959580257E-4</v>
      </c>
      <c r="N30" s="5">
        <f t="shared" si="5"/>
        <v>1.4242098591549297</v>
      </c>
      <c r="O30">
        <f t="shared" si="6"/>
        <v>1.1341097288901376</v>
      </c>
    </row>
    <row r="31" spans="1:15">
      <c r="A31" s="2">
        <v>517</v>
      </c>
      <c r="B31" s="2">
        <v>1459</v>
      </c>
      <c r="C31" s="2">
        <v>155</v>
      </c>
      <c r="D31" s="2">
        <f t="shared" si="0"/>
        <v>9.4129032258064509</v>
      </c>
      <c r="E31" s="2">
        <v>50</v>
      </c>
      <c r="F31" s="2">
        <v>1.5529999999999999</v>
      </c>
      <c r="G31" s="2">
        <v>0.9</v>
      </c>
      <c r="H31" s="2">
        <v>32.14</v>
      </c>
      <c r="I31" s="2">
        <v>703</v>
      </c>
      <c r="J31">
        <f t="shared" si="1"/>
        <v>138.98722997666817</v>
      </c>
      <c r="K31">
        <f t="shared" si="2"/>
        <v>142.43365848768588</v>
      </c>
      <c r="L31" s="4">
        <f t="shared" si="3"/>
        <v>1.0882259266927454</v>
      </c>
      <c r="M31" s="5">
        <f t="shared" si="4"/>
        <v>4.8663468128855379E-4</v>
      </c>
      <c r="N31" s="5">
        <f t="shared" si="5"/>
        <v>1.4446154929577466</v>
      </c>
      <c r="O31">
        <f t="shared" si="6"/>
        <v>1.1306143356835505</v>
      </c>
    </row>
    <row r="32" spans="1:15">
      <c r="A32" s="2">
        <v>763</v>
      </c>
      <c r="B32" s="2">
        <v>3756</v>
      </c>
      <c r="C32" s="2">
        <v>373</v>
      </c>
      <c r="D32" s="2">
        <f t="shared" si="0"/>
        <v>10.069705093833781</v>
      </c>
      <c r="E32" s="2">
        <v>50</v>
      </c>
      <c r="F32" s="2">
        <v>1.5409999999999999</v>
      </c>
      <c r="G32" s="2">
        <v>0.37</v>
      </c>
      <c r="H32" s="2">
        <v>78.22</v>
      </c>
      <c r="I32" s="2">
        <v>287</v>
      </c>
      <c r="J32">
        <f t="shared" si="1"/>
        <v>139.52733782774564</v>
      </c>
      <c r="K32">
        <f t="shared" si="2"/>
        <v>347.80660357168074</v>
      </c>
      <c r="L32" s="4">
        <f t="shared" si="3"/>
        <v>1.0724350721625302</v>
      </c>
      <c r="M32" s="5">
        <f t="shared" si="4"/>
        <v>1.8903088391906283E-4</v>
      </c>
      <c r="N32" s="5">
        <f t="shared" si="5"/>
        <v>1.5182704225352113</v>
      </c>
      <c r="O32">
        <f t="shared" si="6"/>
        <v>1.1201389717144787</v>
      </c>
    </row>
    <row r="33" spans="1:15">
      <c r="A33" s="2">
        <v>601</v>
      </c>
      <c r="B33" s="2">
        <v>2130</v>
      </c>
      <c r="C33" s="2">
        <v>208</v>
      </c>
      <c r="D33" s="2">
        <f t="shared" si="0"/>
        <v>10.240384615384615</v>
      </c>
      <c r="E33" s="2">
        <v>50</v>
      </c>
      <c r="F33" s="2">
        <v>1.5349999999999999</v>
      </c>
      <c r="G33" s="2">
        <v>0.67</v>
      </c>
      <c r="H33" s="2">
        <v>43.87</v>
      </c>
      <c r="I33" s="2">
        <v>514</v>
      </c>
      <c r="J33">
        <f t="shared" si="1"/>
        <v>139.79976373859895</v>
      </c>
      <c r="K33">
        <f t="shared" si="2"/>
        <v>192.44732296318517</v>
      </c>
      <c r="L33" s="4">
        <f t="shared" si="3"/>
        <v>1.0808152423080992</v>
      </c>
      <c r="M33" s="5">
        <f t="shared" si="4"/>
        <v>3.3333333333333332E-4</v>
      </c>
      <c r="N33" s="5">
        <f t="shared" si="5"/>
        <v>1.542</v>
      </c>
      <c r="O33">
        <f t="shared" si="6"/>
        <v>1.1149073966584961</v>
      </c>
    </row>
    <row r="34" spans="1:15">
      <c r="A34" s="2">
        <v>439</v>
      </c>
      <c r="B34" s="2">
        <v>1208</v>
      </c>
      <c r="C34" s="2">
        <v>116</v>
      </c>
      <c r="D34" s="2">
        <f t="shared" si="0"/>
        <v>10.413793103448276</v>
      </c>
      <c r="E34" s="2">
        <v>50</v>
      </c>
      <c r="F34" s="2">
        <v>1.5269999999999999</v>
      </c>
      <c r="G34" s="2">
        <v>1.2</v>
      </c>
      <c r="H34" s="2">
        <v>24.63</v>
      </c>
      <c r="I34" s="2">
        <v>918</v>
      </c>
      <c r="J34">
        <f t="shared" si="1"/>
        <v>140.16549298025123</v>
      </c>
      <c r="K34">
        <f t="shared" si="2"/>
        <v>107.73085391869445</v>
      </c>
      <c r="L34" s="4">
        <f t="shared" si="3"/>
        <v>1.0767574541602201</v>
      </c>
      <c r="M34" s="5">
        <f t="shared" si="4"/>
        <v>5.8774834437086085E-4</v>
      </c>
      <c r="N34" s="5">
        <f t="shared" si="5"/>
        <v>1.5618929577464793</v>
      </c>
      <c r="O34">
        <f t="shared" si="6"/>
        <v>1.1079383249525812</v>
      </c>
    </row>
    <row r="35" spans="1:15">
      <c r="A35" s="2">
        <v>847</v>
      </c>
      <c r="B35" s="2">
        <v>5481</v>
      </c>
      <c r="C35" s="2">
        <v>500</v>
      </c>
      <c r="D35" s="2">
        <f t="shared" si="0"/>
        <v>10.962</v>
      </c>
      <c r="E35" s="2">
        <v>50</v>
      </c>
      <c r="F35" s="2">
        <v>1.504</v>
      </c>
      <c r="G35" s="2">
        <v>0.27</v>
      </c>
      <c r="H35" s="2">
        <v>109.09</v>
      </c>
      <c r="I35" s="2">
        <v>210</v>
      </c>
      <c r="J35">
        <f t="shared" si="1"/>
        <v>141.23317071650803</v>
      </c>
      <c r="K35">
        <f t="shared" si="2"/>
        <v>482.45097069577503</v>
      </c>
      <c r="L35" s="4">
        <f t="shared" si="3"/>
        <v>1.0363747414144826</v>
      </c>
      <c r="M35" s="5">
        <f t="shared" si="4"/>
        <v>1.2953840540047437E-4</v>
      </c>
      <c r="N35" s="5">
        <f t="shared" si="5"/>
        <v>1.6211408450704223</v>
      </c>
      <c r="O35">
        <f t="shared" si="6"/>
        <v>1.0879430056241577</v>
      </c>
    </row>
    <row r="36" spans="1:15">
      <c r="A36" s="2">
        <v>685</v>
      </c>
      <c r="B36" s="2">
        <v>3109</v>
      </c>
      <c r="C36" s="2">
        <v>278</v>
      </c>
      <c r="D36" s="2">
        <f t="shared" si="0"/>
        <v>11.183453237410072</v>
      </c>
      <c r="E36" s="2">
        <v>50</v>
      </c>
      <c r="F36" s="2">
        <v>1.5049999999999999</v>
      </c>
      <c r="G36" s="2">
        <v>0.49</v>
      </c>
      <c r="H36" s="2">
        <v>60.67</v>
      </c>
      <c r="I36" s="2">
        <v>375</v>
      </c>
      <c r="J36">
        <f t="shared" si="1"/>
        <v>141.18624160050351</v>
      </c>
      <c r="K36">
        <f t="shared" si="2"/>
        <v>265.7519970689608</v>
      </c>
      <c r="L36" s="4">
        <f t="shared" si="3"/>
        <v>1.0460880936592207</v>
      </c>
      <c r="M36" s="5">
        <f t="shared" si="4"/>
        <v>2.2836925056288193E-4</v>
      </c>
      <c r="N36" s="5">
        <f t="shared" si="5"/>
        <v>1.6420774647887326</v>
      </c>
      <c r="O36">
        <f t="shared" si="6"/>
        <v>1.0888111029614753</v>
      </c>
    </row>
    <row r="37" spans="1:15">
      <c r="A37" s="2">
        <v>523</v>
      </c>
      <c r="B37" s="2">
        <v>1763</v>
      </c>
      <c r="C37" s="2">
        <v>155</v>
      </c>
      <c r="D37" s="2">
        <f t="shared" si="0"/>
        <v>11.374193548387098</v>
      </c>
      <c r="E37" s="2">
        <v>50</v>
      </c>
      <c r="F37" s="2">
        <v>1.4990000000000001</v>
      </c>
      <c r="G37" s="2">
        <v>0.88</v>
      </c>
      <c r="H37" s="2">
        <v>33.97</v>
      </c>
      <c r="I37" s="2">
        <v>670</v>
      </c>
      <c r="J37">
        <f t="shared" si="1"/>
        <v>141.46852027271686</v>
      </c>
      <c r="K37">
        <f t="shared" si="2"/>
        <v>148.2713965880051</v>
      </c>
      <c r="L37" s="4">
        <f t="shared" si="3"/>
        <v>1.0453803199189615</v>
      </c>
      <c r="M37" s="5">
        <f t="shared" si="4"/>
        <v>4.0272263187748154E-4</v>
      </c>
      <c r="N37" s="5">
        <f t="shared" si="5"/>
        <v>1.6636760563380282</v>
      </c>
      <c r="O37">
        <f t="shared" si="6"/>
        <v>1.0836042516295203</v>
      </c>
    </row>
    <row r="38" spans="1:15">
      <c r="A38" s="2">
        <v>361</v>
      </c>
      <c r="B38" s="2">
        <v>1000</v>
      </c>
      <c r="C38" s="2">
        <v>86</v>
      </c>
      <c r="D38" s="2">
        <f t="shared" si="0"/>
        <v>11.627906976744185</v>
      </c>
      <c r="E38" s="2">
        <v>50</v>
      </c>
      <c r="F38" s="2">
        <v>1.498</v>
      </c>
      <c r="G38" s="2">
        <v>1.58</v>
      </c>
      <c r="H38" s="2">
        <v>18.96</v>
      </c>
      <c r="I38" s="2">
        <v>1200</v>
      </c>
      <c r="J38">
        <f t="shared" si="1"/>
        <v>141.51573152725078</v>
      </c>
      <c r="K38">
        <f t="shared" si="2"/>
        <v>82.609096672588933</v>
      </c>
      <c r="L38" s="4">
        <f t="shared" si="3"/>
        <v>1.0410475778575632</v>
      </c>
      <c r="M38" s="5">
        <f t="shared" si="4"/>
        <v>7.0999999999999991E-4</v>
      </c>
      <c r="N38" s="5">
        <f t="shared" si="5"/>
        <v>1.6901408450704229</v>
      </c>
      <c r="O38">
        <f t="shared" si="6"/>
        <v>1.0827368478000685</v>
      </c>
    </row>
    <row r="39" spans="1:15">
      <c r="A39" s="2">
        <v>769</v>
      </c>
      <c r="B39" s="2">
        <v>4537</v>
      </c>
      <c r="C39" s="2">
        <v>373</v>
      </c>
      <c r="D39" s="2">
        <f t="shared" si="0"/>
        <v>12.163538873994638</v>
      </c>
      <c r="E39" s="2">
        <v>50</v>
      </c>
      <c r="F39" s="2">
        <v>1.488</v>
      </c>
      <c r="G39" s="2">
        <v>0.37</v>
      </c>
      <c r="H39" s="2">
        <v>82.69</v>
      </c>
      <c r="I39" s="2">
        <v>274</v>
      </c>
      <c r="J39">
        <f t="shared" si="1"/>
        <v>141.99045856176619</v>
      </c>
      <c r="K39">
        <f t="shared" si="2"/>
        <v>353.94654481921106</v>
      </c>
      <c r="L39" s="4">
        <f t="shared" si="3"/>
        <v>1.0538314484480165</v>
      </c>
      <c r="M39" s="5">
        <f t="shared" si="4"/>
        <v>1.5649107339651752E-4</v>
      </c>
      <c r="N39" s="5">
        <f t="shared" si="5"/>
        <v>1.7508985915492958</v>
      </c>
      <c r="O39">
        <f t="shared" si="6"/>
        <v>1.0740691887696416</v>
      </c>
    </row>
    <row r="40" spans="1:15">
      <c r="A40" s="2">
        <v>607</v>
      </c>
      <c r="B40" s="2">
        <v>2573</v>
      </c>
      <c r="C40" s="2">
        <v>208</v>
      </c>
      <c r="D40" s="2">
        <f t="shared" si="0"/>
        <v>12.370192307692308</v>
      </c>
      <c r="E40" s="2">
        <v>50</v>
      </c>
      <c r="F40" s="2">
        <v>1.4730000000000001</v>
      </c>
      <c r="G40" s="2">
        <v>0.65</v>
      </c>
      <c r="H40" s="2">
        <v>46.79</v>
      </c>
      <c r="I40" s="2">
        <v>489</v>
      </c>
      <c r="J40">
        <f t="shared" si="1"/>
        <v>142.71159300492749</v>
      </c>
      <c r="K40">
        <f t="shared" si="2"/>
        <v>202.50051719847022</v>
      </c>
      <c r="L40" s="4">
        <f t="shared" si="3"/>
        <v>1.0271578703976334</v>
      </c>
      <c r="M40" s="5">
        <f t="shared" si="4"/>
        <v>2.7594247959580257E-4</v>
      </c>
      <c r="N40" s="5">
        <f t="shared" si="5"/>
        <v>1.7721084507042253</v>
      </c>
      <c r="O40">
        <f t="shared" si="6"/>
        <v>1.0610895492468142</v>
      </c>
    </row>
    <row r="41" spans="1:15">
      <c r="A41" s="2">
        <v>445</v>
      </c>
      <c r="B41" s="2">
        <v>1459</v>
      </c>
      <c r="C41" s="2">
        <v>116</v>
      </c>
      <c r="D41" s="2">
        <f t="shared" si="0"/>
        <v>12.577586206896552</v>
      </c>
      <c r="E41" s="2">
        <v>50</v>
      </c>
      <c r="F41" s="2">
        <v>1.47</v>
      </c>
      <c r="G41" s="2">
        <v>1.17</v>
      </c>
      <c r="H41" s="2">
        <v>26.15</v>
      </c>
      <c r="I41" s="2">
        <v>873</v>
      </c>
      <c r="J41">
        <f t="shared" si="1"/>
        <v>142.85714285714286</v>
      </c>
      <c r="K41">
        <f t="shared" si="2"/>
        <v>112.61502503424019</v>
      </c>
      <c r="L41" s="4">
        <f t="shared" si="3"/>
        <v>1.0300579337857503</v>
      </c>
      <c r="M41" s="5">
        <f t="shared" si="4"/>
        <v>4.8663468128855379E-4</v>
      </c>
      <c r="N41" s="5">
        <f t="shared" si="5"/>
        <v>1.7939535211267605</v>
      </c>
      <c r="O41">
        <f t="shared" si="6"/>
        <v>1.0584967834857115</v>
      </c>
    </row>
    <row r="42" spans="1:15">
      <c r="A42" s="2">
        <v>853</v>
      </c>
      <c r="B42" s="2">
        <v>6622</v>
      </c>
      <c r="C42" s="2">
        <v>500</v>
      </c>
      <c r="D42" s="2">
        <f t="shared" si="0"/>
        <v>13.244</v>
      </c>
      <c r="E42" s="2">
        <v>50</v>
      </c>
      <c r="F42" s="2">
        <v>1.456</v>
      </c>
      <c r="G42" s="2">
        <v>0.27</v>
      </c>
      <c r="H42" s="2">
        <v>114.8</v>
      </c>
      <c r="I42" s="2">
        <v>199</v>
      </c>
      <c r="J42">
        <f t="shared" si="1"/>
        <v>143.54231294080361</v>
      </c>
      <c r="K42">
        <f t="shared" si="2"/>
        <v>490.33897534747399</v>
      </c>
      <c r="L42" s="4">
        <f t="shared" si="3"/>
        <v>1.0197027467491848</v>
      </c>
      <c r="M42" s="5">
        <f t="shared" si="4"/>
        <v>1.0721836303231652E-4</v>
      </c>
      <c r="N42" s="5">
        <f t="shared" si="5"/>
        <v>1.8560253521126759</v>
      </c>
      <c r="O42">
        <f t="shared" si="6"/>
        <v>1.046411227828048</v>
      </c>
    </row>
    <row r="43" spans="1:15">
      <c r="A43" s="2">
        <v>691</v>
      </c>
      <c r="B43" s="2">
        <v>3756</v>
      </c>
      <c r="C43" s="2">
        <v>278</v>
      </c>
      <c r="D43" s="2">
        <f t="shared" si="0"/>
        <v>13.510791366906474</v>
      </c>
      <c r="E43" s="2">
        <v>50</v>
      </c>
      <c r="F43" s="2">
        <v>1.454</v>
      </c>
      <c r="G43" s="2">
        <v>0.48</v>
      </c>
      <c r="H43" s="2">
        <v>64.11</v>
      </c>
      <c r="I43" s="2">
        <v>356</v>
      </c>
      <c r="J43">
        <f t="shared" si="1"/>
        <v>143.64100137662183</v>
      </c>
      <c r="K43">
        <f t="shared" si="2"/>
        <v>276.00530285689047</v>
      </c>
      <c r="L43" s="4">
        <f t="shared" si="3"/>
        <v>1.0072270247073614</v>
      </c>
      <c r="M43" s="5">
        <f t="shared" si="4"/>
        <v>1.8903088391906283E-4</v>
      </c>
      <c r="N43" s="5">
        <f t="shared" si="5"/>
        <v>1.8832901408450704</v>
      </c>
      <c r="O43">
        <f t="shared" si="6"/>
        <v>1.0446866111730948</v>
      </c>
    </row>
    <row r="44" spans="1:15">
      <c r="A44" s="2">
        <v>529</v>
      </c>
      <c r="B44" s="2">
        <v>2130</v>
      </c>
      <c r="C44" s="2">
        <v>155</v>
      </c>
      <c r="D44" s="2">
        <f t="shared" si="0"/>
        <v>13.741935483870968</v>
      </c>
      <c r="E44" s="2">
        <v>50</v>
      </c>
      <c r="F44" s="2">
        <v>1.4430000000000001</v>
      </c>
      <c r="G44" s="2">
        <v>0.86</v>
      </c>
      <c r="H44" s="2">
        <v>36.11</v>
      </c>
      <c r="I44" s="2">
        <v>636</v>
      </c>
      <c r="J44">
        <f t="shared" si="1"/>
        <v>144.18745018211808</v>
      </c>
      <c r="K44">
        <f t="shared" si="2"/>
        <v>154.63551677246232</v>
      </c>
      <c r="L44" s="4">
        <f t="shared" si="3"/>
        <v>1.0023570473015846</v>
      </c>
      <c r="M44" s="5">
        <f t="shared" si="4"/>
        <v>3.3333333333333332E-4</v>
      </c>
      <c r="N44" s="5">
        <f t="shared" si="5"/>
        <v>1.9079999999999999</v>
      </c>
      <c r="O44">
        <f t="shared" si="6"/>
        <v>1.0352097132002711</v>
      </c>
    </row>
    <row r="45" spans="1:15">
      <c r="A45" s="2">
        <v>367</v>
      </c>
      <c r="B45" s="2">
        <v>1208</v>
      </c>
      <c r="C45" s="2">
        <v>86</v>
      </c>
      <c r="D45" s="2">
        <f t="shared" si="0"/>
        <v>14.046511627906977</v>
      </c>
      <c r="E45" s="2">
        <v>50</v>
      </c>
      <c r="F45" s="2">
        <v>1.4419999999999999</v>
      </c>
      <c r="G45" s="2">
        <v>1.55</v>
      </c>
      <c r="H45" s="2">
        <v>20.149999999999999</v>
      </c>
      <c r="I45" s="2">
        <v>1140</v>
      </c>
      <c r="J45">
        <f t="shared" si="1"/>
        <v>144.23743716582891</v>
      </c>
      <c r="K45">
        <f t="shared" si="2"/>
        <v>85.827515014144254</v>
      </c>
      <c r="L45" s="4">
        <f t="shared" si="3"/>
        <v>1.0020096700437771</v>
      </c>
      <c r="M45" s="5">
        <f t="shared" si="4"/>
        <v>5.8774834437086085E-4</v>
      </c>
      <c r="N45" s="5">
        <f t="shared" si="5"/>
        <v>1.9396056338028171</v>
      </c>
      <c r="O45">
        <f t="shared" si="6"/>
        <v>1.0343488916120516</v>
      </c>
    </row>
    <row r="46" spans="1:15">
      <c r="A46" s="2">
        <v>775</v>
      </c>
      <c r="B46" s="2">
        <v>5481</v>
      </c>
      <c r="C46" s="2">
        <v>373</v>
      </c>
      <c r="D46" s="2">
        <f t="shared" si="0"/>
        <v>14.694369973190348</v>
      </c>
      <c r="E46" s="2">
        <v>50</v>
      </c>
      <c r="F46" s="2">
        <v>1.42</v>
      </c>
      <c r="G46" s="2">
        <v>0.36</v>
      </c>
      <c r="H46" s="2">
        <v>89.11</v>
      </c>
      <c r="I46" s="2">
        <v>259</v>
      </c>
      <c r="J46">
        <f t="shared" si="1"/>
        <v>145.35047493345277</v>
      </c>
      <c r="K46">
        <f t="shared" si="2"/>
        <v>372.38672774415585</v>
      </c>
      <c r="L46" s="4">
        <f t="shared" si="3"/>
        <v>1.0016468692629279</v>
      </c>
      <c r="M46" s="5">
        <f t="shared" si="4"/>
        <v>1.2953840540047437E-4</v>
      </c>
      <c r="N46" s="5">
        <f t="shared" si="5"/>
        <v>1.9994070422535211</v>
      </c>
      <c r="O46">
        <f t="shared" si="6"/>
        <v>1.0154411390500018</v>
      </c>
    </row>
    <row r="47" spans="1:15">
      <c r="A47" s="2">
        <v>613</v>
      </c>
      <c r="B47" s="2">
        <v>3109</v>
      </c>
      <c r="C47" s="2">
        <v>208</v>
      </c>
      <c r="D47" s="2">
        <f t="shared" si="0"/>
        <v>14.947115384615385</v>
      </c>
      <c r="E47" s="2">
        <v>50</v>
      </c>
      <c r="F47" s="2">
        <v>1.417</v>
      </c>
      <c r="G47" s="2">
        <v>0.64</v>
      </c>
      <c r="H47" s="2">
        <v>49.82</v>
      </c>
      <c r="I47" s="2">
        <v>462</v>
      </c>
      <c r="J47">
        <f t="shared" si="1"/>
        <v>145.50425788064527</v>
      </c>
      <c r="K47">
        <f t="shared" si="2"/>
        <v>209.68915409822586</v>
      </c>
      <c r="L47" s="4">
        <f t="shared" si="3"/>
        <v>0.99194448513329114</v>
      </c>
      <c r="M47" s="5">
        <f t="shared" si="4"/>
        <v>2.2836925056288193E-4</v>
      </c>
      <c r="N47" s="5">
        <f t="shared" si="5"/>
        <v>2.0230394366197184</v>
      </c>
      <c r="O47">
        <f t="shared" si="6"/>
        <v>1.0128673254178062</v>
      </c>
    </row>
    <row r="48" spans="1:15">
      <c r="A48" s="2">
        <v>451</v>
      </c>
      <c r="B48" s="2">
        <v>1763</v>
      </c>
      <c r="C48" s="2">
        <v>116</v>
      </c>
      <c r="D48" s="2">
        <f t="shared" si="0"/>
        <v>15.198275862068966</v>
      </c>
      <c r="E48" s="2">
        <v>50</v>
      </c>
      <c r="F48" s="2">
        <v>1.4139999999999999</v>
      </c>
      <c r="G48" s="2">
        <v>1.1399999999999999</v>
      </c>
      <c r="H48" s="2">
        <v>27.85</v>
      </c>
      <c r="I48" s="2">
        <v>825</v>
      </c>
      <c r="J48">
        <f t="shared" si="1"/>
        <v>145.6585299768648</v>
      </c>
      <c r="K48">
        <f t="shared" si="2"/>
        <v>117.84504070905537</v>
      </c>
      <c r="L48" s="4">
        <f t="shared" si="3"/>
        <v>0.98434350144941152</v>
      </c>
      <c r="M48" s="5">
        <f t="shared" si="4"/>
        <v>4.0272263187748154E-4</v>
      </c>
      <c r="N48" s="5">
        <f t="shared" si="5"/>
        <v>2.0485563380281691</v>
      </c>
      <c r="O48">
        <f t="shared" si="6"/>
        <v>1.0102946013849854</v>
      </c>
    </row>
    <row r="49" spans="1:15">
      <c r="A49" s="2">
        <v>289</v>
      </c>
      <c r="B49" s="2">
        <v>1000</v>
      </c>
      <c r="C49" s="2">
        <v>64</v>
      </c>
      <c r="D49" s="2">
        <f t="shared" si="0"/>
        <v>15.625</v>
      </c>
      <c r="E49" s="2">
        <v>50</v>
      </c>
      <c r="F49" s="2">
        <v>1.4079999999999999</v>
      </c>
      <c r="G49" s="2">
        <v>2.0499999999999998</v>
      </c>
      <c r="H49" s="2">
        <v>15.61</v>
      </c>
      <c r="I49" s="2">
        <v>1470</v>
      </c>
      <c r="J49">
        <f t="shared" si="1"/>
        <v>145.96855203028554</v>
      </c>
      <c r="K49">
        <f t="shared" si="2"/>
        <v>65.672821968599351</v>
      </c>
      <c r="L49" s="4">
        <f t="shared" si="3"/>
        <v>0.97452794141541244</v>
      </c>
      <c r="M49" s="5">
        <f t="shared" si="4"/>
        <v>7.0999999999999991E-4</v>
      </c>
      <c r="N49" s="5">
        <f t="shared" si="5"/>
        <v>2.070422535211268</v>
      </c>
      <c r="O49">
        <f t="shared" si="6"/>
        <v>1.005152429520549</v>
      </c>
    </row>
    <row r="50" spans="1:15">
      <c r="A50" s="2">
        <v>859</v>
      </c>
      <c r="B50" s="2">
        <v>8000</v>
      </c>
      <c r="C50" s="2">
        <v>500</v>
      </c>
      <c r="D50" s="2">
        <f t="shared" si="0"/>
        <v>16</v>
      </c>
      <c r="E50" s="2">
        <v>50</v>
      </c>
      <c r="F50" s="2">
        <v>1.387</v>
      </c>
      <c r="G50" s="2">
        <v>0.26</v>
      </c>
      <c r="H50" s="2">
        <v>124.01</v>
      </c>
      <c r="I50" s="2">
        <v>188</v>
      </c>
      <c r="J50">
        <f t="shared" si="1"/>
        <v>147.06942580212871</v>
      </c>
      <c r="K50">
        <f t="shared" si="2"/>
        <v>521.71015265705876</v>
      </c>
      <c r="L50" s="4">
        <f t="shared" si="3"/>
        <v>0.95838656283284995</v>
      </c>
      <c r="M50" s="5">
        <f t="shared" si="4"/>
        <v>8.8749999999999989E-5</v>
      </c>
      <c r="N50" s="5">
        <f t="shared" si="5"/>
        <v>2.1183098591549299</v>
      </c>
      <c r="O50">
        <f t="shared" si="6"/>
        <v>0.98718942450100622</v>
      </c>
    </row>
    <row r="51" spans="1:15">
      <c r="A51" s="2">
        <v>697</v>
      </c>
      <c r="B51" s="2">
        <v>4537</v>
      </c>
      <c r="C51" s="2">
        <v>278</v>
      </c>
      <c r="D51" s="2">
        <f t="shared" si="0"/>
        <v>16.320143884892087</v>
      </c>
      <c r="E51" s="2">
        <v>50</v>
      </c>
      <c r="F51" s="2">
        <v>1.3919999999999999</v>
      </c>
      <c r="G51" s="2">
        <v>0.47</v>
      </c>
      <c r="H51" s="2">
        <v>68.81</v>
      </c>
      <c r="I51" s="2">
        <v>336</v>
      </c>
      <c r="J51">
        <f t="shared" si="1"/>
        <v>146.80505487867586</v>
      </c>
      <c r="K51">
        <f t="shared" si="2"/>
        <v>288.08682101974597</v>
      </c>
      <c r="L51" s="4">
        <f t="shared" si="3"/>
        <v>0.96498687102713876</v>
      </c>
      <c r="M51" s="5">
        <f t="shared" si="4"/>
        <v>1.5649107339651752E-4</v>
      </c>
      <c r="N51" s="5">
        <f t="shared" si="5"/>
        <v>2.1470873239436621</v>
      </c>
      <c r="O51">
        <f t="shared" si="6"/>
        <v>0.9914614286327923</v>
      </c>
    </row>
    <row r="52" spans="1:15">
      <c r="A52" s="2">
        <v>535</v>
      </c>
      <c r="B52" s="2">
        <v>2573</v>
      </c>
      <c r="C52" s="2">
        <v>155</v>
      </c>
      <c r="D52" s="2">
        <f t="shared" si="0"/>
        <v>16.600000000000001</v>
      </c>
      <c r="E52" s="2">
        <v>50</v>
      </c>
      <c r="F52" s="2">
        <v>1.387</v>
      </c>
      <c r="G52" s="2">
        <v>0.84</v>
      </c>
      <c r="H52" s="2">
        <v>38.479999999999997</v>
      </c>
      <c r="I52" s="2">
        <v>600</v>
      </c>
      <c r="J52">
        <f t="shared" si="1"/>
        <v>147.06942580212871</v>
      </c>
      <c r="K52">
        <f t="shared" si="2"/>
        <v>161.48171391766104</v>
      </c>
      <c r="L52" s="4">
        <f t="shared" si="3"/>
        <v>0.95986100369874672</v>
      </c>
      <c r="M52" s="5">
        <f t="shared" si="4"/>
        <v>2.7594247959580257E-4</v>
      </c>
      <c r="N52" s="5">
        <f t="shared" si="5"/>
        <v>2.1743661971830988</v>
      </c>
      <c r="O52">
        <f t="shared" si="6"/>
        <v>0.98718942450100622</v>
      </c>
    </row>
    <row r="53" spans="1:15">
      <c r="A53" s="2">
        <v>373</v>
      </c>
      <c r="B53" s="2">
        <v>1459</v>
      </c>
      <c r="C53" s="2">
        <v>86</v>
      </c>
      <c r="D53" s="2">
        <f t="shared" si="0"/>
        <v>16.965116279069768</v>
      </c>
      <c r="E53" s="2">
        <v>50</v>
      </c>
      <c r="F53" s="2">
        <v>1.3779999999999999</v>
      </c>
      <c r="G53" s="2">
        <v>1.51</v>
      </c>
      <c r="H53" s="2">
        <v>21.64</v>
      </c>
      <c r="I53" s="2">
        <v>1070</v>
      </c>
      <c r="J53">
        <f t="shared" si="1"/>
        <v>147.54891442515137</v>
      </c>
      <c r="K53">
        <f t="shared" si="2"/>
        <v>90.12376173876963</v>
      </c>
      <c r="L53" s="4">
        <f t="shared" si="3"/>
        <v>0.95424334649143183</v>
      </c>
      <c r="M53" s="5">
        <f t="shared" si="4"/>
        <v>4.8663468128855379E-4</v>
      </c>
      <c r="N53" s="5">
        <f t="shared" si="5"/>
        <v>2.198774647887324</v>
      </c>
      <c r="O53">
        <f t="shared" si="6"/>
        <v>0.97950758194619925</v>
      </c>
    </row>
    <row r="54" spans="1:15">
      <c r="A54" s="2">
        <v>781</v>
      </c>
      <c r="B54" s="2">
        <v>6622</v>
      </c>
      <c r="C54" s="2">
        <v>373</v>
      </c>
      <c r="D54" s="2">
        <f t="shared" si="0"/>
        <v>17.753351206434317</v>
      </c>
      <c r="E54" s="2">
        <v>50</v>
      </c>
      <c r="F54" s="2">
        <v>1.37</v>
      </c>
      <c r="G54" s="2">
        <v>0.35</v>
      </c>
      <c r="H54" s="2">
        <v>94.41</v>
      </c>
      <c r="I54" s="2">
        <v>244</v>
      </c>
      <c r="J54">
        <f t="shared" si="1"/>
        <v>147.97908710009702</v>
      </c>
      <c r="K54">
        <f t="shared" si="2"/>
        <v>389.95324520072165</v>
      </c>
      <c r="L54" s="4">
        <f t="shared" si="3"/>
        <v>0.95652492854112481</v>
      </c>
      <c r="M54" s="5">
        <f t="shared" si="4"/>
        <v>1.0721836303231652E-4</v>
      </c>
      <c r="N54" s="5">
        <f t="shared" si="5"/>
        <v>2.2757295774647885</v>
      </c>
      <c r="O54">
        <f t="shared" si="6"/>
        <v>0.97268769426203883</v>
      </c>
    </row>
    <row r="55" spans="1:15">
      <c r="A55" s="2">
        <v>619</v>
      </c>
      <c r="B55" s="2">
        <v>3756</v>
      </c>
      <c r="C55" s="2">
        <v>208</v>
      </c>
      <c r="D55" s="2">
        <f t="shared" si="0"/>
        <v>18.057692307692307</v>
      </c>
      <c r="E55" s="2">
        <v>50</v>
      </c>
      <c r="F55" s="2">
        <v>1.36</v>
      </c>
      <c r="G55" s="2">
        <v>0.62</v>
      </c>
      <c r="H55" s="2">
        <v>53.19</v>
      </c>
      <c r="I55" s="2">
        <v>435</v>
      </c>
      <c r="J55">
        <f t="shared" si="1"/>
        <v>148.52213144650113</v>
      </c>
      <c r="K55">
        <f t="shared" si="2"/>
        <v>220.94273368157891</v>
      </c>
      <c r="L55" s="4">
        <f t="shared" si="3"/>
        <v>0.94142041484726136</v>
      </c>
      <c r="M55" s="5">
        <f t="shared" si="4"/>
        <v>1.8903088391906283E-4</v>
      </c>
      <c r="N55" s="5">
        <f t="shared" si="5"/>
        <v>2.301211267605634</v>
      </c>
      <c r="O55">
        <f t="shared" si="6"/>
        <v>0.96417403309378769</v>
      </c>
    </row>
    <row r="56" spans="1:15">
      <c r="A56" s="2">
        <v>457</v>
      </c>
      <c r="B56" s="2">
        <v>2130</v>
      </c>
      <c r="C56" s="2">
        <v>116</v>
      </c>
      <c r="D56" s="2">
        <f t="shared" si="0"/>
        <v>18.362068965517242</v>
      </c>
      <c r="E56" s="2">
        <v>50</v>
      </c>
      <c r="F56" s="2">
        <v>1.35</v>
      </c>
      <c r="G56" s="2">
        <v>1.1100000000000001</v>
      </c>
      <c r="H56" s="2">
        <v>29.97</v>
      </c>
      <c r="I56" s="2">
        <v>776</v>
      </c>
      <c r="J56">
        <f t="shared" si="1"/>
        <v>149.07119849998594</v>
      </c>
      <c r="K56">
        <f t="shared" si="2"/>
        <v>123.86568359492188</v>
      </c>
      <c r="L56" s="4">
        <f t="shared" si="3"/>
        <v>0.93649828292519632</v>
      </c>
      <c r="M56" s="5">
        <f t="shared" si="4"/>
        <v>3.3333333333333332E-4</v>
      </c>
      <c r="N56" s="5">
        <f t="shared" si="5"/>
        <v>2.3279999999999998</v>
      </c>
      <c r="O56">
        <f t="shared" si="6"/>
        <v>0.95567288291544117</v>
      </c>
    </row>
    <row r="57" spans="1:15">
      <c r="A57" s="2">
        <v>295</v>
      </c>
      <c r="B57" s="2">
        <v>1208</v>
      </c>
      <c r="C57" s="2">
        <v>64</v>
      </c>
      <c r="D57" s="2">
        <f t="shared" si="0"/>
        <v>18.875</v>
      </c>
      <c r="E57" s="2">
        <v>50</v>
      </c>
      <c r="F57" s="2">
        <v>1.3460000000000001</v>
      </c>
      <c r="G57" s="2">
        <v>1.99</v>
      </c>
      <c r="H57" s="2">
        <v>16.77</v>
      </c>
      <c r="I57" s="2">
        <v>1380</v>
      </c>
      <c r="J57">
        <f t="shared" si="1"/>
        <v>149.29253670429</v>
      </c>
      <c r="K57">
        <f t="shared" si="2"/>
        <v>69.193493864885781</v>
      </c>
      <c r="L57" s="4">
        <f t="shared" si="3"/>
        <v>0.92494245376556472</v>
      </c>
      <c r="M57" s="5">
        <f t="shared" si="4"/>
        <v>5.8774834437086085E-4</v>
      </c>
      <c r="N57" s="5">
        <f t="shared" si="5"/>
        <v>2.347943661971831</v>
      </c>
      <c r="O57">
        <f t="shared" si="6"/>
        <v>0.9522759424832713</v>
      </c>
    </row>
    <row r="58" spans="1:15">
      <c r="A58" s="2">
        <v>703</v>
      </c>
      <c r="B58" s="2">
        <v>5481</v>
      </c>
      <c r="C58" s="2">
        <v>278</v>
      </c>
      <c r="D58" s="2">
        <f t="shared" si="0"/>
        <v>19.715827338129497</v>
      </c>
      <c r="E58" s="2">
        <v>50</v>
      </c>
      <c r="F58" s="2">
        <v>1.329</v>
      </c>
      <c r="G58" s="2">
        <v>0.46</v>
      </c>
      <c r="H58" s="2">
        <v>74.069999999999993</v>
      </c>
      <c r="I58" s="2">
        <v>315</v>
      </c>
      <c r="J58">
        <f t="shared" si="1"/>
        <v>150.24434575434526</v>
      </c>
      <c r="K58">
        <f t="shared" si="2"/>
        <v>301.2454837198282</v>
      </c>
      <c r="L58" s="4">
        <f t="shared" si="3"/>
        <v>0.9228354117287032</v>
      </c>
      <c r="M58" s="5">
        <f t="shared" si="4"/>
        <v>1.2953840540047437E-4</v>
      </c>
      <c r="N58" s="5">
        <f t="shared" si="5"/>
        <v>2.4317112676056336</v>
      </c>
      <c r="O58">
        <f t="shared" si="6"/>
        <v>0.93786152160017999</v>
      </c>
    </row>
    <row r="59" spans="1:15">
      <c r="A59" s="2">
        <v>541</v>
      </c>
      <c r="B59" s="2">
        <v>3109</v>
      </c>
      <c r="C59" s="2">
        <v>155</v>
      </c>
      <c r="D59" s="2">
        <f t="shared" si="0"/>
        <v>20.058064516129033</v>
      </c>
      <c r="E59" s="2">
        <v>50</v>
      </c>
      <c r="F59" s="2">
        <v>1.325</v>
      </c>
      <c r="G59" s="2">
        <v>0.82</v>
      </c>
      <c r="H59" s="2">
        <v>41.4</v>
      </c>
      <c r="I59" s="2">
        <v>562</v>
      </c>
      <c r="J59">
        <f t="shared" si="1"/>
        <v>150.47095877265573</v>
      </c>
      <c r="K59">
        <f t="shared" si="2"/>
        <v>169.24625800341545</v>
      </c>
      <c r="L59" s="4">
        <f t="shared" si="3"/>
        <v>0.91582527039901851</v>
      </c>
      <c r="M59" s="5">
        <f t="shared" si="4"/>
        <v>2.2836925056288193E-4</v>
      </c>
      <c r="N59" s="5">
        <f t="shared" si="5"/>
        <v>2.4609267605633804</v>
      </c>
      <c r="O59">
        <f t="shared" si="6"/>
        <v>0.9344752316899938</v>
      </c>
    </row>
    <row r="60" spans="1:15">
      <c r="A60" s="2">
        <v>379</v>
      </c>
      <c r="B60" s="2">
        <v>1763</v>
      </c>
      <c r="C60" s="2">
        <v>86</v>
      </c>
      <c r="D60" s="2">
        <f t="shared" si="0"/>
        <v>20.5</v>
      </c>
      <c r="E60" s="2">
        <v>50</v>
      </c>
      <c r="F60" s="2">
        <v>1.3169999999999999</v>
      </c>
      <c r="G60" s="2">
        <v>1.47</v>
      </c>
      <c r="H60" s="2">
        <v>23.27</v>
      </c>
      <c r="I60" s="2">
        <v>1000</v>
      </c>
      <c r="J60">
        <f t="shared" si="1"/>
        <v>150.92727811824551</v>
      </c>
      <c r="K60">
        <f t="shared" si="2"/>
        <v>94.695784134543146</v>
      </c>
      <c r="L60" s="4">
        <f t="shared" si="3"/>
        <v>0.9081713698870878</v>
      </c>
      <c r="M60" s="5">
        <f t="shared" si="4"/>
        <v>4.0272263187748154E-4</v>
      </c>
      <c r="N60" s="5">
        <f t="shared" si="5"/>
        <v>2.4830985915492958</v>
      </c>
      <c r="O60">
        <f t="shared" si="6"/>
        <v>0.92770878863366613</v>
      </c>
    </row>
    <row r="61" spans="1:15">
      <c r="A61" s="2">
        <v>217</v>
      </c>
      <c r="B61" s="2">
        <v>1000</v>
      </c>
      <c r="C61" s="2">
        <v>48</v>
      </c>
      <c r="D61" s="2">
        <f t="shared" si="0"/>
        <v>20.833333333333332</v>
      </c>
      <c r="E61" s="2">
        <v>50</v>
      </c>
      <c r="F61" s="2">
        <v>1.321</v>
      </c>
      <c r="G61" s="2">
        <v>2.64</v>
      </c>
      <c r="H61" s="2">
        <v>12.89</v>
      </c>
      <c r="I61" s="2">
        <v>1790</v>
      </c>
      <c r="J61">
        <f t="shared" si="1"/>
        <v>150.69860029278436</v>
      </c>
      <c r="K61">
        <f t="shared" si="2"/>
        <v>52.648442886078918</v>
      </c>
      <c r="L61" s="4">
        <f t="shared" si="3"/>
        <v>0.9117078752711214</v>
      </c>
      <c r="M61" s="5">
        <f t="shared" si="4"/>
        <v>7.0999999999999991E-4</v>
      </c>
      <c r="N61" s="5">
        <f t="shared" si="5"/>
        <v>2.5211267605633805</v>
      </c>
      <c r="O61">
        <f t="shared" si="6"/>
        <v>0.93109098571790039</v>
      </c>
    </row>
    <row r="62" spans="1:15">
      <c r="A62" s="2">
        <v>787</v>
      </c>
      <c r="B62" s="2">
        <v>8000</v>
      </c>
      <c r="C62" s="2">
        <v>373</v>
      </c>
      <c r="D62" s="2">
        <f t="shared" si="0"/>
        <v>21.447721179624665</v>
      </c>
      <c r="E62" s="2">
        <v>50</v>
      </c>
      <c r="F62" s="2">
        <v>1.304</v>
      </c>
      <c r="G62" s="2">
        <v>0.34</v>
      </c>
      <c r="H62" s="2">
        <v>102.19</v>
      </c>
      <c r="I62" s="2">
        <v>228</v>
      </c>
      <c r="J62">
        <f t="shared" si="1"/>
        <v>151.67773392731431</v>
      </c>
      <c r="K62">
        <f t="shared" si="2"/>
        <v>411.45576726332126</v>
      </c>
      <c r="L62" s="4">
        <f t="shared" si="3"/>
        <v>0.90653729921177517</v>
      </c>
      <c r="M62" s="5">
        <f t="shared" si="4"/>
        <v>8.8749999999999989E-5</v>
      </c>
      <c r="N62" s="5">
        <f t="shared" si="5"/>
        <v>2.5690140845070424</v>
      </c>
      <c r="O62">
        <f t="shared" si="6"/>
        <v>0.9167308585770797</v>
      </c>
    </row>
    <row r="63" spans="1:15">
      <c r="A63" s="2">
        <v>625</v>
      </c>
      <c r="B63" s="2">
        <v>4537</v>
      </c>
      <c r="C63" s="2">
        <v>208</v>
      </c>
      <c r="D63" s="2">
        <f t="shared" si="0"/>
        <v>21.8125</v>
      </c>
      <c r="E63" s="2">
        <v>50</v>
      </c>
      <c r="F63" s="2">
        <v>1.294</v>
      </c>
      <c r="G63" s="2">
        <v>0.6</v>
      </c>
      <c r="H63" s="2">
        <v>57.53</v>
      </c>
      <c r="I63" s="2">
        <v>407</v>
      </c>
      <c r="J63">
        <f t="shared" si="1"/>
        <v>152.26268686529016</v>
      </c>
      <c r="K63">
        <f t="shared" si="2"/>
        <v>234.05745490102419</v>
      </c>
      <c r="L63" s="4">
        <f t="shared" si="3"/>
        <v>0.88867069022841805</v>
      </c>
      <c r="M63" s="5">
        <f t="shared" si="4"/>
        <v>1.5649107339651752E-4</v>
      </c>
      <c r="N63" s="5">
        <f t="shared" si="5"/>
        <v>2.6007873239436621</v>
      </c>
      <c r="O63">
        <f t="shared" si="6"/>
        <v>0.90830116776596059</v>
      </c>
    </row>
    <row r="64" spans="1:15">
      <c r="A64" s="2">
        <v>463</v>
      </c>
      <c r="B64" s="2">
        <v>2573</v>
      </c>
      <c r="C64" s="2">
        <v>116</v>
      </c>
      <c r="D64" s="2">
        <f t="shared" si="0"/>
        <v>22.181034482758619</v>
      </c>
      <c r="E64" s="2">
        <v>50</v>
      </c>
      <c r="F64" s="2">
        <v>1.2909999999999999</v>
      </c>
      <c r="G64" s="2">
        <v>1.08</v>
      </c>
      <c r="H64" s="2">
        <v>32.21</v>
      </c>
      <c r="I64" s="2">
        <v>726</v>
      </c>
      <c r="J64">
        <f t="shared" si="1"/>
        <v>152.43949670252348</v>
      </c>
      <c r="K64">
        <f t="shared" si="2"/>
        <v>130.18291450832589</v>
      </c>
      <c r="L64" s="4">
        <f t="shared" si="3"/>
        <v>0.89105394850090858</v>
      </c>
      <c r="M64" s="5">
        <f t="shared" si="4"/>
        <v>2.7594247959580257E-4</v>
      </c>
      <c r="N64" s="5">
        <f t="shared" si="5"/>
        <v>2.6309830985915492</v>
      </c>
      <c r="O64">
        <f t="shared" si="6"/>
        <v>0.90577479555014806</v>
      </c>
    </row>
    <row r="65" spans="1:15">
      <c r="A65" s="2">
        <v>301</v>
      </c>
      <c r="B65" s="2">
        <v>1459</v>
      </c>
      <c r="C65" s="2">
        <v>64</v>
      </c>
      <c r="D65" s="2">
        <f t="shared" si="0"/>
        <v>22.796875</v>
      </c>
      <c r="E65" s="2">
        <v>50</v>
      </c>
      <c r="F65" s="2">
        <v>1.284</v>
      </c>
      <c r="G65" s="2">
        <v>1.94</v>
      </c>
      <c r="H65" s="2">
        <v>18.09</v>
      </c>
      <c r="I65" s="2">
        <v>1290</v>
      </c>
      <c r="J65">
        <f t="shared" si="1"/>
        <v>152.85446012893576</v>
      </c>
      <c r="K65">
        <f t="shared" si="2"/>
        <v>72.670245110508191</v>
      </c>
      <c r="L65" s="4">
        <f t="shared" si="3"/>
        <v>0.88069057566375997</v>
      </c>
      <c r="M65" s="5">
        <f t="shared" si="4"/>
        <v>4.8663468128855379E-4</v>
      </c>
      <c r="N65" s="5">
        <f t="shared" si="5"/>
        <v>2.6508591549295772</v>
      </c>
      <c r="O65">
        <f t="shared" si="6"/>
        <v>0.8998844958962976</v>
      </c>
    </row>
    <row r="66" spans="1:15">
      <c r="A66" s="2">
        <v>709</v>
      </c>
      <c r="B66" s="2">
        <v>6622</v>
      </c>
      <c r="C66" s="2">
        <v>278</v>
      </c>
      <c r="D66" s="2">
        <f t="shared" ref="D66:D129" si="7">B66/C66</f>
        <v>23.820143884892087</v>
      </c>
      <c r="E66" s="2">
        <v>50</v>
      </c>
      <c r="F66" s="2">
        <v>1.2649999999999999</v>
      </c>
      <c r="G66" s="2">
        <v>0.44</v>
      </c>
      <c r="H66" s="2">
        <v>80</v>
      </c>
      <c r="I66" s="2">
        <v>294</v>
      </c>
      <c r="J66">
        <f t="shared" ref="J66:J129" si="8">300/SQRT(3*F66)</f>
        <v>153.99810070180359</v>
      </c>
      <c r="K66">
        <f t="shared" si="2"/>
        <v>322.80698799901518</v>
      </c>
      <c r="L66" s="4">
        <f t="shared" si="3"/>
        <v>0.86119573099467139</v>
      </c>
      <c r="M66" s="5">
        <f t="shared" si="4"/>
        <v>1.0721836303231652E-4</v>
      </c>
      <c r="N66" s="5">
        <f t="shared" si="5"/>
        <v>2.7420676056338027</v>
      </c>
      <c r="O66">
        <f t="shared" si="6"/>
        <v>0.88392897774209622</v>
      </c>
    </row>
    <row r="67" spans="1:15">
      <c r="A67" s="2">
        <v>547</v>
      </c>
      <c r="B67" s="2">
        <v>3756</v>
      </c>
      <c r="C67" s="2">
        <v>155</v>
      </c>
      <c r="D67" s="2">
        <f t="shared" si="7"/>
        <v>24.232258064516127</v>
      </c>
      <c r="E67" s="2">
        <v>50</v>
      </c>
      <c r="F67" s="2">
        <v>1.266</v>
      </c>
      <c r="G67" s="2">
        <v>0.8</v>
      </c>
      <c r="H67" s="2">
        <v>44.58</v>
      </c>
      <c r="I67" s="2">
        <v>524</v>
      </c>
      <c r="J67">
        <f t="shared" si="8"/>
        <v>153.9372679517698</v>
      </c>
      <c r="K67">
        <f t="shared" ref="K67:K130" si="9">(0.75*2*0.71*150)/(G67*SQRT(F67))</f>
        <v>177.4737095458826</v>
      </c>
      <c r="L67" s="4">
        <f t="shared" ref="L67:L130" si="10">C67/K67</f>
        <v>0.87336879584368843</v>
      </c>
      <c r="M67" s="5">
        <f t="shared" ref="M67:M130" si="11">0.71/B67</f>
        <v>1.8903088391906283E-4</v>
      </c>
      <c r="N67" s="5">
        <f t="shared" ref="N67:N130" si="12">(I67/M67)/1000000</f>
        <v>2.7720338028169014</v>
      </c>
      <c r="O67">
        <f t="shared" ref="O67:O130" si="13">(1/1.5)*F67^(1.2)</f>
        <v>0.88476755371568594</v>
      </c>
    </row>
    <row r="68" spans="1:15">
      <c r="A68" s="2">
        <v>385</v>
      </c>
      <c r="B68" s="2">
        <v>2130</v>
      </c>
      <c r="C68" s="2">
        <v>86</v>
      </c>
      <c r="D68" s="2">
        <f t="shared" si="7"/>
        <v>24.767441860465116</v>
      </c>
      <c r="E68" s="2">
        <v>50</v>
      </c>
      <c r="F68" s="2">
        <v>1.2569999999999999</v>
      </c>
      <c r="G68" s="2">
        <v>1.43</v>
      </c>
      <c r="H68" s="2">
        <v>25.09</v>
      </c>
      <c r="I68" s="2">
        <v>935</v>
      </c>
      <c r="J68">
        <f t="shared" si="8"/>
        <v>154.48737310436525</v>
      </c>
      <c r="K68">
        <f t="shared" si="9"/>
        <v>99.640796504199287</v>
      </c>
      <c r="L68" s="4">
        <f t="shared" si="10"/>
        <v>0.86310028640101844</v>
      </c>
      <c r="M68" s="5">
        <f t="shared" si="11"/>
        <v>3.3333333333333332E-4</v>
      </c>
      <c r="N68" s="5">
        <f t="shared" si="12"/>
        <v>2.8050000000000002</v>
      </c>
      <c r="O68">
        <f t="shared" si="13"/>
        <v>0.87722514956168274</v>
      </c>
    </row>
    <row r="69" spans="1:15">
      <c r="A69" s="2">
        <v>223</v>
      </c>
      <c r="B69" s="2">
        <v>1208</v>
      </c>
      <c r="C69" s="2">
        <v>48</v>
      </c>
      <c r="D69" s="2">
        <f t="shared" si="7"/>
        <v>25.166666666666668</v>
      </c>
      <c r="E69" s="2">
        <v>50</v>
      </c>
      <c r="F69" s="2">
        <v>1.2569999999999999</v>
      </c>
      <c r="G69" s="2">
        <v>2.57</v>
      </c>
      <c r="H69" s="2">
        <v>13.96</v>
      </c>
      <c r="I69" s="2">
        <v>1670</v>
      </c>
      <c r="J69">
        <f t="shared" si="8"/>
        <v>154.48737310436525</v>
      </c>
      <c r="K69">
        <f t="shared" si="9"/>
        <v>55.44215525330933</v>
      </c>
      <c r="L69" s="4">
        <f t="shared" si="10"/>
        <v>0.86576720873662083</v>
      </c>
      <c r="M69" s="5">
        <f t="shared" si="11"/>
        <v>5.8774834437086085E-4</v>
      </c>
      <c r="N69" s="5">
        <f t="shared" si="12"/>
        <v>2.8413521126760566</v>
      </c>
      <c r="O69">
        <f t="shared" si="13"/>
        <v>0.87722514956168274</v>
      </c>
    </row>
    <row r="70" spans="1:15">
      <c r="A70" s="2">
        <v>631</v>
      </c>
      <c r="B70" s="2">
        <v>5481</v>
      </c>
      <c r="C70" s="2">
        <v>208</v>
      </c>
      <c r="D70" s="2">
        <f t="shared" si="7"/>
        <v>26.35096153846154</v>
      </c>
      <c r="E70" s="2">
        <v>50</v>
      </c>
      <c r="F70" s="2">
        <v>1.2330000000000001</v>
      </c>
      <c r="G70" s="2">
        <v>0.59</v>
      </c>
      <c r="H70" s="2">
        <v>62.21</v>
      </c>
      <c r="I70" s="2">
        <v>379</v>
      </c>
      <c r="J70">
        <f t="shared" si="8"/>
        <v>155.98365376958253</v>
      </c>
      <c r="K70">
        <f t="shared" si="9"/>
        <v>243.84132911465616</v>
      </c>
      <c r="L70" s="4">
        <f t="shared" si="10"/>
        <v>0.85301372312565082</v>
      </c>
      <c r="M70" s="5">
        <f t="shared" si="11"/>
        <v>1.2953840540047437E-4</v>
      </c>
      <c r="N70" s="5">
        <f t="shared" si="12"/>
        <v>2.9257732394366194</v>
      </c>
      <c r="O70">
        <f t="shared" si="13"/>
        <v>0.85716500663281492</v>
      </c>
    </row>
    <row r="71" spans="1:15">
      <c r="A71" s="2">
        <v>469</v>
      </c>
      <c r="B71" s="2">
        <v>3109</v>
      </c>
      <c r="C71" s="2">
        <v>116</v>
      </c>
      <c r="D71" s="2">
        <f t="shared" si="7"/>
        <v>26.801724137931036</v>
      </c>
      <c r="E71" s="2">
        <v>50</v>
      </c>
      <c r="F71" s="2">
        <v>1.2250000000000001</v>
      </c>
      <c r="G71" s="2">
        <v>1.05</v>
      </c>
      <c r="H71" s="2">
        <v>35.020000000000003</v>
      </c>
      <c r="I71" s="2">
        <v>675</v>
      </c>
      <c r="J71">
        <f t="shared" si="8"/>
        <v>156.49215928719033</v>
      </c>
      <c r="K71">
        <f t="shared" si="9"/>
        <v>137.46227379915609</v>
      </c>
      <c r="L71" s="4">
        <f t="shared" si="10"/>
        <v>0.84386789767122383</v>
      </c>
      <c r="M71" s="5">
        <f t="shared" si="11"/>
        <v>2.2836925056288193E-4</v>
      </c>
      <c r="N71" s="5">
        <f t="shared" si="12"/>
        <v>2.9557394366197185</v>
      </c>
      <c r="O71">
        <f t="shared" si="13"/>
        <v>0.85049555345651262</v>
      </c>
    </row>
    <row r="72" spans="1:15">
      <c r="A72" s="2">
        <v>307</v>
      </c>
      <c r="B72" s="2">
        <v>1763</v>
      </c>
      <c r="C72" s="2">
        <v>64</v>
      </c>
      <c r="D72" s="2">
        <f t="shared" si="7"/>
        <v>27.546875</v>
      </c>
      <c r="E72" s="2">
        <v>50</v>
      </c>
      <c r="F72" s="2">
        <v>1.2210000000000001</v>
      </c>
      <c r="G72" s="2">
        <v>1.88</v>
      </c>
      <c r="H72" s="2">
        <v>19.61</v>
      </c>
      <c r="I72" s="2">
        <v>1200</v>
      </c>
      <c r="J72">
        <f t="shared" si="8"/>
        <v>156.74828410551922</v>
      </c>
      <c r="K72">
        <f t="shared" si="9"/>
        <v>76.899795626210221</v>
      </c>
      <c r="L72" s="4">
        <f t="shared" si="10"/>
        <v>0.83225188674216055</v>
      </c>
      <c r="M72" s="5">
        <f t="shared" si="11"/>
        <v>4.0272263187748154E-4</v>
      </c>
      <c r="N72" s="5">
        <f t="shared" si="12"/>
        <v>2.9797183098591553</v>
      </c>
      <c r="O72">
        <f t="shared" si="13"/>
        <v>0.84716408858095815</v>
      </c>
    </row>
    <row r="73" spans="1:15">
      <c r="A73" s="2">
        <v>145</v>
      </c>
      <c r="B73" s="2">
        <v>1000</v>
      </c>
      <c r="C73" s="2">
        <v>36</v>
      </c>
      <c r="D73" s="2">
        <f t="shared" si="7"/>
        <v>27.777777777777779</v>
      </c>
      <c r="E73" s="2">
        <v>50</v>
      </c>
      <c r="F73" s="2">
        <v>1.208</v>
      </c>
      <c r="G73" s="2">
        <v>3.35</v>
      </c>
      <c r="H73" s="2">
        <v>11.11</v>
      </c>
      <c r="I73" s="2">
        <v>2140</v>
      </c>
      <c r="J73">
        <f t="shared" si="8"/>
        <v>157.58945740782508</v>
      </c>
      <c r="K73">
        <f t="shared" si="9"/>
        <v>43.387296794097956</v>
      </c>
      <c r="L73" s="4">
        <f t="shared" si="10"/>
        <v>0.82973595176588966</v>
      </c>
      <c r="M73" s="5">
        <f t="shared" si="11"/>
        <v>7.0999999999999991E-4</v>
      </c>
      <c r="N73" s="5">
        <f t="shared" si="12"/>
        <v>3.0140845070422539</v>
      </c>
      <c r="O73">
        <f t="shared" si="13"/>
        <v>0.83635192739680853</v>
      </c>
    </row>
    <row r="74" spans="1:15">
      <c r="A74" s="2">
        <v>715</v>
      </c>
      <c r="B74" s="2">
        <v>8000</v>
      </c>
      <c r="C74" s="2">
        <v>278</v>
      </c>
      <c r="D74" s="2">
        <f t="shared" si="7"/>
        <v>28.776978417266186</v>
      </c>
      <c r="E74" s="2">
        <v>50</v>
      </c>
      <c r="F74" s="2">
        <v>1.202</v>
      </c>
      <c r="G74" s="2">
        <v>0.43</v>
      </c>
      <c r="H74" s="2">
        <v>86.72</v>
      </c>
      <c r="I74" s="2">
        <v>273</v>
      </c>
      <c r="J74">
        <f t="shared" si="8"/>
        <v>157.98228591278712</v>
      </c>
      <c r="K74">
        <f t="shared" si="9"/>
        <v>338.85989927920178</v>
      </c>
      <c r="L74" s="4">
        <f t="shared" si="10"/>
        <v>0.82039804825339746</v>
      </c>
      <c r="M74" s="5">
        <f t="shared" si="11"/>
        <v>8.8749999999999989E-5</v>
      </c>
      <c r="N74" s="5">
        <f t="shared" si="12"/>
        <v>3.0760563380281694</v>
      </c>
      <c r="O74">
        <f t="shared" si="13"/>
        <v>0.8313695275793731</v>
      </c>
    </row>
    <row r="75" spans="1:15">
      <c r="A75" s="2">
        <v>553</v>
      </c>
      <c r="B75" s="2">
        <v>4537</v>
      </c>
      <c r="C75" s="2">
        <v>155</v>
      </c>
      <c r="D75" s="2">
        <f t="shared" si="7"/>
        <v>29.270967741935483</v>
      </c>
      <c r="E75" s="2">
        <v>50</v>
      </c>
      <c r="F75" s="2">
        <v>1.1970000000000001</v>
      </c>
      <c r="G75" s="2">
        <v>0.77</v>
      </c>
      <c r="H75" s="2">
        <v>48.7</v>
      </c>
      <c r="I75" s="2">
        <v>486</v>
      </c>
      <c r="J75">
        <f t="shared" si="8"/>
        <v>158.31189671532587</v>
      </c>
      <c r="K75">
        <f t="shared" si="9"/>
        <v>189.6282627983903</v>
      </c>
      <c r="L75" s="4">
        <f t="shared" si="10"/>
        <v>0.81738870415531617</v>
      </c>
      <c r="M75" s="5">
        <f t="shared" si="11"/>
        <v>1.5649107339651752E-4</v>
      </c>
      <c r="N75" s="5">
        <f t="shared" si="12"/>
        <v>3.1056084507042252</v>
      </c>
      <c r="O75">
        <f t="shared" si="13"/>
        <v>0.82722132467260645</v>
      </c>
    </row>
    <row r="76" spans="1:15">
      <c r="A76" s="2">
        <v>391</v>
      </c>
      <c r="B76" s="2">
        <v>2573</v>
      </c>
      <c r="C76" s="2">
        <v>86</v>
      </c>
      <c r="D76" s="2">
        <f t="shared" si="7"/>
        <v>29.918604651162791</v>
      </c>
      <c r="E76" s="2">
        <v>50</v>
      </c>
      <c r="F76" s="2">
        <v>1.1890000000000001</v>
      </c>
      <c r="G76" s="2">
        <v>1.38</v>
      </c>
      <c r="H76" s="2">
        <v>27.38</v>
      </c>
      <c r="I76" s="2">
        <v>867</v>
      </c>
      <c r="J76">
        <f t="shared" si="8"/>
        <v>158.84359223974562</v>
      </c>
      <c r="K76">
        <f t="shared" si="9"/>
        <v>106.1624305833451</v>
      </c>
      <c r="L76" s="4">
        <f t="shared" si="10"/>
        <v>0.81007941818441931</v>
      </c>
      <c r="M76" s="5">
        <f t="shared" si="11"/>
        <v>2.7594247959580257E-4</v>
      </c>
      <c r="N76" s="5">
        <f t="shared" si="12"/>
        <v>3.1419591549295776</v>
      </c>
      <c r="O76">
        <f t="shared" si="13"/>
        <v>0.82059141009956271</v>
      </c>
    </row>
    <row r="77" spans="1:15">
      <c r="A77" s="2">
        <v>229</v>
      </c>
      <c r="B77" s="2">
        <v>1459</v>
      </c>
      <c r="C77" s="2">
        <v>48</v>
      </c>
      <c r="D77" s="2">
        <f t="shared" si="7"/>
        <v>30.395833333333332</v>
      </c>
      <c r="E77" s="2">
        <v>50</v>
      </c>
      <c r="F77" s="2">
        <v>1.1819999999999999</v>
      </c>
      <c r="G77" s="2">
        <v>2.4700000000000002</v>
      </c>
      <c r="H77" s="2">
        <v>15.41</v>
      </c>
      <c r="I77" s="2">
        <v>1540</v>
      </c>
      <c r="J77">
        <f t="shared" si="8"/>
        <v>159.31324696929153</v>
      </c>
      <c r="K77">
        <f t="shared" si="9"/>
        <v>59.4887954542721</v>
      </c>
      <c r="L77" s="4">
        <f t="shared" si="10"/>
        <v>0.80687463300373397</v>
      </c>
      <c r="M77" s="5">
        <f t="shared" si="11"/>
        <v>4.8663468128855379E-4</v>
      </c>
      <c r="N77" s="5">
        <f t="shared" si="12"/>
        <v>3.1645915492957748</v>
      </c>
      <c r="O77">
        <f t="shared" si="13"/>
        <v>0.81479754688697015</v>
      </c>
    </row>
    <row r="78" spans="1:15">
      <c r="A78" s="2">
        <v>637</v>
      </c>
      <c r="B78" s="2">
        <v>6622</v>
      </c>
      <c r="C78" s="2">
        <v>208</v>
      </c>
      <c r="D78" s="2">
        <f t="shared" si="7"/>
        <v>31.83653846153846</v>
      </c>
      <c r="E78" s="2">
        <v>50</v>
      </c>
      <c r="F78" s="2">
        <v>1.1639999999999999</v>
      </c>
      <c r="G78" s="2">
        <v>0.56999999999999995</v>
      </c>
      <c r="H78" s="2">
        <v>68.27</v>
      </c>
      <c r="I78" s="2">
        <v>350</v>
      </c>
      <c r="J78">
        <f t="shared" si="8"/>
        <v>160.54032476698387</v>
      </c>
      <c r="K78">
        <f t="shared" si="9"/>
        <v>259.77031500475954</v>
      </c>
      <c r="L78" s="4">
        <f t="shared" si="10"/>
        <v>0.80070734793615272</v>
      </c>
      <c r="M78" s="5">
        <f t="shared" si="11"/>
        <v>1.0721836303231652E-4</v>
      </c>
      <c r="N78" s="5">
        <f t="shared" si="12"/>
        <v>3.2643661971830986</v>
      </c>
      <c r="O78">
        <f t="shared" si="13"/>
        <v>0.79993061291099155</v>
      </c>
    </row>
    <row r="79" spans="1:15">
      <c r="A79" s="2">
        <v>475</v>
      </c>
      <c r="B79" s="2">
        <v>3756</v>
      </c>
      <c r="C79" s="2">
        <v>116</v>
      </c>
      <c r="D79" s="2">
        <f t="shared" si="7"/>
        <v>32.379310344827587</v>
      </c>
      <c r="E79" s="2">
        <v>50</v>
      </c>
      <c r="F79" s="2">
        <v>1.161</v>
      </c>
      <c r="G79" s="2">
        <v>1.02</v>
      </c>
      <c r="H79" s="2">
        <v>38.14</v>
      </c>
      <c r="I79" s="2">
        <v>624</v>
      </c>
      <c r="J79">
        <f t="shared" si="8"/>
        <v>160.74760739013738</v>
      </c>
      <c r="K79">
        <f t="shared" si="9"/>
        <v>145.3531959326067</v>
      </c>
      <c r="L79" s="4">
        <f t="shared" si="10"/>
        <v>0.79805606788160088</v>
      </c>
      <c r="M79" s="5">
        <f t="shared" si="11"/>
        <v>1.8903088391906283E-4</v>
      </c>
      <c r="N79" s="5">
        <f t="shared" si="12"/>
        <v>3.3010478873239433</v>
      </c>
      <c r="O79">
        <f t="shared" si="13"/>
        <v>0.79745723877686781</v>
      </c>
    </row>
    <row r="80" spans="1:15">
      <c r="A80" s="2">
        <v>313</v>
      </c>
      <c r="B80" s="2">
        <v>2130</v>
      </c>
      <c r="C80" s="2">
        <v>64</v>
      </c>
      <c r="D80" s="2">
        <f t="shared" si="7"/>
        <v>33.28125</v>
      </c>
      <c r="E80" s="2">
        <v>50</v>
      </c>
      <c r="F80" s="2">
        <v>1.157</v>
      </c>
      <c r="G80" s="2">
        <v>1.82</v>
      </c>
      <c r="H80" s="2">
        <v>21.39</v>
      </c>
      <c r="I80" s="2">
        <v>1110</v>
      </c>
      <c r="J80">
        <f t="shared" si="8"/>
        <v>161.0252373161504</v>
      </c>
      <c r="K80">
        <f t="shared" si="9"/>
        <v>81.602375091762354</v>
      </c>
      <c r="L80" s="4">
        <f t="shared" si="10"/>
        <v>0.78429089751409342</v>
      </c>
      <c r="M80" s="5">
        <f t="shared" si="11"/>
        <v>3.3333333333333332E-4</v>
      </c>
      <c r="N80" s="5">
        <f t="shared" si="12"/>
        <v>3.33</v>
      </c>
      <c r="O80">
        <f t="shared" si="13"/>
        <v>0.79416139490066118</v>
      </c>
    </row>
    <row r="81" spans="1:15">
      <c r="A81" s="2">
        <v>151</v>
      </c>
      <c r="B81" s="2">
        <v>1208</v>
      </c>
      <c r="C81" s="2">
        <v>36</v>
      </c>
      <c r="D81" s="2">
        <f t="shared" si="7"/>
        <v>33.555555555555557</v>
      </c>
      <c r="E81" s="2">
        <v>50</v>
      </c>
      <c r="F81" s="2">
        <v>1.1459999999999999</v>
      </c>
      <c r="G81" s="2">
        <v>3.25</v>
      </c>
      <c r="H81" s="2">
        <v>12.07</v>
      </c>
      <c r="I81" s="2">
        <v>1980</v>
      </c>
      <c r="J81">
        <f t="shared" si="8"/>
        <v>161.79620042264341</v>
      </c>
      <c r="K81">
        <f t="shared" si="9"/>
        <v>45.91612156582314</v>
      </c>
      <c r="L81" s="4">
        <f t="shared" si="10"/>
        <v>0.78403834584312904</v>
      </c>
      <c r="M81" s="5">
        <f t="shared" si="11"/>
        <v>5.8774834437086085E-4</v>
      </c>
      <c r="N81" s="5">
        <f t="shared" si="12"/>
        <v>3.3687887323943664</v>
      </c>
      <c r="O81">
        <f t="shared" si="13"/>
        <v>0.78510958975737344</v>
      </c>
    </row>
    <row r="82" spans="1:15">
      <c r="A82" s="2">
        <v>559</v>
      </c>
      <c r="B82" s="2">
        <v>5481</v>
      </c>
      <c r="C82" s="2">
        <v>155</v>
      </c>
      <c r="D82" s="2">
        <f t="shared" si="7"/>
        <v>35.361290322580643</v>
      </c>
      <c r="E82" s="2">
        <v>50</v>
      </c>
      <c r="F82" s="2">
        <v>1.131</v>
      </c>
      <c r="G82" s="2">
        <v>0.75</v>
      </c>
      <c r="H82" s="2">
        <v>53.29</v>
      </c>
      <c r="I82" s="2">
        <v>449</v>
      </c>
      <c r="J82">
        <f t="shared" si="8"/>
        <v>162.86558549611408</v>
      </c>
      <c r="K82">
        <f t="shared" si="9"/>
        <v>200.28494290744288</v>
      </c>
      <c r="L82" s="4">
        <f t="shared" si="10"/>
        <v>0.77389741709954563</v>
      </c>
      <c r="M82" s="5">
        <f t="shared" si="11"/>
        <v>1.2953840540047437E-4</v>
      </c>
      <c r="N82" s="5">
        <f t="shared" si="12"/>
        <v>3.4661535211267602</v>
      </c>
      <c r="O82">
        <f t="shared" si="13"/>
        <v>0.77279422298335732</v>
      </c>
    </row>
    <row r="83" spans="1:15">
      <c r="A83" s="2">
        <v>397</v>
      </c>
      <c r="B83" s="2">
        <v>3109</v>
      </c>
      <c r="C83" s="2">
        <v>86</v>
      </c>
      <c r="D83" s="2">
        <f t="shared" si="7"/>
        <v>36.151162790697676</v>
      </c>
      <c r="E83" s="2">
        <v>50</v>
      </c>
      <c r="F83" s="2">
        <v>1.1240000000000001</v>
      </c>
      <c r="G83" s="2">
        <v>1.34</v>
      </c>
      <c r="H83" s="2">
        <v>29.95</v>
      </c>
      <c r="I83" s="2">
        <v>799</v>
      </c>
      <c r="J83">
        <f t="shared" si="8"/>
        <v>163.37194208025664</v>
      </c>
      <c r="K83">
        <f t="shared" si="9"/>
        <v>112.44830484631628</v>
      </c>
      <c r="L83" s="4">
        <f t="shared" si="10"/>
        <v>0.76479587769274671</v>
      </c>
      <c r="M83" s="5">
        <f t="shared" si="11"/>
        <v>2.2836925056288193E-4</v>
      </c>
      <c r="N83" s="5">
        <f t="shared" si="12"/>
        <v>3.4987197183098591</v>
      </c>
      <c r="O83">
        <f t="shared" si="13"/>
        <v>0.76705819547367393</v>
      </c>
    </row>
    <row r="84" spans="1:15">
      <c r="A84" s="2">
        <v>235</v>
      </c>
      <c r="B84" s="2">
        <v>1763</v>
      </c>
      <c r="C84" s="2">
        <v>48</v>
      </c>
      <c r="D84" s="2">
        <f t="shared" si="7"/>
        <v>36.729166666666664</v>
      </c>
      <c r="E84" s="2">
        <v>50</v>
      </c>
      <c r="F84" s="2">
        <v>1.117</v>
      </c>
      <c r="G84" s="2">
        <v>2.39</v>
      </c>
      <c r="H84" s="2">
        <v>16.850000000000001</v>
      </c>
      <c r="I84" s="2">
        <v>1420</v>
      </c>
      <c r="J84">
        <f t="shared" si="8"/>
        <v>163.88305108068064</v>
      </c>
      <c r="K84">
        <f t="shared" si="9"/>
        <v>63.243570310516496</v>
      </c>
      <c r="L84" s="4">
        <f t="shared" si="10"/>
        <v>0.75897043390066632</v>
      </c>
      <c r="M84" s="5">
        <f t="shared" si="11"/>
        <v>4.0272263187748154E-4</v>
      </c>
      <c r="N84" s="5">
        <f t="shared" si="12"/>
        <v>3.5259999999999998</v>
      </c>
      <c r="O84">
        <f t="shared" si="13"/>
        <v>0.76132930807616861</v>
      </c>
    </row>
    <row r="85" spans="1:15">
      <c r="A85" s="2">
        <v>73</v>
      </c>
      <c r="B85" s="2">
        <v>1000</v>
      </c>
      <c r="C85" s="2">
        <v>27</v>
      </c>
      <c r="D85" s="2">
        <f t="shared" si="7"/>
        <v>37.037037037037038</v>
      </c>
      <c r="E85" s="2">
        <v>50</v>
      </c>
      <c r="F85" s="2">
        <v>1.105</v>
      </c>
      <c r="G85" s="2">
        <v>4.2699999999999996</v>
      </c>
      <c r="H85" s="2">
        <v>9.5399999999999991</v>
      </c>
      <c r="I85" s="2">
        <v>2540</v>
      </c>
      <c r="J85">
        <f t="shared" si="8"/>
        <v>164.77051091432691</v>
      </c>
      <c r="K85">
        <f t="shared" si="9"/>
        <v>35.590316717180528</v>
      </c>
      <c r="L85" s="4">
        <f t="shared" si="10"/>
        <v>0.75863331631905029</v>
      </c>
      <c r="M85" s="5">
        <f t="shared" si="11"/>
        <v>7.0999999999999991E-4</v>
      </c>
      <c r="N85" s="5">
        <f t="shared" si="12"/>
        <v>3.5774647887323949</v>
      </c>
      <c r="O85">
        <f t="shared" si="13"/>
        <v>0.7515250731971832</v>
      </c>
    </row>
    <row r="86" spans="1:15">
      <c r="A86" s="2">
        <v>643</v>
      </c>
      <c r="B86" s="2">
        <v>8000</v>
      </c>
      <c r="C86" s="2">
        <v>208</v>
      </c>
      <c r="D86" s="2">
        <f t="shared" si="7"/>
        <v>38.46153846153846</v>
      </c>
      <c r="E86" s="2">
        <v>50</v>
      </c>
      <c r="F86" s="2">
        <v>1.103</v>
      </c>
      <c r="G86" s="2">
        <v>0.55000000000000004</v>
      </c>
      <c r="H86" s="2">
        <v>74.349999999999994</v>
      </c>
      <c r="I86" s="2">
        <v>322</v>
      </c>
      <c r="J86">
        <f t="shared" si="8"/>
        <v>164.91982722128378</v>
      </c>
      <c r="K86">
        <f t="shared" si="9"/>
        <v>276.56067156156604</v>
      </c>
      <c r="L86" s="4">
        <f t="shared" si="10"/>
        <v>0.75209536781044617</v>
      </c>
      <c r="M86" s="5">
        <f t="shared" si="11"/>
        <v>8.8749999999999989E-5</v>
      </c>
      <c r="N86" s="5">
        <f t="shared" si="12"/>
        <v>3.6281690140845075</v>
      </c>
      <c r="O86">
        <f t="shared" si="13"/>
        <v>0.74989309712148222</v>
      </c>
    </row>
    <row r="87" spans="1:15">
      <c r="A87" s="2">
        <v>481</v>
      </c>
      <c r="B87" s="2">
        <v>4537</v>
      </c>
      <c r="C87" s="2">
        <v>116</v>
      </c>
      <c r="D87" s="2">
        <f t="shared" si="7"/>
        <v>39.112068965517238</v>
      </c>
      <c r="E87" s="2">
        <v>50</v>
      </c>
      <c r="F87" s="2">
        <v>1.093</v>
      </c>
      <c r="G87" s="2">
        <v>0.98</v>
      </c>
      <c r="H87" s="2">
        <v>42</v>
      </c>
      <c r="I87" s="2">
        <v>574</v>
      </c>
      <c r="J87">
        <f t="shared" si="8"/>
        <v>165.67254599876443</v>
      </c>
      <c r="K87">
        <f t="shared" si="9"/>
        <v>155.9210354336463</v>
      </c>
      <c r="L87" s="4">
        <f t="shared" si="10"/>
        <v>0.74396632678446339</v>
      </c>
      <c r="M87" s="5">
        <f t="shared" si="11"/>
        <v>1.5649107339651752E-4</v>
      </c>
      <c r="N87" s="5">
        <f t="shared" si="12"/>
        <v>3.6679408450704227</v>
      </c>
      <c r="O87">
        <f t="shared" si="13"/>
        <v>0.74174210985163258</v>
      </c>
    </row>
    <row r="88" spans="1:15">
      <c r="A88" s="2">
        <v>319</v>
      </c>
      <c r="B88" s="2">
        <v>2573</v>
      </c>
      <c r="C88" s="2">
        <v>64</v>
      </c>
      <c r="D88" s="2">
        <f t="shared" si="7"/>
        <v>40.203125</v>
      </c>
      <c r="E88" s="2">
        <v>50</v>
      </c>
      <c r="F88" s="2">
        <v>1.0880000000000001</v>
      </c>
      <c r="G88" s="2">
        <v>1.76</v>
      </c>
      <c r="H88" s="2">
        <v>23.57</v>
      </c>
      <c r="I88" s="2">
        <v>1020</v>
      </c>
      <c r="J88">
        <f t="shared" si="8"/>
        <v>166.05279103876785</v>
      </c>
      <c r="K88">
        <f t="shared" si="9"/>
        <v>87.018932505942757</v>
      </c>
      <c r="L88" s="4">
        <f t="shared" si="10"/>
        <v>0.73547213413160717</v>
      </c>
      <c r="M88" s="5">
        <f t="shared" si="11"/>
        <v>2.7594247959580257E-4</v>
      </c>
      <c r="N88" s="5">
        <f t="shared" si="12"/>
        <v>3.6964225352112674</v>
      </c>
      <c r="O88">
        <f t="shared" si="13"/>
        <v>0.73767219742550849</v>
      </c>
    </row>
    <row r="89" spans="1:15">
      <c r="A89" s="2">
        <v>157</v>
      </c>
      <c r="B89" s="2">
        <v>1459</v>
      </c>
      <c r="C89" s="2">
        <v>36</v>
      </c>
      <c r="D89" s="2">
        <f t="shared" si="7"/>
        <v>40.527777777777779</v>
      </c>
      <c r="E89" s="2">
        <v>50</v>
      </c>
      <c r="F89" s="2">
        <v>1.087</v>
      </c>
      <c r="G89" s="2">
        <v>3.15</v>
      </c>
      <c r="H89" s="2">
        <v>13.15</v>
      </c>
      <c r="I89" s="2">
        <v>1820</v>
      </c>
      <c r="J89">
        <f t="shared" si="8"/>
        <v>166.12915470849248</v>
      </c>
      <c r="K89">
        <f t="shared" si="9"/>
        <v>48.64246118267652</v>
      </c>
      <c r="L89" s="4">
        <f t="shared" si="10"/>
        <v>0.74009413020451786</v>
      </c>
      <c r="M89" s="5">
        <f t="shared" si="11"/>
        <v>4.8663468128855379E-4</v>
      </c>
      <c r="N89" s="5">
        <f t="shared" si="12"/>
        <v>3.7399718309859158</v>
      </c>
      <c r="O89">
        <f t="shared" si="13"/>
        <v>0.73685866318280913</v>
      </c>
    </row>
    <row r="90" spans="1:15">
      <c r="A90" s="2">
        <v>565</v>
      </c>
      <c r="B90" s="2">
        <v>6622</v>
      </c>
      <c r="C90" s="2">
        <v>155</v>
      </c>
      <c r="D90" s="2">
        <f t="shared" si="7"/>
        <v>42.722580645161287</v>
      </c>
      <c r="E90" s="2">
        <v>50</v>
      </c>
      <c r="F90" s="2">
        <v>1.0589999999999999</v>
      </c>
      <c r="G90" s="2">
        <v>0.72</v>
      </c>
      <c r="H90" s="2">
        <v>59.14</v>
      </c>
      <c r="I90" s="2">
        <v>412</v>
      </c>
      <c r="J90">
        <f t="shared" si="8"/>
        <v>168.31105696898524</v>
      </c>
      <c r="K90">
        <f t="shared" si="9"/>
        <v>215.60577554540683</v>
      </c>
      <c r="L90" s="4">
        <f t="shared" si="10"/>
        <v>0.71890467501579902</v>
      </c>
      <c r="M90" s="5">
        <f t="shared" si="11"/>
        <v>1.0721836303231652E-4</v>
      </c>
      <c r="N90" s="5">
        <f t="shared" si="12"/>
        <v>3.8426253521126759</v>
      </c>
      <c r="O90">
        <f t="shared" si="13"/>
        <v>0.71414087786927638</v>
      </c>
    </row>
    <row r="91" spans="1:15">
      <c r="A91" s="2">
        <v>403</v>
      </c>
      <c r="B91" s="2">
        <v>3756</v>
      </c>
      <c r="C91" s="2">
        <v>86</v>
      </c>
      <c r="D91" s="2">
        <f t="shared" si="7"/>
        <v>43.674418604651166</v>
      </c>
      <c r="E91" s="2">
        <v>50</v>
      </c>
      <c r="F91" s="2">
        <v>1.0549999999999999</v>
      </c>
      <c r="G91" s="2">
        <v>1.29</v>
      </c>
      <c r="H91" s="2">
        <v>33.11</v>
      </c>
      <c r="I91" s="2">
        <v>733</v>
      </c>
      <c r="J91">
        <f t="shared" si="8"/>
        <v>168.62982819580282</v>
      </c>
      <c r="K91">
        <f t="shared" si="9"/>
        <v>120.56602056731761</v>
      </c>
      <c r="L91" s="4">
        <f t="shared" si="10"/>
        <v>0.71330213600259129</v>
      </c>
      <c r="M91" s="5">
        <f t="shared" si="11"/>
        <v>1.8903088391906283E-4</v>
      </c>
      <c r="N91" s="5">
        <f t="shared" si="12"/>
        <v>3.87767323943662</v>
      </c>
      <c r="O91">
        <f t="shared" si="13"/>
        <v>0.71090520256450518</v>
      </c>
    </row>
    <row r="92" spans="1:15">
      <c r="A92" s="2">
        <v>241</v>
      </c>
      <c r="B92" s="2">
        <v>2130</v>
      </c>
      <c r="C92" s="2">
        <v>48</v>
      </c>
      <c r="D92" s="2">
        <f t="shared" si="7"/>
        <v>44.375</v>
      </c>
      <c r="E92" s="2">
        <v>50</v>
      </c>
      <c r="F92" s="2">
        <v>1.0489999999999999</v>
      </c>
      <c r="G92" s="2">
        <v>2.2999999999999998</v>
      </c>
      <c r="H92" s="2">
        <v>18.62</v>
      </c>
      <c r="I92" s="2">
        <v>1310</v>
      </c>
      <c r="J92">
        <f t="shared" si="8"/>
        <v>169.11139936626054</v>
      </c>
      <c r="K92">
        <f t="shared" si="9"/>
        <v>67.814925145897334</v>
      </c>
      <c r="L92" s="4">
        <f t="shared" si="10"/>
        <v>0.70780878835643601</v>
      </c>
      <c r="M92" s="5">
        <f t="shared" si="11"/>
        <v>3.3333333333333332E-4</v>
      </c>
      <c r="N92" s="5">
        <f t="shared" si="12"/>
        <v>3.93</v>
      </c>
      <c r="O92">
        <f t="shared" si="13"/>
        <v>0.70605629069043352</v>
      </c>
    </row>
    <row r="93" spans="1:15">
      <c r="A93" s="2">
        <v>79</v>
      </c>
      <c r="B93" s="2">
        <v>1208</v>
      </c>
      <c r="C93" s="2">
        <v>27</v>
      </c>
      <c r="D93" s="2">
        <f t="shared" si="7"/>
        <v>44.74074074074074</v>
      </c>
      <c r="E93" s="2">
        <v>50</v>
      </c>
      <c r="F93" s="2">
        <v>1.04</v>
      </c>
      <c r="G93" s="2">
        <v>4.1100000000000003</v>
      </c>
      <c r="H93" s="2">
        <v>10.52</v>
      </c>
      <c r="I93" s="2">
        <v>2320</v>
      </c>
      <c r="J93">
        <f t="shared" si="8"/>
        <v>169.84155512168937</v>
      </c>
      <c r="K93">
        <f t="shared" si="9"/>
        <v>38.113810934701817</v>
      </c>
      <c r="L93" s="4">
        <f t="shared" si="10"/>
        <v>0.70840462650815827</v>
      </c>
      <c r="M93" s="5">
        <f t="shared" si="11"/>
        <v>5.8774834437086085E-4</v>
      </c>
      <c r="N93" s="5">
        <f t="shared" si="12"/>
        <v>3.9472676056338032</v>
      </c>
      <c r="O93">
        <f t="shared" si="13"/>
        <v>0.69879332537240524</v>
      </c>
    </row>
    <row r="94" spans="1:15">
      <c r="A94" s="2">
        <v>487</v>
      </c>
      <c r="B94" s="2">
        <v>5481</v>
      </c>
      <c r="C94" s="2">
        <v>116</v>
      </c>
      <c r="D94" s="2">
        <f t="shared" si="7"/>
        <v>47.25</v>
      </c>
      <c r="E94" s="2">
        <v>50</v>
      </c>
      <c r="F94" s="2">
        <v>1.026</v>
      </c>
      <c r="G94" s="2">
        <v>0.94</v>
      </c>
      <c r="H94" s="2">
        <v>46.41</v>
      </c>
      <c r="I94" s="2">
        <v>525</v>
      </c>
      <c r="J94">
        <f t="shared" si="8"/>
        <v>170.99639201419234</v>
      </c>
      <c r="K94">
        <f t="shared" si="9"/>
        <v>167.77966883335992</v>
      </c>
      <c r="L94" s="4">
        <f t="shared" si="10"/>
        <v>0.6913829357668605</v>
      </c>
      <c r="M94" s="5">
        <f t="shared" si="11"/>
        <v>1.2953840540047437E-4</v>
      </c>
      <c r="N94" s="5">
        <f t="shared" si="12"/>
        <v>4.0528521126760557</v>
      </c>
      <c r="O94">
        <f t="shared" si="13"/>
        <v>0.6875203760361287</v>
      </c>
    </row>
    <row r="95" spans="1:15">
      <c r="A95" s="2">
        <v>325</v>
      </c>
      <c r="B95" s="2">
        <v>3109</v>
      </c>
      <c r="C95" s="2">
        <v>64</v>
      </c>
      <c r="D95" s="2">
        <f t="shared" si="7"/>
        <v>48.578125</v>
      </c>
      <c r="E95" s="2">
        <v>50</v>
      </c>
      <c r="F95" s="2">
        <v>1.0209999999999999</v>
      </c>
      <c r="G95" s="2">
        <v>1.69</v>
      </c>
      <c r="H95" s="2">
        <v>26.04</v>
      </c>
      <c r="I95" s="2">
        <v>935</v>
      </c>
      <c r="J95">
        <f t="shared" si="8"/>
        <v>171.41457897281384</v>
      </c>
      <c r="K95">
        <f t="shared" si="9"/>
        <v>93.549461341707854</v>
      </c>
      <c r="L95" s="4">
        <f t="shared" si="10"/>
        <v>0.68413007495818046</v>
      </c>
      <c r="M95" s="5">
        <f t="shared" si="11"/>
        <v>2.2836925056288193E-4</v>
      </c>
      <c r="N95" s="5">
        <f t="shared" si="12"/>
        <v>4.0942464788732398</v>
      </c>
      <c r="O95">
        <f t="shared" si="13"/>
        <v>0.683501750944016</v>
      </c>
    </row>
    <row r="96" spans="1:15">
      <c r="A96" s="2">
        <v>163</v>
      </c>
      <c r="B96" s="2">
        <v>1763</v>
      </c>
      <c r="C96" s="2">
        <v>36</v>
      </c>
      <c r="D96" s="2">
        <f t="shared" si="7"/>
        <v>48.972222222222221</v>
      </c>
      <c r="E96" s="2">
        <v>50</v>
      </c>
      <c r="F96" s="2">
        <v>1.014</v>
      </c>
      <c r="G96" s="2">
        <v>3.02</v>
      </c>
      <c r="H96" s="2">
        <v>14.68</v>
      </c>
      <c r="I96" s="2">
        <v>1660</v>
      </c>
      <c r="J96">
        <f t="shared" si="8"/>
        <v>172.00522903844538</v>
      </c>
      <c r="K96">
        <f t="shared" si="9"/>
        <v>52.530912680984457</v>
      </c>
      <c r="L96" s="4">
        <f t="shared" si="10"/>
        <v>0.68531076584609874</v>
      </c>
      <c r="M96" s="5">
        <f t="shared" si="11"/>
        <v>4.0272263187748154E-4</v>
      </c>
      <c r="N96" s="5">
        <f t="shared" si="12"/>
        <v>4.121943661971831</v>
      </c>
      <c r="O96">
        <f t="shared" si="13"/>
        <v>0.67788228849392773</v>
      </c>
    </row>
    <row r="97" spans="1:15">
      <c r="A97" s="2">
        <v>1</v>
      </c>
      <c r="B97" s="2">
        <v>1000</v>
      </c>
      <c r="C97" s="2">
        <v>20</v>
      </c>
      <c r="D97" s="2">
        <f t="shared" si="7"/>
        <v>50</v>
      </c>
      <c r="E97" s="2">
        <v>50</v>
      </c>
      <c r="F97" s="2">
        <v>1.0069999999999999</v>
      </c>
      <c r="G97" s="2">
        <v>5.41</v>
      </c>
      <c r="H97" s="2">
        <v>8.26</v>
      </c>
      <c r="I97" s="2">
        <v>2960</v>
      </c>
      <c r="J97">
        <f t="shared" si="8"/>
        <v>172.60202716517929</v>
      </c>
      <c r="K97">
        <f t="shared" si="9"/>
        <v>29.425839812804064</v>
      </c>
      <c r="L97" s="4">
        <f t="shared" si="10"/>
        <v>0.67967473918271659</v>
      </c>
      <c r="M97" s="5">
        <f t="shared" si="11"/>
        <v>7.0999999999999991E-4</v>
      </c>
      <c r="N97" s="5">
        <f t="shared" si="12"/>
        <v>4.1690140845070429</v>
      </c>
      <c r="O97">
        <f t="shared" si="13"/>
        <v>0.67227057937229295</v>
      </c>
    </row>
    <row r="98" spans="1:15">
      <c r="A98" s="2">
        <v>571</v>
      </c>
      <c r="B98" s="2">
        <v>8000</v>
      </c>
      <c r="C98" s="2">
        <v>155</v>
      </c>
      <c r="D98" s="2">
        <f t="shared" si="7"/>
        <v>51.612903225806448</v>
      </c>
      <c r="E98" s="2">
        <v>50</v>
      </c>
      <c r="F98" s="2">
        <v>0.999</v>
      </c>
      <c r="G98" s="2">
        <v>0.69</v>
      </c>
      <c r="H98" s="2">
        <v>64.959999999999994</v>
      </c>
      <c r="I98" s="2">
        <v>376</v>
      </c>
      <c r="J98">
        <f t="shared" si="8"/>
        <v>173.29174830334546</v>
      </c>
      <c r="K98">
        <f t="shared" si="9"/>
        <v>231.6375868930661</v>
      </c>
      <c r="L98" s="4">
        <f t="shared" si="10"/>
        <v>0.66914874256376489</v>
      </c>
      <c r="M98" s="5">
        <f t="shared" si="11"/>
        <v>8.8749999999999989E-5</v>
      </c>
      <c r="N98" s="5">
        <f t="shared" si="12"/>
        <v>4.2366197183098597</v>
      </c>
      <c r="O98">
        <f t="shared" si="13"/>
        <v>0.6658667466880096</v>
      </c>
    </row>
    <row r="99" spans="1:15">
      <c r="A99" s="2">
        <v>409</v>
      </c>
      <c r="B99" s="2">
        <v>4537</v>
      </c>
      <c r="C99" s="2">
        <v>86</v>
      </c>
      <c r="D99" s="2">
        <f t="shared" si="7"/>
        <v>52.755813953488371</v>
      </c>
      <c r="E99" s="2">
        <v>50</v>
      </c>
      <c r="F99" s="2">
        <v>0.99199999999999999</v>
      </c>
      <c r="G99" s="2">
        <v>1.24</v>
      </c>
      <c r="H99" s="2">
        <v>36.58</v>
      </c>
      <c r="I99" s="2">
        <v>669</v>
      </c>
      <c r="J99">
        <f t="shared" si="8"/>
        <v>173.90208591006311</v>
      </c>
      <c r="K99">
        <f t="shared" si="9"/>
        <v>129.34908043565946</v>
      </c>
      <c r="L99" s="4">
        <f t="shared" si="10"/>
        <v>0.66486750203669154</v>
      </c>
      <c r="M99" s="5">
        <f t="shared" si="11"/>
        <v>1.5649107339651752E-4</v>
      </c>
      <c r="N99" s="5">
        <f t="shared" si="12"/>
        <v>4.275004225352113</v>
      </c>
      <c r="O99">
        <f t="shared" si="13"/>
        <v>0.66027179762883192</v>
      </c>
    </row>
    <row r="100" spans="1:15">
      <c r="A100" s="2">
        <v>247</v>
      </c>
      <c r="B100" s="2">
        <v>2573</v>
      </c>
      <c r="C100" s="2">
        <v>48</v>
      </c>
      <c r="D100" s="2">
        <f t="shared" si="7"/>
        <v>53.604166666666664</v>
      </c>
      <c r="E100" s="2">
        <v>50</v>
      </c>
      <c r="F100" s="2">
        <v>0.98499999999999999</v>
      </c>
      <c r="G100" s="2">
        <v>2.2200000000000002</v>
      </c>
      <c r="H100" s="2">
        <v>20.61</v>
      </c>
      <c r="I100" s="2">
        <v>1190</v>
      </c>
      <c r="J100">
        <f t="shared" si="8"/>
        <v>174.51891814894503</v>
      </c>
      <c r="K100">
        <f t="shared" si="9"/>
        <v>72.505303889293288</v>
      </c>
      <c r="L100" s="4">
        <f t="shared" si="10"/>
        <v>0.66202053401900252</v>
      </c>
      <c r="M100" s="5">
        <f t="shared" si="11"/>
        <v>2.7594247959580257E-4</v>
      </c>
      <c r="N100" s="5">
        <f t="shared" si="12"/>
        <v>4.3124929577464783</v>
      </c>
      <c r="O100">
        <f t="shared" si="13"/>
        <v>0.65468473915678826</v>
      </c>
    </row>
    <row r="101" spans="1:15">
      <c r="A101" s="2">
        <v>85</v>
      </c>
      <c r="B101" s="2">
        <v>1459</v>
      </c>
      <c r="C101" s="2">
        <v>27</v>
      </c>
      <c r="D101" s="2">
        <f t="shared" si="7"/>
        <v>54.037037037037038</v>
      </c>
      <c r="E101" s="2">
        <v>50</v>
      </c>
      <c r="F101" s="2">
        <v>0.98</v>
      </c>
      <c r="G101" s="2">
        <v>3.96</v>
      </c>
      <c r="H101" s="2">
        <v>11.58</v>
      </c>
      <c r="I101" s="2">
        <v>2120</v>
      </c>
      <c r="J101">
        <f t="shared" si="8"/>
        <v>174.9635530559413</v>
      </c>
      <c r="K101">
        <f t="shared" si="9"/>
        <v>40.750471967731229</v>
      </c>
      <c r="L101" s="4">
        <f t="shared" si="10"/>
        <v>0.66256901322223427</v>
      </c>
      <c r="M101" s="5">
        <f t="shared" si="11"/>
        <v>4.8663468128855379E-4</v>
      </c>
      <c r="N101" s="5">
        <f t="shared" si="12"/>
        <v>4.3564507042253524</v>
      </c>
      <c r="O101">
        <f t="shared" si="13"/>
        <v>0.65069883888675739</v>
      </c>
    </row>
    <row r="102" spans="1:15">
      <c r="A102" s="2">
        <v>493</v>
      </c>
      <c r="B102" s="2">
        <v>6622</v>
      </c>
      <c r="C102" s="2">
        <v>116</v>
      </c>
      <c r="D102" s="2">
        <f t="shared" si="7"/>
        <v>57.086206896551722</v>
      </c>
      <c r="E102" s="2">
        <v>50</v>
      </c>
      <c r="F102" s="2">
        <v>0.96199999999999997</v>
      </c>
      <c r="G102" s="2">
        <v>0.91</v>
      </c>
      <c r="H102" s="2">
        <v>51.45</v>
      </c>
      <c r="I102" s="2">
        <v>478</v>
      </c>
      <c r="J102">
        <f t="shared" si="8"/>
        <v>176.5928401295794</v>
      </c>
      <c r="K102">
        <f t="shared" si="9"/>
        <v>178.98306400854142</v>
      </c>
      <c r="L102" s="4">
        <f t="shared" si="10"/>
        <v>0.64810601294915959</v>
      </c>
      <c r="M102" s="5">
        <f t="shared" si="11"/>
        <v>1.0721836303231652E-4</v>
      </c>
      <c r="N102" s="5">
        <f t="shared" si="12"/>
        <v>4.4581915492957744</v>
      </c>
      <c r="O102">
        <f t="shared" si="13"/>
        <v>0.63638337772313347</v>
      </c>
    </row>
    <row r="103" spans="1:15">
      <c r="A103" s="2">
        <v>331</v>
      </c>
      <c r="B103" s="2">
        <v>3756</v>
      </c>
      <c r="C103" s="2">
        <v>64</v>
      </c>
      <c r="D103" s="2">
        <f t="shared" si="7"/>
        <v>58.6875</v>
      </c>
      <c r="E103" s="2">
        <v>50</v>
      </c>
      <c r="F103" s="2">
        <v>0.95599999999999996</v>
      </c>
      <c r="G103" s="2">
        <v>1.63</v>
      </c>
      <c r="H103" s="2">
        <v>28.97</v>
      </c>
      <c r="I103" s="2">
        <v>851</v>
      </c>
      <c r="J103">
        <f t="shared" si="8"/>
        <v>177.14613497921798</v>
      </c>
      <c r="K103">
        <f t="shared" si="9"/>
        <v>100.23613590432814</v>
      </c>
      <c r="L103" s="4">
        <f t="shared" si="10"/>
        <v>0.63849229045586664</v>
      </c>
      <c r="M103" s="5">
        <f t="shared" si="11"/>
        <v>1.8903088391906283E-4</v>
      </c>
      <c r="N103" s="5">
        <f t="shared" si="12"/>
        <v>4.5019098591549298</v>
      </c>
      <c r="O103">
        <f t="shared" si="13"/>
        <v>0.63162340081912083</v>
      </c>
    </row>
    <row r="104" spans="1:15">
      <c r="A104" s="2">
        <v>169</v>
      </c>
      <c r="B104" s="2">
        <v>2130</v>
      </c>
      <c r="C104" s="2">
        <v>36</v>
      </c>
      <c r="D104" s="2">
        <f t="shared" si="7"/>
        <v>59.166666666666664</v>
      </c>
      <c r="E104" s="2">
        <v>50</v>
      </c>
      <c r="F104" s="2">
        <v>0.95699999999999996</v>
      </c>
      <c r="G104" s="2">
        <v>2.92</v>
      </c>
      <c r="H104" s="2">
        <v>16.09</v>
      </c>
      <c r="I104" s="2">
        <v>1510</v>
      </c>
      <c r="J104">
        <f t="shared" si="8"/>
        <v>177.05355794912774</v>
      </c>
      <c r="K104">
        <f t="shared" si="9"/>
        <v>55.924491832294038</v>
      </c>
      <c r="L104" s="4">
        <f t="shared" si="10"/>
        <v>0.64372511614332661</v>
      </c>
      <c r="M104" s="5">
        <f t="shared" si="11"/>
        <v>3.3333333333333332E-4</v>
      </c>
      <c r="N104" s="5">
        <f t="shared" si="12"/>
        <v>4.53</v>
      </c>
      <c r="O104">
        <f t="shared" si="13"/>
        <v>0.63241631644898499</v>
      </c>
    </row>
    <row r="105" spans="1:15">
      <c r="A105" s="2">
        <v>7</v>
      </c>
      <c r="B105" s="2">
        <v>1208</v>
      </c>
      <c r="C105" s="2">
        <v>20</v>
      </c>
      <c r="D105" s="2">
        <f t="shared" si="7"/>
        <v>60.4</v>
      </c>
      <c r="E105" s="2">
        <v>50</v>
      </c>
      <c r="F105" s="2">
        <v>0.94499999999999995</v>
      </c>
      <c r="G105" s="2">
        <v>5.21</v>
      </c>
      <c r="H105" s="2">
        <v>9.15</v>
      </c>
      <c r="I105" s="2">
        <v>2690</v>
      </c>
      <c r="J105">
        <f t="shared" si="8"/>
        <v>178.1741612749496</v>
      </c>
      <c r="K105">
        <f t="shared" si="9"/>
        <v>31.54185560645449</v>
      </c>
      <c r="L105" s="4">
        <f t="shared" si="10"/>
        <v>0.6340781040132385</v>
      </c>
      <c r="M105" s="5">
        <f t="shared" si="11"/>
        <v>5.8774834437086085E-4</v>
      </c>
      <c r="N105" s="5">
        <f t="shared" si="12"/>
        <v>4.5767887323943661</v>
      </c>
      <c r="O105">
        <f t="shared" si="13"/>
        <v>0.62291230664960606</v>
      </c>
    </row>
    <row r="106" spans="1:15">
      <c r="A106" s="2">
        <v>415</v>
      </c>
      <c r="B106" s="2">
        <v>5481</v>
      </c>
      <c r="C106" s="2">
        <v>86</v>
      </c>
      <c r="D106" s="2">
        <f t="shared" si="7"/>
        <v>63.732558139534881</v>
      </c>
      <c r="E106" s="2">
        <v>50</v>
      </c>
      <c r="F106" s="2">
        <v>0.92700000000000005</v>
      </c>
      <c r="G106" s="2">
        <v>1.19</v>
      </c>
      <c r="H106" s="2">
        <v>40.74</v>
      </c>
      <c r="I106" s="2">
        <v>608</v>
      </c>
      <c r="J106">
        <f t="shared" si="8"/>
        <v>179.89569074028861</v>
      </c>
      <c r="K106">
        <f t="shared" si="9"/>
        <v>139.42929722373739</v>
      </c>
      <c r="L106" s="4">
        <f t="shared" si="10"/>
        <v>0.61680006793693265</v>
      </c>
      <c r="M106" s="5">
        <f t="shared" si="11"/>
        <v>1.2953840540047437E-4</v>
      </c>
      <c r="N106" s="5">
        <f t="shared" si="12"/>
        <v>4.6935887323943657</v>
      </c>
      <c r="O106">
        <f t="shared" si="13"/>
        <v>0.60870157000644676</v>
      </c>
    </row>
    <row r="107" spans="1:15">
      <c r="A107" s="2">
        <v>253</v>
      </c>
      <c r="B107" s="2">
        <v>3109</v>
      </c>
      <c r="C107" s="2">
        <v>48</v>
      </c>
      <c r="D107" s="2">
        <f t="shared" si="7"/>
        <v>64.770833333333329</v>
      </c>
      <c r="E107" s="2">
        <v>50</v>
      </c>
      <c r="F107" s="2">
        <v>0.92200000000000004</v>
      </c>
      <c r="G107" s="2">
        <v>2.13</v>
      </c>
      <c r="H107" s="2">
        <v>22.91</v>
      </c>
      <c r="I107" s="2">
        <v>1080</v>
      </c>
      <c r="J107">
        <f t="shared" si="8"/>
        <v>180.38281779162577</v>
      </c>
      <c r="K107">
        <f t="shared" si="9"/>
        <v>78.108051306883752</v>
      </c>
      <c r="L107" s="4">
        <f t="shared" si="10"/>
        <v>0.61453331886887963</v>
      </c>
      <c r="M107" s="5">
        <f t="shared" si="11"/>
        <v>2.2836925056288193E-4</v>
      </c>
      <c r="N107" s="5">
        <f t="shared" si="12"/>
        <v>4.7291830985915491</v>
      </c>
      <c r="O107">
        <f t="shared" si="13"/>
        <v>0.60476388211888865</v>
      </c>
    </row>
    <row r="108" spans="1:15">
      <c r="A108" s="2">
        <v>91</v>
      </c>
      <c r="B108" s="2">
        <v>1763</v>
      </c>
      <c r="C108" s="2">
        <v>27</v>
      </c>
      <c r="D108" s="2">
        <f t="shared" si="7"/>
        <v>65.296296296296291</v>
      </c>
      <c r="E108" s="2">
        <v>50</v>
      </c>
      <c r="F108" s="2">
        <v>0.91600000000000004</v>
      </c>
      <c r="G108" s="2">
        <v>3.81</v>
      </c>
      <c r="H108" s="2">
        <v>12.9</v>
      </c>
      <c r="I108" s="2">
        <v>1920</v>
      </c>
      <c r="J108">
        <f t="shared" si="8"/>
        <v>180.97262694412314</v>
      </c>
      <c r="K108">
        <f t="shared" si="9"/>
        <v>43.809485649402575</v>
      </c>
      <c r="L108" s="4">
        <f t="shared" si="10"/>
        <v>0.61630488465614286</v>
      </c>
      <c r="M108" s="5">
        <f t="shared" si="11"/>
        <v>4.0272263187748154E-4</v>
      </c>
      <c r="N108" s="5">
        <f t="shared" si="12"/>
        <v>4.7675492957746481</v>
      </c>
      <c r="O108">
        <f t="shared" si="13"/>
        <v>0.60004429272772186</v>
      </c>
    </row>
    <row r="109" spans="1:15">
      <c r="A109" s="2">
        <v>499</v>
      </c>
      <c r="B109" s="2">
        <v>8000</v>
      </c>
      <c r="C109" s="2">
        <v>116</v>
      </c>
      <c r="D109" s="2">
        <f t="shared" si="7"/>
        <v>68.965517241379317</v>
      </c>
      <c r="E109" s="2">
        <v>50</v>
      </c>
      <c r="F109" s="2">
        <v>0.90100000000000002</v>
      </c>
      <c r="G109" s="2">
        <v>0.87</v>
      </c>
      <c r="H109" s="2">
        <v>57.15</v>
      </c>
      <c r="I109" s="2">
        <v>434</v>
      </c>
      <c r="J109">
        <f t="shared" si="8"/>
        <v>182.47284017871175</v>
      </c>
      <c r="K109">
        <f t="shared" si="9"/>
        <v>193.44576158237612</v>
      </c>
      <c r="L109" s="4">
        <f t="shared" si="10"/>
        <v>0.59965128752951791</v>
      </c>
      <c r="M109" s="5">
        <f t="shared" si="11"/>
        <v>8.8749999999999989E-5</v>
      </c>
      <c r="N109" s="5">
        <f t="shared" si="12"/>
        <v>4.8901408450704231</v>
      </c>
      <c r="O109">
        <f t="shared" si="13"/>
        <v>0.58827242311610939</v>
      </c>
    </row>
    <row r="110" spans="1:15">
      <c r="A110" s="2">
        <v>337</v>
      </c>
      <c r="B110" s="2">
        <v>4537</v>
      </c>
      <c r="C110" s="2">
        <v>64</v>
      </c>
      <c r="D110" s="2">
        <f t="shared" si="7"/>
        <v>70.890625</v>
      </c>
      <c r="E110" s="2">
        <v>50</v>
      </c>
      <c r="F110" s="2">
        <v>0.89400000000000002</v>
      </c>
      <c r="G110" s="2">
        <v>1.56</v>
      </c>
      <c r="H110" s="2">
        <v>32.22</v>
      </c>
      <c r="I110" s="2">
        <v>771</v>
      </c>
      <c r="J110">
        <f t="shared" si="8"/>
        <v>183.18582636182791</v>
      </c>
      <c r="K110">
        <f t="shared" si="9"/>
        <v>108.30475121368995</v>
      </c>
      <c r="L110" s="4">
        <f t="shared" si="10"/>
        <v>0.59092513747365738</v>
      </c>
      <c r="M110" s="5">
        <f t="shared" si="11"/>
        <v>1.5649107339651752E-4</v>
      </c>
      <c r="N110" s="5">
        <f t="shared" si="12"/>
        <v>4.9267985915492956</v>
      </c>
      <c r="O110">
        <f t="shared" si="13"/>
        <v>0.58279224413905262</v>
      </c>
    </row>
    <row r="111" spans="1:15">
      <c r="A111" s="2">
        <v>175</v>
      </c>
      <c r="B111" s="2">
        <v>2573</v>
      </c>
      <c r="C111" s="2">
        <v>36</v>
      </c>
      <c r="D111" s="2">
        <f t="shared" si="7"/>
        <v>71.472222222222229</v>
      </c>
      <c r="E111" s="2">
        <v>50</v>
      </c>
      <c r="F111" s="2">
        <v>0.88900000000000001</v>
      </c>
      <c r="G111" s="2">
        <v>2.79</v>
      </c>
      <c r="H111" s="2">
        <v>18.12</v>
      </c>
      <c r="I111" s="2">
        <v>1370</v>
      </c>
      <c r="J111">
        <f t="shared" si="8"/>
        <v>183.70024980189285</v>
      </c>
      <c r="K111">
        <f t="shared" si="9"/>
        <v>60.7275531919841</v>
      </c>
      <c r="L111" s="4">
        <f t="shared" si="10"/>
        <v>0.59281163339793375</v>
      </c>
      <c r="M111" s="5">
        <f t="shared" si="11"/>
        <v>2.7594247959580257E-4</v>
      </c>
      <c r="N111" s="5">
        <f t="shared" si="12"/>
        <v>4.9648028169014085</v>
      </c>
      <c r="O111">
        <f t="shared" si="13"/>
        <v>0.57888307762669</v>
      </c>
    </row>
    <row r="112" spans="1:15">
      <c r="A112" s="2">
        <v>13</v>
      </c>
      <c r="B112" s="2">
        <v>1459</v>
      </c>
      <c r="C112" s="2">
        <v>20</v>
      </c>
      <c r="D112" s="2">
        <f t="shared" si="7"/>
        <v>72.95</v>
      </c>
      <c r="E112" s="2">
        <v>50</v>
      </c>
      <c r="F112" s="2">
        <v>0.88400000000000001</v>
      </c>
      <c r="G112" s="2">
        <v>5</v>
      </c>
      <c r="H112" s="2">
        <v>10.18</v>
      </c>
      <c r="I112" s="2">
        <v>2440</v>
      </c>
      <c r="J112">
        <f t="shared" si="8"/>
        <v>184.21903154590299</v>
      </c>
      <c r="K112">
        <f t="shared" si="9"/>
        <v>33.98167093119492</v>
      </c>
      <c r="L112" s="4">
        <f t="shared" si="10"/>
        <v>0.58855257707884368</v>
      </c>
      <c r="M112" s="5">
        <f t="shared" si="11"/>
        <v>4.8663468128855379E-4</v>
      </c>
      <c r="N112" s="5">
        <f t="shared" si="12"/>
        <v>5.0140281690140851</v>
      </c>
      <c r="O112">
        <f t="shared" si="13"/>
        <v>0.5749783059256135</v>
      </c>
    </row>
    <row r="113" spans="1:15">
      <c r="A113" s="2">
        <v>421</v>
      </c>
      <c r="B113" s="2">
        <v>6622</v>
      </c>
      <c r="C113" s="2">
        <v>86</v>
      </c>
      <c r="D113" s="2">
        <f t="shared" si="7"/>
        <v>77</v>
      </c>
      <c r="E113" s="2">
        <v>50</v>
      </c>
      <c r="F113" s="2">
        <v>0.86499999999999999</v>
      </c>
      <c r="G113" s="2">
        <v>1.1399999999999999</v>
      </c>
      <c r="H113" s="2">
        <v>45.5</v>
      </c>
      <c r="I113" s="2">
        <v>550</v>
      </c>
      <c r="J113">
        <f t="shared" si="8"/>
        <v>186.23125657326025</v>
      </c>
      <c r="K113">
        <f t="shared" si="9"/>
        <v>150.67040712040816</v>
      </c>
      <c r="L113" s="4">
        <f t="shared" si="10"/>
        <v>0.57078228992421287</v>
      </c>
      <c r="M113" s="5">
        <f t="shared" si="11"/>
        <v>1.0721836303231652E-4</v>
      </c>
      <c r="N113" s="5">
        <f t="shared" si="12"/>
        <v>5.1297183098591548</v>
      </c>
      <c r="O113">
        <f t="shared" si="13"/>
        <v>0.56018060710108197</v>
      </c>
    </row>
    <row r="114" spans="1:15">
      <c r="A114" s="2">
        <v>259</v>
      </c>
      <c r="B114" s="2">
        <v>3756</v>
      </c>
      <c r="C114" s="2">
        <v>48</v>
      </c>
      <c r="D114" s="2">
        <f t="shared" si="7"/>
        <v>78.25</v>
      </c>
      <c r="E114" s="2">
        <v>50</v>
      </c>
      <c r="F114" s="2">
        <v>0.85899999999999999</v>
      </c>
      <c r="G114" s="2">
        <v>2.04</v>
      </c>
      <c r="H114" s="2">
        <v>25.61</v>
      </c>
      <c r="I114" s="2">
        <v>977</v>
      </c>
      <c r="J114">
        <f t="shared" si="8"/>
        <v>186.88052498052468</v>
      </c>
      <c r="K114">
        <f t="shared" si="9"/>
        <v>84.491713452243971</v>
      </c>
      <c r="L114" s="4">
        <f t="shared" si="10"/>
        <v>0.56810304867506733</v>
      </c>
      <c r="M114" s="5">
        <f t="shared" si="11"/>
        <v>1.8903088391906283E-4</v>
      </c>
      <c r="N114" s="5">
        <f t="shared" si="12"/>
        <v>5.1684676056338024</v>
      </c>
      <c r="O114">
        <f t="shared" si="13"/>
        <v>0.55552107240161042</v>
      </c>
    </row>
    <row r="115" spans="1:15">
      <c r="A115" s="2">
        <v>97</v>
      </c>
      <c r="B115" s="2">
        <v>2130</v>
      </c>
      <c r="C115" s="2">
        <v>27</v>
      </c>
      <c r="D115" s="2">
        <f t="shared" si="7"/>
        <v>78.888888888888886</v>
      </c>
      <c r="E115" s="2">
        <v>50</v>
      </c>
      <c r="F115" s="2">
        <v>0.85499999999999998</v>
      </c>
      <c r="G115" s="2">
        <v>3.66</v>
      </c>
      <c r="H115" s="2">
        <v>14.39</v>
      </c>
      <c r="I115" s="2">
        <v>1740</v>
      </c>
      <c r="J115">
        <f t="shared" si="8"/>
        <v>187.31716231633879</v>
      </c>
      <c r="K115">
        <f t="shared" si="9"/>
        <v>47.203774181492378</v>
      </c>
      <c r="L115" s="4">
        <f t="shared" si="10"/>
        <v>0.57198816128957208</v>
      </c>
      <c r="M115" s="5">
        <f t="shared" si="11"/>
        <v>3.3333333333333332E-4</v>
      </c>
      <c r="N115" s="5">
        <f t="shared" si="12"/>
        <v>5.22</v>
      </c>
      <c r="O115">
        <f t="shared" si="13"/>
        <v>0.5524183274359189</v>
      </c>
    </row>
    <row r="116" spans="1:15">
      <c r="A116" s="2">
        <v>343</v>
      </c>
      <c r="B116" s="2">
        <v>5481</v>
      </c>
      <c r="C116" s="2">
        <v>64</v>
      </c>
      <c r="D116" s="2">
        <f t="shared" si="7"/>
        <v>85.640625</v>
      </c>
      <c r="E116" s="2">
        <v>50</v>
      </c>
      <c r="F116" s="2">
        <v>0.83199999999999996</v>
      </c>
      <c r="G116" s="2">
        <v>1.5</v>
      </c>
      <c r="H116" s="2">
        <v>36.130000000000003</v>
      </c>
      <c r="I116" s="2">
        <v>696</v>
      </c>
      <c r="J116">
        <f t="shared" si="8"/>
        <v>189.8886313281875</v>
      </c>
      <c r="K116">
        <f t="shared" si="9"/>
        <v>116.75834882024827</v>
      </c>
      <c r="L116" s="4">
        <f t="shared" si="10"/>
        <v>0.5481406738504776</v>
      </c>
      <c r="M116" s="5">
        <f t="shared" si="11"/>
        <v>1.2953840540047437E-4</v>
      </c>
      <c r="N116" s="5">
        <f t="shared" si="12"/>
        <v>5.3729239436619718</v>
      </c>
      <c r="O116">
        <f t="shared" si="13"/>
        <v>0.53463419484519392</v>
      </c>
    </row>
    <row r="117" spans="1:15">
      <c r="A117" s="2">
        <v>181</v>
      </c>
      <c r="B117" s="2">
        <v>3109</v>
      </c>
      <c r="C117" s="2">
        <v>36</v>
      </c>
      <c r="D117" s="2">
        <f t="shared" si="7"/>
        <v>86.361111111111114</v>
      </c>
      <c r="E117" s="2">
        <v>50</v>
      </c>
      <c r="F117" s="2">
        <v>0.82199999999999995</v>
      </c>
      <c r="G117" s="2">
        <v>2.67</v>
      </c>
      <c r="H117" s="2">
        <v>20.54</v>
      </c>
      <c r="I117" s="2">
        <v>1240</v>
      </c>
      <c r="J117">
        <f t="shared" si="8"/>
        <v>191.04017997521754</v>
      </c>
      <c r="K117">
        <f t="shared" si="9"/>
        <v>65.99236561319303</v>
      </c>
      <c r="L117" s="4">
        <f t="shared" si="10"/>
        <v>0.54551764685948723</v>
      </c>
      <c r="M117" s="5">
        <f t="shared" si="11"/>
        <v>2.2836925056288193E-4</v>
      </c>
      <c r="N117" s="5">
        <f t="shared" si="12"/>
        <v>5.4298028169014092</v>
      </c>
      <c r="O117">
        <f t="shared" si="13"/>
        <v>0.5269324227076041</v>
      </c>
    </row>
    <row r="118" spans="1:15">
      <c r="A118" s="2">
        <v>19</v>
      </c>
      <c r="B118" s="2">
        <v>1763</v>
      </c>
      <c r="C118" s="2">
        <v>20</v>
      </c>
      <c r="D118" s="2">
        <f t="shared" si="7"/>
        <v>88.15</v>
      </c>
      <c r="E118" s="2">
        <v>50</v>
      </c>
      <c r="F118" s="2">
        <v>0.81799999999999995</v>
      </c>
      <c r="G118" s="2">
        <v>4.78</v>
      </c>
      <c r="H118" s="2">
        <v>11.51</v>
      </c>
      <c r="I118" s="2">
        <v>2200</v>
      </c>
      <c r="J118">
        <f t="shared" si="8"/>
        <v>191.50670125590088</v>
      </c>
      <c r="K118">
        <f t="shared" si="9"/>
        <v>36.951861238689183</v>
      </c>
      <c r="L118" s="4">
        <f t="shared" si="10"/>
        <v>0.54124472569353788</v>
      </c>
      <c r="M118" s="5">
        <f t="shared" si="11"/>
        <v>4.0272263187748154E-4</v>
      </c>
      <c r="N118" s="5">
        <f t="shared" si="12"/>
        <v>5.4628169014084511</v>
      </c>
      <c r="O118">
        <f t="shared" si="13"/>
        <v>0.52385694431673346</v>
      </c>
    </row>
    <row r="119" spans="1:15">
      <c r="A119" s="2">
        <v>427</v>
      </c>
      <c r="B119" s="2">
        <v>8000</v>
      </c>
      <c r="C119" s="2">
        <v>86</v>
      </c>
      <c r="D119" s="2">
        <f t="shared" si="7"/>
        <v>93.023255813953483</v>
      </c>
      <c r="E119" s="2">
        <v>50</v>
      </c>
      <c r="F119" s="2">
        <v>0.80500000000000005</v>
      </c>
      <c r="G119" s="2">
        <v>1.0900000000000001</v>
      </c>
      <c r="H119" s="2">
        <v>51.08</v>
      </c>
      <c r="I119" s="2">
        <v>495</v>
      </c>
      <c r="J119">
        <f t="shared" si="8"/>
        <v>193.04683562633608</v>
      </c>
      <c r="K119">
        <f t="shared" si="9"/>
        <v>163.34898065855526</v>
      </c>
      <c r="L119" s="4">
        <f t="shared" si="10"/>
        <v>0.52648017547023374</v>
      </c>
      <c r="M119" s="5">
        <f t="shared" si="11"/>
        <v>8.8749999999999989E-5</v>
      </c>
      <c r="N119" s="5">
        <f t="shared" si="12"/>
        <v>5.5774647887323958</v>
      </c>
      <c r="O119">
        <f t="shared" si="13"/>
        <v>0.51388246346146205</v>
      </c>
    </row>
    <row r="120" spans="1:15">
      <c r="A120" s="2">
        <v>265</v>
      </c>
      <c r="B120" s="2">
        <v>4537</v>
      </c>
      <c r="C120" s="2">
        <v>48</v>
      </c>
      <c r="D120" s="2">
        <f t="shared" si="7"/>
        <v>94.520833333333329</v>
      </c>
      <c r="E120" s="2">
        <v>50</v>
      </c>
      <c r="F120" s="2">
        <v>0.79900000000000004</v>
      </c>
      <c r="G120" s="2">
        <v>1.96</v>
      </c>
      <c r="H120" s="2">
        <v>28.76</v>
      </c>
      <c r="I120" s="2">
        <v>880</v>
      </c>
      <c r="J120">
        <f t="shared" si="8"/>
        <v>193.77031162457226</v>
      </c>
      <c r="K120">
        <f t="shared" si="9"/>
        <v>91.182481209134522</v>
      </c>
      <c r="L120" s="4">
        <f t="shared" si="10"/>
        <v>0.52641690995343782</v>
      </c>
      <c r="M120" s="5">
        <f t="shared" si="11"/>
        <v>1.5649107339651752E-4</v>
      </c>
      <c r="N120" s="5">
        <f t="shared" si="12"/>
        <v>5.6233239436619717</v>
      </c>
      <c r="O120">
        <f t="shared" si="13"/>
        <v>0.50928968022200072</v>
      </c>
    </row>
    <row r="121" spans="1:15">
      <c r="A121" s="2">
        <v>103</v>
      </c>
      <c r="B121" s="2">
        <v>2573</v>
      </c>
      <c r="C121" s="2">
        <v>27</v>
      </c>
      <c r="D121" s="2">
        <f t="shared" si="7"/>
        <v>95.296296296296291</v>
      </c>
      <c r="E121" s="2">
        <v>50</v>
      </c>
      <c r="F121" s="2">
        <v>0.79500000000000004</v>
      </c>
      <c r="G121" s="2">
        <v>3.51</v>
      </c>
      <c r="H121" s="2">
        <v>16.149999999999999</v>
      </c>
      <c r="I121" s="2">
        <v>1560</v>
      </c>
      <c r="J121">
        <f t="shared" si="8"/>
        <v>194.2571724714528</v>
      </c>
      <c r="K121">
        <f t="shared" si="9"/>
        <v>51.044644795557872</v>
      </c>
      <c r="L121" s="4">
        <f t="shared" si="10"/>
        <v>0.52894872925728842</v>
      </c>
      <c r="M121" s="5">
        <f t="shared" si="11"/>
        <v>2.7594247959580257E-4</v>
      </c>
      <c r="N121" s="5">
        <f t="shared" si="12"/>
        <v>5.653352112676056</v>
      </c>
      <c r="O121">
        <f t="shared" si="13"/>
        <v>0.50623165143282445</v>
      </c>
    </row>
    <row r="122" spans="1:15">
      <c r="A122" s="2">
        <v>349</v>
      </c>
      <c r="B122" s="2">
        <v>6622</v>
      </c>
      <c r="C122" s="2">
        <v>64</v>
      </c>
      <c r="D122" s="2">
        <f t="shared" si="7"/>
        <v>103.46875</v>
      </c>
      <c r="E122" s="2">
        <v>50</v>
      </c>
      <c r="F122" s="2">
        <v>0.77200000000000002</v>
      </c>
      <c r="G122" s="2">
        <v>1.43</v>
      </c>
      <c r="H122" s="2">
        <v>40.69</v>
      </c>
      <c r="I122" s="2">
        <v>625</v>
      </c>
      <c r="J122">
        <f t="shared" si="8"/>
        <v>197.1296619662881</v>
      </c>
      <c r="K122">
        <f t="shared" si="9"/>
        <v>127.14409040831499</v>
      </c>
      <c r="L122" s="4">
        <f t="shared" si="10"/>
        <v>0.50336590394778202</v>
      </c>
      <c r="M122" s="5">
        <f t="shared" si="11"/>
        <v>1.0721836303231652E-4</v>
      </c>
      <c r="N122" s="5">
        <f t="shared" si="12"/>
        <v>5.829225352112676</v>
      </c>
      <c r="O122">
        <f t="shared" si="13"/>
        <v>0.48870805963308017</v>
      </c>
    </row>
    <row r="123" spans="1:15">
      <c r="A123" s="2">
        <v>187</v>
      </c>
      <c r="B123" s="2">
        <v>3756</v>
      </c>
      <c r="C123" s="2">
        <v>36</v>
      </c>
      <c r="D123" s="2">
        <f t="shared" si="7"/>
        <v>104.33333333333333</v>
      </c>
      <c r="E123" s="2">
        <v>50</v>
      </c>
      <c r="F123" s="2">
        <v>0.77</v>
      </c>
      <c r="G123" s="2">
        <v>2.57</v>
      </c>
      <c r="H123" s="2">
        <v>22.78</v>
      </c>
      <c r="I123" s="2">
        <v>1110</v>
      </c>
      <c r="J123">
        <f t="shared" si="8"/>
        <v>197.38550848793071</v>
      </c>
      <c r="K123">
        <f t="shared" si="9"/>
        <v>70.837362215669899</v>
      </c>
      <c r="L123" s="4">
        <f t="shared" si="10"/>
        <v>0.50820638818248454</v>
      </c>
      <c r="M123" s="5">
        <f t="shared" si="11"/>
        <v>1.8903088391906283E-4</v>
      </c>
      <c r="N123" s="5">
        <f t="shared" si="12"/>
        <v>5.8720563380281696</v>
      </c>
      <c r="O123">
        <f t="shared" si="13"/>
        <v>0.48718915383901235</v>
      </c>
    </row>
    <row r="124" spans="1:15">
      <c r="A124" s="2">
        <v>25</v>
      </c>
      <c r="B124" s="2">
        <v>2130</v>
      </c>
      <c r="C124" s="2">
        <v>20</v>
      </c>
      <c r="D124" s="2">
        <f t="shared" si="7"/>
        <v>106.5</v>
      </c>
      <c r="E124" s="2">
        <v>50</v>
      </c>
      <c r="F124" s="2">
        <v>0.75800000000000001</v>
      </c>
      <c r="G124" s="2">
        <v>4.57</v>
      </c>
      <c r="H124" s="2">
        <v>12.99</v>
      </c>
      <c r="I124" s="2">
        <v>1970</v>
      </c>
      <c r="J124">
        <f t="shared" si="8"/>
        <v>198.9417915160349</v>
      </c>
      <c r="K124">
        <f t="shared" si="9"/>
        <v>40.15041734650908</v>
      </c>
      <c r="L124" s="4">
        <f t="shared" si="10"/>
        <v>0.4981268271110243</v>
      </c>
      <c r="M124" s="5">
        <f t="shared" si="11"/>
        <v>3.3333333333333332E-4</v>
      </c>
      <c r="N124" s="5">
        <f t="shared" si="12"/>
        <v>5.91</v>
      </c>
      <c r="O124">
        <f t="shared" si="13"/>
        <v>0.47809234244559412</v>
      </c>
    </row>
    <row r="125" spans="1:15">
      <c r="A125" s="2">
        <v>271</v>
      </c>
      <c r="B125" s="2">
        <v>5481</v>
      </c>
      <c r="C125" s="2">
        <v>48</v>
      </c>
      <c r="D125" s="2">
        <f t="shared" si="7"/>
        <v>114.1875</v>
      </c>
      <c r="E125" s="2">
        <v>50</v>
      </c>
      <c r="F125" s="2">
        <v>0.74099999999999999</v>
      </c>
      <c r="G125" s="2">
        <v>1.87</v>
      </c>
      <c r="H125" s="2">
        <v>32.46</v>
      </c>
      <c r="I125" s="2">
        <v>789</v>
      </c>
      <c r="J125">
        <f t="shared" si="8"/>
        <v>201.21090914638344</v>
      </c>
      <c r="K125">
        <f t="shared" si="9"/>
        <v>99.240777092987798</v>
      </c>
      <c r="L125" s="4">
        <f t="shared" si="10"/>
        <v>0.48367214975578426</v>
      </c>
      <c r="M125" s="5">
        <f t="shared" si="11"/>
        <v>1.2953840540047437E-4</v>
      </c>
      <c r="N125" s="5">
        <f t="shared" si="12"/>
        <v>6.0908577464788731</v>
      </c>
      <c r="O125">
        <f t="shared" si="13"/>
        <v>0.46525450872626273</v>
      </c>
    </row>
    <row r="126" spans="1:15">
      <c r="A126" s="2">
        <v>109</v>
      </c>
      <c r="B126" s="2">
        <v>3109</v>
      </c>
      <c r="C126" s="2">
        <v>27</v>
      </c>
      <c r="D126" s="2">
        <f t="shared" si="7"/>
        <v>115.14814814814815</v>
      </c>
      <c r="E126" s="2">
        <v>50</v>
      </c>
      <c r="F126" s="2">
        <v>0.73799999999999999</v>
      </c>
      <c r="G126" s="2">
        <v>3.35</v>
      </c>
      <c r="H126" s="2">
        <v>18.18</v>
      </c>
      <c r="I126" s="2">
        <v>1400</v>
      </c>
      <c r="J126">
        <f t="shared" si="8"/>
        <v>201.61945963637797</v>
      </c>
      <c r="K126">
        <f t="shared" si="9"/>
        <v>55.509572014522448</v>
      </c>
      <c r="L126" s="4">
        <f t="shared" si="10"/>
        <v>0.48640259724820512</v>
      </c>
      <c r="M126" s="5">
        <f t="shared" si="11"/>
        <v>2.2836925056288193E-4</v>
      </c>
      <c r="N126" s="5">
        <f t="shared" si="12"/>
        <v>6.1304225352112676</v>
      </c>
      <c r="O126">
        <f t="shared" si="13"/>
        <v>0.46299507904442128</v>
      </c>
    </row>
    <row r="127" spans="1:15">
      <c r="A127" s="2">
        <v>355</v>
      </c>
      <c r="B127" s="2">
        <v>8000</v>
      </c>
      <c r="C127" s="2">
        <v>64</v>
      </c>
      <c r="D127" s="2">
        <f t="shared" si="7"/>
        <v>125</v>
      </c>
      <c r="E127" s="2">
        <v>50</v>
      </c>
      <c r="F127" s="2">
        <v>0.71399999999999997</v>
      </c>
      <c r="G127" s="2">
        <v>1.37</v>
      </c>
      <c r="H127" s="2">
        <v>46.12</v>
      </c>
      <c r="I127" s="2">
        <v>559</v>
      </c>
      <c r="J127">
        <f t="shared" si="8"/>
        <v>204.98001542269694</v>
      </c>
      <c r="K127">
        <f t="shared" si="9"/>
        <v>137.99749209106085</v>
      </c>
      <c r="L127" s="4">
        <f t="shared" si="10"/>
        <v>0.46377654427058801</v>
      </c>
      <c r="M127" s="5">
        <f t="shared" si="11"/>
        <v>8.8749999999999989E-5</v>
      </c>
      <c r="N127" s="5">
        <f t="shared" si="12"/>
        <v>6.298591549295776</v>
      </c>
      <c r="O127">
        <f t="shared" si="13"/>
        <v>0.44498625360014066</v>
      </c>
    </row>
    <row r="128" spans="1:15">
      <c r="A128" s="2">
        <v>193</v>
      </c>
      <c r="B128" s="2">
        <v>4537</v>
      </c>
      <c r="C128" s="2">
        <v>36</v>
      </c>
      <c r="D128" s="2">
        <f t="shared" si="7"/>
        <v>126.02777777777777</v>
      </c>
      <c r="E128" s="2">
        <v>50</v>
      </c>
      <c r="F128" s="2">
        <v>0.70799999999999996</v>
      </c>
      <c r="G128" s="2">
        <v>2.44</v>
      </c>
      <c r="H128" s="2">
        <v>26</v>
      </c>
      <c r="I128" s="2">
        <v>994</v>
      </c>
      <c r="J128">
        <f t="shared" si="8"/>
        <v>205.84674239815456</v>
      </c>
      <c r="K128">
        <f t="shared" si="9"/>
        <v>77.809820178800365</v>
      </c>
      <c r="L128" s="4">
        <f t="shared" si="10"/>
        <v>0.46266653639958366</v>
      </c>
      <c r="M128" s="5">
        <f t="shared" si="11"/>
        <v>1.5649107339651752E-4</v>
      </c>
      <c r="N128" s="5">
        <f t="shared" si="12"/>
        <v>6.3517999999999999</v>
      </c>
      <c r="O128">
        <f t="shared" si="13"/>
        <v>0.44050277654704689</v>
      </c>
    </row>
    <row r="129" spans="1:15">
      <c r="A129" s="2">
        <v>31</v>
      </c>
      <c r="B129" s="2">
        <v>2573</v>
      </c>
      <c r="C129" s="2">
        <v>20</v>
      </c>
      <c r="D129" s="2">
        <f t="shared" si="7"/>
        <v>128.65</v>
      </c>
      <c r="E129" s="2">
        <v>50</v>
      </c>
      <c r="F129" s="2">
        <v>0.70299999999999996</v>
      </c>
      <c r="G129" s="2">
        <v>4.37</v>
      </c>
      <c r="H129" s="2">
        <v>14.66</v>
      </c>
      <c r="I129" s="2">
        <v>1760</v>
      </c>
      <c r="J129">
        <f t="shared" si="8"/>
        <v>206.57747505613722</v>
      </c>
      <c r="K129">
        <f t="shared" si="9"/>
        <v>43.599525956383978</v>
      </c>
      <c r="L129" s="4">
        <f t="shared" si="10"/>
        <v>0.45872058379734604</v>
      </c>
      <c r="M129" s="5">
        <f t="shared" si="11"/>
        <v>2.7594247959580257E-4</v>
      </c>
      <c r="N129" s="5">
        <f t="shared" si="12"/>
        <v>6.3781408450704227</v>
      </c>
      <c r="O129">
        <f t="shared" si="13"/>
        <v>0.43677234350221317</v>
      </c>
    </row>
    <row r="130" spans="1:15">
      <c r="A130" s="2">
        <v>277</v>
      </c>
      <c r="B130" s="2">
        <v>6622</v>
      </c>
      <c r="C130" s="2">
        <v>48</v>
      </c>
      <c r="D130" s="2">
        <f t="shared" ref="D130:D193" si="14">B130/C130</f>
        <v>137.95833333333334</v>
      </c>
      <c r="E130" s="2">
        <v>50</v>
      </c>
      <c r="F130" s="2">
        <v>0.68300000000000005</v>
      </c>
      <c r="G130" s="2">
        <v>1.79</v>
      </c>
      <c r="H130" s="2">
        <v>36.9</v>
      </c>
      <c r="I130" s="2">
        <v>704</v>
      </c>
      <c r="J130">
        <f t="shared" ref="J130:J193" si="15">300/SQRT(3*F130)</f>
        <v>209.58021209109032</v>
      </c>
      <c r="K130">
        <f t="shared" si="9"/>
        <v>107.98849385950098</v>
      </c>
      <c r="L130" s="4">
        <f t="shared" si="10"/>
        <v>0.44449179986203591</v>
      </c>
      <c r="M130" s="5">
        <f t="shared" si="11"/>
        <v>1.0721836303231652E-4</v>
      </c>
      <c r="N130" s="5">
        <f t="shared" si="12"/>
        <v>6.5660394366197181</v>
      </c>
      <c r="O130">
        <f t="shared" si="13"/>
        <v>0.42190394412951743</v>
      </c>
    </row>
    <row r="131" spans="1:15">
      <c r="A131" s="2">
        <v>115</v>
      </c>
      <c r="B131" s="2">
        <v>3756</v>
      </c>
      <c r="C131" s="2">
        <v>27</v>
      </c>
      <c r="D131" s="2">
        <f t="shared" si="14"/>
        <v>139.11111111111111</v>
      </c>
      <c r="E131" s="2">
        <v>50</v>
      </c>
      <c r="F131" s="2">
        <v>0.68300000000000005</v>
      </c>
      <c r="G131" s="2">
        <v>3.2</v>
      </c>
      <c r="H131" s="2">
        <v>20.6</v>
      </c>
      <c r="I131" s="2">
        <v>1250</v>
      </c>
      <c r="J131">
        <f t="shared" si="15"/>
        <v>209.58021209109032</v>
      </c>
      <c r="K131">
        <f t="shared" ref="K131:K194" si="16">(0.75*2*0.71*150)/(G131*SQRT(F131))</f>
        <v>60.406063752658362</v>
      </c>
      <c r="L131" s="4">
        <f t="shared" ref="L131:L194" si="17">C131/K131</f>
        <v>0.44697499427467297</v>
      </c>
      <c r="M131" s="5">
        <f t="shared" ref="M131:M194" si="18">0.71/B131</f>
        <v>1.8903088391906283E-4</v>
      </c>
      <c r="N131" s="5">
        <f t="shared" ref="N131:N194" si="19">(I131/M131)/1000000</f>
        <v>6.612676056338028</v>
      </c>
      <c r="O131">
        <f t="shared" ref="O131:O194" si="20">(1/1.5)*F131^(1.2)</f>
        <v>0.42190394412951743</v>
      </c>
    </row>
    <row r="132" spans="1:15">
      <c r="A132" s="2">
        <v>199</v>
      </c>
      <c r="B132" s="2">
        <v>5481</v>
      </c>
      <c r="C132" s="2">
        <v>36</v>
      </c>
      <c r="D132" s="2">
        <f t="shared" si="14"/>
        <v>152.25</v>
      </c>
      <c r="E132" s="2">
        <v>50</v>
      </c>
      <c r="F132" s="2">
        <v>0.65400000000000003</v>
      </c>
      <c r="G132" s="2">
        <v>2.33</v>
      </c>
      <c r="H132" s="2">
        <v>29.49</v>
      </c>
      <c r="I132" s="2">
        <v>886</v>
      </c>
      <c r="J132">
        <f t="shared" si="15"/>
        <v>214.17646843905965</v>
      </c>
      <c r="K132">
        <f t="shared" si="16"/>
        <v>84.780519153446662</v>
      </c>
      <c r="L132" s="4">
        <f t="shared" si="17"/>
        <v>0.42462584989415531</v>
      </c>
      <c r="M132" s="5">
        <f t="shared" si="18"/>
        <v>1.2953840540047437E-4</v>
      </c>
      <c r="N132" s="5">
        <f t="shared" si="19"/>
        <v>6.8396704225352112</v>
      </c>
      <c r="O132">
        <f t="shared" si="20"/>
        <v>0.40049955598016707</v>
      </c>
    </row>
    <row r="133" spans="1:15">
      <c r="A133" s="2">
        <v>37</v>
      </c>
      <c r="B133" s="2">
        <v>3109</v>
      </c>
      <c r="C133" s="2">
        <v>20</v>
      </c>
      <c r="D133" s="2">
        <f t="shared" si="14"/>
        <v>155.44999999999999</v>
      </c>
      <c r="E133" s="2">
        <v>50</v>
      </c>
      <c r="F133" s="2">
        <v>0.64800000000000002</v>
      </c>
      <c r="G133" s="2">
        <v>4.17</v>
      </c>
      <c r="H133" s="2">
        <v>16.68</v>
      </c>
      <c r="I133" s="2">
        <v>1570</v>
      </c>
      <c r="J133">
        <f t="shared" si="15"/>
        <v>215.16574145596761</v>
      </c>
      <c r="K133">
        <f t="shared" si="16"/>
        <v>47.590175780121427</v>
      </c>
      <c r="L133" s="4">
        <f t="shared" si="17"/>
        <v>0.4202548041092562</v>
      </c>
      <c r="M133" s="5">
        <f t="shared" si="18"/>
        <v>2.2836925056288193E-4</v>
      </c>
      <c r="N133" s="5">
        <f t="shared" si="19"/>
        <v>6.8748309859154935</v>
      </c>
      <c r="O133">
        <f t="shared" si="20"/>
        <v>0.39609444160345508</v>
      </c>
    </row>
    <row r="134" spans="1:15">
      <c r="A134" s="2">
        <v>283</v>
      </c>
      <c r="B134" s="2">
        <v>8000</v>
      </c>
      <c r="C134" s="2">
        <v>48</v>
      </c>
      <c r="D134" s="2">
        <f t="shared" si="14"/>
        <v>166.66666666666666</v>
      </c>
      <c r="E134" s="2">
        <v>50</v>
      </c>
      <c r="F134" s="2">
        <v>0.63100000000000001</v>
      </c>
      <c r="G134" s="2">
        <v>1.7</v>
      </c>
      <c r="H134" s="2">
        <v>41.93</v>
      </c>
      <c r="I134" s="2">
        <v>627</v>
      </c>
      <c r="J134">
        <f t="shared" si="15"/>
        <v>218.04490733901989</v>
      </c>
      <c r="K134">
        <f t="shared" si="16"/>
        <v>118.29796282429837</v>
      </c>
      <c r="L134" s="4">
        <f t="shared" si="17"/>
        <v>0.40575508532883048</v>
      </c>
      <c r="M134" s="5">
        <f t="shared" si="18"/>
        <v>8.8749999999999989E-5</v>
      </c>
      <c r="N134" s="5">
        <f t="shared" si="19"/>
        <v>7.0647887323943674</v>
      </c>
      <c r="O134">
        <f t="shared" si="20"/>
        <v>0.38365774693896931</v>
      </c>
    </row>
    <row r="135" spans="1:15">
      <c r="A135" s="2">
        <v>121</v>
      </c>
      <c r="B135" s="2">
        <v>4537</v>
      </c>
      <c r="C135" s="2">
        <v>27</v>
      </c>
      <c r="D135" s="2">
        <f t="shared" si="14"/>
        <v>168.03703703703704</v>
      </c>
      <c r="E135" s="2">
        <v>50</v>
      </c>
      <c r="F135" s="2">
        <v>0.629</v>
      </c>
      <c r="G135" s="2">
        <v>3.05</v>
      </c>
      <c r="H135" s="2">
        <v>23.49</v>
      </c>
      <c r="I135" s="2">
        <v>1110</v>
      </c>
      <c r="J135">
        <f t="shared" si="15"/>
        <v>218.39128548801236</v>
      </c>
      <c r="K135">
        <f t="shared" si="16"/>
        <v>66.041313860856661</v>
      </c>
      <c r="L135" s="4">
        <f t="shared" si="17"/>
        <v>0.40883499163700265</v>
      </c>
      <c r="M135" s="5">
        <f t="shared" si="18"/>
        <v>1.5649107339651752E-4</v>
      </c>
      <c r="N135" s="5">
        <f t="shared" si="19"/>
        <v>7.0930563380281688</v>
      </c>
      <c r="O135">
        <f t="shared" si="20"/>
        <v>0.38219897277381631</v>
      </c>
    </row>
    <row r="136" spans="1:15">
      <c r="A136" s="2">
        <v>205</v>
      </c>
      <c r="B136" s="2">
        <v>6622</v>
      </c>
      <c r="C136" s="2">
        <v>36</v>
      </c>
      <c r="D136" s="2">
        <f t="shared" si="14"/>
        <v>183.94444444444446</v>
      </c>
      <c r="E136" s="2">
        <v>50</v>
      </c>
      <c r="F136" s="2">
        <v>0.60299999999999998</v>
      </c>
      <c r="G136" s="2">
        <v>2.2200000000000002</v>
      </c>
      <c r="H136" s="2">
        <v>33.630000000000003</v>
      </c>
      <c r="I136" s="2">
        <v>787</v>
      </c>
      <c r="J136">
        <f t="shared" si="15"/>
        <v>223.04986837273526</v>
      </c>
      <c r="K136">
        <f t="shared" si="16"/>
        <v>92.667881856966474</v>
      </c>
      <c r="L136" s="4">
        <f t="shared" si="17"/>
        <v>0.38848411422164858</v>
      </c>
      <c r="M136" s="5">
        <f t="shared" si="18"/>
        <v>1.0721836303231652E-4</v>
      </c>
      <c r="N136" s="5">
        <f t="shared" si="19"/>
        <v>7.3401605633802811</v>
      </c>
      <c r="O136">
        <f t="shared" si="20"/>
        <v>0.36332017567762187</v>
      </c>
    </row>
    <row r="137" spans="1:15">
      <c r="A137" s="2">
        <v>43</v>
      </c>
      <c r="B137" s="2">
        <v>3756</v>
      </c>
      <c r="C137" s="2">
        <v>20</v>
      </c>
      <c r="D137" s="2">
        <f t="shared" si="14"/>
        <v>187.8</v>
      </c>
      <c r="E137" s="2">
        <v>50</v>
      </c>
      <c r="F137" s="2">
        <v>0.59699999999999998</v>
      </c>
      <c r="G137" s="2">
        <v>3.96</v>
      </c>
      <c r="H137" s="2">
        <v>19.02</v>
      </c>
      <c r="I137" s="2">
        <v>1400</v>
      </c>
      <c r="J137">
        <f t="shared" si="15"/>
        <v>224.1679198311102</v>
      </c>
      <c r="K137">
        <f t="shared" si="16"/>
        <v>52.210579709829908</v>
      </c>
      <c r="L137" s="4">
        <f t="shared" si="17"/>
        <v>0.38306412438156695</v>
      </c>
      <c r="M137" s="5">
        <f t="shared" si="18"/>
        <v>1.8903088391906283E-4</v>
      </c>
      <c r="N137" s="5">
        <f t="shared" si="19"/>
        <v>7.406197183098592</v>
      </c>
      <c r="O137">
        <f t="shared" si="20"/>
        <v>0.35898635239990978</v>
      </c>
    </row>
    <row r="138" spans="1:15">
      <c r="A138" s="2">
        <v>127</v>
      </c>
      <c r="B138" s="2">
        <v>5481</v>
      </c>
      <c r="C138" s="2">
        <v>27</v>
      </c>
      <c r="D138" s="2">
        <f t="shared" si="14"/>
        <v>203</v>
      </c>
      <c r="E138" s="2">
        <v>50</v>
      </c>
      <c r="F138" s="2">
        <v>0.57499999999999996</v>
      </c>
      <c r="G138" s="2">
        <v>2.9</v>
      </c>
      <c r="H138" s="2">
        <v>27.02</v>
      </c>
      <c r="I138" s="2">
        <v>986</v>
      </c>
      <c r="J138">
        <f t="shared" si="15"/>
        <v>228.4160962880643</v>
      </c>
      <c r="K138">
        <f t="shared" si="16"/>
        <v>72.645538362053102</v>
      </c>
      <c r="L138" s="4">
        <f t="shared" si="17"/>
        <v>0.37166769782111819</v>
      </c>
      <c r="M138" s="5">
        <f t="shared" si="18"/>
        <v>1.2953840540047437E-4</v>
      </c>
      <c r="N138" s="5">
        <f t="shared" si="19"/>
        <v>7.6116422535211266</v>
      </c>
      <c r="O138">
        <f t="shared" si="20"/>
        <v>0.34317066363875776</v>
      </c>
    </row>
    <row r="139" spans="1:15">
      <c r="A139" s="2">
        <v>211</v>
      </c>
      <c r="B139" s="2">
        <v>8000</v>
      </c>
      <c r="C139" s="2">
        <v>36</v>
      </c>
      <c r="D139" s="2">
        <f t="shared" si="14"/>
        <v>222.22222222222223</v>
      </c>
      <c r="E139" s="2">
        <v>50</v>
      </c>
      <c r="F139" s="2">
        <v>0.55400000000000005</v>
      </c>
      <c r="G139" s="2">
        <v>2.11</v>
      </c>
      <c r="H139" s="2">
        <v>38.46</v>
      </c>
      <c r="I139" s="2">
        <v>697</v>
      </c>
      <c r="J139">
        <f t="shared" si="15"/>
        <v>232.70501616582411</v>
      </c>
      <c r="K139">
        <f t="shared" si="16"/>
        <v>101.71933895775869</v>
      </c>
      <c r="L139" s="4">
        <f t="shared" si="17"/>
        <v>0.35391500150182681</v>
      </c>
      <c r="M139" s="5">
        <f t="shared" si="18"/>
        <v>8.8749999999999989E-5</v>
      </c>
      <c r="N139" s="5">
        <f t="shared" si="19"/>
        <v>7.8535211267605645</v>
      </c>
      <c r="O139">
        <f t="shared" si="20"/>
        <v>0.32818630828576778</v>
      </c>
    </row>
    <row r="140" spans="1:15">
      <c r="A140" s="2">
        <v>49</v>
      </c>
      <c r="B140" s="2">
        <v>4537</v>
      </c>
      <c r="C140" s="2">
        <v>20</v>
      </c>
      <c r="D140" s="2">
        <f t="shared" si="14"/>
        <v>226.85</v>
      </c>
      <c r="E140" s="2">
        <v>50</v>
      </c>
      <c r="F140" s="2">
        <v>0.55200000000000005</v>
      </c>
      <c r="G140" s="2">
        <v>3.78</v>
      </c>
      <c r="H140" s="2">
        <v>21.54</v>
      </c>
      <c r="I140" s="2">
        <v>1240</v>
      </c>
      <c r="J140">
        <f t="shared" si="15"/>
        <v>233.12620206007841</v>
      </c>
      <c r="K140">
        <f t="shared" si="16"/>
        <v>56.882611675788318</v>
      </c>
      <c r="L140" s="4">
        <f t="shared" si="17"/>
        <v>0.35160129626243686</v>
      </c>
      <c r="M140" s="5">
        <f t="shared" si="18"/>
        <v>1.5649107339651752E-4</v>
      </c>
      <c r="N140" s="5">
        <f t="shared" si="19"/>
        <v>7.9237746478873241</v>
      </c>
      <c r="O140">
        <f t="shared" si="20"/>
        <v>0.32676507630643459</v>
      </c>
    </row>
    <row r="141" spans="1:15">
      <c r="A141" s="2">
        <v>133</v>
      </c>
      <c r="B141" s="2">
        <v>6622</v>
      </c>
      <c r="C141" s="2">
        <v>27</v>
      </c>
      <c r="D141" s="2">
        <f t="shared" si="14"/>
        <v>245.25925925925927</v>
      </c>
      <c r="E141" s="2">
        <v>50</v>
      </c>
      <c r="F141" s="2">
        <v>0.52400000000000002</v>
      </c>
      <c r="G141" s="2">
        <v>2.74</v>
      </c>
      <c r="H141" s="2">
        <v>31.32</v>
      </c>
      <c r="I141" s="2">
        <v>872</v>
      </c>
      <c r="J141">
        <f t="shared" si="15"/>
        <v>239.27371020851112</v>
      </c>
      <c r="K141">
        <f t="shared" si="16"/>
        <v>80.542417425444455</v>
      </c>
      <c r="L141" s="4">
        <f t="shared" si="17"/>
        <v>0.33522708732939432</v>
      </c>
      <c r="M141" s="5">
        <f t="shared" si="18"/>
        <v>1.0721836303231652E-4</v>
      </c>
      <c r="N141" s="5">
        <f t="shared" si="19"/>
        <v>8.1329352112676059</v>
      </c>
      <c r="O141">
        <f t="shared" si="20"/>
        <v>0.30697731651394794</v>
      </c>
    </row>
    <row r="142" spans="1:15">
      <c r="A142" s="2">
        <v>55</v>
      </c>
      <c r="B142" s="2">
        <v>5481</v>
      </c>
      <c r="C142" s="2">
        <v>20</v>
      </c>
      <c r="D142" s="2">
        <f t="shared" si="14"/>
        <v>274.05</v>
      </c>
      <c r="E142" s="2">
        <v>50</v>
      </c>
      <c r="F142" s="2">
        <v>0.503</v>
      </c>
      <c r="G142" s="2">
        <v>3.58</v>
      </c>
      <c r="H142" s="2">
        <v>24.99</v>
      </c>
      <c r="I142" s="2">
        <v>1090</v>
      </c>
      <c r="J142">
        <f t="shared" si="15"/>
        <v>244.21741771891749</v>
      </c>
      <c r="K142">
        <f t="shared" si="16"/>
        <v>62.917846228393188</v>
      </c>
      <c r="L142" s="4">
        <f t="shared" si="17"/>
        <v>0.31787483518427434</v>
      </c>
      <c r="M142" s="5">
        <f t="shared" si="18"/>
        <v>1.2953840540047437E-4</v>
      </c>
      <c r="N142" s="5">
        <f t="shared" si="19"/>
        <v>8.4144929577464787</v>
      </c>
      <c r="O142">
        <f t="shared" si="20"/>
        <v>0.2922740940430788</v>
      </c>
    </row>
    <row r="143" spans="1:15">
      <c r="A143" s="2">
        <v>139</v>
      </c>
      <c r="B143" s="2">
        <v>8000</v>
      </c>
      <c r="C143" s="2">
        <v>27</v>
      </c>
      <c r="D143" s="2">
        <f t="shared" si="14"/>
        <v>296.2962962962963</v>
      </c>
      <c r="E143" s="2">
        <v>50</v>
      </c>
      <c r="F143" s="2">
        <v>0.48499999999999999</v>
      </c>
      <c r="G143" s="2">
        <v>2.62</v>
      </c>
      <c r="H143" s="2">
        <v>35.47</v>
      </c>
      <c r="I143" s="2">
        <v>768</v>
      </c>
      <c r="J143">
        <f t="shared" si="15"/>
        <v>248.70800168690349</v>
      </c>
      <c r="K143">
        <f t="shared" si="16"/>
        <v>87.552531174949365</v>
      </c>
      <c r="L143" s="4">
        <f t="shared" si="17"/>
        <v>0.30838628692582304</v>
      </c>
      <c r="M143" s="5">
        <f t="shared" si="18"/>
        <v>8.8749999999999989E-5</v>
      </c>
      <c r="N143" s="5">
        <f t="shared" si="19"/>
        <v>8.6535211267605643</v>
      </c>
      <c r="O143">
        <f t="shared" si="20"/>
        <v>0.27976850832066208</v>
      </c>
    </row>
    <row r="144" spans="1:15">
      <c r="A144" s="2">
        <v>61</v>
      </c>
      <c r="B144" s="2">
        <v>6622</v>
      </c>
      <c r="C144" s="2">
        <v>20</v>
      </c>
      <c r="D144" s="2">
        <f t="shared" si="14"/>
        <v>331.1</v>
      </c>
      <c r="E144" s="2">
        <v>50</v>
      </c>
      <c r="F144" s="2">
        <v>0.45900000000000002</v>
      </c>
      <c r="G144" s="2">
        <v>3.4</v>
      </c>
      <c r="H144" s="2">
        <v>28.79</v>
      </c>
      <c r="I144" s="2">
        <v>960</v>
      </c>
      <c r="J144">
        <f t="shared" si="15"/>
        <v>255.65499628245684</v>
      </c>
      <c r="K144">
        <f t="shared" si="16"/>
        <v>69.351459786779515</v>
      </c>
      <c r="L144" s="4">
        <f t="shared" si="17"/>
        <v>0.28838614300967613</v>
      </c>
      <c r="M144" s="5">
        <f t="shared" si="18"/>
        <v>1.0721836303231652E-4</v>
      </c>
      <c r="N144" s="5">
        <f t="shared" si="19"/>
        <v>8.9536901408450706</v>
      </c>
      <c r="O144">
        <f t="shared" si="20"/>
        <v>0.26186892391361899</v>
      </c>
    </row>
    <row r="145" spans="1:15">
      <c r="A145" s="2">
        <v>67</v>
      </c>
      <c r="B145" s="2">
        <v>8000</v>
      </c>
      <c r="C145" s="2">
        <v>20</v>
      </c>
      <c r="D145" s="2">
        <f t="shared" si="14"/>
        <v>400</v>
      </c>
      <c r="E145" s="2">
        <v>50</v>
      </c>
      <c r="F145" s="2">
        <v>0.41899999999999998</v>
      </c>
      <c r="G145" s="2">
        <v>3.23</v>
      </c>
      <c r="H145" s="2">
        <v>33.26</v>
      </c>
      <c r="I145" s="2">
        <v>842</v>
      </c>
      <c r="J145">
        <f t="shared" si="15"/>
        <v>267.57997934461031</v>
      </c>
      <c r="K145">
        <f t="shared" si="16"/>
        <v>76.406680660750311</v>
      </c>
      <c r="L145" s="4">
        <f t="shared" si="17"/>
        <v>0.26175721582254113</v>
      </c>
      <c r="M145" s="5">
        <f t="shared" si="18"/>
        <v>8.8749999999999989E-5</v>
      </c>
      <c r="N145" s="5">
        <f t="shared" si="19"/>
        <v>9.4873239436619734</v>
      </c>
      <c r="O145">
        <f t="shared" si="20"/>
        <v>0.23472836219149909</v>
      </c>
    </row>
    <row r="146" spans="1:15">
      <c r="A146" s="2">
        <v>794</v>
      </c>
      <c r="B146" s="2">
        <v>1000</v>
      </c>
      <c r="C146" s="2">
        <v>500</v>
      </c>
      <c r="D146" s="2">
        <f t="shared" si="14"/>
        <v>2</v>
      </c>
      <c r="E146" s="2">
        <v>72</v>
      </c>
      <c r="F146" s="2">
        <v>1.7430000000000001</v>
      </c>
      <c r="G146" s="2">
        <v>0.3</v>
      </c>
      <c r="H146" s="2">
        <v>86.89</v>
      </c>
      <c r="I146" s="2">
        <v>335</v>
      </c>
      <c r="J146">
        <f t="shared" si="15"/>
        <v>131.19338382209642</v>
      </c>
      <c r="K146">
        <f t="shared" si="16"/>
        <v>403.33965135424154</v>
      </c>
      <c r="L146" s="4">
        <f t="shared" si="17"/>
        <v>1.2396500029719728</v>
      </c>
      <c r="M146" s="5">
        <f t="shared" si="18"/>
        <v>7.0999999999999991E-4</v>
      </c>
      <c r="N146" s="5">
        <f t="shared" si="19"/>
        <v>0.47183098591549305</v>
      </c>
      <c r="O146">
        <f t="shared" si="20"/>
        <v>1.2985707177378072</v>
      </c>
    </row>
    <row r="147" spans="1:15">
      <c r="A147" s="2">
        <v>800</v>
      </c>
      <c r="B147" s="2">
        <v>1208</v>
      </c>
      <c r="C147" s="2">
        <v>500</v>
      </c>
      <c r="D147" s="2">
        <f t="shared" si="14"/>
        <v>2.4159999999999999</v>
      </c>
      <c r="E147" s="2">
        <v>72</v>
      </c>
      <c r="F147" s="2">
        <v>1.6879999999999999</v>
      </c>
      <c r="G147" s="2">
        <v>0.28999999999999998</v>
      </c>
      <c r="H147" s="2">
        <v>91.25</v>
      </c>
      <c r="I147" s="2">
        <v>323</v>
      </c>
      <c r="J147">
        <f t="shared" si="15"/>
        <v>133.31358463540479</v>
      </c>
      <c r="K147">
        <f t="shared" si="16"/>
        <v>423.99100957405562</v>
      </c>
      <c r="L147" s="4">
        <f t="shared" si="17"/>
        <v>1.1792702880712107</v>
      </c>
      <c r="M147" s="5">
        <f t="shared" si="18"/>
        <v>5.8774834437086085E-4</v>
      </c>
      <c r="N147" s="5">
        <f t="shared" si="19"/>
        <v>0.54955492957746477</v>
      </c>
      <c r="O147">
        <f t="shared" si="20"/>
        <v>1.2495558489094534</v>
      </c>
    </row>
    <row r="148" spans="1:15">
      <c r="A148" s="2">
        <v>722</v>
      </c>
      <c r="B148" s="2">
        <v>1000</v>
      </c>
      <c r="C148" s="2">
        <v>373</v>
      </c>
      <c r="D148" s="2">
        <f t="shared" si="14"/>
        <v>2.6809651474530831</v>
      </c>
      <c r="E148" s="2">
        <v>72</v>
      </c>
      <c r="F148" s="2">
        <v>1.6479999999999999</v>
      </c>
      <c r="G148" s="2">
        <v>0.39</v>
      </c>
      <c r="H148" s="2">
        <v>70.709999999999994</v>
      </c>
      <c r="I148" s="2">
        <v>424</v>
      </c>
      <c r="J148">
        <f t="shared" si="15"/>
        <v>134.92176805521646</v>
      </c>
      <c r="K148">
        <f t="shared" si="16"/>
        <v>319.07858403124521</v>
      </c>
      <c r="L148" s="4">
        <f t="shared" si="17"/>
        <v>1.1689910218589745</v>
      </c>
      <c r="M148" s="5">
        <f t="shared" si="18"/>
        <v>7.0999999999999991E-4</v>
      </c>
      <c r="N148" s="5">
        <f t="shared" si="19"/>
        <v>0.59718309859154928</v>
      </c>
      <c r="O148">
        <f t="shared" si="20"/>
        <v>1.2141081929065116</v>
      </c>
    </row>
    <row r="149" spans="1:15">
      <c r="A149" s="2">
        <v>806</v>
      </c>
      <c r="B149" s="2">
        <v>1459</v>
      </c>
      <c r="C149" s="2">
        <v>500</v>
      </c>
      <c r="D149" s="2">
        <f t="shared" si="14"/>
        <v>2.9180000000000001</v>
      </c>
      <c r="E149" s="2">
        <v>72</v>
      </c>
      <c r="F149" s="2">
        <v>1.6160000000000001</v>
      </c>
      <c r="G149" s="2">
        <v>0.28000000000000003</v>
      </c>
      <c r="H149" s="2">
        <v>97.89</v>
      </c>
      <c r="I149" s="2">
        <v>310</v>
      </c>
      <c r="J149">
        <f t="shared" si="15"/>
        <v>136.2510786586424</v>
      </c>
      <c r="K149">
        <f t="shared" si="16"/>
        <v>448.80962004699336</v>
      </c>
      <c r="L149" s="4">
        <f t="shared" si="17"/>
        <v>1.114058116552062</v>
      </c>
      <c r="M149" s="5">
        <f t="shared" si="18"/>
        <v>4.8663468128855379E-4</v>
      </c>
      <c r="N149" s="5">
        <f t="shared" si="19"/>
        <v>0.63702816901408454</v>
      </c>
      <c r="O149">
        <f t="shared" si="20"/>
        <v>1.1858735120593982</v>
      </c>
    </row>
    <row r="150" spans="1:15">
      <c r="A150" s="2">
        <v>728</v>
      </c>
      <c r="B150" s="2">
        <v>1208</v>
      </c>
      <c r="C150" s="2">
        <v>373</v>
      </c>
      <c r="D150" s="2">
        <f t="shared" si="14"/>
        <v>3.2386058981233243</v>
      </c>
      <c r="E150" s="2">
        <v>72</v>
      </c>
      <c r="F150" s="2">
        <v>1.5920000000000001</v>
      </c>
      <c r="G150" s="2">
        <v>0.38</v>
      </c>
      <c r="H150" s="2">
        <v>74.67</v>
      </c>
      <c r="I150" s="2">
        <v>406</v>
      </c>
      <c r="J150">
        <f t="shared" si="15"/>
        <v>137.27425507183654</v>
      </c>
      <c r="K150">
        <f t="shared" si="16"/>
        <v>333.18522807724196</v>
      </c>
      <c r="L150" s="4">
        <f t="shared" si="17"/>
        <v>1.1194974103519615</v>
      </c>
      <c r="M150" s="5">
        <f t="shared" si="18"/>
        <v>5.8774834437086085E-4</v>
      </c>
      <c r="N150" s="5">
        <f t="shared" si="19"/>
        <v>0.69077183098591566</v>
      </c>
      <c r="O150">
        <f t="shared" si="20"/>
        <v>1.1647706454742057</v>
      </c>
    </row>
    <row r="151" spans="1:15">
      <c r="A151" s="2">
        <v>812</v>
      </c>
      <c r="B151" s="2">
        <v>1763</v>
      </c>
      <c r="C151" s="2">
        <v>500</v>
      </c>
      <c r="D151" s="2">
        <f t="shared" si="14"/>
        <v>3.5259999999999998</v>
      </c>
      <c r="E151" s="2">
        <v>72</v>
      </c>
      <c r="F151" s="2">
        <v>1.5640000000000001</v>
      </c>
      <c r="G151" s="2">
        <v>0.28000000000000003</v>
      </c>
      <c r="H151" s="2">
        <v>102.95</v>
      </c>
      <c r="I151" s="2">
        <v>297</v>
      </c>
      <c r="J151">
        <f t="shared" si="15"/>
        <v>138.49760170396223</v>
      </c>
      <c r="K151">
        <f t="shared" si="16"/>
        <v>456.20964332991252</v>
      </c>
      <c r="L151" s="4">
        <f t="shared" si="17"/>
        <v>1.0959873543015399</v>
      </c>
      <c r="M151" s="5">
        <f t="shared" si="18"/>
        <v>4.0272263187748154E-4</v>
      </c>
      <c r="N151" s="5">
        <f t="shared" si="19"/>
        <v>0.73748028169014079</v>
      </c>
      <c r="O151">
        <f t="shared" si="20"/>
        <v>1.1402309874360601</v>
      </c>
    </row>
    <row r="152" spans="1:15">
      <c r="A152" s="2">
        <v>650</v>
      </c>
      <c r="B152" s="2">
        <v>1000</v>
      </c>
      <c r="C152" s="2">
        <v>278</v>
      </c>
      <c r="D152" s="2">
        <f t="shared" si="14"/>
        <v>3.5971223021582732</v>
      </c>
      <c r="E152" s="2">
        <v>72</v>
      </c>
      <c r="F152" s="2">
        <v>1.5569999999999999</v>
      </c>
      <c r="G152" s="2">
        <v>0.5</v>
      </c>
      <c r="H152" s="2">
        <v>57.76</v>
      </c>
      <c r="I152" s="2">
        <v>531</v>
      </c>
      <c r="J152">
        <f t="shared" si="15"/>
        <v>138.8085830776715</v>
      </c>
      <c r="K152">
        <f t="shared" si="16"/>
        <v>256.05104711428874</v>
      </c>
      <c r="L152" s="4">
        <f t="shared" si="17"/>
        <v>1.0857210042023937</v>
      </c>
      <c r="M152" s="5">
        <f t="shared" si="18"/>
        <v>7.0999999999999991E-4</v>
      </c>
      <c r="N152" s="5">
        <f t="shared" si="19"/>
        <v>0.74788732394366209</v>
      </c>
      <c r="O152">
        <f t="shared" si="20"/>
        <v>1.1341097288901376</v>
      </c>
    </row>
    <row r="153" spans="1:15">
      <c r="A153" s="2">
        <v>734</v>
      </c>
      <c r="B153" s="2">
        <v>1459</v>
      </c>
      <c r="C153" s="2">
        <v>373</v>
      </c>
      <c r="D153" s="2">
        <f t="shared" si="14"/>
        <v>3.9115281501340484</v>
      </c>
      <c r="E153" s="2">
        <v>72</v>
      </c>
      <c r="F153" s="2">
        <v>1.522</v>
      </c>
      <c r="G153" s="2">
        <v>0.37</v>
      </c>
      <c r="H153" s="2">
        <v>80.3</v>
      </c>
      <c r="I153" s="2">
        <v>388</v>
      </c>
      <c r="J153">
        <f t="shared" si="15"/>
        <v>140.39553661604873</v>
      </c>
      <c r="K153">
        <f t="shared" si="16"/>
        <v>349.97080505710966</v>
      </c>
      <c r="L153" s="4">
        <f t="shared" si="17"/>
        <v>1.0658031887520798</v>
      </c>
      <c r="M153" s="5">
        <f t="shared" si="18"/>
        <v>4.8663468128855379E-4</v>
      </c>
      <c r="N153" s="5">
        <f t="shared" si="19"/>
        <v>0.79731267605633804</v>
      </c>
      <c r="O153">
        <f t="shared" si="20"/>
        <v>1.1035863594318474</v>
      </c>
    </row>
    <row r="154" spans="1:15">
      <c r="A154" s="2">
        <v>818</v>
      </c>
      <c r="B154" s="2">
        <v>2130</v>
      </c>
      <c r="C154" s="2">
        <v>500</v>
      </c>
      <c r="D154" s="2">
        <f t="shared" si="14"/>
        <v>4.26</v>
      </c>
      <c r="E154" s="2">
        <v>72</v>
      </c>
      <c r="F154" s="2">
        <v>1.4930000000000001</v>
      </c>
      <c r="G154" s="2">
        <v>0.27</v>
      </c>
      <c r="H154" s="2">
        <v>110.91</v>
      </c>
      <c r="I154" s="2">
        <v>283</v>
      </c>
      <c r="J154">
        <f t="shared" si="15"/>
        <v>141.75249885279408</v>
      </c>
      <c r="K154">
        <f t="shared" si="16"/>
        <v>484.22498994486307</v>
      </c>
      <c r="L154" s="4">
        <f t="shared" si="17"/>
        <v>1.0325778519958939</v>
      </c>
      <c r="M154" s="5">
        <f t="shared" si="18"/>
        <v>3.3333333333333332E-4</v>
      </c>
      <c r="N154" s="5">
        <f t="shared" si="19"/>
        <v>0.84899999999999998</v>
      </c>
      <c r="O154">
        <f t="shared" si="20"/>
        <v>1.0784015668995091</v>
      </c>
    </row>
    <row r="155" spans="1:15">
      <c r="A155" s="2">
        <v>656</v>
      </c>
      <c r="B155" s="2">
        <v>1208</v>
      </c>
      <c r="C155" s="2">
        <v>278</v>
      </c>
      <c r="D155" s="2">
        <f t="shared" si="14"/>
        <v>4.3453237410071939</v>
      </c>
      <c r="E155" s="2">
        <v>72</v>
      </c>
      <c r="F155" s="2">
        <v>1.49</v>
      </c>
      <c r="G155" s="2">
        <v>0.49</v>
      </c>
      <c r="H155" s="2">
        <v>61.92</v>
      </c>
      <c r="I155" s="2">
        <v>505</v>
      </c>
      <c r="J155">
        <f t="shared" si="15"/>
        <v>141.89513095212064</v>
      </c>
      <c r="K155">
        <f t="shared" si="16"/>
        <v>267.08632510799328</v>
      </c>
      <c r="L155" s="4">
        <f t="shared" si="17"/>
        <v>1.0408619755713584</v>
      </c>
      <c r="M155" s="5">
        <f t="shared" si="18"/>
        <v>5.8774834437086085E-4</v>
      </c>
      <c r="N155" s="5">
        <f t="shared" si="19"/>
        <v>0.85921126760563393</v>
      </c>
      <c r="O155">
        <f t="shared" si="20"/>
        <v>1.0758017911909252</v>
      </c>
    </row>
    <row r="156" spans="1:15">
      <c r="A156" s="2">
        <v>740</v>
      </c>
      <c r="B156" s="2">
        <v>1763</v>
      </c>
      <c r="C156" s="2">
        <v>373</v>
      </c>
      <c r="D156" s="2">
        <f t="shared" si="14"/>
        <v>4.7265415549597858</v>
      </c>
      <c r="E156" s="2">
        <v>72</v>
      </c>
      <c r="F156" s="2">
        <v>1.4670000000000001</v>
      </c>
      <c r="G156" s="2">
        <v>0.36</v>
      </c>
      <c r="H156" s="2">
        <v>85.03</v>
      </c>
      <c r="I156" s="2">
        <v>368</v>
      </c>
      <c r="J156">
        <f t="shared" si="15"/>
        <v>143.0031389533504</v>
      </c>
      <c r="K156">
        <f t="shared" si="16"/>
        <v>366.37287216544757</v>
      </c>
      <c r="L156" s="4">
        <f t="shared" si="17"/>
        <v>1.0180884785365869</v>
      </c>
      <c r="M156" s="5">
        <f t="shared" si="18"/>
        <v>4.0272263187748154E-4</v>
      </c>
      <c r="N156" s="5">
        <f t="shared" si="19"/>
        <v>0.91378028169014092</v>
      </c>
      <c r="O156">
        <f t="shared" si="20"/>
        <v>1.0559050757810649</v>
      </c>
    </row>
    <row r="157" spans="1:15">
      <c r="A157" s="2">
        <v>578</v>
      </c>
      <c r="B157" s="2">
        <v>1000</v>
      </c>
      <c r="C157" s="2">
        <v>208</v>
      </c>
      <c r="D157" s="2">
        <f t="shared" si="14"/>
        <v>4.8076923076923075</v>
      </c>
      <c r="E157" s="2">
        <v>72</v>
      </c>
      <c r="F157" s="2">
        <v>1.4590000000000001</v>
      </c>
      <c r="G157" s="2">
        <v>0.65</v>
      </c>
      <c r="H157" s="2">
        <v>47.81</v>
      </c>
      <c r="I157" s="2">
        <v>658</v>
      </c>
      <c r="J157">
        <f t="shared" si="15"/>
        <v>143.39466094258984</v>
      </c>
      <c r="K157">
        <f t="shared" si="16"/>
        <v>203.46975598100934</v>
      </c>
      <c r="L157" s="4">
        <f t="shared" si="17"/>
        <v>1.0222649503713637</v>
      </c>
      <c r="M157" s="5">
        <f t="shared" si="18"/>
        <v>7.0999999999999991E-4</v>
      </c>
      <c r="N157" s="5">
        <f t="shared" si="19"/>
        <v>0.92676056338028179</v>
      </c>
      <c r="O157">
        <f t="shared" si="20"/>
        <v>1.0489990411372883</v>
      </c>
    </row>
    <row r="158" spans="1:15">
      <c r="A158" s="2">
        <v>824</v>
      </c>
      <c r="B158" s="2">
        <v>2573</v>
      </c>
      <c r="C158" s="2">
        <v>500</v>
      </c>
      <c r="D158" s="2">
        <f t="shared" si="14"/>
        <v>5.1459999999999999</v>
      </c>
      <c r="E158" s="2">
        <v>72</v>
      </c>
      <c r="F158" s="2">
        <v>1.444</v>
      </c>
      <c r="G158" s="2">
        <v>0.27</v>
      </c>
      <c r="H158" s="2">
        <v>116.88</v>
      </c>
      <c r="I158" s="2">
        <v>268</v>
      </c>
      <c r="J158">
        <f t="shared" si="15"/>
        <v>144.13751513293846</v>
      </c>
      <c r="K158">
        <f t="shared" si="16"/>
        <v>492.37217954376075</v>
      </c>
      <c r="L158" s="4">
        <f t="shared" si="17"/>
        <v>1.0154919810118177</v>
      </c>
      <c r="M158" s="5">
        <f t="shared" si="18"/>
        <v>2.7594247959580257E-4</v>
      </c>
      <c r="N158" s="5">
        <f t="shared" si="19"/>
        <v>0.97121690140845063</v>
      </c>
      <c r="O158">
        <f t="shared" si="20"/>
        <v>1.0360706541067588</v>
      </c>
    </row>
    <row r="159" spans="1:15">
      <c r="A159" s="2">
        <v>662</v>
      </c>
      <c r="B159" s="2">
        <v>1459</v>
      </c>
      <c r="C159" s="2">
        <v>278</v>
      </c>
      <c r="D159" s="2">
        <f t="shared" si="14"/>
        <v>5.2482014388489207</v>
      </c>
      <c r="E159" s="2">
        <v>72</v>
      </c>
      <c r="F159" s="2">
        <v>1.4359999999999999</v>
      </c>
      <c r="G159" s="2">
        <v>0.48</v>
      </c>
      <c r="H159" s="2">
        <v>65.61</v>
      </c>
      <c r="I159" s="2">
        <v>479</v>
      </c>
      <c r="J159">
        <f t="shared" si="15"/>
        <v>144.53845475342183</v>
      </c>
      <c r="K159">
        <f t="shared" si="16"/>
        <v>277.72975401421803</v>
      </c>
      <c r="L159" s="4">
        <f t="shared" si="17"/>
        <v>1.0009730537757511</v>
      </c>
      <c r="M159" s="5">
        <f t="shared" si="18"/>
        <v>4.8663468128855379E-4</v>
      </c>
      <c r="N159" s="5">
        <f t="shared" si="19"/>
        <v>0.98431126760563381</v>
      </c>
      <c r="O159">
        <f t="shared" si="20"/>
        <v>1.0291864714788919</v>
      </c>
    </row>
    <row r="160" spans="1:15">
      <c r="A160" s="2">
        <v>746</v>
      </c>
      <c r="B160" s="2">
        <v>2130</v>
      </c>
      <c r="C160" s="2">
        <v>373</v>
      </c>
      <c r="D160" s="2">
        <f t="shared" si="14"/>
        <v>5.7104557640750668</v>
      </c>
      <c r="E160" s="2">
        <v>72</v>
      </c>
      <c r="F160" s="2">
        <v>1.3979999999999999</v>
      </c>
      <c r="G160" s="2">
        <v>0.35</v>
      </c>
      <c r="H160" s="2">
        <v>91.83</v>
      </c>
      <c r="I160" s="2">
        <v>348</v>
      </c>
      <c r="J160">
        <f t="shared" si="15"/>
        <v>146.4896838272619</v>
      </c>
      <c r="K160">
        <f t="shared" si="16"/>
        <v>386.02838222828177</v>
      </c>
      <c r="L160" s="4">
        <f t="shared" si="17"/>
        <v>0.96625019602683693</v>
      </c>
      <c r="M160" s="5">
        <f t="shared" si="18"/>
        <v>3.3333333333333332E-4</v>
      </c>
      <c r="N160" s="5">
        <f t="shared" si="19"/>
        <v>1.044</v>
      </c>
      <c r="O160">
        <f t="shared" si="20"/>
        <v>0.99659188531780496</v>
      </c>
    </row>
    <row r="161" spans="1:15">
      <c r="A161" s="2">
        <v>584</v>
      </c>
      <c r="B161" s="2">
        <v>1208</v>
      </c>
      <c r="C161" s="2">
        <v>208</v>
      </c>
      <c r="D161" s="2">
        <f t="shared" si="14"/>
        <v>5.8076923076923075</v>
      </c>
      <c r="E161" s="2">
        <v>72</v>
      </c>
      <c r="F161" s="2">
        <v>1.4019999999999999</v>
      </c>
      <c r="G161" s="2">
        <v>0.63</v>
      </c>
      <c r="H161" s="2">
        <v>50.94</v>
      </c>
      <c r="I161" s="2">
        <v>621</v>
      </c>
      <c r="J161">
        <f t="shared" si="15"/>
        <v>146.2805621163217</v>
      </c>
      <c r="K161">
        <f t="shared" si="16"/>
        <v>214.15405914177984</v>
      </c>
      <c r="L161" s="4">
        <f t="shared" si="17"/>
        <v>0.97126340184051529</v>
      </c>
      <c r="M161" s="5">
        <f t="shared" si="18"/>
        <v>5.8774834437086085E-4</v>
      </c>
      <c r="N161" s="5">
        <f t="shared" si="19"/>
        <v>1.0565746478873239</v>
      </c>
      <c r="O161">
        <f t="shared" si="20"/>
        <v>1.0000146383338528</v>
      </c>
    </row>
    <row r="162" spans="1:15">
      <c r="A162" s="2">
        <v>830</v>
      </c>
      <c r="B162" s="2">
        <v>3109</v>
      </c>
      <c r="C162" s="2">
        <v>500</v>
      </c>
      <c r="D162" s="2">
        <f t="shared" si="14"/>
        <v>6.218</v>
      </c>
      <c r="E162" s="2">
        <v>72</v>
      </c>
      <c r="F162" s="2">
        <v>1.3759999999999999</v>
      </c>
      <c r="G162" s="2">
        <v>0.26</v>
      </c>
      <c r="H162" s="2">
        <v>126.24</v>
      </c>
      <c r="I162" s="2">
        <v>253</v>
      </c>
      <c r="J162">
        <f t="shared" si="15"/>
        <v>147.65610580465457</v>
      </c>
      <c r="K162">
        <f t="shared" si="16"/>
        <v>523.79132562696225</v>
      </c>
      <c r="L162" s="4">
        <f t="shared" si="17"/>
        <v>0.95457861850139503</v>
      </c>
      <c r="M162" s="5">
        <f t="shared" si="18"/>
        <v>2.2836925056288193E-4</v>
      </c>
      <c r="N162" s="5">
        <f t="shared" si="19"/>
        <v>1.1078549295774649</v>
      </c>
      <c r="O162">
        <f t="shared" si="20"/>
        <v>0.97780186578381934</v>
      </c>
    </row>
    <row r="163" spans="1:15">
      <c r="A163" s="2">
        <v>668</v>
      </c>
      <c r="B163" s="2">
        <v>1763</v>
      </c>
      <c r="C163" s="2">
        <v>278</v>
      </c>
      <c r="D163" s="2">
        <f t="shared" si="14"/>
        <v>6.3417266187050361</v>
      </c>
      <c r="E163" s="2">
        <v>72</v>
      </c>
      <c r="F163" s="2">
        <v>1.373</v>
      </c>
      <c r="G163" s="2">
        <v>0.46</v>
      </c>
      <c r="H163" s="2">
        <v>70.52</v>
      </c>
      <c r="I163" s="2">
        <v>451</v>
      </c>
      <c r="J163">
        <f t="shared" si="15"/>
        <v>147.81733180988633</v>
      </c>
      <c r="K163">
        <f t="shared" si="16"/>
        <v>296.37923077684741</v>
      </c>
      <c r="L163" s="4">
        <f t="shared" si="17"/>
        <v>0.93798745367995884</v>
      </c>
      <c r="M163" s="5">
        <f t="shared" si="18"/>
        <v>4.0272263187748154E-4</v>
      </c>
      <c r="N163" s="5">
        <f t="shared" si="19"/>
        <v>1.1198774647887324</v>
      </c>
      <c r="O163">
        <f t="shared" si="20"/>
        <v>0.97524422130023036</v>
      </c>
    </row>
    <row r="164" spans="1:15">
      <c r="A164" s="2">
        <v>506</v>
      </c>
      <c r="B164" s="2">
        <v>1000</v>
      </c>
      <c r="C164" s="2">
        <v>155</v>
      </c>
      <c r="D164" s="2">
        <f t="shared" si="14"/>
        <v>6.4516129032258061</v>
      </c>
      <c r="E164" s="2">
        <v>72</v>
      </c>
      <c r="F164" s="2">
        <v>1.363</v>
      </c>
      <c r="G164" s="2">
        <v>0.83</v>
      </c>
      <c r="H164" s="2">
        <v>39.75</v>
      </c>
      <c r="I164" s="2">
        <v>805</v>
      </c>
      <c r="J164">
        <f t="shared" si="15"/>
        <v>148.35859078602314</v>
      </c>
      <c r="K164">
        <f t="shared" si="16"/>
        <v>164.8598295689508</v>
      </c>
      <c r="L164" s="4">
        <f t="shared" si="17"/>
        <v>0.94019264975142391</v>
      </c>
      <c r="M164" s="5">
        <f t="shared" si="18"/>
        <v>7.0999999999999991E-4</v>
      </c>
      <c r="N164" s="5">
        <f t="shared" si="19"/>
        <v>1.1338028169014085</v>
      </c>
      <c r="O164">
        <f t="shared" si="20"/>
        <v>0.96672682113555652</v>
      </c>
    </row>
    <row r="165" spans="1:15">
      <c r="A165" s="2">
        <v>752</v>
      </c>
      <c r="B165" s="2">
        <v>2573</v>
      </c>
      <c r="C165" s="2">
        <v>373</v>
      </c>
      <c r="D165" s="2">
        <f t="shared" si="14"/>
        <v>6.8981233243967832</v>
      </c>
      <c r="E165" s="2">
        <v>72</v>
      </c>
      <c r="F165" s="2">
        <v>1.3460000000000001</v>
      </c>
      <c r="G165" s="2">
        <v>0.34</v>
      </c>
      <c r="H165" s="2">
        <v>97.52</v>
      </c>
      <c r="I165" s="2">
        <v>327</v>
      </c>
      <c r="J165">
        <f t="shared" si="15"/>
        <v>149.29253670429</v>
      </c>
      <c r="K165">
        <f t="shared" si="16"/>
        <v>404.98544938565499</v>
      </c>
      <c r="L165" s="4">
        <f t="shared" si="17"/>
        <v>0.92102074424111902</v>
      </c>
      <c r="M165" s="5">
        <f t="shared" si="18"/>
        <v>2.7594247959580257E-4</v>
      </c>
      <c r="N165" s="5">
        <f t="shared" si="19"/>
        <v>1.1850295774647888</v>
      </c>
      <c r="O165">
        <f t="shared" si="20"/>
        <v>0.9522759424832713</v>
      </c>
    </row>
    <row r="166" spans="1:15">
      <c r="A166" s="2">
        <v>590</v>
      </c>
      <c r="B166" s="2">
        <v>1459</v>
      </c>
      <c r="C166" s="2">
        <v>208</v>
      </c>
      <c r="D166" s="2">
        <f t="shared" si="14"/>
        <v>7.0144230769230766</v>
      </c>
      <c r="E166" s="2">
        <v>72</v>
      </c>
      <c r="F166" s="2">
        <v>1.3320000000000001</v>
      </c>
      <c r="G166" s="2">
        <v>0.61</v>
      </c>
      <c r="H166" s="2">
        <v>55.18</v>
      </c>
      <c r="I166" s="2">
        <v>583</v>
      </c>
      <c r="J166">
        <f t="shared" si="15"/>
        <v>150.07505629691605</v>
      </c>
      <c r="K166">
        <f t="shared" si="16"/>
        <v>226.91276058573308</v>
      </c>
      <c r="L166" s="4">
        <f t="shared" si="17"/>
        <v>0.91665184215769391</v>
      </c>
      <c r="M166" s="5">
        <f t="shared" si="18"/>
        <v>4.8663468128855379E-4</v>
      </c>
      <c r="N166" s="5">
        <f t="shared" si="19"/>
        <v>1.198023943661972</v>
      </c>
      <c r="O166">
        <f t="shared" si="20"/>
        <v>0.94040257740473332</v>
      </c>
    </row>
    <row r="167" spans="1:15">
      <c r="A167" s="2">
        <v>836</v>
      </c>
      <c r="B167" s="2">
        <v>3756</v>
      </c>
      <c r="C167" s="2">
        <v>500</v>
      </c>
      <c r="D167" s="2">
        <f t="shared" si="14"/>
        <v>7.5119999999999996</v>
      </c>
      <c r="E167" s="2">
        <v>72</v>
      </c>
      <c r="F167" s="2">
        <v>1.3109999999999999</v>
      </c>
      <c r="G167" s="2">
        <v>0.25</v>
      </c>
      <c r="H167" s="2">
        <v>136.22</v>
      </c>
      <c r="I167" s="2">
        <v>237</v>
      </c>
      <c r="J167">
        <f t="shared" si="15"/>
        <v>151.27225520401291</v>
      </c>
      <c r="K167">
        <f t="shared" si="16"/>
        <v>558.08392371030561</v>
      </c>
      <c r="L167" s="4">
        <f t="shared" si="17"/>
        <v>0.89592260009185243</v>
      </c>
      <c r="M167" s="5">
        <f t="shared" si="18"/>
        <v>1.8903088391906283E-4</v>
      </c>
      <c r="N167" s="5">
        <f t="shared" si="19"/>
        <v>1.2537633802816901</v>
      </c>
      <c r="O167">
        <f t="shared" si="20"/>
        <v>0.92263934556629623</v>
      </c>
    </row>
    <row r="168" spans="1:15">
      <c r="A168" s="2">
        <v>674</v>
      </c>
      <c r="B168" s="2">
        <v>2130</v>
      </c>
      <c r="C168" s="2">
        <v>278</v>
      </c>
      <c r="D168" s="2">
        <f t="shared" si="14"/>
        <v>7.6618705035971226</v>
      </c>
      <c r="E168" s="2">
        <v>72</v>
      </c>
      <c r="F168" s="2">
        <v>1.3109999999999999</v>
      </c>
      <c r="G168" s="2">
        <v>0.45</v>
      </c>
      <c r="H168" s="2">
        <v>75.900000000000006</v>
      </c>
      <c r="I168" s="2">
        <v>422</v>
      </c>
      <c r="J168">
        <f t="shared" si="15"/>
        <v>151.27225520401291</v>
      </c>
      <c r="K168">
        <f t="shared" si="16"/>
        <v>310.04662428350309</v>
      </c>
      <c r="L168" s="4">
        <f t="shared" si="17"/>
        <v>0.89663933817192598</v>
      </c>
      <c r="M168" s="5">
        <f t="shared" si="18"/>
        <v>3.3333333333333332E-4</v>
      </c>
      <c r="N168" s="5">
        <f t="shared" si="19"/>
        <v>1.266</v>
      </c>
      <c r="O168">
        <f t="shared" si="20"/>
        <v>0.92263934556629623</v>
      </c>
    </row>
    <row r="169" spans="1:15">
      <c r="A169" s="2">
        <v>512</v>
      </c>
      <c r="B169" s="2">
        <v>1208</v>
      </c>
      <c r="C169" s="2">
        <v>155</v>
      </c>
      <c r="D169" s="2">
        <f t="shared" si="14"/>
        <v>7.7935483870967746</v>
      </c>
      <c r="E169" s="2">
        <v>72</v>
      </c>
      <c r="F169" s="2">
        <v>1.3</v>
      </c>
      <c r="G169" s="2">
        <v>0.81</v>
      </c>
      <c r="H169" s="2">
        <v>42.85</v>
      </c>
      <c r="I169" s="2">
        <v>754</v>
      </c>
      <c r="J169">
        <f t="shared" si="15"/>
        <v>151.91090506254997</v>
      </c>
      <c r="K169">
        <f t="shared" si="16"/>
        <v>172.97533158555296</v>
      </c>
      <c r="L169" s="4">
        <f t="shared" si="17"/>
        <v>0.89608153127509726</v>
      </c>
      <c r="M169" s="5">
        <f t="shared" si="18"/>
        <v>5.8774834437086085E-4</v>
      </c>
      <c r="N169" s="5">
        <f t="shared" si="19"/>
        <v>1.2828619718309862</v>
      </c>
      <c r="O169">
        <f t="shared" si="20"/>
        <v>0.91335742512021234</v>
      </c>
    </row>
    <row r="170" spans="1:15">
      <c r="A170" s="2">
        <v>758</v>
      </c>
      <c r="B170" s="2">
        <v>3109</v>
      </c>
      <c r="C170" s="2">
        <v>373</v>
      </c>
      <c r="D170" s="2">
        <f t="shared" si="14"/>
        <v>8.3351206434316349</v>
      </c>
      <c r="E170" s="2">
        <v>72</v>
      </c>
      <c r="F170" s="2">
        <v>1.28</v>
      </c>
      <c r="G170" s="2">
        <v>0.33</v>
      </c>
      <c r="H170" s="2">
        <v>105.62</v>
      </c>
      <c r="I170" s="2">
        <v>306</v>
      </c>
      <c r="J170">
        <f t="shared" si="15"/>
        <v>153.09310892394865</v>
      </c>
      <c r="K170">
        <f t="shared" si="16"/>
        <v>427.87995566117792</v>
      </c>
      <c r="L170" s="4">
        <f t="shared" si="17"/>
        <v>0.87173983044759573</v>
      </c>
      <c r="M170" s="5">
        <f t="shared" si="18"/>
        <v>2.2836925056288193E-4</v>
      </c>
      <c r="N170" s="5">
        <f t="shared" si="19"/>
        <v>1.3399352112676057</v>
      </c>
      <c r="O170">
        <f t="shared" si="20"/>
        <v>0.89652149056981911</v>
      </c>
    </row>
    <row r="171" spans="1:15">
      <c r="A171" s="2">
        <v>596</v>
      </c>
      <c r="B171" s="2">
        <v>1763</v>
      </c>
      <c r="C171" s="2">
        <v>208</v>
      </c>
      <c r="D171" s="2">
        <f t="shared" si="14"/>
        <v>8.4759615384615383</v>
      </c>
      <c r="E171" s="2">
        <v>72</v>
      </c>
      <c r="F171" s="2">
        <v>1.2709999999999999</v>
      </c>
      <c r="G171" s="2">
        <v>0.59</v>
      </c>
      <c r="H171" s="2">
        <v>59.58</v>
      </c>
      <c r="I171" s="2">
        <v>545</v>
      </c>
      <c r="J171">
        <f t="shared" si="15"/>
        <v>153.63418187717872</v>
      </c>
      <c r="K171">
        <f t="shared" si="16"/>
        <v>240.16851895079407</v>
      </c>
      <c r="L171" s="4">
        <f t="shared" si="17"/>
        <v>0.86605855300550538</v>
      </c>
      <c r="M171" s="5">
        <f t="shared" si="18"/>
        <v>4.0272263187748154E-4</v>
      </c>
      <c r="N171" s="5">
        <f t="shared" si="19"/>
        <v>1.3532887323943663</v>
      </c>
      <c r="O171">
        <f t="shared" si="20"/>
        <v>0.88896241921621666</v>
      </c>
    </row>
    <row r="172" spans="1:15">
      <c r="A172" s="2">
        <v>434</v>
      </c>
      <c r="B172" s="2">
        <v>1000</v>
      </c>
      <c r="C172" s="2">
        <v>116</v>
      </c>
      <c r="D172" s="2">
        <f t="shared" si="14"/>
        <v>8.6206896551724146</v>
      </c>
      <c r="E172" s="2">
        <v>72</v>
      </c>
      <c r="F172" s="2">
        <v>1.2649999999999999</v>
      </c>
      <c r="G172" s="2">
        <v>1.06</v>
      </c>
      <c r="H172" s="2">
        <v>33.43</v>
      </c>
      <c r="I172" s="2">
        <v>972</v>
      </c>
      <c r="J172">
        <f t="shared" si="15"/>
        <v>153.99810070180359</v>
      </c>
      <c r="K172">
        <f t="shared" si="16"/>
        <v>133.99535350902514</v>
      </c>
      <c r="L172" s="4">
        <f t="shared" si="17"/>
        <v>0.86570166026083084</v>
      </c>
      <c r="M172" s="5">
        <f t="shared" si="18"/>
        <v>7.0999999999999991E-4</v>
      </c>
      <c r="N172" s="5">
        <f t="shared" si="19"/>
        <v>1.3690140845070427</v>
      </c>
      <c r="O172">
        <f t="shared" si="20"/>
        <v>0.88392897774209622</v>
      </c>
    </row>
    <row r="173" spans="1:15">
      <c r="A173" s="2">
        <v>842</v>
      </c>
      <c r="B173" s="2">
        <v>4537</v>
      </c>
      <c r="C173" s="2">
        <v>500</v>
      </c>
      <c r="D173" s="2">
        <f t="shared" si="14"/>
        <v>9.0739999999999998</v>
      </c>
      <c r="E173" s="2">
        <v>72</v>
      </c>
      <c r="F173" s="2">
        <v>1.248</v>
      </c>
      <c r="G173" s="2">
        <v>0.24</v>
      </c>
      <c r="H173" s="2">
        <v>147.57</v>
      </c>
      <c r="I173" s="2">
        <v>221</v>
      </c>
      <c r="J173">
        <f t="shared" si="15"/>
        <v>155.04341823651058</v>
      </c>
      <c r="K173">
        <f t="shared" si="16"/>
        <v>595.82995379062186</v>
      </c>
      <c r="L173" s="4">
        <f t="shared" si="17"/>
        <v>0.83916559887437769</v>
      </c>
      <c r="M173" s="5">
        <f t="shared" si="18"/>
        <v>1.5649107339651752E-4</v>
      </c>
      <c r="N173" s="5">
        <f t="shared" si="19"/>
        <v>1.4122211267605633</v>
      </c>
      <c r="O173">
        <f t="shared" si="20"/>
        <v>0.86969353833993435</v>
      </c>
    </row>
    <row r="174" spans="1:15">
      <c r="A174" s="2">
        <v>680</v>
      </c>
      <c r="B174" s="2">
        <v>2573</v>
      </c>
      <c r="C174" s="2">
        <v>278</v>
      </c>
      <c r="D174" s="2">
        <f t="shared" si="14"/>
        <v>9.2553956834532372</v>
      </c>
      <c r="E174" s="2">
        <v>72</v>
      </c>
      <c r="F174" s="2">
        <v>1.2390000000000001</v>
      </c>
      <c r="G174" s="2">
        <v>0.44</v>
      </c>
      <c r="H174" s="2">
        <v>83.15</v>
      </c>
      <c r="I174" s="2">
        <v>394</v>
      </c>
      <c r="J174">
        <f t="shared" si="15"/>
        <v>155.60551102236929</v>
      </c>
      <c r="K174">
        <f t="shared" si="16"/>
        <v>326.1764015287643</v>
      </c>
      <c r="L174" s="4">
        <f t="shared" si="17"/>
        <v>0.8522995492532105</v>
      </c>
      <c r="M174" s="5">
        <f t="shared" si="18"/>
        <v>2.7594247959580257E-4</v>
      </c>
      <c r="N174" s="5">
        <f t="shared" si="19"/>
        <v>1.4278338028169013</v>
      </c>
      <c r="O174">
        <f t="shared" si="20"/>
        <v>0.86217278227354921</v>
      </c>
    </row>
    <row r="175" spans="1:15">
      <c r="A175" s="2">
        <v>518</v>
      </c>
      <c r="B175" s="2">
        <v>1459</v>
      </c>
      <c r="C175" s="2">
        <v>155</v>
      </c>
      <c r="D175" s="2">
        <f t="shared" si="14"/>
        <v>9.4129032258064509</v>
      </c>
      <c r="E175" s="2">
        <v>72</v>
      </c>
      <c r="F175" s="2">
        <v>1.234</v>
      </c>
      <c r="G175" s="2">
        <v>0.78</v>
      </c>
      <c r="H175" s="2">
        <v>46.61</v>
      </c>
      <c r="I175" s="2">
        <v>702</v>
      </c>
      <c r="J175">
        <f t="shared" si="15"/>
        <v>155.92043850709999</v>
      </c>
      <c r="K175">
        <f t="shared" si="16"/>
        <v>184.36933290118111</v>
      </c>
      <c r="L175" s="4">
        <f t="shared" si="17"/>
        <v>0.84070380665247302</v>
      </c>
      <c r="M175" s="5">
        <f t="shared" si="18"/>
        <v>4.8663468128855379E-4</v>
      </c>
      <c r="N175" s="5">
        <f t="shared" si="19"/>
        <v>1.4425605633802816</v>
      </c>
      <c r="O175">
        <f t="shared" si="20"/>
        <v>0.85799929812698261</v>
      </c>
    </row>
    <row r="176" spans="1:15">
      <c r="A176" s="2">
        <v>764</v>
      </c>
      <c r="B176" s="2">
        <v>3756</v>
      </c>
      <c r="C176" s="2">
        <v>373</v>
      </c>
      <c r="D176" s="2">
        <f t="shared" si="14"/>
        <v>10.069705093833781</v>
      </c>
      <c r="E176" s="2">
        <v>72</v>
      </c>
      <c r="F176" s="2">
        <v>1.214</v>
      </c>
      <c r="G176" s="2">
        <v>0.32</v>
      </c>
      <c r="H176" s="2">
        <v>114.88</v>
      </c>
      <c r="I176" s="2">
        <v>284</v>
      </c>
      <c r="J176">
        <f t="shared" si="15"/>
        <v>157.19954475077762</v>
      </c>
      <c r="K176">
        <f t="shared" si="16"/>
        <v>453.08694114581579</v>
      </c>
      <c r="L176" s="4">
        <f t="shared" si="17"/>
        <v>0.82324155946034738</v>
      </c>
      <c r="M176" s="5">
        <f t="shared" si="18"/>
        <v>1.8903088391906283E-4</v>
      </c>
      <c r="N176" s="5">
        <f t="shared" si="19"/>
        <v>1.5024</v>
      </c>
      <c r="O176">
        <f t="shared" si="20"/>
        <v>0.84133927909549744</v>
      </c>
    </row>
    <row r="177" spans="1:15">
      <c r="A177" s="2">
        <v>602</v>
      </c>
      <c r="B177" s="2">
        <v>2130</v>
      </c>
      <c r="C177" s="2">
        <v>208</v>
      </c>
      <c r="D177" s="2">
        <f t="shared" si="14"/>
        <v>10.240384615384615</v>
      </c>
      <c r="E177" s="2">
        <v>72</v>
      </c>
      <c r="F177" s="2">
        <v>1.2050000000000001</v>
      </c>
      <c r="G177" s="2">
        <v>0.57999999999999996</v>
      </c>
      <c r="H177" s="2">
        <v>64.75</v>
      </c>
      <c r="I177" s="2">
        <v>506</v>
      </c>
      <c r="J177">
        <f t="shared" si="15"/>
        <v>157.7855049114651</v>
      </c>
      <c r="K177">
        <f t="shared" si="16"/>
        <v>250.91079692488191</v>
      </c>
      <c r="L177" s="4">
        <f t="shared" si="17"/>
        <v>0.82897987073179391</v>
      </c>
      <c r="M177" s="5">
        <f t="shared" si="18"/>
        <v>3.3333333333333332E-4</v>
      </c>
      <c r="N177" s="5">
        <f t="shared" si="19"/>
        <v>1.518</v>
      </c>
      <c r="O177">
        <f t="shared" si="20"/>
        <v>0.83386010727178217</v>
      </c>
    </row>
    <row r="178" spans="1:15">
      <c r="A178" s="2">
        <v>440</v>
      </c>
      <c r="B178" s="2">
        <v>1208</v>
      </c>
      <c r="C178" s="2">
        <v>116</v>
      </c>
      <c r="D178" s="2">
        <f t="shared" si="14"/>
        <v>10.413793103448276</v>
      </c>
      <c r="E178" s="2">
        <v>72</v>
      </c>
      <c r="F178" s="2">
        <v>1.1990000000000001</v>
      </c>
      <c r="G178" s="2">
        <v>1.03</v>
      </c>
      <c r="H178" s="2">
        <v>36.4</v>
      </c>
      <c r="I178" s="2">
        <v>903</v>
      </c>
      <c r="J178">
        <f t="shared" si="15"/>
        <v>158.17980499711112</v>
      </c>
      <c r="K178">
        <f t="shared" si="16"/>
        <v>141.6426523400221</v>
      </c>
      <c r="L178" s="4">
        <f t="shared" si="17"/>
        <v>0.81896235409045226</v>
      </c>
      <c r="M178" s="5">
        <f t="shared" si="18"/>
        <v>5.8774834437086085E-4</v>
      </c>
      <c r="N178" s="5">
        <f t="shared" si="19"/>
        <v>1.5363718309859156</v>
      </c>
      <c r="O178">
        <f t="shared" si="20"/>
        <v>0.82888019079570585</v>
      </c>
    </row>
    <row r="179" spans="1:15">
      <c r="A179" s="2">
        <v>848</v>
      </c>
      <c r="B179" s="2">
        <v>5481</v>
      </c>
      <c r="C179" s="2">
        <v>500</v>
      </c>
      <c r="D179" s="2">
        <f t="shared" si="14"/>
        <v>10.962</v>
      </c>
      <c r="E179" s="2">
        <v>72</v>
      </c>
      <c r="F179" s="2">
        <v>1.179</v>
      </c>
      <c r="G179" s="2">
        <v>0.24</v>
      </c>
      <c r="H179" s="2">
        <v>161.4</v>
      </c>
      <c r="I179" s="2">
        <v>205</v>
      </c>
      <c r="J179">
        <f t="shared" si="15"/>
        <v>159.51580680567409</v>
      </c>
      <c r="K179">
        <f t="shared" si="16"/>
        <v>613.01728818254958</v>
      </c>
      <c r="L179" s="4">
        <f t="shared" si="17"/>
        <v>0.81563768206665277</v>
      </c>
      <c r="M179" s="5">
        <f t="shared" si="18"/>
        <v>1.2953840540047437E-4</v>
      </c>
      <c r="N179" s="5">
        <f t="shared" si="19"/>
        <v>1.5825422535211267</v>
      </c>
      <c r="O179">
        <f t="shared" si="20"/>
        <v>0.8123165602716852</v>
      </c>
    </row>
    <row r="180" spans="1:15">
      <c r="A180" s="2">
        <v>686</v>
      </c>
      <c r="B180" s="2">
        <v>3109</v>
      </c>
      <c r="C180" s="2">
        <v>278</v>
      </c>
      <c r="D180" s="2">
        <f t="shared" si="14"/>
        <v>11.183453237410072</v>
      </c>
      <c r="E180" s="2">
        <v>72</v>
      </c>
      <c r="F180" s="2">
        <v>1.177</v>
      </c>
      <c r="G180" s="2">
        <v>0.42</v>
      </c>
      <c r="H180" s="2">
        <v>90.1</v>
      </c>
      <c r="I180" s="2">
        <v>365</v>
      </c>
      <c r="J180">
        <f t="shared" si="15"/>
        <v>159.65127672971286</v>
      </c>
      <c r="K180">
        <f t="shared" si="16"/>
        <v>350.59308425046794</v>
      </c>
      <c r="L180" s="4">
        <f t="shared" si="17"/>
        <v>0.79294205301948695</v>
      </c>
      <c r="M180" s="5">
        <f t="shared" si="18"/>
        <v>2.2836925056288193E-4</v>
      </c>
      <c r="N180" s="5">
        <f t="shared" si="19"/>
        <v>1.5982887323943662</v>
      </c>
      <c r="O180">
        <f t="shared" si="20"/>
        <v>0.81066327029643981</v>
      </c>
    </row>
    <row r="181" spans="1:15">
      <c r="A181" s="2">
        <v>524</v>
      </c>
      <c r="B181" s="2">
        <v>1763</v>
      </c>
      <c r="C181" s="2">
        <v>155</v>
      </c>
      <c r="D181" s="2">
        <f t="shared" si="14"/>
        <v>11.374193548387098</v>
      </c>
      <c r="E181" s="2">
        <v>72</v>
      </c>
      <c r="F181" s="2">
        <v>1.169</v>
      </c>
      <c r="G181" s="2">
        <v>0.76</v>
      </c>
      <c r="H181" s="2">
        <v>50.87</v>
      </c>
      <c r="I181" s="2">
        <v>650</v>
      </c>
      <c r="J181">
        <f t="shared" si="15"/>
        <v>160.19662853723332</v>
      </c>
      <c r="K181">
        <f t="shared" si="16"/>
        <v>194.41063507666357</v>
      </c>
      <c r="L181" s="4">
        <f t="shared" si="17"/>
        <v>0.79728148585532654</v>
      </c>
      <c r="M181" s="5">
        <f t="shared" si="18"/>
        <v>4.0272263187748154E-4</v>
      </c>
      <c r="N181" s="5">
        <f t="shared" si="19"/>
        <v>1.6140140845070423</v>
      </c>
      <c r="O181">
        <f t="shared" si="20"/>
        <v>0.80405573576086908</v>
      </c>
    </row>
    <row r="182" spans="1:15">
      <c r="A182" s="2">
        <v>362</v>
      </c>
      <c r="B182" s="2">
        <v>1000</v>
      </c>
      <c r="C182" s="2">
        <v>86</v>
      </c>
      <c r="D182" s="2">
        <f t="shared" si="14"/>
        <v>11.627906976744185</v>
      </c>
      <c r="E182" s="2">
        <v>72</v>
      </c>
      <c r="F182" s="2">
        <v>1.163</v>
      </c>
      <c r="G182" s="2">
        <v>1.36</v>
      </c>
      <c r="H182" s="2">
        <v>28.54</v>
      </c>
      <c r="I182" s="2">
        <v>1160</v>
      </c>
      <c r="J182">
        <f t="shared" si="15"/>
        <v>160.60932985281261</v>
      </c>
      <c r="K182">
        <f t="shared" si="16"/>
        <v>108.92112067665926</v>
      </c>
      <c r="L182" s="4">
        <f t="shared" si="17"/>
        <v>0.78956220304873315</v>
      </c>
      <c r="M182" s="5">
        <f t="shared" si="18"/>
        <v>7.0999999999999991E-4</v>
      </c>
      <c r="N182" s="5">
        <f t="shared" si="19"/>
        <v>1.6338028169014085</v>
      </c>
      <c r="O182">
        <f t="shared" si="20"/>
        <v>0.79910601304027029</v>
      </c>
    </row>
    <row r="183" spans="1:15">
      <c r="A183" s="2">
        <v>770</v>
      </c>
      <c r="B183" s="2">
        <v>4537</v>
      </c>
      <c r="C183" s="2">
        <v>373</v>
      </c>
      <c r="D183" s="2">
        <f t="shared" si="14"/>
        <v>12.163538873994638</v>
      </c>
      <c r="E183" s="2">
        <v>72</v>
      </c>
      <c r="F183" s="2">
        <v>1.137</v>
      </c>
      <c r="G183" s="2">
        <v>0.31</v>
      </c>
      <c r="H183" s="2">
        <v>127.77</v>
      </c>
      <c r="I183" s="2">
        <v>263</v>
      </c>
      <c r="J183">
        <f t="shared" si="15"/>
        <v>162.43529257647899</v>
      </c>
      <c r="K183">
        <f t="shared" si="16"/>
        <v>483.28013123272228</v>
      </c>
      <c r="L183" s="4">
        <f t="shared" si="17"/>
        <v>0.7718090935138876</v>
      </c>
      <c r="M183" s="5">
        <f t="shared" si="18"/>
        <v>1.5649107339651752E-4</v>
      </c>
      <c r="N183" s="5">
        <f t="shared" si="19"/>
        <v>1.6806070422535213</v>
      </c>
      <c r="O183">
        <f t="shared" si="20"/>
        <v>0.77771647411204514</v>
      </c>
    </row>
    <row r="184" spans="1:15">
      <c r="A184" s="2">
        <v>608</v>
      </c>
      <c r="B184" s="2">
        <v>2573</v>
      </c>
      <c r="C184" s="2">
        <v>208</v>
      </c>
      <c r="D184" s="2">
        <f t="shared" si="14"/>
        <v>12.370192307692308</v>
      </c>
      <c r="E184" s="2">
        <v>72</v>
      </c>
      <c r="F184" s="2">
        <v>1.137</v>
      </c>
      <c r="G184" s="2">
        <v>0.56000000000000005</v>
      </c>
      <c r="H184" s="2">
        <v>71.16</v>
      </c>
      <c r="I184" s="2">
        <v>468</v>
      </c>
      <c r="J184">
        <f t="shared" si="15"/>
        <v>162.43529257647899</v>
      </c>
      <c r="K184">
        <f t="shared" si="16"/>
        <v>267.53007264668554</v>
      </c>
      <c r="L184" s="4">
        <f t="shared" si="17"/>
        <v>0.77748268799185005</v>
      </c>
      <c r="M184" s="5">
        <f t="shared" si="18"/>
        <v>2.7594247959580257E-4</v>
      </c>
      <c r="N184" s="5">
        <f t="shared" si="19"/>
        <v>1.6960056338028167</v>
      </c>
      <c r="O184">
        <f t="shared" si="20"/>
        <v>0.77771647411204514</v>
      </c>
    </row>
    <row r="185" spans="1:15">
      <c r="A185" s="2">
        <v>446</v>
      </c>
      <c r="B185" s="2">
        <v>1459</v>
      </c>
      <c r="C185" s="2">
        <v>116</v>
      </c>
      <c r="D185" s="2">
        <f t="shared" si="14"/>
        <v>12.577586206896552</v>
      </c>
      <c r="E185" s="2">
        <v>72</v>
      </c>
      <c r="F185" s="2">
        <v>1.1299999999999999</v>
      </c>
      <c r="G185" s="2">
        <v>1</v>
      </c>
      <c r="H185" s="2">
        <v>39.99</v>
      </c>
      <c r="I185" s="2">
        <v>834</v>
      </c>
      <c r="J185">
        <f t="shared" si="15"/>
        <v>162.93763397807052</v>
      </c>
      <c r="K185">
        <f t="shared" si="16"/>
        <v>150.28015872427969</v>
      </c>
      <c r="L185" s="4">
        <f t="shared" si="17"/>
        <v>0.77189165212971467</v>
      </c>
      <c r="M185" s="5">
        <f t="shared" si="18"/>
        <v>4.8663468128855379E-4</v>
      </c>
      <c r="N185" s="5">
        <f t="shared" si="19"/>
        <v>1.7138112676056338</v>
      </c>
      <c r="O185">
        <f t="shared" si="20"/>
        <v>0.77197435467729369</v>
      </c>
    </row>
    <row r="186" spans="1:15">
      <c r="A186" s="2">
        <v>854</v>
      </c>
      <c r="B186" s="2">
        <v>6622</v>
      </c>
      <c r="C186" s="2">
        <v>500</v>
      </c>
      <c r="D186" s="2">
        <f t="shared" si="14"/>
        <v>13.244</v>
      </c>
      <c r="E186" s="2">
        <v>72</v>
      </c>
      <c r="F186" s="2">
        <v>1.1120000000000001</v>
      </c>
      <c r="G186" s="2">
        <v>0.23</v>
      </c>
      <c r="H186" s="2">
        <v>177.18</v>
      </c>
      <c r="I186" s="2">
        <v>189</v>
      </c>
      <c r="J186">
        <f t="shared" si="15"/>
        <v>164.25107995440106</v>
      </c>
      <c r="K186">
        <f t="shared" si="16"/>
        <v>658.65901021352352</v>
      </c>
      <c r="L186" s="4">
        <f t="shared" si="17"/>
        <v>0.75911813585896359</v>
      </c>
      <c r="M186" s="5">
        <f t="shared" si="18"/>
        <v>1.0721836303231652E-4</v>
      </c>
      <c r="N186" s="5">
        <f t="shared" si="19"/>
        <v>1.7627577464788733</v>
      </c>
      <c r="O186">
        <f t="shared" si="20"/>
        <v>0.7572416369474172</v>
      </c>
    </row>
    <row r="187" spans="1:15">
      <c r="A187" s="2">
        <v>692</v>
      </c>
      <c r="B187" s="2">
        <v>3756</v>
      </c>
      <c r="C187" s="2">
        <v>278</v>
      </c>
      <c r="D187" s="2">
        <f t="shared" si="14"/>
        <v>13.510791366906474</v>
      </c>
      <c r="E187" s="2">
        <v>72</v>
      </c>
      <c r="F187" s="2">
        <v>1.1080000000000001</v>
      </c>
      <c r="G187" s="2">
        <v>0.41</v>
      </c>
      <c r="H187" s="2">
        <v>99.36</v>
      </c>
      <c r="I187" s="2">
        <v>336</v>
      </c>
      <c r="J187">
        <f t="shared" si="15"/>
        <v>164.54729494697938</v>
      </c>
      <c r="K187">
        <f t="shared" si="16"/>
        <v>370.15799143590522</v>
      </c>
      <c r="L187" s="4">
        <f t="shared" si="17"/>
        <v>0.75103065834561933</v>
      </c>
      <c r="M187" s="5">
        <f t="shared" si="18"/>
        <v>1.8903088391906283E-4</v>
      </c>
      <c r="N187" s="5">
        <f t="shared" si="19"/>
        <v>1.7774873239436619</v>
      </c>
      <c r="O187">
        <f t="shared" si="20"/>
        <v>0.75397414492082249</v>
      </c>
    </row>
    <row r="188" spans="1:15">
      <c r="A188" s="2">
        <v>530</v>
      </c>
      <c r="B188" s="2">
        <v>2130</v>
      </c>
      <c r="C188" s="2">
        <v>155</v>
      </c>
      <c r="D188" s="2">
        <f t="shared" si="14"/>
        <v>13.741935483870968</v>
      </c>
      <c r="E188" s="2">
        <v>72</v>
      </c>
      <c r="F188" s="2">
        <v>1.103</v>
      </c>
      <c r="G188" s="2">
        <v>0.73</v>
      </c>
      <c r="H188" s="2">
        <v>55.78</v>
      </c>
      <c r="I188" s="2">
        <v>599</v>
      </c>
      <c r="J188">
        <f t="shared" si="15"/>
        <v>164.91982722128378</v>
      </c>
      <c r="K188">
        <f t="shared" si="16"/>
        <v>208.36762925871417</v>
      </c>
      <c r="L188" s="4">
        <f t="shared" si="17"/>
        <v>0.74387754255027938</v>
      </c>
      <c r="M188" s="5">
        <f t="shared" si="18"/>
        <v>3.3333333333333332E-4</v>
      </c>
      <c r="N188" s="5">
        <f t="shared" si="19"/>
        <v>1.7969999999999999</v>
      </c>
      <c r="O188">
        <f t="shared" si="20"/>
        <v>0.74989309712148222</v>
      </c>
    </row>
    <row r="189" spans="1:15">
      <c r="A189" s="2">
        <v>368</v>
      </c>
      <c r="B189" s="2">
        <v>1208</v>
      </c>
      <c r="C189" s="2">
        <v>86</v>
      </c>
      <c r="D189" s="2">
        <f t="shared" si="14"/>
        <v>14.046511627906977</v>
      </c>
      <c r="E189" s="2">
        <v>72</v>
      </c>
      <c r="F189" s="2">
        <v>1.0940000000000001</v>
      </c>
      <c r="G189" s="2">
        <v>1.31</v>
      </c>
      <c r="H189" s="2">
        <v>31.45</v>
      </c>
      <c r="I189" s="2">
        <v>1070</v>
      </c>
      <c r="J189">
        <f t="shared" si="15"/>
        <v>165.5968099737787</v>
      </c>
      <c r="K189">
        <f t="shared" si="16"/>
        <v>116.58989473087696</v>
      </c>
      <c r="L189" s="4">
        <f t="shared" si="17"/>
        <v>0.73762824984543263</v>
      </c>
      <c r="M189" s="5">
        <f t="shared" si="18"/>
        <v>5.8774834437086085E-4</v>
      </c>
      <c r="N189" s="5">
        <f t="shared" si="19"/>
        <v>1.8205070422535212</v>
      </c>
      <c r="O189">
        <f t="shared" si="20"/>
        <v>0.74255653981275715</v>
      </c>
    </row>
    <row r="190" spans="1:15">
      <c r="A190" s="2">
        <v>776</v>
      </c>
      <c r="B190" s="2">
        <v>5481</v>
      </c>
      <c r="C190" s="2">
        <v>373</v>
      </c>
      <c r="D190" s="2">
        <f t="shared" si="14"/>
        <v>14.694369973190348</v>
      </c>
      <c r="E190" s="2">
        <v>72</v>
      </c>
      <c r="F190" s="2">
        <v>1.075</v>
      </c>
      <c r="G190" s="2">
        <v>0.3</v>
      </c>
      <c r="H190" s="2">
        <v>139.69999999999999</v>
      </c>
      <c r="I190" s="2">
        <v>242</v>
      </c>
      <c r="J190">
        <f t="shared" si="15"/>
        <v>167.05381391691137</v>
      </c>
      <c r="K190">
        <f t="shared" si="16"/>
        <v>513.58860561148902</v>
      </c>
      <c r="L190" s="4">
        <f t="shared" si="17"/>
        <v>0.72626221829025706</v>
      </c>
      <c r="M190" s="5">
        <f t="shared" si="18"/>
        <v>1.2953840540047437E-4</v>
      </c>
      <c r="N190" s="5">
        <f t="shared" si="19"/>
        <v>1.8681718309859154</v>
      </c>
      <c r="O190">
        <f t="shared" si="20"/>
        <v>0.72710795823558705</v>
      </c>
    </row>
    <row r="191" spans="1:15">
      <c r="A191" s="2">
        <v>614</v>
      </c>
      <c r="B191" s="2">
        <v>3109</v>
      </c>
      <c r="C191" s="2">
        <v>208</v>
      </c>
      <c r="D191" s="2">
        <f t="shared" si="14"/>
        <v>14.947115384615385</v>
      </c>
      <c r="E191" s="2">
        <v>72</v>
      </c>
      <c r="F191" s="2">
        <v>1.0669999999999999</v>
      </c>
      <c r="G191" s="2">
        <v>0.54</v>
      </c>
      <c r="H191" s="2">
        <v>78.66</v>
      </c>
      <c r="I191" s="2">
        <v>430</v>
      </c>
      <c r="J191">
        <f t="shared" si="15"/>
        <v>167.67890053081811</v>
      </c>
      <c r="K191">
        <f t="shared" si="16"/>
        <v>286.39464764504459</v>
      </c>
      <c r="L191" s="4">
        <f t="shared" si="17"/>
        <v>0.72627055606777147</v>
      </c>
      <c r="M191" s="5">
        <f t="shared" si="18"/>
        <v>2.2836925056288193E-4</v>
      </c>
      <c r="N191" s="5">
        <f t="shared" si="19"/>
        <v>1.8829154929577465</v>
      </c>
      <c r="O191">
        <f t="shared" si="20"/>
        <v>0.72061955687631918</v>
      </c>
    </row>
    <row r="192" spans="1:15">
      <c r="A192" s="2">
        <v>452</v>
      </c>
      <c r="B192" s="2">
        <v>1763</v>
      </c>
      <c r="C192" s="2">
        <v>116</v>
      </c>
      <c r="D192" s="2">
        <f t="shared" si="14"/>
        <v>15.198275862068966</v>
      </c>
      <c r="E192" s="2">
        <v>72</v>
      </c>
      <c r="F192" s="2">
        <v>1.0640000000000001</v>
      </c>
      <c r="G192" s="2">
        <v>0.96</v>
      </c>
      <c r="H192" s="2">
        <v>44.06</v>
      </c>
      <c r="I192" s="2">
        <v>766</v>
      </c>
      <c r="J192">
        <f t="shared" si="15"/>
        <v>167.91512356486686</v>
      </c>
      <c r="K192">
        <f t="shared" si="16"/>
        <v>161.32393985564406</v>
      </c>
      <c r="L192" s="4">
        <f t="shared" si="17"/>
        <v>0.71905013046296262</v>
      </c>
      <c r="M192" s="5">
        <f t="shared" si="18"/>
        <v>4.0272263187748154E-4</v>
      </c>
      <c r="N192" s="5">
        <f t="shared" si="19"/>
        <v>1.9020535211267606</v>
      </c>
      <c r="O192">
        <f t="shared" si="20"/>
        <v>0.71818890977433325</v>
      </c>
    </row>
    <row r="193" spans="1:15">
      <c r="A193" s="2">
        <v>290</v>
      </c>
      <c r="B193" s="2">
        <v>1000</v>
      </c>
      <c r="C193" s="2">
        <v>64</v>
      </c>
      <c r="D193" s="2">
        <f t="shared" si="14"/>
        <v>15.625</v>
      </c>
      <c r="E193" s="2">
        <v>72</v>
      </c>
      <c r="F193" s="2">
        <v>1.0569999999999999</v>
      </c>
      <c r="G193" s="2">
        <v>1.72</v>
      </c>
      <c r="H193" s="2">
        <v>24.8</v>
      </c>
      <c r="I193" s="2">
        <v>1360</v>
      </c>
      <c r="J193">
        <f t="shared" si="15"/>
        <v>168.47021639648176</v>
      </c>
      <c r="K193">
        <f t="shared" si="16"/>
        <v>90.338926655315021</v>
      </c>
      <c r="L193" s="4">
        <f t="shared" si="17"/>
        <v>0.70844321899229257</v>
      </c>
      <c r="M193" s="5">
        <f t="shared" si="18"/>
        <v>7.0999999999999991E-4</v>
      </c>
      <c r="N193" s="5">
        <f t="shared" si="19"/>
        <v>1.9154929577464792</v>
      </c>
      <c r="O193">
        <f t="shared" si="20"/>
        <v>0.71252273409796896</v>
      </c>
    </row>
    <row r="194" spans="1:15">
      <c r="A194" s="2">
        <v>860</v>
      </c>
      <c r="B194" s="2">
        <v>8000</v>
      </c>
      <c r="C194" s="2">
        <v>500</v>
      </c>
      <c r="D194" s="2">
        <f t="shared" ref="D194:D257" si="21">B194/C194</f>
        <v>16</v>
      </c>
      <c r="E194" s="2">
        <v>72</v>
      </c>
      <c r="F194" s="2">
        <v>1.048</v>
      </c>
      <c r="G194" s="2">
        <v>0.22</v>
      </c>
      <c r="H194" s="2">
        <v>195.01</v>
      </c>
      <c r="I194" s="2">
        <v>173</v>
      </c>
      <c r="J194">
        <f t="shared" ref="J194:J257" si="22">300/SQRT(3*F194)</f>
        <v>169.19206304810305</v>
      </c>
      <c r="K194">
        <f t="shared" si="16"/>
        <v>709.31238784113077</v>
      </c>
      <c r="L194" s="4">
        <f t="shared" si="17"/>
        <v>0.70490803286518688</v>
      </c>
      <c r="M194" s="5">
        <f t="shared" si="18"/>
        <v>8.8749999999999989E-5</v>
      </c>
      <c r="N194" s="5">
        <f t="shared" si="19"/>
        <v>1.9492957746478876</v>
      </c>
      <c r="O194">
        <f t="shared" si="20"/>
        <v>0.70524867700195215</v>
      </c>
    </row>
    <row r="195" spans="1:15">
      <c r="A195" s="2">
        <v>698</v>
      </c>
      <c r="B195" s="2">
        <v>4537</v>
      </c>
      <c r="C195" s="2">
        <v>278</v>
      </c>
      <c r="D195" s="2">
        <f t="shared" si="21"/>
        <v>16.320143884892087</v>
      </c>
      <c r="E195" s="2">
        <v>72</v>
      </c>
      <c r="F195" s="2">
        <v>1.04</v>
      </c>
      <c r="G195" s="2">
        <v>0.39</v>
      </c>
      <c r="H195" s="2">
        <v>109.94</v>
      </c>
      <c r="I195" s="2">
        <v>309</v>
      </c>
      <c r="J195">
        <f t="shared" si="22"/>
        <v>169.84155512168937</v>
      </c>
      <c r="K195">
        <f t="shared" ref="K195:K258" si="23">(0.75*2*0.71*150)/(G195*SQRT(F195))</f>
        <v>401.66093061954996</v>
      </c>
      <c r="L195" s="4">
        <f t="shared" ref="L195:L258" si="24">C195/K195</f>
        <v>0.69212606655866016</v>
      </c>
      <c r="M195" s="5">
        <f t="shared" ref="M195:M258" si="25">0.71/B195</f>
        <v>1.5649107339651752E-4</v>
      </c>
      <c r="N195" s="5">
        <f t="shared" ref="N195:N258" si="26">(I195/M195)/1000000</f>
        <v>1.9745535211267606</v>
      </c>
      <c r="O195">
        <f t="shared" ref="O195:O258" si="27">(1/1.5)*F195^(1.2)</f>
        <v>0.69879332537240524</v>
      </c>
    </row>
    <row r="196" spans="1:15">
      <c r="A196" s="2">
        <v>536</v>
      </c>
      <c r="B196" s="2">
        <v>2573</v>
      </c>
      <c r="C196" s="2">
        <v>155</v>
      </c>
      <c r="D196" s="2">
        <f t="shared" si="21"/>
        <v>16.600000000000001</v>
      </c>
      <c r="E196" s="2">
        <v>72</v>
      </c>
      <c r="F196" s="2">
        <v>1.03</v>
      </c>
      <c r="G196" s="2">
        <v>0.7</v>
      </c>
      <c r="H196" s="2">
        <v>62.09</v>
      </c>
      <c r="I196" s="2">
        <v>550</v>
      </c>
      <c r="J196">
        <f t="shared" si="22"/>
        <v>170.66403719657231</v>
      </c>
      <c r="K196">
        <f t="shared" si="23"/>
        <v>224.86621740963693</v>
      </c>
      <c r="L196" s="4">
        <f t="shared" si="24"/>
        <v>0.68929873853677981</v>
      </c>
      <c r="M196" s="5">
        <f t="shared" si="25"/>
        <v>2.7594247959580257E-4</v>
      </c>
      <c r="N196" s="5">
        <f t="shared" si="26"/>
        <v>1.9931690140845071</v>
      </c>
      <c r="O196">
        <f t="shared" si="27"/>
        <v>0.69073809831446198</v>
      </c>
    </row>
    <row r="197" spans="1:15">
      <c r="A197" s="2">
        <v>374</v>
      </c>
      <c r="B197" s="2">
        <v>1459</v>
      </c>
      <c r="C197" s="2">
        <v>86</v>
      </c>
      <c r="D197" s="2">
        <f t="shared" si="21"/>
        <v>16.965116279069768</v>
      </c>
      <c r="E197" s="2">
        <v>72</v>
      </c>
      <c r="F197" s="2">
        <v>1.026</v>
      </c>
      <c r="G197" s="2">
        <v>1.26</v>
      </c>
      <c r="H197" s="2">
        <v>34.799999999999997</v>
      </c>
      <c r="I197" s="2">
        <v>978</v>
      </c>
      <c r="J197">
        <f t="shared" si="22"/>
        <v>170.99639201419234</v>
      </c>
      <c r="K197">
        <f t="shared" si="23"/>
        <v>125.16895928837961</v>
      </c>
      <c r="L197" s="4">
        <f t="shared" si="24"/>
        <v>0.68707130337212952</v>
      </c>
      <c r="M197" s="5">
        <f t="shared" si="25"/>
        <v>4.8663468128855379E-4</v>
      </c>
      <c r="N197" s="5">
        <f t="shared" si="26"/>
        <v>2.0097211267605632</v>
      </c>
      <c r="O197">
        <f t="shared" si="27"/>
        <v>0.6875203760361287</v>
      </c>
    </row>
    <row r="198" spans="1:15">
      <c r="A198" s="2">
        <v>782</v>
      </c>
      <c r="B198" s="2">
        <v>6622</v>
      </c>
      <c r="C198" s="2">
        <v>373</v>
      </c>
      <c r="D198" s="2">
        <f t="shared" si="21"/>
        <v>17.753351206434317</v>
      </c>
      <c r="E198" s="2">
        <v>72</v>
      </c>
      <c r="F198" s="2">
        <v>1.014</v>
      </c>
      <c r="G198" s="2">
        <v>0.28999999999999998</v>
      </c>
      <c r="H198" s="2">
        <v>153.31</v>
      </c>
      <c r="I198" s="2">
        <v>221</v>
      </c>
      <c r="J198">
        <f t="shared" si="22"/>
        <v>172.00522903844538</v>
      </c>
      <c r="K198">
        <f t="shared" si="23"/>
        <v>547.04605619507947</v>
      </c>
      <c r="L198" s="4">
        <f t="shared" si="24"/>
        <v>0.68184386995559709</v>
      </c>
      <c r="M198" s="5">
        <f t="shared" si="25"/>
        <v>1.0721836303231652E-4</v>
      </c>
      <c r="N198" s="5">
        <f t="shared" si="26"/>
        <v>2.0612140845070424</v>
      </c>
      <c r="O198">
        <f t="shared" si="27"/>
        <v>0.67788228849392773</v>
      </c>
    </row>
    <row r="199" spans="1:15">
      <c r="A199" s="2">
        <v>620</v>
      </c>
      <c r="B199" s="2">
        <v>3756</v>
      </c>
      <c r="C199" s="2">
        <v>208</v>
      </c>
      <c r="D199" s="2">
        <f t="shared" si="21"/>
        <v>18.057692307692307</v>
      </c>
      <c r="E199" s="2">
        <v>72</v>
      </c>
      <c r="F199" s="2">
        <v>1.0069999999999999</v>
      </c>
      <c r="G199" s="2">
        <v>0.52</v>
      </c>
      <c r="H199" s="2">
        <v>86.23</v>
      </c>
      <c r="I199" s="2">
        <v>394</v>
      </c>
      <c r="J199">
        <f t="shared" si="22"/>
        <v>172.60202716517929</v>
      </c>
      <c r="K199">
        <f t="shared" si="23"/>
        <v>306.14191036013455</v>
      </c>
      <c r="L199" s="4">
        <f t="shared" si="24"/>
        <v>0.67942347310538476</v>
      </c>
      <c r="M199" s="5">
        <f t="shared" si="25"/>
        <v>1.8903088391906283E-4</v>
      </c>
      <c r="N199" s="5">
        <f t="shared" si="26"/>
        <v>2.0843154929577463</v>
      </c>
      <c r="O199">
        <f t="shared" si="27"/>
        <v>0.67227057937229295</v>
      </c>
    </row>
    <row r="200" spans="1:15">
      <c r="A200" s="2">
        <v>458</v>
      </c>
      <c r="B200" s="2">
        <v>2130</v>
      </c>
      <c r="C200" s="2">
        <v>116</v>
      </c>
      <c r="D200" s="2">
        <f t="shared" si="21"/>
        <v>18.362068965517242</v>
      </c>
      <c r="E200" s="2">
        <v>72</v>
      </c>
      <c r="F200" s="2">
        <v>0.999</v>
      </c>
      <c r="G200" s="2">
        <v>0.92</v>
      </c>
      <c r="H200" s="2">
        <v>48.7</v>
      </c>
      <c r="I200" s="2">
        <v>701</v>
      </c>
      <c r="J200">
        <f t="shared" si="22"/>
        <v>173.29174830334546</v>
      </c>
      <c r="K200">
        <f t="shared" si="23"/>
        <v>173.72819016979955</v>
      </c>
      <c r="L200" s="4">
        <f t="shared" si="24"/>
        <v>0.66770971300986437</v>
      </c>
      <c r="M200" s="5">
        <f t="shared" si="25"/>
        <v>3.3333333333333332E-4</v>
      </c>
      <c r="N200" s="5">
        <f t="shared" si="26"/>
        <v>2.1030000000000002</v>
      </c>
      <c r="O200">
        <f t="shared" si="27"/>
        <v>0.6658667466880096</v>
      </c>
    </row>
    <row r="201" spans="1:15">
      <c r="A201" s="2">
        <v>296</v>
      </c>
      <c r="B201" s="2">
        <v>1208</v>
      </c>
      <c r="C201" s="2">
        <v>64</v>
      </c>
      <c r="D201" s="2">
        <f t="shared" si="21"/>
        <v>18.875</v>
      </c>
      <c r="E201" s="2">
        <v>72</v>
      </c>
      <c r="F201" s="2">
        <v>0.99</v>
      </c>
      <c r="G201" s="2">
        <v>1.65</v>
      </c>
      <c r="H201" s="2">
        <v>27.48</v>
      </c>
      <c r="I201" s="2">
        <v>1250</v>
      </c>
      <c r="J201">
        <f t="shared" si="22"/>
        <v>174.07765595569782</v>
      </c>
      <c r="K201">
        <f t="shared" si="23"/>
        <v>97.305933931914623</v>
      </c>
      <c r="L201" s="4">
        <f t="shared" si="24"/>
        <v>0.65771939504512722</v>
      </c>
      <c r="M201" s="5">
        <f t="shared" si="25"/>
        <v>5.8774834437086085E-4</v>
      </c>
      <c r="N201" s="5">
        <f t="shared" si="26"/>
        <v>2.126760563380282</v>
      </c>
      <c r="O201">
        <f t="shared" si="27"/>
        <v>0.65867468809654095</v>
      </c>
    </row>
    <row r="202" spans="1:15">
      <c r="A202" s="2">
        <v>704</v>
      </c>
      <c r="B202" s="2">
        <v>5481</v>
      </c>
      <c r="C202" s="2">
        <v>278</v>
      </c>
      <c r="D202" s="2">
        <f t="shared" si="21"/>
        <v>19.715827338129497</v>
      </c>
      <c r="E202" s="2">
        <v>72</v>
      </c>
      <c r="F202" s="2">
        <v>0.97299999999999998</v>
      </c>
      <c r="G202" s="2">
        <v>0.38</v>
      </c>
      <c r="H202" s="2">
        <v>122.24</v>
      </c>
      <c r="I202" s="2">
        <v>282</v>
      </c>
      <c r="J202">
        <f t="shared" si="22"/>
        <v>175.59179045628056</v>
      </c>
      <c r="K202">
        <f t="shared" si="23"/>
        <v>426.18763963462254</v>
      </c>
      <c r="L202" s="4">
        <f t="shared" si="24"/>
        <v>0.65229484421071859</v>
      </c>
      <c r="M202" s="5">
        <f t="shared" si="25"/>
        <v>1.2953840540047437E-4</v>
      </c>
      <c r="N202" s="5">
        <f t="shared" si="26"/>
        <v>2.1769605633802813</v>
      </c>
      <c r="O202">
        <f t="shared" si="27"/>
        <v>0.64512541175098392</v>
      </c>
    </row>
    <row r="203" spans="1:15">
      <c r="A203" s="2">
        <v>542</v>
      </c>
      <c r="B203" s="2">
        <v>3109</v>
      </c>
      <c r="C203" s="2">
        <v>155</v>
      </c>
      <c r="D203" s="2">
        <f t="shared" si="21"/>
        <v>20.058064516129033</v>
      </c>
      <c r="E203" s="2">
        <v>72</v>
      </c>
      <c r="F203" s="2">
        <v>0.97</v>
      </c>
      <c r="G203" s="2">
        <v>0.68</v>
      </c>
      <c r="H203" s="2">
        <v>68.38</v>
      </c>
      <c r="I203" s="2">
        <v>501</v>
      </c>
      <c r="J203">
        <f t="shared" si="22"/>
        <v>175.86311452816474</v>
      </c>
      <c r="K203">
        <f t="shared" si="23"/>
        <v>238.53169100014065</v>
      </c>
      <c r="L203" s="4">
        <f t="shared" si="24"/>
        <v>0.64980883399643785</v>
      </c>
      <c r="M203" s="5">
        <f t="shared" si="25"/>
        <v>2.2836925056288193E-4</v>
      </c>
      <c r="N203" s="5">
        <f t="shared" si="26"/>
        <v>2.1938154929577465</v>
      </c>
      <c r="O203">
        <f t="shared" si="27"/>
        <v>0.6427392505758377</v>
      </c>
    </row>
    <row r="204" spans="1:15">
      <c r="A204" s="2">
        <v>380</v>
      </c>
      <c r="B204" s="2">
        <v>1763</v>
      </c>
      <c r="C204" s="2">
        <v>86</v>
      </c>
      <c r="D204" s="2">
        <f t="shared" si="21"/>
        <v>20.5</v>
      </c>
      <c r="E204" s="2">
        <v>72</v>
      </c>
      <c r="F204" s="2">
        <v>0.96099999999999997</v>
      </c>
      <c r="G204" s="2">
        <v>1.21</v>
      </c>
      <c r="H204" s="2">
        <v>38.630000000000003</v>
      </c>
      <c r="I204" s="2">
        <v>892</v>
      </c>
      <c r="J204">
        <f t="shared" si="22"/>
        <v>176.68469596940841</v>
      </c>
      <c r="K204">
        <f t="shared" si="23"/>
        <v>134.6771144259927</v>
      </c>
      <c r="L204" s="4">
        <f t="shared" si="24"/>
        <v>0.63856432005200425</v>
      </c>
      <c r="M204" s="5">
        <f t="shared" si="25"/>
        <v>4.0272263187748154E-4</v>
      </c>
      <c r="N204" s="5">
        <f t="shared" si="26"/>
        <v>2.2149239436619719</v>
      </c>
      <c r="O204">
        <f t="shared" si="27"/>
        <v>0.63558963484505582</v>
      </c>
    </row>
    <row r="205" spans="1:15">
      <c r="A205" s="2">
        <v>218</v>
      </c>
      <c r="B205" s="2">
        <v>1000</v>
      </c>
      <c r="C205" s="2">
        <v>48</v>
      </c>
      <c r="D205" s="2">
        <f t="shared" si="21"/>
        <v>20.833333333333332</v>
      </c>
      <c r="E205" s="2">
        <v>72</v>
      </c>
      <c r="F205" s="2">
        <v>0.95699999999999996</v>
      </c>
      <c r="G205" s="2">
        <v>2.17</v>
      </c>
      <c r="H205" s="2">
        <v>21.67</v>
      </c>
      <c r="I205" s="2">
        <v>1590</v>
      </c>
      <c r="J205">
        <f t="shared" si="22"/>
        <v>177.05355794912774</v>
      </c>
      <c r="K205">
        <f t="shared" si="23"/>
        <v>75.253233248985524</v>
      </c>
      <c r="L205" s="4">
        <f t="shared" si="24"/>
        <v>0.63784634795936934</v>
      </c>
      <c r="M205" s="5">
        <f t="shared" si="25"/>
        <v>7.0999999999999991E-4</v>
      </c>
      <c r="N205" s="5">
        <f t="shared" si="26"/>
        <v>2.23943661971831</v>
      </c>
      <c r="O205">
        <f t="shared" si="27"/>
        <v>0.63241631644898499</v>
      </c>
    </row>
    <row r="206" spans="1:15">
      <c r="A206" s="2">
        <v>788</v>
      </c>
      <c r="B206" s="2">
        <v>8000</v>
      </c>
      <c r="C206" s="2">
        <v>373</v>
      </c>
      <c r="D206" s="2">
        <f t="shared" si="21"/>
        <v>21.447721179624665</v>
      </c>
      <c r="E206" s="2">
        <v>72</v>
      </c>
      <c r="F206" s="2">
        <v>0.94099999999999995</v>
      </c>
      <c r="G206" s="2">
        <v>0.28000000000000003</v>
      </c>
      <c r="H206" s="2">
        <v>172.79</v>
      </c>
      <c r="I206" s="2">
        <v>201</v>
      </c>
      <c r="J206">
        <f t="shared" si="22"/>
        <v>178.55245079056075</v>
      </c>
      <c r="K206">
        <f t="shared" si="23"/>
        <v>588.14989493434018</v>
      </c>
      <c r="L206" s="4">
        <f t="shared" si="24"/>
        <v>0.63419207112438736</v>
      </c>
      <c r="M206" s="5">
        <f t="shared" si="25"/>
        <v>8.8749999999999989E-5</v>
      </c>
      <c r="N206" s="5">
        <f t="shared" si="26"/>
        <v>2.2647887323943667</v>
      </c>
      <c r="O206">
        <f t="shared" si="27"/>
        <v>0.61974964840511859</v>
      </c>
    </row>
    <row r="207" spans="1:15">
      <c r="A207" s="2">
        <v>626</v>
      </c>
      <c r="B207" s="2">
        <v>4537</v>
      </c>
      <c r="C207" s="2">
        <v>208</v>
      </c>
      <c r="D207" s="2">
        <f t="shared" si="21"/>
        <v>21.8125</v>
      </c>
      <c r="E207" s="2">
        <v>72</v>
      </c>
      <c r="F207" s="2">
        <v>0.94399999999999995</v>
      </c>
      <c r="G207" s="2">
        <v>0.5</v>
      </c>
      <c r="H207" s="2">
        <v>95.78</v>
      </c>
      <c r="I207" s="2">
        <v>358</v>
      </c>
      <c r="J207">
        <f t="shared" si="22"/>
        <v>178.26850820307314</v>
      </c>
      <c r="K207">
        <f t="shared" si="23"/>
        <v>328.84017098105193</v>
      </c>
      <c r="L207" s="4">
        <f t="shared" si="24"/>
        <v>0.63252612775215089</v>
      </c>
      <c r="M207" s="5">
        <f t="shared" si="25"/>
        <v>1.5649107339651752E-4</v>
      </c>
      <c r="N207" s="5">
        <f t="shared" si="26"/>
        <v>2.2876704225352111</v>
      </c>
      <c r="O207">
        <f t="shared" si="27"/>
        <v>0.62212139062243943</v>
      </c>
    </row>
    <row r="208" spans="1:15">
      <c r="A208" s="2">
        <v>464</v>
      </c>
      <c r="B208" s="2">
        <v>2573</v>
      </c>
      <c r="C208" s="2">
        <v>116</v>
      </c>
      <c r="D208" s="2">
        <f t="shared" si="21"/>
        <v>22.181034482758619</v>
      </c>
      <c r="E208" s="2">
        <v>72</v>
      </c>
      <c r="F208" s="2">
        <v>0.93600000000000005</v>
      </c>
      <c r="G208" s="2">
        <v>0.89</v>
      </c>
      <c r="H208" s="2">
        <v>54.09</v>
      </c>
      <c r="I208" s="2">
        <v>638</v>
      </c>
      <c r="J208">
        <f t="shared" si="22"/>
        <v>179.02871850985821</v>
      </c>
      <c r="K208">
        <f t="shared" si="23"/>
        <v>185.52948362009411</v>
      </c>
      <c r="L208" s="4">
        <f t="shared" si="24"/>
        <v>0.6252375511243885</v>
      </c>
      <c r="M208" s="5">
        <f t="shared" si="25"/>
        <v>2.7594247959580257E-4</v>
      </c>
      <c r="N208" s="5">
        <f t="shared" si="26"/>
        <v>2.3120760563380283</v>
      </c>
      <c r="O208">
        <f t="shared" si="27"/>
        <v>0.61580010615045466</v>
      </c>
    </row>
    <row r="209" spans="1:15">
      <c r="A209" s="2">
        <v>302</v>
      </c>
      <c r="B209" s="2">
        <v>1459</v>
      </c>
      <c r="C209" s="2">
        <v>64</v>
      </c>
      <c r="D209" s="2">
        <f t="shared" si="21"/>
        <v>22.796875</v>
      </c>
      <c r="E209" s="2">
        <v>72</v>
      </c>
      <c r="F209" s="2">
        <v>0.92900000000000005</v>
      </c>
      <c r="G209" s="2">
        <v>1.59</v>
      </c>
      <c r="H209" s="2">
        <v>30.48</v>
      </c>
      <c r="I209" s="2">
        <v>1130</v>
      </c>
      <c r="J209">
        <f t="shared" si="22"/>
        <v>179.70194195952874</v>
      </c>
      <c r="K209">
        <f t="shared" si="23"/>
        <v>104.24035590651653</v>
      </c>
      <c r="L209" s="4">
        <f t="shared" si="24"/>
        <v>0.61396567042994021</v>
      </c>
      <c r="M209" s="5">
        <f t="shared" si="25"/>
        <v>4.8663468128855379E-4</v>
      </c>
      <c r="N209" s="5">
        <f t="shared" si="26"/>
        <v>2.3220704225352113</v>
      </c>
      <c r="O209">
        <f t="shared" si="27"/>
        <v>0.61027783621155351</v>
      </c>
    </row>
    <row r="210" spans="1:15">
      <c r="A210" s="2">
        <v>710</v>
      </c>
      <c r="B210" s="2">
        <v>6622</v>
      </c>
      <c r="C210" s="2">
        <v>278</v>
      </c>
      <c r="D210" s="2">
        <f t="shared" si="21"/>
        <v>23.820143884892087</v>
      </c>
      <c r="E210" s="2">
        <v>72</v>
      </c>
      <c r="F210" s="2">
        <v>0.90800000000000003</v>
      </c>
      <c r="G210" s="2">
        <v>0.36</v>
      </c>
      <c r="H210" s="2">
        <v>136.41</v>
      </c>
      <c r="I210" s="2">
        <v>256</v>
      </c>
      <c r="J210">
        <f t="shared" si="22"/>
        <v>181.76811485266745</v>
      </c>
      <c r="K210">
        <f t="shared" si="23"/>
        <v>465.68842330373525</v>
      </c>
      <c r="L210" s="4">
        <f t="shared" si="24"/>
        <v>0.59696566650247285</v>
      </c>
      <c r="M210" s="5">
        <f t="shared" si="25"/>
        <v>1.0721836303231652E-4</v>
      </c>
      <c r="N210" s="5">
        <f t="shared" si="26"/>
        <v>2.3876507042253521</v>
      </c>
      <c r="O210">
        <f t="shared" si="27"/>
        <v>0.59376112405089443</v>
      </c>
    </row>
    <row r="211" spans="1:15">
      <c r="A211" s="2">
        <v>548</v>
      </c>
      <c r="B211" s="2">
        <v>3756</v>
      </c>
      <c r="C211" s="2">
        <v>155</v>
      </c>
      <c r="D211" s="2">
        <f t="shared" si="21"/>
        <v>24.232258064516127</v>
      </c>
      <c r="E211" s="2">
        <v>72</v>
      </c>
      <c r="F211" s="2">
        <v>0.90400000000000003</v>
      </c>
      <c r="G211" s="2">
        <v>0.65</v>
      </c>
      <c r="H211" s="2">
        <v>76.56</v>
      </c>
      <c r="I211" s="2">
        <v>455</v>
      </c>
      <c r="J211">
        <f t="shared" si="22"/>
        <v>182.16981283397257</v>
      </c>
      <c r="K211">
        <f t="shared" si="23"/>
        <v>258.48973121303646</v>
      </c>
      <c r="L211" s="4">
        <f t="shared" si="24"/>
        <v>0.59963697309219399</v>
      </c>
      <c r="M211" s="5">
        <f t="shared" si="25"/>
        <v>1.8903088391906283E-4</v>
      </c>
      <c r="N211" s="5">
        <f t="shared" si="26"/>
        <v>2.407014084507042</v>
      </c>
      <c r="O211">
        <f t="shared" si="27"/>
        <v>0.59062368309554447</v>
      </c>
    </row>
    <row r="212" spans="1:15">
      <c r="A212" s="2">
        <v>386</v>
      </c>
      <c r="B212" s="2">
        <v>2130</v>
      </c>
      <c r="C212" s="2">
        <v>86</v>
      </c>
      <c r="D212" s="2">
        <f t="shared" si="21"/>
        <v>24.767441860465116</v>
      </c>
      <c r="E212" s="2">
        <v>72</v>
      </c>
      <c r="F212" s="2">
        <v>0.89800000000000002</v>
      </c>
      <c r="G212" s="2">
        <v>1.1599999999999999</v>
      </c>
      <c r="H212" s="2">
        <v>43.08</v>
      </c>
      <c r="I212" s="2">
        <v>810</v>
      </c>
      <c r="J212">
        <f t="shared" si="22"/>
        <v>182.77738476921454</v>
      </c>
      <c r="K212">
        <f t="shared" si="23"/>
        <v>145.32646486767692</v>
      </c>
      <c r="L212" s="4">
        <f t="shared" si="24"/>
        <v>0.59177108641777654</v>
      </c>
      <c r="M212" s="5">
        <f t="shared" si="25"/>
        <v>3.3333333333333332E-4</v>
      </c>
      <c r="N212" s="5">
        <f t="shared" si="26"/>
        <v>2.4300000000000002</v>
      </c>
      <c r="O212">
        <f t="shared" si="27"/>
        <v>0.58592272838496118</v>
      </c>
    </row>
    <row r="213" spans="1:15">
      <c r="A213" s="2">
        <v>224</v>
      </c>
      <c r="B213" s="2">
        <v>1208</v>
      </c>
      <c r="C213" s="2">
        <v>48</v>
      </c>
      <c r="D213" s="2">
        <f t="shared" si="21"/>
        <v>25.166666666666668</v>
      </c>
      <c r="E213" s="2">
        <v>72</v>
      </c>
      <c r="F213" s="2">
        <v>0.89200000000000002</v>
      </c>
      <c r="G213" s="2">
        <v>2.08</v>
      </c>
      <c r="H213" s="2">
        <v>24.26</v>
      </c>
      <c r="I213" s="2">
        <v>1440</v>
      </c>
      <c r="J213">
        <f t="shared" si="22"/>
        <v>183.39107665182539</v>
      </c>
      <c r="K213">
        <f t="shared" si="23"/>
        <v>81.31957583479371</v>
      </c>
      <c r="L213" s="4">
        <f t="shared" si="24"/>
        <v>0.59026377729164858</v>
      </c>
      <c r="M213" s="5">
        <f t="shared" si="25"/>
        <v>5.8774834437086085E-4</v>
      </c>
      <c r="N213" s="5">
        <f t="shared" si="26"/>
        <v>2.4500281690140846</v>
      </c>
      <c r="O213">
        <f t="shared" si="27"/>
        <v>0.5812280514203878</v>
      </c>
    </row>
    <row r="214" spans="1:15">
      <c r="A214" s="2">
        <v>632</v>
      </c>
      <c r="B214" s="2">
        <v>5481</v>
      </c>
      <c r="C214" s="2">
        <v>208</v>
      </c>
      <c r="D214" s="2">
        <f t="shared" si="21"/>
        <v>26.35096153846154</v>
      </c>
      <c r="E214" s="2">
        <v>72</v>
      </c>
      <c r="F214" s="2">
        <v>0.88</v>
      </c>
      <c r="G214" s="2">
        <v>0.48</v>
      </c>
      <c r="H214" s="2">
        <v>107.11</v>
      </c>
      <c r="I214" s="2">
        <v>325</v>
      </c>
      <c r="J214">
        <f t="shared" si="22"/>
        <v>184.63723646899911</v>
      </c>
      <c r="K214">
        <f t="shared" si="23"/>
        <v>354.77931706050799</v>
      </c>
      <c r="L214" s="4">
        <f t="shared" si="24"/>
        <v>0.58627994924666194</v>
      </c>
      <c r="M214" s="5">
        <f t="shared" si="25"/>
        <v>1.2953840540047437E-4</v>
      </c>
      <c r="N214" s="5">
        <f t="shared" si="26"/>
        <v>2.5089084507042254</v>
      </c>
      <c r="O214">
        <f t="shared" si="27"/>
        <v>0.57185766617806466</v>
      </c>
    </row>
    <row r="215" spans="1:15">
      <c r="A215" s="2">
        <v>470</v>
      </c>
      <c r="B215" s="2">
        <v>3109</v>
      </c>
      <c r="C215" s="2">
        <v>116</v>
      </c>
      <c r="D215" s="2">
        <f t="shared" si="21"/>
        <v>26.801724137931036</v>
      </c>
      <c r="E215" s="2">
        <v>72</v>
      </c>
      <c r="F215" s="2">
        <v>0.872</v>
      </c>
      <c r="G215" s="2">
        <v>0.85</v>
      </c>
      <c r="H215" s="2">
        <v>60.49</v>
      </c>
      <c r="I215" s="2">
        <v>578</v>
      </c>
      <c r="J215">
        <f t="shared" si="22"/>
        <v>185.48226256106173</v>
      </c>
      <c r="K215">
        <f t="shared" si="23"/>
        <v>201.26288725376341</v>
      </c>
      <c r="L215" s="4">
        <f t="shared" si="24"/>
        <v>0.57636060767497965</v>
      </c>
      <c r="M215" s="5">
        <f t="shared" si="25"/>
        <v>2.2836925056288193E-4</v>
      </c>
      <c r="N215" s="5">
        <f t="shared" si="26"/>
        <v>2.5309887323943667</v>
      </c>
      <c r="O215">
        <f t="shared" si="27"/>
        <v>0.56562490403154175</v>
      </c>
    </row>
    <row r="216" spans="1:15">
      <c r="A216" s="2">
        <v>308</v>
      </c>
      <c r="B216" s="2">
        <v>1763</v>
      </c>
      <c r="C216" s="2">
        <v>64</v>
      </c>
      <c r="D216" s="2">
        <f t="shared" si="21"/>
        <v>27.546875</v>
      </c>
      <c r="E216" s="2">
        <v>72</v>
      </c>
      <c r="F216" s="2">
        <v>0.86599999999999999</v>
      </c>
      <c r="G216" s="2">
        <v>1.52</v>
      </c>
      <c r="H216" s="2">
        <v>34.11</v>
      </c>
      <c r="I216" s="2">
        <v>1030</v>
      </c>
      <c r="J216">
        <f t="shared" si="22"/>
        <v>186.12370169476944</v>
      </c>
      <c r="K216">
        <f t="shared" si="23"/>
        <v>112.93754238057988</v>
      </c>
      <c r="L216" s="4">
        <f t="shared" si="24"/>
        <v>0.56668490079526546</v>
      </c>
      <c r="M216" s="5">
        <f t="shared" si="25"/>
        <v>4.0272263187748154E-4</v>
      </c>
      <c r="N216" s="5">
        <f t="shared" si="26"/>
        <v>2.5575915492957746</v>
      </c>
      <c r="O216">
        <f t="shared" si="27"/>
        <v>0.56095782608084233</v>
      </c>
    </row>
    <row r="217" spans="1:15">
      <c r="A217" s="2">
        <v>146</v>
      </c>
      <c r="B217" s="2">
        <v>1000</v>
      </c>
      <c r="C217" s="2">
        <v>36</v>
      </c>
      <c r="D217" s="2">
        <f t="shared" si="21"/>
        <v>27.777777777777779</v>
      </c>
      <c r="E217" s="2">
        <v>72</v>
      </c>
      <c r="F217" s="2">
        <v>0.85499999999999998</v>
      </c>
      <c r="G217" s="2">
        <v>2.72</v>
      </c>
      <c r="H217" s="2">
        <v>19.37</v>
      </c>
      <c r="I217" s="2">
        <v>1830</v>
      </c>
      <c r="J217">
        <f t="shared" si="22"/>
        <v>187.31716231633879</v>
      </c>
      <c r="K217">
        <f t="shared" si="23"/>
        <v>63.516843200096353</v>
      </c>
      <c r="L217" s="4">
        <f t="shared" si="24"/>
        <v>0.5667787973434012</v>
      </c>
      <c r="M217" s="5">
        <f t="shared" si="25"/>
        <v>7.0999999999999991E-4</v>
      </c>
      <c r="N217" s="5">
        <f t="shared" si="26"/>
        <v>2.5774647887323945</v>
      </c>
      <c r="O217">
        <f t="shared" si="27"/>
        <v>0.5524183274359189</v>
      </c>
    </row>
    <row r="218" spans="1:15">
      <c r="A218" s="2">
        <v>716</v>
      </c>
      <c r="B218" s="2">
        <v>8000</v>
      </c>
      <c r="C218" s="2">
        <v>278</v>
      </c>
      <c r="D218" s="2">
        <f t="shared" si="21"/>
        <v>28.776978417266186</v>
      </c>
      <c r="E218" s="2">
        <v>72</v>
      </c>
      <c r="F218" s="2">
        <v>0.84399999999999997</v>
      </c>
      <c r="G218" s="2">
        <v>0.35</v>
      </c>
      <c r="H218" s="2">
        <v>153.18</v>
      </c>
      <c r="I218" s="2">
        <v>231</v>
      </c>
      <c r="J218">
        <f t="shared" si="22"/>
        <v>188.5338794399629</v>
      </c>
      <c r="K218">
        <f t="shared" si="23"/>
        <v>496.822892738652</v>
      </c>
      <c r="L218" s="4">
        <f t="shared" si="24"/>
        <v>0.55955553591255047</v>
      </c>
      <c r="M218" s="5">
        <f t="shared" si="25"/>
        <v>8.8749999999999989E-5</v>
      </c>
      <c r="N218" s="5">
        <f t="shared" si="26"/>
        <v>2.6028169014084512</v>
      </c>
      <c r="O218">
        <f t="shared" si="27"/>
        <v>0.54390077406904569</v>
      </c>
    </row>
    <row r="219" spans="1:15">
      <c r="A219" s="2">
        <v>554</v>
      </c>
      <c r="B219" s="2">
        <v>4537</v>
      </c>
      <c r="C219" s="2">
        <v>155</v>
      </c>
      <c r="D219" s="2">
        <f t="shared" si="21"/>
        <v>29.270967741935483</v>
      </c>
      <c r="E219" s="2">
        <v>72</v>
      </c>
      <c r="F219" s="2">
        <v>0.84599999999999997</v>
      </c>
      <c r="G219" s="2">
        <v>0.62</v>
      </c>
      <c r="H219" s="2">
        <v>85.09</v>
      </c>
      <c r="I219" s="2">
        <v>412</v>
      </c>
      <c r="J219">
        <f t="shared" si="22"/>
        <v>188.31089428867736</v>
      </c>
      <c r="K219">
        <f t="shared" si="23"/>
        <v>280.13282169432097</v>
      </c>
      <c r="L219" s="4">
        <f t="shared" si="24"/>
        <v>0.55330895916628775</v>
      </c>
      <c r="M219" s="5">
        <f t="shared" si="25"/>
        <v>1.5649107339651752E-4</v>
      </c>
      <c r="N219" s="5">
        <f t="shared" si="26"/>
        <v>2.632738028169014</v>
      </c>
      <c r="O219">
        <f t="shared" si="27"/>
        <v>0.5454477776116532</v>
      </c>
    </row>
    <row r="220" spans="1:15">
      <c r="A220" s="2">
        <v>392</v>
      </c>
      <c r="B220" s="2">
        <v>2573</v>
      </c>
      <c r="C220" s="2">
        <v>86</v>
      </c>
      <c r="D220" s="2">
        <f t="shared" si="21"/>
        <v>29.918604651162791</v>
      </c>
      <c r="E220" s="2">
        <v>72</v>
      </c>
      <c r="F220" s="2">
        <v>0.83599999999999997</v>
      </c>
      <c r="G220" s="2">
        <v>1.1200000000000001</v>
      </c>
      <c r="H220" s="2">
        <v>48.3</v>
      </c>
      <c r="I220" s="2">
        <v>732</v>
      </c>
      <c r="J220">
        <f t="shared" si="22"/>
        <v>189.43380760602059</v>
      </c>
      <c r="K220">
        <f t="shared" si="23"/>
        <v>155.99824245927272</v>
      </c>
      <c r="L220" s="4">
        <f t="shared" si="24"/>
        <v>0.55128826225367555</v>
      </c>
      <c r="M220" s="5">
        <f t="shared" si="25"/>
        <v>2.7594247959580257E-4</v>
      </c>
      <c r="N220" s="5">
        <f t="shared" si="26"/>
        <v>2.6527267605633802</v>
      </c>
      <c r="O220">
        <f t="shared" si="27"/>
        <v>0.53772010389342795</v>
      </c>
    </row>
    <row r="221" spans="1:15">
      <c r="A221" s="2">
        <v>230</v>
      </c>
      <c r="B221" s="2">
        <v>1459</v>
      </c>
      <c r="C221" s="2">
        <v>48</v>
      </c>
      <c r="D221" s="2">
        <f t="shared" si="21"/>
        <v>30.395833333333332</v>
      </c>
      <c r="E221" s="2">
        <v>72</v>
      </c>
      <c r="F221" s="2">
        <v>0.83099999999999996</v>
      </c>
      <c r="G221" s="2">
        <v>1.99</v>
      </c>
      <c r="H221" s="2">
        <v>27.17</v>
      </c>
      <c r="I221" s="2">
        <v>1300</v>
      </c>
      <c r="J221">
        <f t="shared" si="22"/>
        <v>190.00285006412662</v>
      </c>
      <c r="K221">
        <f t="shared" si="23"/>
        <v>88.061743275644744</v>
      </c>
      <c r="L221" s="4">
        <f t="shared" si="24"/>
        <v>0.54507210752975599</v>
      </c>
      <c r="M221" s="5">
        <f t="shared" si="25"/>
        <v>4.8663468128855379E-4</v>
      </c>
      <c r="N221" s="5">
        <f t="shared" si="26"/>
        <v>2.6714084507042255</v>
      </c>
      <c r="O221">
        <f t="shared" si="27"/>
        <v>0.53386318054425075</v>
      </c>
    </row>
    <row r="222" spans="1:15">
      <c r="A222" s="2">
        <v>638</v>
      </c>
      <c r="B222" s="2">
        <v>6622</v>
      </c>
      <c r="C222" s="2">
        <v>208</v>
      </c>
      <c r="D222" s="2">
        <f t="shared" si="21"/>
        <v>31.83653846153846</v>
      </c>
      <c r="E222" s="2">
        <v>72</v>
      </c>
      <c r="F222" s="2">
        <v>0.81599999999999995</v>
      </c>
      <c r="G222" s="2">
        <v>0.46</v>
      </c>
      <c r="H222" s="2">
        <v>120.58</v>
      </c>
      <c r="I222" s="2">
        <v>293</v>
      </c>
      <c r="J222">
        <f t="shared" si="22"/>
        <v>191.74124721184259</v>
      </c>
      <c r="K222">
        <f t="shared" si="23"/>
        <v>384.44830968758214</v>
      </c>
      <c r="L222" s="4">
        <f t="shared" si="24"/>
        <v>0.54103502280717275</v>
      </c>
      <c r="M222" s="5">
        <f t="shared" si="25"/>
        <v>1.0721836303231652E-4</v>
      </c>
      <c r="N222" s="5">
        <f t="shared" si="26"/>
        <v>2.7327408450704227</v>
      </c>
      <c r="O222">
        <f t="shared" si="27"/>
        <v>0.52232033176416737</v>
      </c>
    </row>
    <row r="223" spans="1:15">
      <c r="A223" s="2">
        <v>476</v>
      </c>
      <c r="B223" s="2">
        <v>3756</v>
      </c>
      <c r="C223" s="2">
        <v>116</v>
      </c>
      <c r="D223" s="2">
        <f t="shared" si="21"/>
        <v>32.379310344827587</v>
      </c>
      <c r="E223" s="2">
        <v>72</v>
      </c>
      <c r="F223" s="2">
        <v>0.80700000000000005</v>
      </c>
      <c r="G223" s="2">
        <v>0.82</v>
      </c>
      <c r="H223" s="2">
        <v>68.37</v>
      </c>
      <c r="I223" s="2">
        <v>521</v>
      </c>
      <c r="J223">
        <f t="shared" si="22"/>
        <v>192.80747181992473</v>
      </c>
      <c r="K223">
        <f t="shared" si="23"/>
        <v>216.8653897522135</v>
      </c>
      <c r="L223" s="4">
        <f t="shared" si="24"/>
        <v>0.53489401943085302</v>
      </c>
      <c r="M223" s="5">
        <f t="shared" si="25"/>
        <v>1.8903088391906283E-4</v>
      </c>
      <c r="N223" s="5">
        <f t="shared" si="26"/>
        <v>2.7561633802816901</v>
      </c>
      <c r="O223">
        <f t="shared" si="27"/>
        <v>0.51541491578930665</v>
      </c>
    </row>
    <row r="224" spans="1:15">
      <c r="A224" s="2">
        <v>314</v>
      </c>
      <c r="B224" s="2">
        <v>2130</v>
      </c>
      <c r="C224" s="2">
        <v>64</v>
      </c>
      <c r="D224" s="2">
        <f t="shared" si="21"/>
        <v>33.28125</v>
      </c>
      <c r="E224" s="2">
        <v>72</v>
      </c>
      <c r="F224" s="2">
        <v>0.80300000000000005</v>
      </c>
      <c r="G224" s="2">
        <v>1.46</v>
      </c>
      <c r="H224" s="2">
        <v>38.46</v>
      </c>
      <c r="I224" s="2">
        <v>926</v>
      </c>
      <c r="J224">
        <f t="shared" si="22"/>
        <v>193.28709313764071</v>
      </c>
      <c r="K224">
        <f t="shared" si="23"/>
        <v>122.10409761513746</v>
      </c>
      <c r="L224" s="4">
        <f t="shared" si="24"/>
        <v>0.52414293418491964</v>
      </c>
      <c r="M224" s="5">
        <f t="shared" si="25"/>
        <v>3.3333333333333332E-4</v>
      </c>
      <c r="N224" s="5">
        <f t="shared" si="26"/>
        <v>2.778</v>
      </c>
      <c r="O224">
        <f t="shared" si="27"/>
        <v>0.51235077241216453</v>
      </c>
    </row>
    <row r="225" spans="1:15">
      <c r="A225" s="2">
        <v>152</v>
      </c>
      <c r="B225" s="2">
        <v>1208</v>
      </c>
      <c r="C225" s="2">
        <v>36</v>
      </c>
      <c r="D225" s="2">
        <f t="shared" si="21"/>
        <v>33.555555555555557</v>
      </c>
      <c r="E225" s="2">
        <v>72</v>
      </c>
      <c r="F225" s="2">
        <v>0.80200000000000005</v>
      </c>
      <c r="G225" s="2">
        <v>2.62</v>
      </c>
      <c r="H225" s="2">
        <v>21.44</v>
      </c>
      <c r="I225" s="2">
        <v>1650</v>
      </c>
      <c r="J225">
        <f t="shared" si="22"/>
        <v>193.40755877297994</v>
      </c>
      <c r="K225">
        <f t="shared" si="23"/>
        <v>68.085148865694322</v>
      </c>
      <c r="L225" s="4">
        <f t="shared" si="24"/>
        <v>0.52874967007877272</v>
      </c>
      <c r="M225" s="5">
        <f t="shared" si="25"/>
        <v>5.8774834437086085E-4</v>
      </c>
      <c r="N225" s="5">
        <f t="shared" si="26"/>
        <v>2.8073239436619724</v>
      </c>
      <c r="O225">
        <f t="shared" si="27"/>
        <v>0.51158521284060954</v>
      </c>
    </row>
    <row r="226" spans="1:15">
      <c r="A226" s="2">
        <v>560</v>
      </c>
      <c r="B226" s="2">
        <v>5481</v>
      </c>
      <c r="C226" s="2">
        <v>155</v>
      </c>
      <c r="D226" s="2">
        <f t="shared" si="21"/>
        <v>35.361290322580643</v>
      </c>
      <c r="E226" s="2">
        <v>72</v>
      </c>
      <c r="F226" s="2">
        <v>0.78300000000000003</v>
      </c>
      <c r="G226" s="2">
        <v>0.6</v>
      </c>
      <c r="H226" s="2">
        <v>96.28</v>
      </c>
      <c r="I226" s="2">
        <v>370</v>
      </c>
      <c r="J226">
        <f t="shared" si="22"/>
        <v>195.74007317156784</v>
      </c>
      <c r="K226">
        <f t="shared" si="23"/>
        <v>300.89067973173462</v>
      </c>
      <c r="L226" s="4">
        <f t="shared" si="24"/>
        <v>0.51513725894797902</v>
      </c>
      <c r="M226" s="5">
        <f t="shared" si="25"/>
        <v>1.2953840540047437E-4</v>
      </c>
      <c r="N226" s="5">
        <f t="shared" si="26"/>
        <v>2.8562957746478874</v>
      </c>
      <c r="O226">
        <f t="shared" si="27"/>
        <v>0.49707606927917847</v>
      </c>
    </row>
    <row r="227" spans="1:15">
      <c r="A227" s="2">
        <v>398</v>
      </c>
      <c r="B227" s="2">
        <v>3109</v>
      </c>
      <c r="C227" s="2">
        <v>86</v>
      </c>
      <c r="D227" s="2">
        <f t="shared" si="21"/>
        <v>36.151162790697676</v>
      </c>
      <c r="E227" s="2">
        <v>72</v>
      </c>
      <c r="F227" s="2">
        <v>0.77500000000000002</v>
      </c>
      <c r="G227" s="2">
        <v>1.07</v>
      </c>
      <c r="H227" s="2">
        <v>54.42</v>
      </c>
      <c r="I227" s="2">
        <v>658</v>
      </c>
      <c r="J227">
        <f t="shared" si="22"/>
        <v>196.74775073518586</v>
      </c>
      <c r="K227">
        <f t="shared" si="23"/>
        <v>169.59234209526841</v>
      </c>
      <c r="L227" s="4">
        <f t="shared" si="24"/>
        <v>0.5070983685789866</v>
      </c>
      <c r="M227" s="5">
        <f t="shared" si="25"/>
        <v>2.2836925056288193E-4</v>
      </c>
      <c r="N227" s="5">
        <f t="shared" si="26"/>
        <v>2.8812985915492959</v>
      </c>
      <c r="O227">
        <f t="shared" si="27"/>
        <v>0.49098789381997637</v>
      </c>
    </row>
    <row r="228" spans="1:15">
      <c r="A228" s="2">
        <v>236</v>
      </c>
      <c r="B228" s="2">
        <v>1763</v>
      </c>
      <c r="C228" s="2">
        <v>48</v>
      </c>
      <c r="D228" s="2">
        <f t="shared" si="21"/>
        <v>36.729166666666664</v>
      </c>
      <c r="E228" s="2">
        <v>72</v>
      </c>
      <c r="F228" s="2">
        <v>0.77100000000000002</v>
      </c>
      <c r="G228" s="2">
        <v>1.91</v>
      </c>
      <c r="H228" s="2">
        <v>30.59</v>
      </c>
      <c r="I228" s="2">
        <v>1170</v>
      </c>
      <c r="J228">
        <f t="shared" si="22"/>
        <v>197.25746078811792</v>
      </c>
      <c r="K228">
        <f t="shared" si="23"/>
        <v>95.253361422448634</v>
      </c>
      <c r="L228" s="4">
        <f t="shared" si="24"/>
        <v>0.50391922430033742</v>
      </c>
      <c r="M228" s="5">
        <f t="shared" si="25"/>
        <v>4.0272263187748154E-4</v>
      </c>
      <c r="N228" s="5">
        <f t="shared" si="26"/>
        <v>2.9052253521126761</v>
      </c>
      <c r="O228">
        <f t="shared" si="27"/>
        <v>0.48794850823370062</v>
      </c>
    </row>
    <row r="229" spans="1:15">
      <c r="A229" s="2">
        <v>74</v>
      </c>
      <c r="B229" s="2">
        <v>1000</v>
      </c>
      <c r="C229" s="2">
        <v>27</v>
      </c>
      <c r="D229" s="2">
        <f t="shared" si="21"/>
        <v>37.037037037037038</v>
      </c>
      <c r="E229" s="2">
        <v>72</v>
      </c>
      <c r="F229" s="2">
        <v>0.76300000000000001</v>
      </c>
      <c r="G229" s="2">
        <v>3.4</v>
      </c>
      <c r="H229" s="2">
        <v>17.329999999999998</v>
      </c>
      <c r="I229" s="2">
        <v>2080</v>
      </c>
      <c r="J229">
        <f t="shared" si="22"/>
        <v>198.28887937918293</v>
      </c>
      <c r="K229">
        <f t="shared" si="23"/>
        <v>53.789769198321061</v>
      </c>
      <c r="L229" s="4">
        <f t="shared" si="24"/>
        <v>0.50195418947517534</v>
      </c>
      <c r="M229" s="5">
        <f t="shared" si="25"/>
        <v>7.0999999999999991E-4</v>
      </c>
      <c r="N229" s="5">
        <f t="shared" si="26"/>
        <v>2.9295774647887325</v>
      </c>
      <c r="O229">
        <f t="shared" si="27"/>
        <v>0.48187920645903126</v>
      </c>
    </row>
    <row r="230" spans="1:15">
      <c r="A230" s="2">
        <v>644</v>
      </c>
      <c r="B230" s="2">
        <v>8000</v>
      </c>
      <c r="C230" s="2">
        <v>208</v>
      </c>
      <c r="D230" s="2">
        <f t="shared" si="21"/>
        <v>38.46153846153846</v>
      </c>
      <c r="E230" s="2">
        <v>72</v>
      </c>
      <c r="F230" s="2">
        <v>0.75800000000000001</v>
      </c>
      <c r="G230" s="2">
        <v>0.44</v>
      </c>
      <c r="H230" s="2">
        <v>135.81</v>
      </c>
      <c r="I230" s="2">
        <v>263</v>
      </c>
      <c r="J230">
        <f t="shared" si="22"/>
        <v>198.9417915160349</v>
      </c>
      <c r="K230">
        <f t="shared" si="23"/>
        <v>417.01683471260577</v>
      </c>
      <c r="L230" s="4">
        <f t="shared" si="24"/>
        <v>0.49878082294530562</v>
      </c>
      <c r="M230" s="5">
        <f t="shared" si="25"/>
        <v>8.8749999999999989E-5</v>
      </c>
      <c r="N230" s="5">
        <f t="shared" si="26"/>
        <v>2.9633802816901413</v>
      </c>
      <c r="O230">
        <f t="shared" si="27"/>
        <v>0.47809234244559412</v>
      </c>
    </row>
    <row r="231" spans="1:15">
      <c r="A231" s="2">
        <v>482</v>
      </c>
      <c r="B231" s="2">
        <v>4537</v>
      </c>
      <c r="C231" s="2">
        <v>116</v>
      </c>
      <c r="D231" s="2">
        <f t="shared" si="21"/>
        <v>39.112068965517238</v>
      </c>
      <c r="E231" s="2">
        <v>72</v>
      </c>
      <c r="F231" s="2">
        <v>0.75</v>
      </c>
      <c r="G231" s="2">
        <v>0.78</v>
      </c>
      <c r="H231" s="2">
        <v>76.97</v>
      </c>
      <c r="I231" s="2">
        <v>468</v>
      </c>
      <c r="J231">
        <f t="shared" si="22"/>
        <v>200</v>
      </c>
      <c r="K231">
        <f t="shared" si="23"/>
        <v>236.49155257190438</v>
      </c>
      <c r="L231" s="4">
        <f t="shared" si="24"/>
        <v>0.49050377799321448</v>
      </c>
      <c r="M231" s="5">
        <f t="shared" si="25"/>
        <v>1.5649107339651752E-4</v>
      </c>
      <c r="N231" s="5">
        <f t="shared" si="26"/>
        <v>2.9905859154929577</v>
      </c>
      <c r="O231">
        <f t="shared" si="27"/>
        <v>0.47204375564745094</v>
      </c>
    </row>
    <row r="232" spans="1:15">
      <c r="A232" s="2">
        <v>320</v>
      </c>
      <c r="B232" s="2">
        <v>2573</v>
      </c>
      <c r="C232" s="2">
        <v>64</v>
      </c>
      <c r="D232" s="2">
        <f t="shared" si="21"/>
        <v>40.203125</v>
      </c>
      <c r="E232" s="2">
        <v>72</v>
      </c>
      <c r="F232" s="2">
        <v>0.746</v>
      </c>
      <c r="G232" s="2">
        <v>1.39</v>
      </c>
      <c r="H232" s="2">
        <v>43.28</v>
      </c>
      <c r="I232" s="2">
        <v>831</v>
      </c>
      <c r="J232">
        <f t="shared" si="22"/>
        <v>200.53547619260851</v>
      </c>
      <c r="K232">
        <f t="shared" si="23"/>
        <v>133.06279843963384</v>
      </c>
      <c r="L232" s="4">
        <f t="shared" si="24"/>
        <v>0.48097590574148846</v>
      </c>
      <c r="M232" s="5">
        <f t="shared" si="25"/>
        <v>2.7594247959580257E-4</v>
      </c>
      <c r="N232" s="5">
        <f t="shared" si="26"/>
        <v>3.0114971830985913</v>
      </c>
      <c r="O232">
        <f t="shared" si="27"/>
        <v>0.4690242891510546</v>
      </c>
    </row>
    <row r="233" spans="1:15">
      <c r="A233" s="2">
        <v>158</v>
      </c>
      <c r="B233" s="2">
        <v>1459</v>
      </c>
      <c r="C233" s="2">
        <v>36</v>
      </c>
      <c r="D233" s="2">
        <f t="shared" si="21"/>
        <v>40.527777777777779</v>
      </c>
      <c r="E233" s="2">
        <v>72</v>
      </c>
      <c r="F233" s="2">
        <v>0.73799999999999999</v>
      </c>
      <c r="G233" s="2">
        <v>2.4900000000000002</v>
      </c>
      <c r="H233" s="2">
        <v>24.47</v>
      </c>
      <c r="I233" s="2">
        <v>1480</v>
      </c>
      <c r="J233">
        <f t="shared" si="22"/>
        <v>201.61945963637797</v>
      </c>
      <c r="K233">
        <f t="shared" si="23"/>
        <v>74.681552710301276</v>
      </c>
      <c r="L233" s="4">
        <f t="shared" si="24"/>
        <v>0.48204675309374362</v>
      </c>
      <c r="M233" s="5">
        <f t="shared" si="25"/>
        <v>4.8663468128855379E-4</v>
      </c>
      <c r="N233" s="5">
        <f t="shared" si="26"/>
        <v>3.0412957746478875</v>
      </c>
      <c r="O233">
        <f t="shared" si="27"/>
        <v>0.46299507904442128</v>
      </c>
    </row>
    <row r="234" spans="1:15">
      <c r="A234" s="2">
        <v>566</v>
      </c>
      <c r="B234" s="2">
        <v>6622</v>
      </c>
      <c r="C234" s="2">
        <v>155</v>
      </c>
      <c r="D234" s="2">
        <f t="shared" si="21"/>
        <v>42.722580645161287</v>
      </c>
      <c r="E234" s="2">
        <v>72</v>
      </c>
      <c r="F234" s="2">
        <v>0.71899999999999997</v>
      </c>
      <c r="G234" s="2">
        <v>0.56999999999999995</v>
      </c>
      <c r="H234" s="2">
        <v>110</v>
      </c>
      <c r="I234" s="2">
        <v>332</v>
      </c>
      <c r="J234">
        <f t="shared" si="22"/>
        <v>204.26604594092322</v>
      </c>
      <c r="K234">
        <f t="shared" si="23"/>
        <v>330.52290865779349</v>
      </c>
      <c r="L234" s="4">
        <f t="shared" si="24"/>
        <v>0.46895387865680155</v>
      </c>
      <c r="M234" s="5">
        <f t="shared" si="25"/>
        <v>1.0721836303231652E-4</v>
      </c>
      <c r="N234" s="5">
        <f t="shared" si="26"/>
        <v>3.0964845070422533</v>
      </c>
      <c r="O234">
        <f t="shared" si="27"/>
        <v>0.44872824762145275</v>
      </c>
    </row>
    <row r="235" spans="1:15">
      <c r="A235" s="2">
        <v>404</v>
      </c>
      <c r="B235" s="2">
        <v>3756</v>
      </c>
      <c r="C235" s="2">
        <v>86</v>
      </c>
      <c r="D235" s="2">
        <f t="shared" si="21"/>
        <v>43.674418604651166</v>
      </c>
      <c r="E235" s="2">
        <v>72</v>
      </c>
      <c r="F235" s="2">
        <v>0.71699999999999997</v>
      </c>
      <c r="G235" s="2">
        <v>1.02</v>
      </c>
      <c r="H235" s="2">
        <v>61.6</v>
      </c>
      <c r="I235" s="2">
        <v>590</v>
      </c>
      <c r="J235">
        <f t="shared" si="22"/>
        <v>204.55073743230656</v>
      </c>
      <c r="K235">
        <f t="shared" si="23"/>
        <v>184.96140564006583</v>
      </c>
      <c r="L235" s="4">
        <f t="shared" si="24"/>
        <v>0.46496186435431647</v>
      </c>
      <c r="M235" s="5">
        <f t="shared" si="25"/>
        <v>1.8903088391906283E-4</v>
      </c>
      <c r="N235" s="5">
        <f t="shared" si="26"/>
        <v>3.1211830985915494</v>
      </c>
      <c r="O235">
        <f t="shared" si="27"/>
        <v>0.44723082341620957</v>
      </c>
    </row>
    <row r="236" spans="1:15">
      <c r="A236" s="2">
        <v>242</v>
      </c>
      <c r="B236" s="2">
        <v>2130</v>
      </c>
      <c r="C236" s="2">
        <v>48</v>
      </c>
      <c r="D236" s="2">
        <f t="shared" si="21"/>
        <v>44.375</v>
      </c>
      <c r="E236" s="2">
        <v>72</v>
      </c>
      <c r="F236" s="2">
        <v>0.71299999999999997</v>
      </c>
      <c r="G236" s="2">
        <v>1.82</v>
      </c>
      <c r="H236" s="2">
        <v>34.64</v>
      </c>
      <c r="I236" s="2">
        <v>1050</v>
      </c>
      <c r="J236">
        <f t="shared" si="22"/>
        <v>205.12370980797346</v>
      </c>
      <c r="K236">
        <f t="shared" si="23"/>
        <v>103.95005271813515</v>
      </c>
      <c r="L236" s="4">
        <f t="shared" si="24"/>
        <v>0.46176022757923918</v>
      </c>
      <c r="M236" s="5">
        <f t="shared" si="25"/>
        <v>3.3333333333333332E-4</v>
      </c>
      <c r="N236" s="5">
        <f t="shared" si="26"/>
        <v>3.15</v>
      </c>
      <c r="O236">
        <f t="shared" si="27"/>
        <v>0.44423848232736052</v>
      </c>
    </row>
    <row r="237" spans="1:15">
      <c r="A237" s="2">
        <v>80</v>
      </c>
      <c r="B237" s="2">
        <v>1208</v>
      </c>
      <c r="C237" s="2">
        <v>27</v>
      </c>
      <c r="D237" s="2">
        <f t="shared" si="21"/>
        <v>44.74074074074074</v>
      </c>
      <c r="E237" s="2">
        <v>72</v>
      </c>
      <c r="F237" s="2">
        <v>0.70599999999999996</v>
      </c>
      <c r="G237" s="2">
        <v>3.25</v>
      </c>
      <c r="H237" s="2">
        <v>19.600000000000001</v>
      </c>
      <c r="I237" s="2">
        <v>1860</v>
      </c>
      <c r="J237">
        <f t="shared" si="22"/>
        <v>206.13810382126226</v>
      </c>
      <c r="K237">
        <f t="shared" si="23"/>
        <v>58.499904260302479</v>
      </c>
      <c r="L237" s="4">
        <f t="shared" si="24"/>
        <v>0.46153921688247895</v>
      </c>
      <c r="M237" s="5">
        <f t="shared" si="25"/>
        <v>5.8774834437086085E-4</v>
      </c>
      <c r="N237" s="5">
        <f t="shared" si="26"/>
        <v>3.1646197183098597</v>
      </c>
      <c r="O237">
        <f t="shared" si="27"/>
        <v>0.43900996893051075</v>
      </c>
    </row>
    <row r="238" spans="1:15">
      <c r="A238" s="2">
        <v>488</v>
      </c>
      <c r="B238" s="2">
        <v>5481</v>
      </c>
      <c r="C238" s="2">
        <v>116</v>
      </c>
      <c r="D238" s="2">
        <f t="shared" si="21"/>
        <v>47.25</v>
      </c>
      <c r="E238" s="2">
        <v>72</v>
      </c>
      <c r="F238" s="2">
        <v>0.69399999999999995</v>
      </c>
      <c r="G238" s="2">
        <v>0.74</v>
      </c>
      <c r="H238" s="2">
        <v>87.18</v>
      </c>
      <c r="I238" s="2">
        <v>418</v>
      </c>
      <c r="J238">
        <f t="shared" si="22"/>
        <v>207.9126396014727</v>
      </c>
      <c r="K238">
        <f t="shared" si="23"/>
        <v>259.13699116328769</v>
      </c>
      <c r="L238" s="4">
        <f t="shared" si="24"/>
        <v>0.44763968076987493</v>
      </c>
      <c r="M238" s="5">
        <f t="shared" si="25"/>
        <v>1.2953840540047437E-4</v>
      </c>
      <c r="N238" s="5">
        <f t="shared" si="26"/>
        <v>3.2268422535211267</v>
      </c>
      <c r="O238">
        <f t="shared" si="27"/>
        <v>0.43007094725914419</v>
      </c>
    </row>
    <row r="239" spans="1:15">
      <c r="A239" s="2">
        <v>326</v>
      </c>
      <c r="B239" s="2">
        <v>3109</v>
      </c>
      <c r="C239" s="2">
        <v>64</v>
      </c>
      <c r="D239" s="2">
        <f t="shared" si="21"/>
        <v>48.578125</v>
      </c>
      <c r="E239" s="2">
        <v>72</v>
      </c>
      <c r="F239" s="2">
        <v>0.68700000000000006</v>
      </c>
      <c r="G239" s="2">
        <v>1.33</v>
      </c>
      <c r="H239" s="2">
        <v>49.21</v>
      </c>
      <c r="I239" s="2">
        <v>743</v>
      </c>
      <c r="J239">
        <f t="shared" si="22"/>
        <v>208.96918976428645</v>
      </c>
      <c r="K239">
        <f t="shared" si="23"/>
        <v>144.91417119961741</v>
      </c>
      <c r="L239" s="4">
        <f t="shared" si="24"/>
        <v>0.44164072754375983</v>
      </c>
      <c r="M239" s="5">
        <f t="shared" si="25"/>
        <v>2.2836925056288193E-4</v>
      </c>
      <c r="N239" s="5">
        <f t="shared" si="26"/>
        <v>3.2535028169014084</v>
      </c>
      <c r="O239">
        <f t="shared" si="27"/>
        <v>0.42487074224101851</v>
      </c>
    </row>
    <row r="240" spans="1:15">
      <c r="A240" s="2">
        <v>164</v>
      </c>
      <c r="B240" s="2">
        <v>1763</v>
      </c>
      <c r="C240" s="2">
        <v>36</v>
      </c>
      <c r="D240" s="2">
        <f t="shared" si="21"/>
        <v>48.972222222222221</v>
      </c>
      <c r="E240" s="2">
        <v>72</v>
      </c>
      <c r="F240" s="2">
        <v>0.68400000000000005</v>
      </c>
      <c r="G240" s="2">
        <v>2.38</v>
      </c>
      <c r="H240" s="2">
        <v>27.66</v>
      </c>
      <c r="I240" s="2">
        <v>1320</v>
      </c>
      <c r="J240">
        <f t="shared" si="22"/>
        <v>209.42695414584776</v>
      </c>
      <c r="K240">
        <f t="shared" si="23"/>
        <v>81.158845206634709</v>
      </c>
      <c r="L240" s="4">
        <f t="shared" si="24"/>
        <v>0.44357457167289771</v>
      </c>
      <c r="M240" s="5">
        <f t="shared" si="25"/>
        <v>4.0272263187748154E-4</v>
      </c>
      <c r="N240" s="5">
        <f t="shared" si="26"/>
        <v>3.2776901408450705</v>
      </c>
      <c r="O240">
        <f t="shared" si="27"/>
        <v>0.42264531869853783</v>
      </c>
    </row>
    <row r="241" spans="1:15">
      <c r="A241" s="2">
        <v>2</v>
      </c>
      <c r="B241" s="2">
        <v>1000</v>
      </c>
      <c r="C241" s="2">
        <v>20</v>
      </c>
      <c r="D241" s="2">
        <f t="shared" si="21"/>
        <v>50</v>
      </c>
      <c r="E241" s="2">
        <v>72</v>
      </c>
      <c r="F241" s="2">
        <v>0.67500000000000004</v>
      </c>
      <c r="G241" s="2">
        <v>4.24</v>
      </c>
      <c r="H241" s="2">
        <v>15.72</v>
      </c>
      <c r="I241" s="2">
        <v>2340</v>
      </c>
      <c r="J241">
        <f t="shared" si="22"/>
        <v>210.81851067789194</v>
      </c>
      <c r="K241">
        <f t="shared" si="23"/>
        <v>45.858846206210835</v>
      </c>
      <c r="L241" s="4">
        <f t="shared" si="24"/>
        <v>0.43612087207923095</v>
      </c>
      <c r="M241" s="5">
        <f t="shared" si="25"/>
        <v>7.0999999999999991E-4</v>
      </c>
      <c r="N241" s="5">
        <f t="shared" si="26"/>
        <v>3.2957746478873244</v>
      </c>
      <c r="O241">
        <f t="shared" si="27"/>
        <v>0.41598078327443405</v>
      </c>
    </row>
    <row r="242" spans="1:15">
      <c r="A242" s="2">
        <v>572</v>
      </c>
      <c r="B242" s="2">
        <v>8000</v>
      </c>
      <c r="C242" s="2">
        <v>155</v>
      </c>
      <c r="D242" s="2">
        <f t="shared" si="21"/>
        <v>51.612903225806448</v>
      </c>
      <c r="E242" s="2">
        <v>72</v>
      </c>
      <c r="F242" s="2">
        <v>0.66700000000000004</v>
      </c>
      <c r="G242" s="2">
        <v>0.54</v>
      </c>
      <c r="H242" s="2">
        <v>124.19</v>
      </c>
      <c r="I242" s="2">
        <v>296</v>
      </c>
      <c r="J242">
        <f t="shared" si="22"/>
        <v>212.0790212264707</v>
      </c>
      <c r="K242">
        <f t="shared" si="23"/>
        <v>362.22981165061833</v>
      </c>
      <c r="L242" s="4">
        <f t="shared" si="24"/>
        <v>0.42790514478554903</v>
      </c>
      <c r="M242" s="5">
        <f t="shared" si="25"/>
        <v>8.8749999999999989E-5</v>
      </c>
      <c r="N242" s="5">
        <f t="shared" si="26"/>
        <v>3.3352112676056342</v>
      </c>
      <c r="O242">
        <f t="shared" si="27"/>
        <v>0.41007164617251851</v>
      </c>
    </row>
    <row r="243" spans="1:15">
      <c r="A243" s="2">
        <v>410</v>
      </c>
      <c r="B243" s="2">
        <v>4537</v>
      </c>
      <c r="C243" s="2">
        <v>86</v>
      </c>
      <c r="D243" s="2">
        <f t="shared" si="21"/>
        <v>52.755813953488371</v>
      </c>
      <c r="E243" s="2">
        <v>72</v>
      </c>
      <c r="F243" s="2">
        <v>0.66400000000000003</v>
      </c>
      <c r="G243" s="2">
        <v>0.97</v>
      </c>
      <c r="H243" s="2">
        <v>69.67</v>
      </c>
      <c r="I243" s="2">
        <v>526</v>
      </c>
      <c r="J243">
        <f t="shared" si="22"/>
        <v>212.5575754744259</v>
      </c>
      <c r="K243">
        <f t="shared" si="23"/>
        <v>202.10873921235077</v>
      </c>
      <c r="L243" s="4">
        <f t="shared" si="24"/>
        <v>0.42551351482946947</v>
      </c>
      <c r="M243" s="5">
        <f t="shared" si="25"/>
        <v>1.5649107339651752E-4</v>
      </c>
      <c r="N243" s="5">
        <f t="shared" si="26"/>
        <v>3.3612140845070426</v>
      </c>
      <c r="O243">
        <f t="shared" si="27"/>
        <v>0.4078593625980842</v>
      </c>
    </row>
    <row r="244" spans="1:15">
      <c r="A244" s="2">
        <v>248</v>
      </c>
      <c r="B244" s="2">
        <v>2573</v>
      </c>
      <c r="C244" s="2">
        <v>48</v>
      </c>
      <c r="D244" s="2">
        <f t="shared" si="21"/>
        <v>53.604166666666664</v>
      </c>
      <c r="E244" s="2">
        <v>72</v>
      </c>
      <c r="F244" s="2">
        <v>0.65800000000000003</v>
      </c>
      <c r="G244" s="2">
        <v>1.74</v>
      </c>
      <c r="H244" s="2">
        <v>39.340000000000003</v>
      </c>
      <c r="I244" s="2">
        <v>935</v>
      </c>
      <c r="J244">
        <f t="shared" si="22"/>
        <v>213.52448376514872</v>
      </c>
      <c r="K244">
        <f t="shared" si="23"/>
        <v>113.18234082940471</v>
      </c>
      <c r="L244" s="4">
        <f t="shared" si="24"/>
        <v>0.42409442717171325</v>
      </c>
      <c r="M244" s="5">
        <f t="shared" si="25"/>
        <v>2.7594247959580257E-4</v>
      </c>
      <c r="N244" s="5">
        <f t="shared" si="26"/>
        <v>3.3883873239436619</v>
      </c>
      <c r="O244">
        <f t="shared" si="27"/>
        <v>0.4034407971648708</v>
      </c>
    </row>
    <row r="245" spans="1:15">
      <c r="A245" s="2">
        <v>86</v>
      </c>
      <c r="B245" s="2">
        <v>1459</v>
      </c>
      <c r="C245" s="2">
        <v>27</v>
      </c>
      <c r="D245" s="2">
        <f t="shared" si="21"/>
        <v>54.037037037037038</v>
      </c>
      <c r="E245" s="2">
        <v>72</v>
      </c>
      <c r="F245" s="2">
        <v>0.65</v>
      </c>
      <c r="G245" s="2">
        <v>3.1</v>
      </c>
      <c r="H245" s="2">
        <v>22.33</v>
      </c>
      <c r="I245" s="2">
        <v>1660</v>
      </c>
      <c r="J245">
        <f t="shared" si="22"/>
        <v>214.83446221182984</v>
      </c>
      <c r="K245">
        <f t="shared" si="23"/>
        <v>63.917899518148545</v>
      </c>
      <c r="L245" s="4">
        <f t="shared" si="24"/>
        <v>0.42241688484043111</v>
      </c>
      <c r="M245" s="5">
        <f t="shared" si="25"/>
        <v>4.8663468128855379E-4</v>
      </c>
      <c r="N245" s="5">
        <f t="shared" si="26"/>
        <v>3.4111830985915494</v>
      </c>
      <c r="O245">
        <f t="shared" si="27"/>
        <v>0.3975619104645492</v>
      </c>
    </row>
    <row r="246" spans="1:15">
      <c r="A246" s="2">
        <v>494</v>
      </c>
      <c r="B246" s="2">
        <v>6622</v>
      </c>
      <c r="C246" s="2">
        <v>116</v>
      </c>
      <c r="D246" s="2">
        <f t="shared" si="21"/>
        <v>57.086206896551722</v>
      </c>
      <c r="E246" s="2">
        <v>72</v>
      </c>
      <c r="F246" s="2">
        <v>0.63700000000000001</v>
      </c>
      <c r="G246" s="2">
        <v>0.71</v>
      </c>
      <c r="H246" s="2">
        <v>99.72</v>
      </c>
      <c r="I246" s="2">
        <v>373</v>
      </c>
      <c r="J246">
        <f t="shared" si="22"/>
        <v>217.01557866078571</v>
      </c>
      <c r="K246">
        <f t="shared" si="23"/>
        <v>281.91150620583079</v>
      </c>
      <c r="L246" s="4">
        <f t="shared" si="24"/>
        <v>0.41147664230244452</v>
      </c>
      <c r="M246" s="5">
        <f t="shared" si="25"/>
        <v>1.0721836303231652E-4</v>
      </c>
      <c r="N246" s="5">
        <f t="shared" si="26"/>
        <v>3.4788816901408453</v>
      </c>
      <c r="O246">
        <f t="shared" si="27"/>
        <v>0.38803961028732475</v>
      </c>
    </row>
    <row r="247" spans="1:15">
      <c r="A247" s="2">
        <v>332</v>
      </c>
      <c r="B247" s="2">
        <v>3756</v>
      </c>
      <c r="C247" s="2">
        <v>64</v>
      </c>
      <c r="D247" s="2">
        <f t="shared" si="21"/>
        <v>58.6875</v>
      </c>
      <c r="E247" s="2">
        <v>72</v>
      </c>
      <c r="F247" s="2">
        <v>0.63300000000000001</v>
      </c>
      <c r="G247" s="2">
        <v>1.27</v>
      </c>
      <c r="H247" s="2">
        <v>56.08</v>
      </c>
      <c r="I247" s="2">
        <v>662</v>
      </c>
      <c r="J247">
        <f t="shared" si="22"/>
        <v>217.70017209205406</v>
      </c>
      <c r="K247">
        <f t="shared" si="23"/>
        <v>158.10124535713425</v>
      </c>
      <c r="L247" s="4">
        <f t="shared" si="24"/>
        <v>0.40480389547489437</v>
      </c>
      <c r="M247" s="5">
        <f t="shared" si="25"/>
        <v>1.8903088391906283E-4</v>
      </c>
      <c r="N247" s="5">
        <f t="shared" si="26"/>
        <v>3.5020732394366201</v>
      </c>
      <c r="O247">
        <f t="shared" si="27"/>
        <v>0.3851174461366621</v>
      </c>
    </row>
    <row r="248" spans="1:15">
      <c r="A248" s="2">
        <v>170</v>
      </c>
      <c r="B248" s="2">
        <v>2130</v>
      </c>
      <c r="C248" s="2">
        <v>36</v>
      </c>
      <c r="D248" s="2">
        <f t="shared" si="21"/>
        <v>59.166666666666664</v>
      </c>
      <c r="E248" s="2">
        <v>72</v>
      </c>
      <c r="F248" s="2">
        <v>0.63100000000000001</v>
      </c>
      <c r="G248" s="2">
        <v>2.27</v>
      </c>
      <c r="H248" s="2">
        <v>31.45</v>
      </c>
      <c r="I248" s="2">
        <v>1170</v>
      </c>
      <c r="J248">
        <f t="shared" si="22"/>
        <v>218.04490733901989</v>
      </c>
      <c r="K248">
        <f t="shared" si="23"/>
        <v>88.593188018196997</v>
      </c>
      <c r="L248" s="4">
        <f t="shared" si="24"/>
        <v>0.4063517839837259</v>
      </c>
      <c r="M248" s="5">
        <f t="shared" si="25"/>
        <v>3.3333333333333332E-4</v>
      </c>
      <c r="N248" s="5">
        <f t="shared" si="26"/>
        <v>3.51</v>
      </c>
      <c r="O248">
        <f t="shared" si="27"/>
        <v>0.38365774693896931</v>
      </c>
    </row>
    <row r="249" spans="1:15">
      <c r="A249" s="2">
        <v>8</v>
      </c>
      <c r="B249" s="2">
        <v>1208</v>
      </c>
      <c r="C249" s="2">
        <v>20</v>
      </c>
      <c r="D249" s="2">
        <f t="shared" si="21"/>
        <v>60.4</v>
      </c>
      <c r="E249" s="2">
        <v>72</v>
      </c>
      <c r="F249" s="2">
        <v>0.62</v>
      </c>
      <c r="G249" s="2">
        <v>4.04</v>
      </c>
      <c r="H249" s="2">
        <v>17.97</v>
      </c>
      <c r="I249" s="2">
        <v>2090</v>
      </c>
      <c r="J249">
        <f t="shared" si="22"/>
        <v>219.97067253202994</v>
      </c>
      <c r="K249">
        <f t="shared" si="23"/>
        <v>50.218490812575325</v>
      </c>
      <c r="L249" s="4">
        <f t="shared" si="24"/>
        <v>0.39825967838507315</v>
      </c>
      <c r="M249" s="5">
        <f t="shared" si="25"/>
        <v>5.8774834437086085E-4</v>
      </c>
      <c r="N249" s="5">
        <f t="shared" si="26"/>
        <v>3.5559436619718316</v>
      </c>
      <c r="O249">
        <f t="shared" si="27"/>
        <v>0.37564599969710366</v>
      </c>
    </row>
    <row r="250" spans="1:15">
      <c r="A250" s="2">
        <v>416</v>
      </c>
      <c r="B250" s="2">
        <v>5481</v>
      </c>
      <c r="C250" s="2">
        <v>86</v>
      </c>
      <c r="D250" s="2">
        <f t="shared" si="21"/>
        <v>63.732558139534881</v>
      </c>
      <c r="E250" s="2">
        <v>72</v>
      </c>
      <c r="F250" s="2">
        <v>0.61399999999999999</v>
      </c>
      <c r="G250" s="2">
        <v>0.93</v>
      </c>
      <c r="H250" s="2">
        <v>79.040000000000006</v>
      </c>
      <c r="I250" s="2">
        <v>468</v>
      </c>
      <c r="J250">
        <f t="shared" si="22"/>
        <v>221.04283488369441</v>
      </c>
      <c r="K250">
        <f t="shared" si="23"/>
        <v>219.21674893065162</v>
      </c>
      <c r="L250" s="4">
        <f t="shared" si="24"/>
        <v>0.39230579059087212</v>
      </c>
      <c r="M250" s="5">
        <f t="shared" si="25"/>
        <v>1.2953840540047437E-4</v>
      </c>
      <c r="N250" s="5">
        <f t="shared" si="26"/>
        <v>3.612828169014084</v>
      </c>
      <c r="O250">
        <f t="shared" si="27"/>
        <v>0.37128789161764142</v>
      </c>
    </row>
    <row r="251" spans="1:15">
      <c r="A251" s="2">
        <v>254</v>
      </c>
      <c r="B251" s="2">
        <v>3109</v>
      </c>
      <c r="C251" s="2">
        <v>48</v>
      </c>
      <c r="D251" s="2">
        <f t="shared" si="21"/>
        <v>64.770833333333329</v>
      </c>
      <c r="E251" s="2">
        <v>72</v>
      </c>
      <c r="F251" s="2">
        <v>0.60499999999999998</v>
      </c>
      <c r="G251" s="2">
        <v>1.65</v>
      </c>
      <c r="H251" s="2">
        <v>45</v>
      </c>
      <c r="I251" s="2">
        <v>831</v>
      </c>
      <c r="J251">
        <f t="shared" si="22"/>
        <v>222.68088570756166</v>
      </c>
      <c r="K251">
        <f t="shared" si="23"/>
        <v>124.47416891961541</v>
      </c>
      <c r="L251" s="4">
        <f t="shared" si="24"/>
        <v>0.3856221770076495</v>
      </c>
      <c r="M251" s="5">
        <f t="shared" si="25"/>
        <v>2.2836925056288193E-4</v>
      </c>
      <c r="N251" s="5">
        <f t="shared" si="26"/>
        <v>3.6388436619718312</v>
      </c>
      <c r="O251">
        <f t="shared" si="27"/>
        <v>0.36476670532322847</v>
      </c>
    </row>
    <row r="252" spans="1:15">
      <c r="A252" s="2">
        <v>92</v>
      </c>
      <c r="B252" s="2">
        <v>1763</v>
      </c>
      <c r="C252" s="2">
        <v>27</v>
      </c>
      <c r="D252" s="2">
        <f t="shared" si="21"/>
        <v>65.296296296296291</v>
      </c>
      <c r="E252" s="2">
        <v>72</v>
      </c>
      <c r="F252" s="2">
        <v>0.59699999999999998</v>
      </c>
      <c r="G252" s="2">
        <v>2.95</v>
      </c>
      <c r="H252" s="2">
        <v>25.59</v>
      </c>
      <c r="I252" s="2">
        <v>1480</v>
      </c>
      <c r="J252">
        <f t="shared" si="22"/>
        <v>224.1679198311102</v>
      </c>
      <c r="K252">
        <f t="shared" si="23"/>
        <v>70.086066322347932</v>
      </c>
      <c r="L252" s="4">
        <f t="shared" si="24"/>
        <v>0.3852406250882805</v>
      </c>
      <c r="M252" s="5">
        <f t="shared" si="25"/>
        <v>4.0272263187748154E-4</v>
      </c>
      <c r="N252" s="5">
        <f t="shared" si="26"/>
        <v>3.6749859154929578</v>
      </c>
      <c r="O252">
        <f t="shared" si="27"/>
        <v>0.35898635239990978</v>
      </c>
    </row>
    <row r="253" spans="1:15">
      <c r="A253" s="2">
        <v>500</v>
      </c>
      <c r="B253" s="2">
        <v>8000</v>
      </c>
      <c r="C253" s="2">
        <v>116</v>
      </c>
      <c r="D253" s="2">
        <f t="shared" si="21"/>
        <v>68.965517241379317</v>
      </c>
      <c r="E253" s="2">
        <v>72</v>
      </c>
      <c r="F253" s="2">
        <v>0.58899999999999997</v>
      </c>
      <c r="G253" s="2">
        <v>0.68</v>
      </c>
      <c r="H253" s="2">
        <v>113.12</v>
      </c>
      <c r="I253" s="2">
        <v>331</v>
      </c>
      <c r="J253">
        <f t="shared" si="22"/>
        <v>225.68514811147517</v>
      </c>
      <c r="K253">
        <f t="shared" si="23"/>
        <v>306.10773701511988</v>
      </c>
      <c r="L253" s="4">
        <f t="shared" si="24"/>
        <v>0.37895154539746345</v>
      </c>
      <c r="M253" s="5">
        <f t="shared" si="25"/>
        <v>8.8749999999999989E-5</v>
      </c>
      <c r="N253" s="5">
        <f t="shared" si="26"/>
        <v>3.7295774647887332</v>
      </c>
      <c r="O253">
        <f t="shared" si="27"/>
        <v>0.35322147088499634</v>
      </c>
    </row>
    <row r="254" spans="1:15">
      <c r="A254" s="2">
        <v>338</v>
      </c>
      <c r="B254" s="2">
        <v>4537</v>
      </c>
      <c r="C254" s="2">
        <v>64</v>
      </c>
      <c r="D254" s="2">
        <f t="shared" si="21"/>
        <v>70.890625</v>
      </c>
      <c r="E254" s="2">
        <v>72</v>
      </c>
      <c r="F254" s="2">
        <v>0.58199999999999996</v>
      </c>
      <c r="G254" s="2">
        <v>1.21</v>
      </c>
      <c r="H254" s="2">
        <v>64.05</v>
      </c>
      <c r="I254" s="2">
        <v>588</v>
      </c>
      <c r="J254">
        <f t="shared" si="22"/>
        <v>227.03830459324993</v>
      </c>
      <c r="K254">
        <f t="shared" si="23"/>
        <v>173.05892600954328</v>
      </c>
      <c r="L254" s="4">
        <f t="shared" si="24"/>
        <v>0.36981623239977079</v>
      </c>
      <c r="M254" s="5">
        <f t="shared" si="25"/>
        <v>1.5649107339651752E-4</v>
      </c>
      <c r="N254" s="5">
        <f t="shared" si="26"/>
        <v>3.7574028169014086</v>
      </c>
      <c r="O254">
        <f t="shared" si="27"/>
        <v>0.34819002283373879</v>
      </c>
    </row>
    <row r="255" spans="1:15">
      <c r="A255" s="2">
        <v>176</v>
      </c>
      <c r="B255" s="2">
        <v>2573</v>
      </c>
      <c r="C255" s="2">
        <v>36</v>
      </c>
      <c r="D255" s="2">
        <f t="shared" si="21"/>
        <v>71.472222222222229</v>
      </c>
      <c r="E255" s="2">
        <v>72</v>
      </c>
      <c r="F255" s="2">
        <v>0.57899999999999996</v>
      </c>
      <c r="G255" s="2">
        <v>2.16</v>
      </c>
      <c r="H255" s="2">
        <v>36.06</v>
      </c>
      <c r="I255" s="2">
        <v>1040</v>
      </c>
      <c r="J255">
        <f t="shared" si="22"/>
        <v>227.62572680299272</v>
      </c>
      <c r="K255">
        <f t="shared" si="23"/>
        <v>97.19587499726704</v>
      </c>
      <c r="L255" s="4">
        <f t="shared" si="24"/>
        <v>0.37038608892622499</v>
      </c>
      <c r="M255" s="5">
        <f t="shared" si="25"/>
        <v>2.7594247959580257E-4</v>
      </c>
      <c r="N255" s="5">
        <f t="shared" si="26"/>
        <v>3.768901408450704</v>
      </c>
      <c r="O255">
        <f t="shared" si="27"/>
        <v>0.34603738182656635</v>
      </c>
    </row>
    <row r="256" spans="1:15">
      <c r="A256" s="2">
        <v>14</v>
      </c>
      <c r="B256" s="2">
        <v>1459</v>
      </c>
      <c r="C256" s="2">
        <v>20</v>
      </c>
      <c r="D256" s="2">
        <f t="shared" si="21"/>
        <v>72.95</v>
      </c>
      <c r="E256" s="2">
        <v>72</v>
      </c>
      <c r="F256" s="2">
        <v>0.57399999999999995</v>
      </c>
      <c r="G256" s="2">
        <v>3.86</v>
      </c>
      <c r="H256" s="2">
        <v>20.3</v>
      </c>
      <c r="I256" s="2">
        <v>1850</v>
      </c>
      <c r="J256">
        <f t="shared" si="22"/>
        <v>228.61497842960628</v>
      </c>
      <c r="K256">
        <f t="shared" si="23"/>
        <v>54.625775554673339</v>
      </c>
      <c r="L256" s="4">
        <f t="shared" si="24"/>
        <v>0.36612752490777151</v>
      </c>
      <c r="M256" s="5">
        <f t="shared" si="25"/>
        <v>4.8663468128855379E-4</v>
      </c>
      <c r="N256" s="5">
        <f t="shared" si="26"/>
        <v>3.8016197183098592</v>
      </c>
      <c r="O256">
        <f t="shared" si="27"/>
        <v>0.34245460599545208</v>
      </c>
    </row>
    <row r="257" spans="1:15">
      <c r="A257" s="2">
        <v>422</v>
      </c>
      <c r="B257" s="2">
        <v>6622</v>
      </c>
      <c r="C257" s="2">
        <v>86</v>
      </c>
      <c r="D257" s="2">
        <f t="shared" si="21"/>
        <v>77</v>
      </c>
      <c r="E257" s="2">
        <v>72</v>
      </c>
      <c r="F257" s="2">
        <v>0.56100000000000005</v>
      </c>
      <c r="G257" s="2">
        <v>0.88</v>
      </c>
      <c r="H257" s="2">
        <v>91.08</v>
      </c>
      <c r="I257" s="2">
        <v>415</v>
      </c>
      <c r="J257">
        <f t="shared" si="22"/>
        <v>231.24864503144011</v>
      </c>
      <c r="K257">
        <f t="shared" si="23"/>
        <v>242.36882871042556</v>
      </c>
      <c r="L257" s="4">
        <f t="shared" si="24"/>
        <v>0.35483110785153821</v>
      </c>
      <c r="M257" s="5">
        <f t="shared" si="25"/>
        <v>1.0721836303231652E-4</v>
      </c>
      <c r="N257" s="5">
        <f t="shared" si="26"/>
        <v>3.8706056338028172</v>
      </c>
      <c r="O257">
        <f t="shared" si="27"/>
        <v>0.33316868481330364</v>
      </c>
    </row>
    <row r="258" spans="1:15">
      <c r="A258" s="2">
        <v>260</v>
      </c>
      <c r="B258" s="2">
        <v>3756</v>
      </c>
      <c r="C258" s="2">
        <v>48</v>
      </c>
      <c r="D258" s="2">
        <f t="shared" ref="D258:D321" si="28">B258/C258</f>
        <v>78.25</v>
      </c>
      <c r="E258" s="2">
        <v>72</v>
      </c>
      <c r="F258" s="2">
        <v>0.55800000000000005</v>
      </c>
      <c r="G258" s="2">
        <v>1.57</v>
      </c>
      <c r="H258" s="2">
        <v>51.19</v>
      </c>
      <c r="I258" s="2">
        <v>737</v>
      </c>
      <c r="J258">
        <f t="shared" ref="J258:J321" si="29">300/SQRT(3*F258)</f>
        <v>231.86944788008412</v>
      </c>
      <c r="K258">
        <f t="shared" si="23"/>
        <v>136.21474287916581</v>
      </c>
      <c r="L258" s="4">
        <f t="shared" si="24"/>
        <v>0.35238476383265011</v>
      </c>
      <c r="M258" s="5">
        <f t="shared" si="25"/>
        <v>1.8903088391906283E-4</v>
      </c>
      <c r="N258" s="5">
        <f t="shared" si="26"/>
        <v>3.8988338028169012</v>
      </c>
      <c r="O258">
        <f t="shared" si="27"/>
        <v>0.33103184888778397</v>
      </c>
    </row>
    <row r="259" spans="1:15">
      <c r="A259" s="2">
        <v>98</v>
      </c>
      <c r="B259" s="2">
        <v>2130</v>
      </c>
      <c r="C259" s="2">
        <v>27</v>
      </c>
      <c r="D259" s="2">
        <f t="shared" si="28"/>
        <v>78.888888888888886</v>
      </c>
      <c r="E259" s="2">
        <v>72</v>
      </c>
      <c r="F259" s="2">
        <v>0.55600000000000005</v>
      </c>
      <c r="G259" s="2">
        <v>2.82</v>
      </c>
      <c r="H259" s="2">
        <v>28.72</v>
      </c>
      <c r="I259" s="2">
        <v>1310</v>
      </c>
      <c r="J259">
        <f t="shared" si="29"/>
        <v>232.28610490594158</v>
      </c>
      <c r="K259">
        <f t="shared" ref="K259:K322" si="30">(0.75*2*0.71*150)/(G259*SQRT(F259))</f>
        <v>75.972140496927977</v>
      </c>
      <c r="L259" s="4">
        <f t="shared" ref="L259:L322" si="31">C259/K259</f>
        <v>0.35539343532240975</v>
      </c>
      <c r="M259" s="5">
        <f t="shared" ref="M259:M322" si="32">0.71/B259</f>
        <v>3.3333333333333332E-4</v>
      </c>
      <c r="N259" s="5">
        <f t="shared" ref="N259:N322" si="33">(I259/M259)/1000000</f>
        <v>3.93</v>
      </c>
      <c r="O259">
        <f t="shared" ref="O259:O322" si="34">(1/1.5)*F259^(1.2)</f>
        <v>0.32960856679792655</v>
      </c>
    </row>
    <row r="260" spans="1:15">
      <c r="A260" s="2">
        <v>344</v>
      </c>
      <c r="B260" s="2">
        <v>5481</v>
      </c>
      <c r="C260" s="2">
        <v>64</v>
      </c>
      <c r="D260" s="2">
        <f t="shared" si="28"/>
        <v>85.640625</v>
      </c>
      <c r="E260" s="2">
        <v>72</v>
      </c>
      <c r="F260" s="2">
        <v>0.53600000000000003</v>
      </c>
      <c r="G260" s="2">
        <v>1.1499999999999999</v>
      </c>
      <c r="H260" s="2">
        <v>73.13</v>
      </c>
      <c r="I260" s="2">
        <v>520</v>
      </c>
      <c r="J260">
        <f t="shared" si="29"/>
        <v>236.58011170369193</v>
      </c>
      <c r="K260">
        <f t="shared" si="30"/>
        <v>189.74075817853793</v>
      </c>
      <c r="L260" s="4">
        <f t="shared" si="31"/>
        <v>0.33730233089813388</v>
      </c>
      <c r="M260" s="5">
        <f t="shared" si="32"/>
        <v>1.2953840540047437E-4</v>
      </c>
      <c r="N260" s="5">
        <f t="shared" si="33"/>
        <v>4.0142535211267605</v>
      </c>
      <c r="O260">
        <f t="shared" si="34"/>
        <v>0.31543253671827315</v>
      </c>
    </row>
    <row r="261" spans="1:15">
      <c r="A261" s="2">
        <v>182</v>
      </c>
      <c r="B261" s="2">
        <v>3109</v>
      </c>
      <c r="C261" s="2">
        <v>36</v>
      </c>
      <c r="D261" s="2">
        <f t="shared" si="28"/>
        <v>86.361111111111114</v>
      </c>
      <c r="E261" s="2">
        <v>72</v>
      </c>
      <c r="F261" s="2">
        <v>0.53100000000000003</v>
      </c>
      <c r="G261" s="2">
        <v>2.0499999999999998</v>
      </c>
      <c r="H261" s="2">
        <v>41.33</v>
      </c>
      <c r="I261" s="2">
        <v>922</v>
      </c>
      <c r="J261">
        <f t="shared" si="29"/>
        <v>237.69134427076418</v>
      </c>
      <c r="K261">
        <f t="shared" si="30"/>
        <v>106.9398930019681</v>
      </c>
      <c r="L261" s="4">
        <f t="shared" si="31"/>
        <v>0.33663770356809186</v>
      </c>
      <c r="M261" s="5">
        <f t="shared" si="32"/>
        <v>2.2836925056288193E-4</v>
      </c>
      <c r="N261" s="5">
        <f t="shared" si="33"/>
        <v>4.0373211267605642</v>
      </c>
      <c r="O261">
        <f t="shared" si="34"/>
        <v>0.31190487752159685</v>
      </c>
    </row>
    <row r="262" spans="1:15">
      <c r="A262" s="2">
        <v>20</v>
      </c>
      <c r="B262" s="2">
        <v>1763</v>
      </c>
      <c r="C262" s="2">
        <v>20</v>
      </c>
      <c r="D262" s="2">
        <f t="shared" si="28"/>
        <v>88.15</v>
      </c>
      <c r="E262" s="2">
        <v>72</v>
      </c>
      <c r="F262" s="2">
        <v>0.52500000000000002</v>
      </c>
      <c r="G262" s="2">
        <v>3.66</v>
      </c>
      <c r="H262" s="2">
        <v>23.42</v>
      </c>
      <c r="I262" s="2">
        <v>1640</v>
      </c>
      <c r="J262">
        <f t="shared" si="29"/>
        <v>239.04572186687872</v>
      </c>
      <c r="K262">
        <f t="shared" si="30"/>
        <v>60.239329565541574</v>
      </c>
      <c r="L262" s="4">
        <f t="shared" si="31"/>
        <v>0.33200900714274395</v>
      </c>
      <c r="M262" s="5">
        <f t="shared" si="32"/>
        <v>4.0272263187748154E-4</v>
      </c>
      <c r="N262" s="5">
        <f t="shared" si="33"/>
        <v>4.0722816901408452</v>
      </c>
      <c r="O262">
        <f t="shared" si="34"/>
        <v>0.30768045209452061</v>
      </c>
    </row>
    <row r="263" spans="1:15">
      <c r="A263" s="2">
        <v>428</v>
      </c>
      <c r="B263" s="2">
        <v>8000</v>
      </c>
      <c r="C263" s="2">
        <v>86</v>
      </c>
      <c r="D263" s="2">
        <f t="shared" si="28"/>
        <v>93.023255813953483</v>
      </c>
      <c r="E263" s="2">
        <v>72</v>
      </c>
      <c r="F263" s="2">
        <v>0.51900000000000002</v>
      </c>
      <c r="G263" s="2">
        <v>0.84</v>
      </c>
      <c r="H263" s="2">
        <v>103.48</v>
      </c>
      <c r="I263" s="2">
        <v>367</v>
      </c>
      <c r="J263">
        <f t="shared" si="29"/>
        <v>240.42351841717249</v>
      </c>
      <c r="K263">
        <f t="shared" si="30"/>
        <v>263.98418031735741</v>
      </c>
      <c r="L263" s="4">
        <f t="shared" si="31"/>
        <v>0.32577709731171095</v>
      </c>
      <c r="M263" s="5">
        <f t="shared" si="32"/>
        <v>8.8749999999999989E-5</v>
      </c>
      <c r="N263" s="5">
        <f t="shared" si="33"/>
        <v>4.1352112676056345</v>
      </c>
      <c r="O263">
        <f t="shared" si="34"/>
        <v>0.30346567165891369</v>
      </c>
    </row>
    <row r="264" spans="1:15">
      <c r="A264" s="2">
        <v>266</v>
      </c>
      <c r="B264" s="2">
        <v>4537</v>
      </c>
      <c r="C264" s="2">
        <v>48</v>
      </c>
      <c r="D264" s="2">
        <f t="shared" si="28"/>
        <v>94.520833333333329</v>
      </c>
      <c r="E264" s="2">
        <v>72</v>
      </c>
      <c r="F264" s="2">
        <v>0.51200000000000001</v>
      </c>
      <c r="G264" s="2">
        <v>1.5</v>
      </c>
      <c r="H264" s="2">
        <v>58.78</v>
      </c>
      <c r="I264" s="2">
        <v>651</v>
      </c>
      <c r="J264">
        <f t="shared" si="29"/>
        <v>242.06145913796357</v>
      </c>
      <c r="K264">
        <f t="shared" si="30"/>
        <v>148.83827475232974</v>
      </c>
      <c r="L264" s="4">
        <f t="shared" si="31"/>
        <v>0.32249769140278661</v>
      </c>
      <c r="M264" s="5">
        <f t="shared" si="32"/>
        <v>1.5649107339651752E-4</v>
      </c>
      <c r="N264" s="5">
        <f t="shared" si="33"/>
        <v>4.1599816901408451</v>
      </c>
      <c r="O264">
        <f t="shared" si="34"/>
        <v>0.29856073699144448</v>
      </c>
    </row>
    <row r="265" spans="1:15">
      <c r="A265" s="2">
        <v>104</v>
      </c>
      <c r="B265" s="2">
        <v>2573</v>
      </c>
      <c r="C265" s="2">
        <v>27</v>
      </c>
      <c r="D265" s="2">
        <f t="shared" si="28"/>
        <v>95.296296296296291</v>
      </c>
      <c r="E265" s="2">
        <v>72</v>
      </c>
      <c r="F265" s="2">
        <v>0.505</v>
      </c>
      <c r="G265" s="2">
        <v>2.67</v>
      </c>
      <c r="H265" s="2">
        <v>33.43</v>
      </c>
      <c r="I265" s="2">
        <v>1150</v>
      </c>
      <c r="J265">
        <f t="shared" si="29"/>
        <v>243.73333911071623</v>
      </c>
      <c r="K265">
        <f t="shared" si="30"/>
        <v>84.194537655928201</v>
      </c>
      <c r="L265" s="4">
        <f t="shared" si="31"/>
        <v>0.32068588713366381</v>
      </c>
      <c r="M265" s="5">
        <f t="shared" si="32"/>
        <v>2.7594247959580257E-4</v>
      </c>
      <c r="N265" s="5">
        <f t="shared" si="33"/>
        <v>4.1675352112676052</v>
      </c>
      <c r="O265">
        <f t="shared" si="34"/>
        <v>0.29366919630982696</v>
      </c>
    </row>
    <row r="266" spans="1:15">
      <c r="A266" s="2">
        <v>350</v>
      </c>
      <c r="B266" s="2">
        <v>6622</v>
      </c>
      <c r="C266" s="2">
        <v>64</v>
      </c>
      <c r="D266" s="2">
        <f t="shared" si="28"/>
        <v>103.46875</v>
      </c>
      <c r="E266" s="2">
        <v>72</v>
      </c>
      <c r="F266" s="2">
        <v>0.49</v>
      </c>
      <c r="G266" s="2">
        <v>1.0900000000000001</v>
      </c>
      <c r="H266" s="2">
        <v>84.28</v>
      </c>
      <c r="I266" s="2">
        <v>459</v>
      </c>
      <c r="J266">
        <f t="shared" si="29"/>
        <v>247.43582965269675</v>
      </c>
      <c r="K266">
        <f t="shared" si="30"/>
        <v>209.37090432503277</v>
      </c>
      <c r="L266" s="4">
        <f t="shared" si="31"/>
        <v>0.3056776212832551</v>
      </c>
      <c r="M266" s="5">
        <f t="shared" si="32"/>
        <v>1.0721836303231652E-4</v>
      </c>
      <c r="N266" s="5">
        <f t="shared" si="33"/>
        <v>4.2809830985915491</v>
      </c>
      <c r="O266">
        <f t="shared" si="34"/>
        <v>0.28323312036450032</v>
      </c>
    </row>
    <row r="267" spans="1:15">
      <c r="A267" s="2">
        <v>188</v>
      </c>
      <c r="B267" s="2">
        <v>3756</v>
      </c>
      <c r="C267" s="2">
        <v>36</v>
      </c>
      <c r="D267" s="2">
        <f t="shared" si="28"/>
        <v>104.33333333333333</v>
      </c>
      <c r="E267" s="2">
        <v>72</v>
      </c>
      <c r="F267" s="2">
        <v>0.48699999999999999</v>
      </c>
      <c r="G267" s="2">
        <v>1.95</v>
      </c>
      <c r="H267" s="2">
        <v>47.41</v>
      </c>
      <c r="I267" s="2">
        <v>813</v>
      </c>
      <c r="J267">
        <f t="shared" si="29"/>
        <v>248.19678223230918</v>
      </c>
      <c r="K267">
        <f t="shared" si="30"/>
        <v>117.3928847469393</v>
      </c>
      <c r="L267" s="4">
        <f t="shared" si="31"/>
        <v>0.30666253817345263</v>
      </c>
      <c r="M267" s="5">
        <f t="shared" si="32"/>
        <v>1.8903088391906283E-4</v>
      </c>
      <c r="N267" s="5">
        <f t="shared" si="33"/>
        <v>4.3008845070422534</v>
      </c>
      <c r="O267">
        <f t="shared" si="34"/>
        <v>0.28115350007396644</v>
      </c>
    </row>
    <row r="268" spans="1:15">
      <c r="A268" s="2">
        <v>26</v>
      </c>
      <c r="B268" s="2">
        <v>2130</v>
      </c>
      <c r="C268" s="2">
        <v>20</v>
      </c>
      <c r="D268" s="2">
        <f t="shared" si="28"/>
        <v>106.5</v>
      </c>
      <c r="E268" s="2">
        <v>72</v>
      </c>
      <c r="F268" s="2">
        <v>0.48499999999999999</v>
      </c>
      <c r="G268" s="2">
        <v>3.48</v>
      </c>
      <c r="H268" s="2">
        <v>26.65</v>
      </c>
      <c r="I268" s="2">
        <v>1440</v>
      </c>
      <c r="J268">
        <f t="shared" si="29"/>
        <v>248.70800168690349</v>
      </c>
      <c r="K268">
        <f t="shared" si="30"/>
        <v>65.915986114473384</v>
      </c>
      <c r="L268" s="4">
        <f t="shared" si="31"/>
        <v>0.30341653336213287</v>
      </c>
      <c r="M268" s="5">
        <f t="shared" si="32"/>
        <v>3.3333333333333332E-4</v>
      </c>
      <c r="N268" s="5">
        <f t="shared" si="33"/>
        <v>4.32</v>
      </c>
      <c r="O268">
        <f t="shared" si="34"/>
        <v>0.27976850832066208</v>
      </c>
    </row>
    <row r="269" spans="1:15">
      <c r="A269" s="2">
        <v>272</v>
      </c>
      <c r="B269" s="2">
        <v>5481</v>
      </c>
      <c r="C269" s="2">
        <v>48</v>
      </c>
      <c r="D269" s="2">
        <f t="shared" si="28"/>
        <v>114.1875</v>
      </c>
      <c r="E269" s="2">
        <v>72</v>
      </c>
      <c r="F269" s="2">
        <v>0.46800000000000003</v>
      </c>
      <c r="G269" s="2">
        <v>1.42</v>
      </c>
      <c r="H269" s="2">
        <v>67.7</v>
      </c>
      <c r="I269" s="2">
        <v>573</v>
      </c>
      <c r="J269">
        <f t="shared" si="29"/>
        <v>253.18484177091662</v>
      </c>
      <c r="K269">
        <f t="shared" si="30"/>
        <v>164.44837862006798</v>
      </c>
      <c r="L269" s="4">
        <f t="shared" si="31"/>
        <v>0.29188490882537932</v>
      </c>
      <c r="M269" s="5">
        <f t="shared" si="32"/>
        <v>1.2953840540047437E-4</v>
      </c>
      <c r="N269" s="5">
        <f t="shared" si="33"/>
        <v>4.4233985915492955</v>
      </c>
      <c r="O269">
        <f t="shared" si="34"/>
        <v>0.2680425646435457</v>
      </c>
    </row>
    <row r="270" spans="1:15">
      <c r="A270" s="2">
        <v>110</v>
      </c>
      <c r="B270" s="2">
        <v>3109</v>
      </c>
      <c r="C270" s="2">
        <v>27</v>
      </c>
      <c r="D270" s="2">
        <f t="shared" si="28"/>
        <v>115.14814814814815</v>
      </c>
      <c r="E270" s="2">
        <v>72</v>
      </c>
      <c r="F270" s="2">
        <v>0.46300000000000002</v>
      </c>
      <c r="G270" s="2">
        <v>2.5299999999999998</v>
      </c>
      <c r="H270" s="2">
        <v>38.299999999999997</v>
      </c>
      <c r="I270" s="2">
        <v>1020</v>
      </c>
      <c r="J270">
        <f t="shared" si="29"/>
        <v>254.54825950040754</v>
      </c>
      <c r="K270">
        <f t="shared" si="30"/>
        <v>92.796126903374258</v>
      </c>
      <c r="L270" s="4">
        <f t="shared" si="31"/>
        <v>0.29096041937304418</v>
      </c>
      <c r="M270" s="5">
        <f t="shared" si="32"/>
        <v>2.2836925056288193E-4</v>
      </c>
      <c r="N270" s="5">
        <f t="shared" si="33"/>
        <v>4.4664507042253527</v>
      </c>
      <c r="O270">
        <f t="shared" si="34"/>
        <v>0.26460980343115581</v>
      </c>
    </row>
    <row r="271" spans="1:15">
      <c r="A271" s="2">
        <v>356</v>
      </c>
      <c r="B271" s="2">
        <v>8000</v>
      </c>
      <c r="C271" s="2">
        <v>64</v>
      </c>
      <c r="D271" s="2">
        <f t="shared" si="28"/>
        <v>125</v>
      </c>
      <c r="E271" s="2">
        <v>72</v>
      </c>
      <c r="F271" s="2">
        <v>0.44900000000000001</v>
      </c>
      <c r="G271" s="2">
        <v>1.03</v>
      </c>
      <c r="H271" s="2">
        <v>96.9</v>
      </c>
      <c r="I271" s="2">
        <v>403</v>
      </c>
      <c r="J271">
        <f t="shared" si="29"/>
        <v>258.48625643570875</v>
      </c>
      <c r="K271">
        <f t="shared" si="30"/>
        <v>231.46241048701236</v>
      </c>
      <c r="L271" s="4">
        <f t="shared" si="31"/>
        <v>0.27650278015052088</v>
      </c>
      <c r="M271" s="5">
        <f t="shared" si="32"/>
        <v>8.8749999999999989E-5</v>
      </c>
      <c r="N271" s="5">
        <f t="shared" si="33"/>
        <v>4.5408450704225354</v>
      </c>
      <c r="O271">
        <f t="shared" si="34"/>
        <v>0.25503768062176496</v>
      </c>
    </row>
    <row r="272" spans="1:15">
      <c r="A272" s="2">
        <v>194</v>
      </c>
      <c r="B272" s="2">
        <v>4537</v>
      </c>
      <c r="C272" s="2">
        <v>36</v>
      </c>
      <c r="D272" s="2">
        <f t="shared" si="28"/>
        <v>126.02777777777777</v>
      </c>
      <c r="E272" s="2">
        <v>72</v>
      </c>
      <c r="F272" s="2">
        <v>0.44500000000000001</v>
      </c>
      <c r="G272" s="2">
        <v>1.85</v>
      </c>
      <c r="H272" s="2">
        <v>54.75</v>
      </c>
      <c r="I272" s="2">
        <v>715</v>
      </c>
      <c r="J272">
        <f t="shared" si="29"/>
        <v>259.64539344474929</v>
      </c>
      <c r="K272">
        <f t="shared" si="30"/>
        <v>129.44614845090686</v>
      </c>
      <c r="L272" s="4">
        <f t="shared" si="31"/>
        <v>0.27810792697052078</v>
      </c>
      <c r="M272" s="5">
        <f t="shared" si="32"/>
        <v>1.5649107339651752E-4</v>
      </c>
      <c r="N272" s="5">
        <f t="shared" si="33"/>
        <v>4.5689507042253519</v>
      </c>
      <c r="O272">
        <f t="shared" si="34"/>
        <v>0.25231365460526506</v>
      </c>
    </row>
    <row r="273" spans="1:15">
      <c r="A273" s="2">
        <v>32</v>
      </c>
      <c r="B273" s="2">
        <v>2573</v>
      </c>
      <c r="C273" s="2">
        <v>20</v>
      </c>
      <c r="D273" s="2">
        <f t="shared" si="28"/>
        <v>128.65</v>
      </c>
      <c r="E273" s="2">
        <v>72</v>
      </c>
      <c r="F273" s="2">
        <v>0.441</v>
      </c>
      <c r="G273" s="2">
        <v>3.3</v>
      </c>
      <c r="H273" s="2">
        <v>30.89</v>
      </c>
      <c r="I273" s="2">
        <v>1270</v>
      </c>
      <c r="J273">
        <f t="shared" si="29"/>
        <v>260.82026547865053</v>
      </c>
      <c r="K273">
        <f t="shared" si="30"/>
        <v>72.896660348037329</v>
      </c>
      <c r="L273" s="4">
        <f t="shared" si="31"/>
        <v>0.27436099136108749</v>
      </c>
      <c r="M273" s="5">
        <f t="shared" si="32"/>
        <v>2.7594247959580257E-4</v>
      </c>
      <c r="N273" s="5">
        <f t="shared" si="33"/>
        <v>4.6024084507042256</v>
      </c>
      <c r="O273">
        <f t="shared" si="34"/>
        <v>0.24959452137416094</v>
      </c>
    </row>
    <row r="274" spans="1:15">
      <c r="A274" s="2">
        <v>278</v>
      </c>
      <c r="B274" s="2">
        <v>6622</v>
      </c>
      <c r="C274" s="2">
        <v>48</v>
      </c>
      <c r="D274" s="2">
        <f t="shared" si="28"/>
        <v>137.95833333333334</v>
      </c>
      <c r="E274" s="2">
        <v>72</v>
      </c>
      <c r="F274" s="2">
        <v>0.42799999999999999</v>
      </c>
      <c r="G274" s="2">
        <v>1.35</v>
      </c>
      <c r="H274" s="2">
        <v>78.05</v>
      </c>
      <c r="I274" s="2">
        <v>503</v>
      </c>
      <c r="J274">
        <f t="shared" si="29"/>
        <v>264.75169110682793</v>
      </c>
      <c r="K274">
        <f t="shared" si="30"/>
        <v>180.87777781924061</v>
      </c>
      <c r="L274" s="4">
        <f t="shared" si="31"/>
        <v>0.26537256582159352</v>
      </c>
      <c r="M274" s="5">
        <f t="shared" si="32"/>
        <v>1.0721836303231652E-4</v>
      </c>
      <c r="N274" s="5">
        <f t="shared" si="33"/>
        <v>4.6913605633802815</v>
      </c>
      <c r="O274">
        <f t="shared" si="34"/>
        <v>0.24079156187987061</v>
      </c>
    </row>
    <row r="275" spans="1:15">
      <c r="A275" s="2">
        <v>116</v>
      </c>
      <c r="B275" s="2">
        <v>3756</v>
      </c>
      <c r="C275" s="2">
        <v>27</v>
      </c>
      <c r="D275" s="2">
        <f t="shared" si="28"/>
        <v>139.11111111111111</v>
      </c>
      <c r="E275" s="2">
        <v>72</v>
      </c>
      <c r="F275" s="2">
        <v>0.42399999999999999</v>
      </c>
      <c r="G275" s="2">
        <v>2.4</v>
      </c>
      <c r="H275" s="2">
        <v>44.22</v>
      </c>
      <c r="I275" s="2">
        <v>892</v>
      </c>
      <c r="J275">
        <f t="shared" si="29"/>
        <v>265.99758829946575</v>
      </c>
      <c r="K275">
        <f t="shared" si="30"/>
        <v>102.22254678564971</v>
      </c>
      <c r="L275" s="4">
        <f t="shared" si="31"/>
        <v>0.26412959615080084</v>
      </c>
      <c r="M275" s="5">
        <f t="shared" si="32"/>
        <v>1.8903088391906283E-4</v>
      </c>
      <c r="N275" s="5">
        <f t="shared" si="33"/>
        <v>4.718805633802817</v>
      </c>
      <c r="O275">
        <f t="shared" si="34"/>
        <v>0.23809362588187344</v>
      </c>
    </row>
    <row r="276" spans="1:15">
      <c r="A276" s="2">
        <v>200</v>
      </c>
      <c r="B276" s="2">
        <v>5481</v>
      </c>
      <c r="C276" s="2">
        <v>36</v>
      </c>
      <c r="D276" s="2">
        <f t="shared" si="28"/>
        <v>152.25</v>
      </c>
      <c r="E276" s="2">
        <v>72</v>
      </c>
      <c r="F276" s="2">
        <v>0.40699999999999997</v>
      </c>
      <c r="G276" s="2">
        <v>1.75</v>
      </c>
      <c r="H276" s="2">
        <v>63.19</v>
      </c>
      <c r="I276" s="2">
        <v>627</v>
      </c>
      <c r="J276">
        <f t="shared" si="29"/>
        <v>271.4959920700004</v>
      </c>
      <c r="K276">
        <f t="shared" si="30"/>
        <v>143.08879077632398</v>
      </c>
      <c r="L276" s="4">
        <f t="shared" si="31"/>
        <v>0.25159203460091506</v>
      </c>
      <c r="M276" s="5">
        <f t="shared" si="32"/>
        <v>1.2953840540047437E-4</v>
      </c>
      <c r="N276" s="5">
        <f t="shared" si="33"/>
        <v>4.8402633802816899</v>
      </c>
      <c r="O276">
        <f t="shared" si="34"/>
        <v>0.22668460784488692</v>
      </c>
    </row>
    <row r="277" spans="1:15">
      <c r="A277" s="2">
        <v>38</v>
      </c>
      <c r="B277" s="2">
        <v>3109</v>
      </c>
      <c r="C277" s="2">
        <v>20</v>
      </c>
      <c r="D277" s="2">
        <f t="shared" si="28"/>
        <v>155.44999999999999</v>
      </c>
      <c r="E277" s="2">
        <v>72</v>
      </c>
      <c r="F277" s="2">
        <v>0.40200000000000002</v>
      </c>
      <c r="G277" s="2">
        <v>3.12</v>
      </c>
      <c r="H277" s="2">
        <v>35.81</v>
      </c>
      <c r="I277" s="2">
        <v>1110</v>
      </c>
      <c r="J277">
        <f t="shared" si="29"/>
        <v>273.17918235407654</v>
      </c>
      <c r="K277">
        <f t="shared" si="30"/>
        <v>80.755711206548682</v>
      </c>
      <c r="L277" s="4">
        <f t="shared" si="31"/>
        <v>0.24766050228752304</v>
      </c>
      <c r="M277" s="5">
        <f t="shared" si="32"/>
        <v>2.2836925056288193E-4</v>
      </c>
      <c r="N277" s="5">
        <f t="shared" si="33"/>
        <v>4.8605492957746481</v>
      </c>
      <c r="O277">
        <f t="shared" si="34"/>
        <v>0.22334693892884427</v>
      </c>
    </row>
    <row r="278" spans="1:15">
      <c r="A278" s="2">
        <v>284</v>
      </c>
      <c r="B278" s="2">
        <v>8000</v>
      </c>
      <c r="C278" s="2">
        <v>48</v>
      </c>
      <c r="D278" s="2">
        <f t="shared" si="28"/>
        <v>166.66666666666666</v>
      </c>
      <c r="E278" s="2">
        <v>72</v>
      </c>
      <c r="F278" s="2">
        <v>0.39</v>
      </c>
      <c r="G278" s="2">
        <v>1.28</v>
      </c>
      <c r="H278" s="2">
        <v>90.46</v>
      </c>
      <c r="I278" s="2">
        <v>441</v>
      </c>
      <c r="J278">
        <f t="shared" si="29"/>
        <v>277.3500981126146</v>
      </c>
      <c r="K278">
        <f t="shared" si="30"/>
        <v>199.84744195595835</v>
      </c>
      <c r="L278" s="4">
        <f t="shared" si="31"/>
        <v>0.24018320940319099</v>
      </c>
      <c r="M278" s="5">
        <f t="shared" si="32"/>
        <v>8.8749999999999989E-5</v>
      </c>
      <c r="N278" s="5">
        <f t="shared" si="33"/>
        <v>4.9690140845070427</v>
      </c>
      <c r="O278">
        <f t="shared" si="34"/>
        <v>0.21537052631912196</v>
      </c>
    </row>
    <row r="279" spans="1:15">
      <c r="A279" s="2">
        <v>122</v>
      </c>
      <c r="B279" s="2">
        <v>4537</v>
      </c>
      <c r="C279" s="2">
        <v>27</v>
      </c>
      <c r="D279" s="2">
        <f t="shared" si="28"/>
        <v>168.03703703703704</v>
      </c>
      <c r="E279" s="2">
        <v>72</v>
      </c>
      <c r="F279" s="2">
        <v>0.38700000000000001</v>
      </c>
      <c r="G279" s="2">
        <v>2.2799999999999998</v>
      </c>
      <c r="H279" s="2">
        <v>51.15</v>
      </c>
      <c r="I279" s="2">
        <v>781</v>
      </c>
      <c r="J279">
        <f t="shared" si="29"/>
        <v>278.42302319485225</v>
      </c>
      <c r="K279">
        <f t="shared" si="30"/>
        <v>112.6290801779581</v>
      </c>
      <c r="L279" s="4">
        <f t="shared" si="31"/>
        <v>0.23972494454663931</v>
      </c>
      <c r="M279" s="5">
        <f t="shared" si="32"/>
        <v>1.5649107339651752E-4</v>
      </c>
      <c r="N279" s="5">
        <f t="shared" si="33"/>
        <v>4.9907000000000004</v>
      </c>
      <c r="O279">
        <f t="shared" si="34"/>
        <v>0.21338402309758137</v>
      </c>
    </row>
    <row r="280" spans="1:15">
      <c r="A280" s="2">
        <v>206</v>
      </c>
      <c r="B280" s="2">
        <v>6622</v>
      </c>
      <c r="C280" s="2">
        <v>36</v>
      </c>
      <c r="D280" s="2">
        <f t="shared" si="28"/>
        <v>183.94444444444446</v>
      </c>
      <c r="E280" s="2">
        <v>72</v>
      </c>
      <c r="F280" s="2">
        <v>0.372</v>
      </c>
      <c r="G280" s="2">
        <v>1.66</v>
      </c>
      <c r="H280" s="2">
        <v>73.03</v>
      </c>
      <c r="I280" s="2">
        <v>549</v>
      </c>
      <c r="J280">
        <f t="shared" si="29"/>
        <v>283.98091712353238</v>
      </c>
      <c r="K280">
        <f t="shared" si="30"/>
        <v>157.78339949772061</v>
      </c>
      <c r="L280" s="4">
        <f t="shared" si="31"/>
        <v>0.22816088457087697</v>
      </c>
      <c r="M280" s="5">
        <f t="shared" si="32"/>
        <v>1.0721836303231652E-4</v>
      </c>
      <c r="N280" s="5">
        <f t="shared" si="33"/>
        <v>5.1203915492957748</v>
      </c>
      <c r="O280">
        <f t="shared" si="34"/>
        <v>0.20349805787456623</v>
      </c>
    </row>
    <row r="281" spans="1:15">
      <c r="A281" s="2">
        <v>44</v>
      </c>
      <c r="B281" s="2">
        <v>3756</v>
      </c>
      <c r="C281" s="2">
        <v>20</v>
      </c>
      <c r="D281" s="2">
        <f t="shared" si="28"/>
        <v>187.8</v>
      </c>
      <c r="E281" s="2">
        <v>72</v>
      </c>
      <c r="F281" s="2">
        <v>0.372</v>
      </c>
      <c r="G281" s="2">
        <v>2.97</v>
      </c>
      <c r="H281" s="2">
        <v>40.74</v>
      </c>
      <c r="I281" s="2">
        <v>973</v>
      </c>
      <c r="J281">
        <f t="shared" si="29"/>
        <v>283.98091712353238</v>
      </c>
      <c r="K281">
        <f t="shared" si="30"/>
        <v>88.188701402766384</v>
      </c>
      <c r="L281" s="4">
        <f t="shared" si="31"/>
        <v>0.22678642141081148</v>
      </c>
      <c r="M281" s="5">
        <f t="shared" si="32"/>
        <v>1.8903088391906283E-4</v>
      </c>
      <c r="N281" s="5">
        <f t="shared" si="33"/>
        <v>5.1473070422535212</v>
      </c>
      <c r="O281">
        <f t="shared" si="34"/>
        <v>0.20349805787456623</v>
      </c>
    </row>
    <row r="282" spans="1:15">
      <c r="A282" s="2">
        <v>128</v>
      </c>
      <c r="B282" s="2">
        <v>5481</v>
      </c>
      <c r="C282" s="2">
        <v>27</v>
      </c>
      <c r="D282" s="2">
        <f t="shared" si="28"/>
        <v>203</v>
      </c>
      <c r="E282" s="2">
        <v>72</v>
      </c>
      <c r="F282" s="2">
        <v>0.35299999999999998</v>
      </c>
      <c r="G282" s="2">
        <v>2.15</v>
      </c>
      <c r="H282" s="2">
        <v>59.26</v>
      </c>
      <c r="I282" s="2">
        <v>683</v>
      </c>
      <c r="J282">
        <f t="shared" si="29"/>
        <v>291.52330214590222</v>
      </c>
      <c r="K282">
        <f t="shared" si="30"/>
        <v>125.05902953858323</v>
      </c>
      <c r="L282" s="4">
        <f t="shared" si="31"/>
        <v>0.21589804510413185</v>
      </c>
      <c r="M282" s="5">
        <f t="shared" si="32"/>
        <v>1.2953840540047437E-4</v>
      </c>
      <c r="N282" s="5">
        <f t="shared" si="33"/>
        <v>5.2725676056338031</v>
      </c>
      <c r="O282">
        <f t="shared" si="34"/>
        <v>0.19109018787253507</v>
      </c>
    </row>
    <row r="283" spans="1:15">
      <c r="A283" s="2">
        <v>212</v>
      </c>
      <c r="B283" s="2">
        <v>8000</v>
      </c>
      <c r="C283" s="2">
        <v>36</v>
      </c>
      <c r="D283" s="2">
        <f t="shared" si="28"/>
        <v>222.22222222222223</v>
      </c>
      <c r="E283" s="2">
        <v>72</v>
      </c>
      <c r="F283" s="2">
        <v>0.33800000000000002</v>
      </c>
      <c r="G283" s="2">
        <v>1.57</v>
      </c>
      <c r="H283" s="2">
        <v>85.07</v>
      </c>
      <c r="I283" s="2">
        <v>479</v>
      </c>
      <c r="J283">
        <f t="shared" si="29"/>
        <v>297.92179586210904</v>
      </c>
      <c r="K283">
        <f t="shared" si="30"/>
        <v>175.01805948338625</v>
      </c>
      <c r="L283" s="4">
        <f t="shared" si="31"/>
        <v>0.20569305879783983</v>
      </c>
      <c r="M283" s="5">
        <f t="shared" si="32"/>
        <v>8.8749999999999989E-5</v>
      </c>
      <c r="N283" s="5">
        <f t="shared" si="33"/>
        <v>5.3971830985915501</v>
      </c>
      <c r="O283">
        <f t="shared" si="34"/>
        <v>0.18138809565173825</v>
      </c>
    </row>
    <row r="284" spans="1:15">
      <c r="A284" s="2">
        <v>50</v>
      </c>
      <c r="B284" s="2">
        <v>4537</v>
      </c>
      <c r="C284" s="2">
        <v>20</v>
      </c>
      <c r="D284" s="2">
        <f t="shared" si="28"/>
        <v>226.85</v>
      </c>
      <c r="E284" s="2">
        <v>72</v>
      </c>
      <c r="F284" s="2">
        <v>0.33300000000000002</v>
      </c>
      <c r="G284" s="2">
        <v>2.79</v>
      </c>
      <c r="H284" s="2">
        <v>48.38</v>
      </c>
      <c r="I284" s="2">
        <v>849</v>
      </c>
      <c r="J284">
        <f t="shared" si="29"/>
        <v>300.15011259383209</v>
      </c>
      <c r="K284">
        <f t="shared" si="30"/>
        <v>99.223501044657482</v>
      </c>
      <c r="L284" s="4">
        <f t="shared" si="31"/>
        <v>0.20156515129413352</v>
      </c>
      <c r="M284" s="5">
        <f t="shared" si="32"/>
        <v>1.5649107339651752E-4</v>
      </c>
      <c r="N284" s="5">
        <f t="shared" si="33"/>
        <v>5.4252295774647887</v>
      </c>
      <c r="O284">
        <f t="shared" si="34"/>
        <v>0.17817297072017893</v>
      </c>
    </row>
    <row r="285" spans="1:15">
      <c r="A285" s="2">
        <v>134</v>
      </c>
      <c r="B285" s="2">
        <v>6622</v>
      </c>
      <c r="C285" s="2">
        <v>27</v>
      </c>
      <c r="D285" s="2">
        <f t="shared" si="28"/>
        <v>245.25925925925927</v>
      </c>
      <c r="E285" s="2">
        <v>72</v>
      </c>
      <c r="F285" s="2">
        <v>0.32100000000000001</v>
      </c>
      <c r="G285" s="2">
        <v>2.04</v>
      </c>
      <c r="H285" s="2">
        <v>68.86</v>
      </c>
      <c r="I285" s="2">
        <v>595</v>
      </c>
      <c r="J285">
        <f t="shared" si="29"/>
        <v>305.70892025787151</v>
      </c>
      <c r="K285">
        <f t="shared" si="30"/>
        <v>138.21595638665283</v>
      </c>
      <c r="L285" s="4">
        <f t="shared" si="31"/>
        <v>0.19534647594861429</v>
      </c>
      <c r="M285" s="5">
        <f t="shared" si="32"/>
        <v>1.0721836303231652E-4</v>
      </c>
      <c r="N285" s="5">
        <f t="shared" si="33"/>
        <v>5.549422535211268</v>
      </c>
      <c r="O285">
        <f t="shared" si="34"/>
        <v>0.17049622979698456</v>
      </c>
    </row>
    <row r="286" spans="1:15">
      <c r="A286" s="2">
        <v>56</v>
      </c>
      <c r="B286" s="2">
        <v>5481</v>
      </c>
      <c r="C286" s="2">
        <v>20</v>
      </c>
      <c r="D286" s="2">
        <f t="shared" si="28"/>
        <v>274.05</v>
      </c>
      <c r="E286" s="2">
        <v>72</v>
      </c>
      <c r="F286" s="2">
        <v>0.30199999999999999</v>
      </c>
      <c r="G286" s="2">
        <v>2.64</v>
      </c>
      <c r="H286" s="2">
        <v>56.32</v>
      </c>
      <c r="I286" s="2">
        <v>739</v>
      </c>
      <c r="J286">
        <f t="shared" si="29"/>
        <v>315.17891481565016</v>
      </c>
      <c r="K286">
        <f t="shared" si="30"/>
        <v>110.11170019714254</v>
      </c>
      <c r="L286" s="4">
        <f t="shared" si="31"/>
        <v>0.18163374068507038</v>
      </c>
      <c r="M286" s="5">
        <f t="shared" si="32"/>
        <v>1.2953840540047437E-4</v>
      </c>
      <c r="N286" s="5">
        <f t="shared" si="33"/>
        <v>5.7048718309859145</v>
      </c>
      <c r="O286">
        <f t="shared" si="34"/>
        <v>0.1584590589735306</v>
      </c>
    </row>
    <row r="287" spans="1:15">
      <c r="A287" s="2">
        <v>140</v>
      </c>
      <c r="B287" s="2">
        <v>8000</v>
      </c>
      <c r="C287" s="2">
        <v>27</v>
      </c>
      <c r="D287" s="2">
        <f t="shared" si="28"/>
        <v>296.2962962962963</v>
      </c>
      <c r="E287" s="2">
        <v>72</v>
      </c>
      <c r="F287" s="2">
        <v>0.29199999999999998</v>
      </c>
      <c r="G287" s="2">
        <v>1.93</v>
      </c>
      <c r="H287" s="2">
        <v>80.16</v>
      </c>
      <c r="I287" s="2">
        <v>518</v>
      </c>
      <c r="J287">
        <f t="shared" si="29"/>
        <v>320.53038237801621</v>
      </c>
      <c r="K287">
        <f t="shared" si="30"/>
        <v>153.17649654024282</v>
      </c>
      <c r="L287" s="4">
        <f t="shared" si="31"/>
        <v>0.17626725124181508</v>
      </c>
      <c r="M287" s="5">
        <f t="shared" si="32"/>
        <v>8.8749999999999989E-5</v>
      </c>
      <c r="N287" s="5">
        <f t="shared" si="33"/>
        <v>5.8366197183098594</v>
      </c>
      <c r="O287">
        <f t="shared" si="34"/>
        <v>0.15218370837791861</v>
      </c>
    </row>
    <row r="288" spans="1:15">
      <c r="A288" s="2">
        <v>62</v>
      </c>
      <c r="B288" s="2">
        <v>6622</v>
      </c>
      <c r="C288" s="2">
        <v>20</v>
      </c>
      <c r="D288" s="2">
        <f t="shared" si="28"/>
        <v>331.1</v>
      </c>
      <c r="E288" s="2">
        <v>72</v>
      </c>
      <c r="F288" s="2">
        <v>0.27700000000000002</v>
      </c>
      <c r="G288" s="2">
        <v>2.5</v>
      </c>
      <c r="H288" s="2">
        <v>64.89</v>
      </c>
      <c r="I288" s="2">
        <v>642</v>
      </c>
      <c r="J288">
        <f t="shared" si="29"/>
        <v>329.09458989395876</v>
      </c>
      <c r="K288">
        <f t="shared" si="30"/>
        <v>121.41182119097689</v>
      </c>
      <c r="L288" s="4">
        <f t="shared" si="31"/>
        <v>0.16472860553290475</v>
      </c>
      <c r="M288" s="5">
        <f t="shared" si="32"/>
        <v>1.0721836303231652E-4</v>
      </c>
      <c r="N288" s="5">
        <f t="shared" si="33"/>
        <v>5.9877802816901413</v>
      </c>
      <c r="O288">
        <f t="shared" si="34"/>
        <v>0.1428513877721253</v>
      </c>
    </row>
    <row r="289" spans="1:15">
      <c r="A289" s="2">
        <v>68</v>
      </c>
      <c r="B289" s="2">
        <v>8000</v>
      </c>
      <c r="C289" s="2">
        <v>20</v>
      </c>
      <c r="D289" s="2">
        <f t="shared" si="28"/>
        <v>400</v>
      </c>
      <c r="E289" s="2">
        <v>72</v>
      </c>
      <c r="F289" s="2">
        <v>0.252</v>
      </c>
      <c r="G289" s="2">
        <v>2.36</v>
      </c>
      <c r="H289" s="2">
        <v>75.56</v>
      </c>
      <c r="I289" s="2">
        <v>557</v>
      </c>
      <c r="J289">
        <f t="shared" si="29"/>
        <v>345.03277967117714</v>
      </c>
      <c r="K289">
        <f t="shared" si="30"/>
        <v>134.84305815054338</v>
      </c>
      <c r="L289" s="4">
        <f t="shared" si="31"/>
        <v>0.14832057559589992</v>
      </c>
      <c r="M289" s="5">
        <f t="shared" si="32"/>
        <v>8.8749999999999989E-5</v>
      </c>
      <c r="N289" s="5">
        <f t="shared" si="33"/>
        <v>6.2760563380281704</v>
      </c>
      <c r="O289">
        <f t="shared" si="34"/>
        <v>0.12752325512563589</v>
      </c>
    </row>
    <row r="290" spans="1:15">
      <c r="A290" s="2">
        <v>795</v>
      </c>
      <c r="B290" s="2">
        <v>1000</v>
      </c>
      <c r="C290" s="2">
        <v>500</v>
      </c>
      <c r="D290" s="2">
        <f t="shared" si="28"/>
        <v>2</v>
      </c>
      <c r="E290" s="2">
        <v>102</v>
      </c>
      <c r="F290" s="2">
        <v>1.5609999999999999</v>
      </c>
      <c r="G290" s="2">
        <v>0.28000000000000003</v>
      </c>
      <c r="H290" s="2">
        <v>104.13</v>
      </c>
      <c r="I290" s="2">
        <v>345</v>
      </c>
      <c r="J290">
        <f t="shared" si="29"/>
        <v>138.63062328260395</v>
      </c>
      <c r="K290">
        <f t="shared" si="30"/>
        <v>456.64781501087083</v>
      </c>
      <c r="L290" s="4">
        <f t="shared" si="31"/>
        <v>1.0949357109879025</v>
      </c>
      <c r="M290" s="5">
        <f t="shared" si="32"/>
        <v>7.0999999999999991E-4</v>
      </c>
      <c r="N290" s="5">
        <f t="shared" si="33"/>
        <v>0.48591549295774655</v>
      </c>
      <c r="O290">
        <f t="shared" si="34"/>
        <v>1.1376069185230853</v>
      </c>
    </row>
    <row r="291" spans="1:15">
      <c r="A291" s="2">
        <v>801</v>
      </c>
      <c r="B291" s="2">
        <v>1208</v>
      </c>
      <c r="C291" s="2">
        <v>500</v>
      </c>
      <c r="D291" s="2">
        <f t="shared" si="28"/>
        <v>2.4159999999999999</v>
      </c>
      <c r="E291" s="2">
        <v>102</v>
      </c>
      <c r="F291" s="2">
        <v>1.4650000000000001</v>
      </c>
      <c r="G291" s="2">
        <v>0.27</v>
      </c>
      <c r="H291" s="2">
        <v>115.15</v>
      </c>
      <c r="I291" s="2">
        <v>326</v>
      </c>
      <c r="J291">
        <f t="shared" si="29"/>
        <v>143.10071872516468</v>
      </c>
      <c r="K291">
        <f t="shared" si="30"/>
        <v>488.83049432344961</v>
      </c>
      <c r="L291" s="4">
        <f t="shared" si="31"/>
        <v>1.0228494453726935</v>
      </c>
      <c r="M291" s="5">
        <f t="shared" si="32"/>
        <v>5.8774834437086085E-4</v>
      </c>
      <c r="N291" s="5">
        <f t="shared" si="33"/>
        <v>0.55465915492957751</v>
      </c>
      <c r="O291">
        <f t="shared" si="34"/>
        <v>1.0541778593081408</v>
      </c>
    </row>
    <row r="292" spans="1:15">
      <c r="A292" s="2">
        <v>723</v>
      </c>
      <c r="B292" s="2">
        <v>1000</v>
      </c>
      <c r="C292" s="2">
        <v>373</v>
      </c>
      <c r="D292" s="2">
        <f t="shared" si="28"/>
        <v>2.6809651474530831</v>
      </c>
      <c r="E292" s="2">
        <v>102</v>
      </c>
      <c r="F292" s="2">
        <v>1.4179999999999999</v>
      </c>
      <c r="G292" s="2">
        <v>0.35</v>
      </c>
      <c r="H292" s="2">
        <v>90.51</v>
      </c>
      <c r="I292" s="2">
        <v>422</v>
      </c>
      <c r="J292">
        <f t="shared" si="29"/>
        <v>145.45294267612903</v>
      </c>
      <c r="K292">
        <f t="shared" si="30"/>
        <v>383.29637067016245</v>
      </c>
      <c r="L292" s="4">
        <f t="shared" si="31"/>
        <v>0.97313731238268686</v>
      </c>
      <c r="M292" s="5">
        <f t="shared" si="32"/>
        <v>7.0999999999999991E-4</v>
      </c>
      <c r="N292" s="5">
        <f t="shared" si="33"/>
        <v>0.59436619718309869</v>
      </c>
      <c r="O292">
        <f t="shared" si="34"/>
        <v>1.0137251423197131</v>
      </c>
    </row>
    <row r="293" spans="1:15">
      <c r="A293" s="2">
        <v>807</v>
      </c>
      <c r="B293" s="2">
        <v>1459</v>
      </c>
      <c r="C293" s="2">
        <v>500</v>
      </c>
      <c r="D293" s="2">
        <f t="shared" si="28"/>
        <v>2.9180000000000001</v>
      </c>
      <c r="E293" s="2">
        <v>102</v>
      </c>
      <c r="F293" s="2">
        <v>1.3740000000000001</v>
      </c>
      <c r="G293" s="2">
        <v>0.26</v>
      </c>
      <c r="H293" s="2">
        <v>127.7</v>
      </c>
      <c r="I293" s="2">
        <v>306</v>
      </c>
      <c r="J293">
        <f t="shared" si="29"/>
        <v>147.76353114138544</v>
      </c>
      <c r="K293">
        <f t="shared" si="30"/>
        <v>524.17240339699777</v>
      </c>
      <c r="L293" s="4">
        <f t="shared" si="31"/>
        <v>0.95388463177316474</v>
      </c>
      <c r="M293" s="5">
        <f t="shared" si="32"/>
        <v>4.8663468128855379E-4</v>
      </c>
      <c r="N293" s="5">
        <f t="shared" si="33"/>
        <v>0.62880845070422531</v>
      </c>
      <c r="O293">
        <f t="shared" si="34"/>
        <v>0.97609664539725438</v>
      </c>
    </row>
    <row r="294" spans="1:15">
      <c r="A294" s="2">
        <v>729</v>
      </c>
      <c r="B294" s="2">
        <v>1208</v>
      </c>
      <c r="C294" s="2">
        <v>373</v>
      </c>
      <c r="D294" s="2">
        <f t="shared" si="28"/>
        <v>3.2386058981233243</v>
      </c>
      <c r="E294" s="2">
        <v>102</v>
      </c>
      <c r="F294" s="2">
        <v>1.3340000000000001</v>
      </c>
      <c r="G294" s="2">
        <v>0.34</v>
      </c>
      <c r="H294" s="2">
        <v>99.86</v>
      </c>
      <c r="I294" s="2">
        <v>396</v>
      </c>
      <c r="J294">
        <f t="shared" si="29"/>
        <v>149.96251405664319</v>
      </c>
      <c r="K294">
        <f t="shared" si="30"/>
        <v>406.8028950873005</v>
      </c>
      <c r="L294" s="4">
        <f t="shared" si="31"/>
        <v>0.91690596233331534</v>
      </c>
      <c r="M294" s="5">
        <f t="shared" si="32"/>
        <v>5.8774834437086085E-4</v>
      </c>
      <c r="N294" s="5">
        <f t="shared" si="33"/>
        <v>0.67375774647887332</v>
      </c>
      <c r="O294">
        <f t="shared" si="34"/>
        <v>0.9420972507785963</v>
      </c>
    </row>
    <row r="295" spans="1:15">
      <c r="A295" s="2">
        <v>813</v>
      </c>
      <c r="B295" s="2">
        <v>1763</v>
      </c>
      <c r="C295" s="2">
        <v>500</v>
      </c>
      <c r="D295" s="2">
        <f t="shared" si="28"/>
        <v>3.5259999999999998</v>
      </c>
      <c r="E295" s="2">
        <v>102</v>
      </c>
      <c r="F295" s="2">
        <v>1.298</v>
      </c>
      <c r="G295" s="2">
        <v>0.25</v>
      </c>
      <c r="H295" s="2">
        <v>139.88999999999999</v>
      </c>
      <c r="I295" s="2">
        <v>286</v>
      </c>
      <c r="J295">
        <f t="shared" si="29"/>
        <v>152.02789461016482</v>
      </c>
      <c r="K295">
        <f t="shared" si="30"/>
        <v>560.87168015729344</v>
      </c>
      <c r="L295" s="4">
        <f t="shared" si="31"/>
        <v>0.8914695066432623</v>
      </c>
      <c r="M295" s="5">
        <f t="shared" si="32"/>
        <v>4.0272263187748154E-4</v>
      </c>
      <c r="N295" s="5">
        <f t="shared" si="33"/>
        <v>0.71016619718309859</v>
      </c>
      <c r="O295">
        <f t="shared" si="34"/>
        <v>0.91167148631854067</v>
      </c>
    </row>
    <row r="296" spans="1:15">
      <c r="A296" s="2">
        <v>651</v>
      </c>
      <c r="B296" s="2">
        <v>1000</v>
      </c>
      <c r="C296" s="2">
        <v>278</v>
      </c>
      <c r="D296" s="2">
        <f t="shared" si="28"/>
        <v>3.5971223021582732</v>
      </c>
      <c r="E296" s="2">
        <v>102</v>
      </c>
      <c r="F296" s="2">
        <v>1.294</v>
      </c>
      <c r="G296" s="2">
        <v>0.44</v>
      </c>
      <c r="H296" s="2">
        <v>78.239999999999995</v>
      </c>
      <c r="I296" s="2">
        <v>510</v>
      </c>
      <c r="J296">
        <f t="shared" si="29"/>
        <v>152.26268686529016</v>
      </c>
      <c r="K296">
        <f t="shared" si="30"/>
        <v>319.16925668321483</v>
      </c>
      <c r="L296" s="4">
        <f t="shared" si="31"/>
        <v>0.87101120856362257</v>
      </c>
      <c r="M296" s="5">
        <f t="shared" si="32"/>
        <v>7.0999999999999991E-4</v>
      </c>
      <c r="N296" s="5">
        <f t="shared" si="33"/>
        <v>0.71830985915492962</v>
      </c>
      <c r="O296">
        <f t="shared" si="34"/>
        <v>0.90830116776596059</v>
      </c>
    </row>
    <row r="297" spans="1:15">
      <c r="A297" s="2">
        <v>735</v>
      </c>
      <c r="B297" s="2">
        <v>1459</v>
      </c>
      <c r="C297" s="2">
        <v>373</v>
      </c>
      <c r="D297" s="2">
        <f t="shared" si="28"/>
        <v>3.9115281501340484</v>
      </c>
      <c r="E297" s="2">
        <v>102</v>
      </c>
      <c r="F297" s="2">
        <v>1.252</v>
      </c>
      <c r="G297" s="2">
        <v>0.33</v>
      </c>
      <c r="H297" s="2">
        <v>110.53</v>
      </c>
      <c r="I297" s="2">
        <v>369</v>
      </c>
      <c r="J297">
        <f t="shared" si="29"/>
        <v>154.79554690575898</v>
      </c>
      <c r="K297">
        <f t="shared" si="30"/>
        <v>432.63809986043634</v>
      </c>
      <c r="L297" s="4">
        <f t="shared" si="31"/>
        <v>0.86215245518211447</v>
      </c>
      <c r="M297" s="5">
        <f t="shared" si="32"/>
        <v>4.8663468128855379E-4</v>
      </c>
      <c r="N297" s="5">
        <f t="shared" si="33"/>
        <v>0.75826901408450698</v>
      </c>
      <c r="O297">
        <f t="shared" si="34"/>
        <v>0.87303958467980292</v>
      </c>
    </row>
    <row r="298" spans="1:15">
      <c r="A298" s="2">
        <v>819</v>
      </c>
      <c r="B298" s="2">
        <v>2130</v>
      </c>
      <c r="C298" s="2">
        <v>500</v>
      </c>
      <c r="D298" s="2">
        <f t="shared" si="28"/>
        <v>4.26</v>
      </c>
      <c r="E298" s="2">
        <v>102</v>
      </c>
      <c r="F298" s="2">
        <v>1.216</v>
      </c>
      <c r="G298" s="2">
        <v>0.24</v>
      </c>
      <c r="H298" s="2">
        <v>155.19</v>
      </c>
      <c r="I298" s="2">
        <v>266</v>
      </c>
      <c r="J298">
        <f t="shared" si="29"/>
        <v>157.07021560938583</v>
      </c>
      <c r="K298">
        <f t="shared" si="30"/>
        <v>603.61891122434565</v>
      </c>
      <c r="L298" s="4">
        <f t="shared" si="31"/>
        <v>0.82833720200354388</v>
      </c>
      <c r="M298" s="5">
        <f t="shared" si="32"/>
        <v>3.3333333333333332E-4</v>
      </c>
      <c r="N298" s="5">
        <f t="shared" si="33"/>
        <v>0.79800000000000004</v>
      </c>
      <c r="O298">
        <f t="shared" si="34"/>
        <v>0.84300282668901927</v>
      </c>
    </row>
    <row r="299" spans="1:15">
      <c r="A299" s="2">
        <v>657</v>
      </c>
      <c r="B299" s="2">
        <v>1208</v>
      </c>
      <c r="C299" s="2">
        <v>278</v>
      </c>
      <c r="D299" s="2">
        <f t="shared" si="28"/>
        <v>4.3453237410071939</v>
      </c>
      <c r="E299" s="2">
        <v>102</v>
      </c>
      <c r="F299" s="2">
        <v>1.2090000000000001</v>
      </c>
      <c r="G299" s="2">
        <v>0.43</v>
      </c>
      <c r="H299" s="2">
        <v>87.22</v>
      </c>
      <c r="I299" s="2">
        <v>474</v>
      </c>
      <c r="J299">
        <f t="shared" si="29"/>
        <v>157.52427045264395</v>
      </c>
      <c r="K299">
        <f t="shared" si="30"/>
        <v>337.87749120860252</v>
      </c>
      <c r="L299" s="4">
        <f t="shared" si="31"/>
        <v>0.82278342663662463</v>
      </c>
      <c r="M299" s="5">
        <f t="shared" si="32"/>
        <v>5.8774834437086085E-4</v>
      </c>
      <c r="N299" s="5">
        <f t="shared" si="33"/>
        <v>0.80646760563380293</v>
      </c>
      <c r="O299">
        <f t="shared" si="34"/>
        <v>0.83718280933046763</v>
      </c>
    </row>
    <row r="300" spans="1:15">
      <c r="A300" s="2">
        <v>741</v>
      </c>
      <c r="B300" s="2">
        <v>1763</v>
      </c>
      <c r="C300" s="2">
        <v>373</v>
      </c>
      <c r="D300" s="2">
        <f t="shared" si="28"/>
        <v>4.7265415549597858</v>
      </c>
      <c r="E300" s="2">
        <v>102</v>
      </c>
      <c r="F300" s="2">
        <v>1.171</v>
      </c>
      <c r="G300" s="2">
        <v>0.31</v>
      </c>
      <c r="H300" s="2">
        <v>123.02</v>
      </c>
      <c r="I300" s="2">
        <v>342</v>
      </c>
      <c r="J300">
        <f t="shared" si="29"/>
        <v>160.05976680482735</v>
      </c>
      <c r="K300">
        <f t="shared" si="30"/>
        <v>476.21242822027517</v>
      </c>
      <c r="L300" s="4">
        <f t="shared" si="31"/>
        <v>0.78326389211216974</v>
      </c>
      <c r="M300" s="5">
        <f t="shared" si="32"/>
        <v>4.0272263187748154E-4</v>
      </c>
      <c r="N300" s="5">
        <f t="shared" si="33"/>
        <v>0.84921971830985921</v>
      </c>
      <c r="O300">
        <f t="shared" si="34"/>
        <v>0.80570677405558011</v>
      </c>
    </row>
    <row r="301" spans="1:15">
      <c r="A301" s="2">
        <v>579</v>
      </c>
      <c r="B301" s="2">
        <v>1000</v>
      </c>
      <c r="C301" s="2">
        <v>208</v>
      </c>
      <c r="D301" s="2">
        <f t="shared" si="28"/>
        <v>4.8076923076923075</v>
      </c>
      <c r="E301" s="2">
        <v>102</v>
      </c>
      <c r="F301" s="2">
        <v>1.165</v>
      </c>
      <c r="G301" s="2">
        <v>0.56000000000000005</v>
      </c>
      <c r="H301" s="2">
        <v>69.12</v>
      </c>
      <c r="I301" s="2">
        <v>609</v>
      </c>
      <c r="J301">
        <f t="shared" si="29"/>
        <v>160.47140854798212</v>
      </c>
      <c r="K301">
        <f t="shared" si="30"/>
        <v>264.29556597957026</v>
      </c>
      <c r="L301" s="4">
        <f t="shared" si="31"/>
        <v>0.78699769036639144</v>
      </c>
      <c r="M301" s="5">
        <f t="shared" si="32"/>
        <v>7.0999999999999991E-4</v>
      </c>
      <c r="N301" s="5">
        <f t="shared" si="33"/>
        <v>0.85774647887323963</v>
      </c>
      <c r="O301">
        <f t="shared" si="34"/>
        <v>0.80075535447772794</v>
      </c>
    </row>
    <row r="302" spans="1:15">
      <c r="A302" s="2">
        <v>825</v>
      </c>
      <c r="B302" s="2">
        <v>2573</v>
      </c>
      <c r="C302" s="2">
        <v>500</v>
      </c>
      <c r="D302" s="2">
        <f t="shared" si="28"/>
        <v>5.1459999999999999</v>
      </c>
      <c r="E302" s="2">
        <v>102</v>
      </c>
      <c r="F302" s="2">
        <v>1.139</v>
      </c>
      <c r="G302" s="2">
        <v>0.23</v>
      </c>
      <c r="H302" s="2">
        <v>172.24</v>
      </c>
      <c r="I302" s="2">
        <v>246</v>
      </c>
      <c r="J302">
        <f t="shared" si="29"/>
        <v>162.29261772015946</v>
      </c>
      <c r="K302">
        <f t="shared" si="30"/>
        <v>650.80543142972328</v>
      </c>
      <c r="L302" s="4">
        <f t="shared" si="31"/>
        <v>0.76827877558055091</v>
      </c>
      <c r="M302" s="5">
        <f t="shared" si="32"/>
        <v>2.7594247959580257E-4</v>
      </c>
      <c r="N302" s="5">
        <f t="shared" si="33"/>
        <v>0.89149014084507039</v>
      </c>
      <c r="O302">
        <f t="shared" si="34"/>
        <v>0.77935838062705065</v>
      </c>
    </row>
    <row r="303" spans="1:15">
      <c r="A303" s="2">
        <v>663</v>
      </c>
      <c r="B303" s="2">
        <v>1459</v>
      </c>
      <c r="C303" s="2">
        <v>278</v>
      </c>
      <c r="D303" s="2">
        <f t="shared" si="28"/>
        <v>5.2482014388489207</v>
      </c>
      <c r="E303" s="2">
        <v>102</v>
      </c>
      <c r="F303" s="2">
        <v>1.137</v>
      </c>
      <c r="G303" s="2">
        <v>0.41</v>
      </c>
      <c r="H303" s="2">
        <v>96.18</v>
      </c>
      <c r="I303" s="2">
        <v>438</v>
      </c>
      <c r="J303">
        <f t="shared" si="29"/>
        <v>162.43529257647899</v>
      </c>
      <c r="K303">
        <f t="shared" si="30"/>
        <v>365.40692849303394</v>
      </c>
      <c r="L303" s="4">
        <f t="shared" si="31"/>
        <v>0.76079564540960731</v>
      </c>
      <c r="M303" s="5">
        <f t="shared" si="32"/>
        <v>4.8663468128855379E-4</v>
      </c>
      <c r="N303" s="5">
        <f t="shared" si="33"/>
        <v>0.90005915492957744</v>
      </c>
      <c r="O303">
        <f t="shared" si="34"/>
        <v>0.77771647411204514</v>
      </c>
    </row>
    <row r="304" spans="1:15">
      <c r="A304" s="2">
        <v>747</v>
      </c>
      <c r="B304" s="2">
        <v>2130</v>
      </c>
      <c r="C304" s="2">
        <v>373</v>
      </c>
      <c r="D304" s="2">
        <f t="shared" si="28"/>
        <v>5.7104557640750668</v>
      </c>
      <c r="E304" s="2">
        <v>102</v>
      </c>
      <c r="F304" s="2">
        <v>1.093</v>
      </c>
      <c r="G304" s="2">
        <v>0.3</v>
      </c>
      <c r="H304" s="2">
        <v>137.41999999999999</v>
      </c>
      <c r="I304" s="2">
        <v>315</v>
      </c>
      <c r="J304">
        <f t="shared" si="29"/>
        <v>165.67254599876443</v>
      </c>
      <c r="K304">
        <f t="shared" si="30"/>
        <v>509.3420490832446</v>
      </c>
      <c r="L304" s="4">
        <f t="shared" si="31"/>
        <v>0.73231731146359469</v>
      </c>
      <c r="M304" s="5">
        <f t="shared" si="32"/>
        <v>3.3333333333333332E-4</v>
      </c>
      <c r="N304" s="5">
        <f t="shared" si="33"/>
        <v>0.94499999999999995</v>
      </c>
      <c r="O304">
        <f t="shared" si="34"/>
        <v>0.74174210985163258</v>
      </c>
    </row>
    <row r="305" spans="1:15">
      <c r="A305" s="2">
        <v>585</v>
      </c>
      <c r="B305" s="2">
        <v>1208</v>
      </c>
      <c r="C305" s="2">
        <v>208</v>
      </c>
      <c r="D305" s="2">
        <f t="shared" si="28"/>
        <v>5.8076923076923075</v>
      </c>
      <c r="E305" s="2">
        <v>102</v>
      </c>
      <c r="F305" s="2">
        <v>1.091</v>
      </c>
      <c r="G305" s="2">
        <v>0.54</v>
      </c>
      <c r="H305" s="2">
        <v>76.61</v>
      </c>
      <c r="I305" s="2">
        <v>561</v>
      </c>
      <c r="J305">
        <f t="shared" si="29"/>
        <v>165.8243303146123</v>
      </c>
      <c r="K305">
        <f t="shared" si="30"/>
        <v>283.22705182993701</v>
      </c>
      <c r="L305" s="4">
        <f t="shared" si="31"/>
        <v>0.7343931261371639</v>
      </c>
      <c r="M305" s="5">
        <f t="shared" si="32"/>
        <v>5.8774834437086085E-4</v>
      </c>
      <c r="N305" s="5">
        <f t="shared" si="33"/>
        <v>0.95449014084507056</v>
      </c>
      <c r="O305">
        <f t="shared" si="34"/>
        <v>0.74011369707727148</v>
      </c>
    </row>
    <row r="306" spans="1:15">
      <c r="A306" s="2">
        <v>831</v>
      </c>
      <c r="B306" s="2">
        <v>3109</v>
      </c>
      <c r="C306" s="2">
        <v>500</v>
      </c>
      <c r="D306" s="2">
        <f t="shared" si="28"/>
        <v>6.218</v>
      </c>
      <c r="E306" s="2">
        <v>102</v>
      </c>
      <c r="F306" s="2">
        <v>1.0649999999999999</v>
      </c>
      <c r="G306" s="2">
        <v>0.22</v>
      </c>
      <c r="H306" s="2">
        <v>191.84</v>
      </c>
      <c r="I306" s="2">
        <v>226</v>
      </c>
      <c r="J306">
        <f t="shared" si="29"/>
        <v>167.83627165933783</v>
      </c>
      <c r="K306">
        <f t="shared" si="30"/>
        <v>703.62843547330544</v>
      </c>
      <c r="L306" s="4">
        <f t="shared" si="31"/>
        <v>0.71060232189688022</v>
      </c>
      <c r="M306" s="5">
        <f t="shared" si="32"/>
        <v>2.2836925056288193E-4</v>
      </c>
      <c r="N306" s="5">
        <f t="shared" si="33"/>
        <v>0.9896253521126761</v>
      </c>
      <c r="O306">
        <f t="shared" si="34"/>
        <v>0.71899897337413254</v>
      </c>
    </row>
    <row r="307" spans="1:15">
      <c r="A307" s="2">
        <v>669</v>
      </c>
      <c r="B307" s="2">
        <v>1763</v>
      </c>
      <c r="C307" s="2">
        <v>278</v>
      </c>
      <c r="D307" s="2">
        <f t="shared" si="28"/>
        <v>6.3417266187050361</v>
      </c>
      <c r="E307" s="2">
        <v>102</v>
      </c>
      <c r="F307" s="2">
        <v>1.056</v>
      </c>
      <c r="G307" s="2">
        <v>0.39</v>
      </c>
      <c r="H307" s="2">
        <v>108.2</v>
      </c>
      <c r="I307" s="2">
        <v>403</v>
      </c>
      <c r="J307">
        <f t="shared" si="29"/>
        <v>168.54996561581052</v>
      </c>
      <c r="K307">
        <f t="shared" si="30"/>
        <v>398.60643054424128</v>
      </c>
      <c r="L307" s="4">
        <f t="shared" si="31"/>
        <v>0.69742979213965495</v>
      </c>
      <c r="M307" s="5">
        <f t="shared" si="32"/>
        <v>4.0272263187748154E-4</v>
      </c>
      <c r="N307" s="5">
        <f t="shared" si="33"/>
        <v>1.0006887323943663</v>
      </c>
      <c r="O307">
        <f t="shared" si="34"/>
        <v>0.7117138917435597</v>
      </c>
    </row>
    <row r="308" spans="1:15">
      <c r="A308" s="2">
        <v>507</v>
      </c>
      <c r="B308" s="2">
        <v>1000</v>
      </c>
      <c r="C308" s="2">
        <v>155</v>
      </c>
      <c r="D308" s="2">
        <f t="shared" si="28"/>
        <v>6.4516129032258061</v>
      </c>
      <c r="E308" s="2">
        <v>102</v>
      </c>
      <c r="F308" s="2">
        <v>1.05</v>
      </c>
      <c r="G308" s="2">
        <v>0.7</v>
      </c>
      <c r="H308" s="2">
        <v>60.91</v>
      </c>
      <c r="I308" s="2">
        <v>717</v>
      </c>
      <c r="J308">
        <f t="shared" si="29"/>
        <v>169.03085094570332</v>
      </c>
      <c r="K308">
        <f t="shared" si="30"/>
        <v>222.71433807646883</v>
      </c>
      <c r="L308" s="4">
        <f t="shared" si="31"/>
        <v>0.6959587844172872</v>
      </c>
      <c r="M308" s="5">
        <f t="shared" si="32"/>
        <v>7.0999999999999991E-4</v>
      </c>
      <c r="N308" s="5">
        <f t="shared" si="33"/>
        <v>1.0098591549295777</v>
      </c>
      <c r="O308">
        <f t="shared" si="34"/>
        <v>0.70686405837143973</v>
      </c>
    </row>
    <row r="309" spans="1:15">
      <c r="A309" s="2">
        <v>753</v>
      </c>
      <c r="B309" s="2">
        <v>2573</v>
      </c>
      <c r="C309" s="2">
        <v>373</v>
      </c>
      <c r="D309" s="2">
        <f t="shared" si="28"/>
        <v>6.8981233243967832</v>
      </c>
      <c r="E309" s="2">
        <v>102</v>
      </c>
      <c r="F309" s="2">
        <v>1.0309999999999999</v>
      </c>
      <c r="G309" s="2">
        <v>0.28999999999999998</v>
      </c>
      <c r="H309" s="2">
        <v>150.69</v>
      </c>
      <c r="I309" s="2">
        <v>289</v>
      </c>
      <c r="J309">
        <f t="shared" si="29"/>
        <v>170.58125085301731</v>
      </c>
      <c r="K309">
        <f t="shared" si="30"/>
        <v>542.51723079366036</v>
      </c>
      <c r="L309" s="4">
        <f t="shared" si="31"/>
        <v>0.68753576629138602</v>
      </c>
      <c r="M309" s="5">
        <f t="shared" si="32"/>
        <v>2.7594247959580257E-4</v>
      </c>
      <c r="N309" s="5">
        <f t="shared" si="33"/>
        <v>1.0473197183098593</v>
      </c>
      <c r="O309">
        <f t="shared" si="34"/>
        <v>0.69154291984018346</v>
      </c>
    </row>
    <row r="310" spans="1:15">
      <c r="A310" s="2">
        <v>591</v>
      </c>
      <c r="B310" s="2">
        <v>1459</v>
      </c>
      <c r="C310" s="2">
        <v>208</v>
      </c>
      <c r="D310" s="2">
        <f t="shared" si="28"/>
        <v>7.0144230769230766</v>
      </c>
      <c r="E310" s="2">
        <v>102</v>
      </c>
      <c r="F310" s="2">
        <v>1.0189999999999999</v>
      </c>
      <c r="G310" s="2">
        <v>0.52</v>
      </c>
      <c r="H310" s="2">
        <v>85.66</v>
      </c>
      <c r="I310" s="2">
        <v>514</v>
      </c>
      <c r="J310">
        <f t="shared" si="29"/>
        <v>171.58271494160505</v>
      </c>
      <c r="K310">
        <f t="shared" si="30"/>
        <v>304.33396988282004</v>
      </c>
      <c r="L310" s="4">
        <f t="shared" si="31"/>
        <v>0.68345968765855414</v>
      </c>
      <c r="M310" s="5">
        <f t="shared" si="32"/>
        <v>4.8663468128855379E-4</v>
      </c>
      <c r="N310" s="5">
        <f t="shared" si="33"/>
        <v>1.0562338028169014</v>
      </c>
      <c r="O310">
        <f t="shared" si="34"/>
        <v>0.68189540157926143</v>
      </c>
    </row>
    <row r="311" spans="1:15">
      <c r="A311" s="2">
        <v>837</v>
      </c>
      <c r="B311" s="2">
        <v>3756</v>
      </c>
      <c r="C311" s="2">
        <v>500</v>
      </c>
      <c r="D311" s="2">
        <f t="shared" si="28"/>
        <v>7.5119999999999996</v>
      </c>
      <c r="E311" s="2">
        <v>102</v>
      </c>
      <c r="F311" s="2">
        <v>0.99099999999999999</v>
      </c>
      <c r="G311" s="2">
        <v>0.21</v>
      </c>
      <c r="H311" s="2">
        <v>215.04</v>
      </c>
      <c r="I311" s="2">
        <v>207</v>
      </c>
      <c r="J311">
        <f t="shared" si="29"/>
        <v>173.98980449617605</v>
      </c>
      <c r="K311">
        <f t="shared" si="30"/>
        <v>764.16078137253749</v>
      </c>
      <c r="L311" s="4">
        <f t="shared" si="31"/>
        <v>0.65431256378000902</v>
      </c>
      <c r="M311" s="5">
        <f t="shared" si="32"/>
        <v>1.8903088391906283E-4</v>
      </c>
      <c r="N311" s="5">
        <f t="shared" si="33"/>
        <v>1.0950591549295774</v>
      </c>
      <c r="O311">
        <f t="shared" si="34"/>
        <v>0.6594731622819715</v>
      </c>
    </row>
    <row r="312" spans="1:15">
      <c r="A312" s="2">
        <v>675</v>
      </c>
      <c r="B312" s="2">
        <v>2130</v>
      </c>
      <c r="C312" s="2">
        <v>278</v>
      </c>
      <c r="D312" s="2">
        <f t="shared" si="28"/>
        <v>7.6618705035971226</v>
      </c>
      <c r="E312" s="2">
        <v>102</v>
      </c>
      <c r="F312" s="2">
        <v>0.99</v>
      </c>
      <c r="G312" s="2">
        <v>0.38</v>
      </c>
      <c r="H312" s="2">
        <v>120.15</v>
      </c>
      <c r="I312" s="2">
        <v>368</v>
      </c>
      <c r="J312">
        <f t="shared" si="29"/>
        <v>174.07765595569782</v>
      </c>
      <c r="K312">
        <f t="shared" si="30"/>
        <v>422.51260786226084</v>
      </c>
      <c r="L312" s="4">
        <f t="shared" si="31"/>
        <v>0.65796853117961407</v>
      </c>
      <c r="M312" s="5">
        <f t="shared" si="32"/>
        <v>3.3333333333333332E-4</v>
      </c>
      <c r="N312" s="5">
        <f t="shared" si="33"/>
        <v>1.1040000000000001</v>
      </c>
      <c r="O312">
        <f t="shared" si="34"/>
        <v>0.65867468809654095</v>
      </c>
    </row>
    <row r="313" spans="1:15">
      <c r="A313" s="2">
        <v>513</v>
      </c>
      <c r="B313" s="2">
        <v>1208</v>
      </c>
      <c r="C313" s="2">
        <v>155</v>
      </c>
      <c r="D313" s="2">
        <f t="shared" si="28"/>
        <v>7.7935483870967746</v>
      </c>
      <c r="E313" s="2">
        <v>102</v>
      </c>
      <c r="F313" s="2">
        <v>0.98099999999999998</v>
      </c>
      <c r="G313" s="2">
        <v>0.68</v>
      </c>
      <c r="H313" s="2">
        <v>67.91</v>
      </c>
      <c r="I313" s="2">
        <v>656</v>
      </c>
      <c r="J313">
        <f t="shared" si="29"/>
        <v>174.87435419566725</v>
      </c>
      <c r="K313">
        <f t="shared" si="30"/>
        <v>237.19058729719947</v>
      </c>
      <c r="L313" s="4">
        <f t="shared" si="31"/>
        <v>0.65348293018805681</v>
      </c>
      <c r="M313" s="5">
        <f t="shared" si="32"/>
        <v>5.8774834437086085E-4</v>
      </c>
      <c r="N313" s="5">
        <f t="shared" si="33"/>
        <v>1.1161239436619719</v>
      </c>
      <c r="O313">
        <f t="shared" si="34"/>
        <v>0.65149569425655529</v>
      </c>
    </row>
    <row r="314" spans="1:15">
      <c r="A314" s="2">
        <v>759</v>
      </c>
      <c r="B314" s="2">
        <v>3109</v>
      </c>
      <c r="C314" s="2">
        <v>373</v>
      </c>
      <c r="D314" s="2">
        <f t="shared" si="28"/>
        <v>8.3351206434316349</v>
      </c>
      <c r="E314" s="2">
        <v>102</v>
      </c>
      <c r="F314" s="2">
        <v>0.95599999999999996</v>
      </c>
      <c r="G314" s="2">
        <v>0.28000000000000003</v>
      </c>
      <c r="H314" s="2">
        <v>169.99</v>
      </c>
      <c r="I314" s="2">
        <v>264</v>
      </c>
      <c r="J314">
        <f t="shared" si="29"/>
        <v>177.14613497921798</v>
      </c>
      <c r="K314">
        <f t="shared" si="30"/>
        <v>583.5175054430531</v>
      </c>
      <c r="L314" s="4">
        <f t="shared" si="31"/>
        <v>0.63922675244642169</v>
      </c>
      <c r="M314" s="5">
        <f t="shared" si="32"/>
        <v>2.2836925056288193E-4</v>
      </c>
      <c r="N314" s="5">
        <f t="shared" si="33"/>
        <v>1.1560225352112676</v>
      </c>
      <c r="O314">
        <f t="shared" si="34"/>
        <v>0.63162340081912083</v>
      </c>
    </row>
    <row r="315" spans="1:15">
      <c r="A315" s="2">
        <v>597</v>
      </c>
      <c r="B315" s="2">
        <v>1763</v>
      </c>
      <c r="C315" s="2">
        <v>208</v>
      </c>
      <c r="D315" s="2">
        <f t="shared" si="28"/>
        <v>8.4759615384615383</v>
      </c>
      <c r="E315" s="2">
        <v>102</v>
      </c>
      <c r="F315" s="2">
        <v>0.95</v>
      </c>
      <c r="G315" s="2">
        <v>0.5</v>
      </c>
      <c r="H315" s="2">
        <v>95.65</v>
      </c>
      <c r="I315" s="2">
        <v>469</v>
      </c>
      <c r="J315">
        <f t="shared" si="29"/>
        <v>177.70466332772773</v>
      </c>
      <c r="K315">
        <f t="shared" si="30"/>
        <v>327.80008349120675</v>
      </c>
      <c r="L315" s="4">
        <f t="shared" si="31"/>
        <v>0.63453309036627992</v>
      </c>
      <c r="M315" s="5">
        <f t="shared" si="32"/>
        <v>4.0272263187748154E-4</v>
      </c>
      <c r="N315" s="5">
        <f t="shared" si="33"/>
        <v>1.1645732394366197</v>
      </c>
      <c r="O315">
        <f t="shared" si="34"/>
        <v>0.62686939506842598</v>
      </c>
    </row>
    <row r="316" spans="1:15">
      <c r="A316" s="2">
        <v>435</v>
      </c>
      <c r="B316" s="2">
        <v>1000</v>
      </c>
      <c r="C316" s="2">
        <v>116</v>
      </c>
      <c r="D316" s="2">
        <f t="shared" si="28"/>
        <v>8.6206896551724146</v>
      </c>
      <c r="E316" s="2">
        <v>102</v>
      </c>
      <c r="F316" s="2">
        <v>0.94099999999999995</v>
      </c>
      <c r="G316" s="2">
        <v>0.88</v>
      </c>
      <c r="H316" s="2">
        <v>54.12</v>
      </c>
      <c r="I316" s="2">
        <v>835</v>
      </c>
      <c r="J316">
        <f t="shared" si="29"/>
        <v>178.55245079056075</v>
      </c>
      <c r="K316">
        <f t="shared" si="30"/>
        <v>187.13860293365371</v>
      </c>
      <c r="L316" s="4">
        <f t="shared" si="31"/>
        <v>0.6198614191916646</v>
      </c>
      <c r="M316" s="5">
        <f t="shared" si="32"/>
        <v>7.0999999999999991E-4</v>
      </c>
      <c r="N316" s="5">
        <f t="shared" si="33"/>
        <v>1.1760563380281692</v>
      </c>
      <c r="O316">
        <f t="shared" si="34"/>
        <v>0.61974964840511859</v>
      </c>
    </row>
    <row r="317" spans="1:15">
      <c r="A317" s="2">
        <v>843</v>
      </c>
      <c r="B317" s="2">
        <v>4537</v>
      </c>
      <c r="C317" s="2">
        <v>500</v>
      </c>
      <c r="D317" s="2">
        <f t="shared" si="28"/>
        <v>9.0739999999999998</v>
      </c>
      <c r="E317" s="2">
        <v>102</v>
      </c>
      <c r="F317" s="2">
        <v>0.92300000000000004</v>
      </c>
      <c r="G317" s="2">
        <v>0.2</v>
      </c>
      <c r="H317" s="2">
        <v>241.07</v>
      </c>
      <c r="I317" s="2">
        <v>188</v>
      </c>
      <c r="J317">
        <f t="shared" si="29"/>
        <v>180.28507580786211</v>
      </c>
      <c r="K317">
        <f t="shared" si="30"/>
        <v>831.40000092522337</v>
      </c>
      <c r="L317" s="4">
        <f t="shared" si="31"/>
        <v>0.60139523628046077</v>
      </c>
      <c r="M317" s="5">
        <f t="shared" si="32"/>
        <v>1.5649107339651752E-4</v>
      </c>
      <c r="N317" s="5">
        <f t="shared" si="33"/>
        <v>1.2013464788732393</v>
      </c>
      <c r="O317">
        <f t="shared" si="34"/>
        <v>0.60555107880752512</v>
      </c>
    </row>
    <row r="318" spans="1:15">
      <c r="A318" s="2">
        <v>681</v>
      </c>
      <c r="B318" s="2">
        <v>2573</v>
      </c>
      <c r="C318" s="2">
        <v>278</v>
      </c>
      <c r="D318" s="2">
        <f t="shared" si="28"/>
        <v>9.2553956834532372</v>
      </c>
      <c r="E318" s="2">
        <v>102</v>
      </c>
      <c r="F318" s="2">
        <v>0.91300000000000003</v>
      </c>
      <c r="G318" s="2">
        <v>0.36</v>
      </c>
      <c r="H318" s="2">
        <v>136.65</v>
      </c>
      <c r="I318" s="2">
        <v>335</v>
      </c>
      <c r="J318">
        <f t="shared" si="29"/>
        <v>181.26970943183733</v>
      </c>
      <c r="K318">
        <f t="shared" si="30"/>
        <v>464.41151269275969</v>
      </c>
      <c r="L318" s="4">
        <f t="shared" si="31"/>
        <v>0.59860703794377335</v>
      </c>
      <c r="M318" s="5">
        <f t="shared" si="32"/>
        <v>2.7594247959580257E-4</v>
      </c>
      <c r="N318" s="5">
        <f t="shared" si="33"/>
        <v>1.2140211267605634</v>
      </c>
      <c r="O318">
        <f t="shared" si="34"/>
        <v>0.59768681307791727</v>
      </c>
    </row>
    <row r="319" spans="1:15">
      <c r="A319" s="2">
        <v>519</v>
      </c>
      <c r="B319" s="2">
        <v>1459</v>
      </c>
      <c r="C319" s="2">
        <v>155</v>
      </c>
      <c r="D319" s="2">
        <f t="shared" si="28"/>
        <v>9.4129032258064509</v>
      </c>
      <c r="E319" s="2">
        <v>102</v>
      </c>
      <c r="F319" s="2">
        <v>0.91400000000000003</v>
      </c>
      <c r="G319" s="2">
        <v>0.65</v>
      </c>
      <c r="H319" s="2">
        <v>76.05</v>
      </c>
      <c r="I319" s="2">
        <v>596</v>
      </c>
      <c r="J319">
        <f t="shared" si="29"/>
        <v>181.17051943292921</v>
      </c>
      <c r="K319">
        <f t="shared" si="30"/>
        <v>257.07178452571083</v>
      </c>
      <c r="L319" s="4">
        <f t="shared" si="31"/>
        <v>0.60294442770516421</v>
      </c>
      <c r="M319" s="5">
        <f t="shared" si="32"/>
        <v>4.8663468128855379E-4</v>
      </c>
      <c r="N319" s="5">
        <f t="shared" si="33"/>
        <v>1.2247380281690141</v>
      </c>
      <c r="O319">
        <f t="shared" si="34"/>
        <v>0.59847246774344287</v>
      </c>
    </row>
    <row r="320" spans="1:15">
      <c r="A320" s="2">
        <v>765</v>
      </c>
      <c r="B320" s="2">
        <v>3756</v>
      </c>
      <c r="C320" s="2">
        <v>373</v>
      </c>
      <c r="D320" s="2">
        <f t="shared" si="28"/>
        <v>10.069705093833781</v>
      </c>
      <c r="E320" s="2">
        <v>102</v>
      </c>
      <c r="F320" s="2">
        <v>0.88500000000000001</v>
      </c>
      <c r="G320" s="2">
        <v>0.26</v>
      </c>
      <c r="H320" s="2">
        <v>192.43</v>
      </c>
      <c r="I320" s="2">
        <v>239</v>
      </c>
      <c r="J320">
        <f t="shared" si="29"/>
        <v>184.11492357966466</v>
      </c>
      <c r="K320">
        <f t="shared" si="30"/>
        <v>653.12436193518647</v>
      </c>
      <c r="L320" s="4">
        <f t="shared" si="31"/>
        <v>0.57110103640111198</v>
      </c>
      <c r="M320" s="5">
        <f t="shared" si="32"/>
        <v>1.8903088391906283E-4</v>
      </c>
      <c r="N320" s="5">
        <f t="shared" si="33"/>
        <v>1.2643436619718309</v>
      </c>
      <c r="O320">
        <f t="shared" si="34"/>
        <v>0.57575890772983462</v>
      </c>
    </row>
    <row r="321" spans="1:15">
      <c r="A321" s="2">
        <v>603</v>
      </c>
      <c r="B321" s="2">
        <v>2130</v>
      </c>
      <c r="C321" s="2">
        <v>208</v>
      </c>
      <c r="D321" s="2">
        <f t="shared" si="28"/>
        <v>10.240384615384615</v>
      </c>
      <c r="E321" s="2">
        <v>102</v>
      </c>
      <c r="F321" s="2">
        <v>0.878</v>
      </c>
      <c r="G321" s="2">
        <v>0.47</v>
      </c>
      <c r="H321" s="2">
        <v>108.5</v>
      </c>
      <c r="I321" s="2">
        <v>426</v>
      </c>
      <c r="J321">
        <f t="shared" si="29"/>
        <v>184.84740982841319</v>
      </c>
      <c r="K321">
        <f t="shared" si="30"/>
        <v>362.74025247435003</v>
      </c>
      <c r="L321" s="4">
        <f t="shared" si="31"/>
        <v>0.5734130650821776</v>
      </c>
      <c r="M321" s="5">
        <f t="shared" si="32"/>
        <v>3.3333333333333332E-4</v>
      </c>
      <c r="N321" s="5">
        <f t="shared" si="33"/>
        <v>1.278</v>
      </c>
      <c r="O321">
        <f t="shared" si="34"/>
        <v>0.57029840903348905</v>
      </c>
    </row>
    <row r="322" spans="1:15">
      <c r="A322" s="2">
        <v>441</v>
      </c>
      <c r="B322" s="2">
        <v>1208</v>
      </c>
      <c r="C322" s="2">
        <v>116</v>
      </c>
      <c r="D322" s="2">
        <f t="shared" ref="D322:D385" si="35">B322/C322</f>
        <v>10.413793103448276</v>
      </c>
      <c r="E322" s="2">
        <v>102</v>
      </c>
      <c r="F322" s="2">
        <v>0.874</v>
      </c>
      <c r="G322" s="2">
        <v>0.85</v>
      </c>
      <c r="H322" s="2">
        <v>60.87</v>
      </c>
      <c r="I322" s="2">
        <v>757</v>
      </c>
      <c r="J322">
        <f t="shared" ref="J322:J385" si="36">300/SQRT(3*F322)</f>
        <v>185.26991874495442</v>
      </c>
      <c r="K322">
        <f t="shared" si="30"/>
        <v>201.03247746185048</v>
      </c>
      <c r="L322" s="4">
        <f t="shared" si="31"/>
        <v>0.57702119311549094</v>
      </c>
      <c r="M322" s="5">
        <f t="shared" si="32"/>
        <v>5.8774834437086085E-4</v>
      </c>
      <c r="N322" s="5">
        <f t="shared" si="33"/>
        <v>1.2879661971830989</v>
      </c>
      <c r="O322">
        <f t="shared" si="34"/>
        <v>0.5671820266606703</v>
      </c>
    </row>
    <row r="323" spans="1:15">
      <c r="A323" s="2">
        <v>849</v>
      </c>
      <c r="B323" s="2">
        <v>5481</v>
      </c>
      <c r="C323" s="2">
        <v>500</v>
      </c>
      <c r="D323" s="2">
        <f t="shared" si="35"/>
        <v>10.962</v>
      </c>
      <c r="E323" s="2">
        <v>102</v>
      </c>
      <c r="F323" s="2">
        <v>0.85499999999999998</v>
      </c>
      <c r="G323" s="2">
        <v>0.19</v>
      </c>
      <c r="H323" s="2">
        <v>272.33999999999997</v>
      </c>
      <c r="I323" s="2">
        <v>171</v>
      </c>
      <c r="J323">
        <f t="shared" si="36"/>
        <v>187.31716231633879</v>
      </c>
      <c r="K323">
        <f t="shared" ref="K323:K386" si="37">(0.75*2*0.71*150)/(G323*SQRT(F323))</f>
        <v>909.29375528559012</v>
      </c>
      <c r="L323" s="4">
        <f t="shared" ref="L323:L386" si="38">C323/K323</f>
        <v>0.54987730542915747</v>
      </c>
      <c r="M323" s="5">
        <f t="shared" ref="M323:M386" si="39">0.71/B323</f>
        <v>1.2953840540047437E-4</v>
      </c>
      <c r="N323" s="5">
        <f t="shared" ref="N323:N386" si="40">(I323/M323)/1000000</f>
        <v>1.3200718309859154</v>
      </c>
      <c r="O323">
        <f t="shared" ref="O323:O386" si="41">(1/1.5)*F323^(1.2)</f>
        <v>0.5524183274359189</v>
      </c>
    </row>
    <row r="324" spans="1:15">
      <c r="A324" s="2">
        <v>687</v>
      </c>
      <c r="B324" s="2">
        <v>3109</v>
      </c>
      <c r="C324" s="2">
        <v>278</v>
      </c>
      <c r="D324" s="2">
        <f t="shared" si="35"/>
        <v>11.183453237410072</v>
      </c>
      <c r="E324" s="2">
        <v>102</v>
      </c>
      <c r="F324" s="2">
        <v>0.85</v>
      </c>
      <c r="G324" s="2">
        <v>0.35</v>
      </c>
      <c r="H324" s="2">
        <v>153.34</v>
      </c>
      <c r="I324" s="2">
        <v>304</v>
      </c>
      <c r="J324">
        <f t="shared" si="36"/>
        <v>187.86728732554485</v>
      </c>
      <c r="K324">
        <f t="shared" si="37"/>
        <v>495.06629480757613</v>
      </c>
      <c r="L324" s="4">
        <f t="shared" si="38"/>
        <v>0.56154095505139145</v>
      </c>
      <c r="M324" s="5">
        <f t="shared" si="39"/>
        <v>2.2836925056288193E-4</v>
      </c>
      <c r="N324" s="5">
        <f t="shared" si="40"/>
        <v>1.3311774647887327</v>
      </c>
      <c r="O324">
        <f t="shared" si="41"/>
        <v>0.54854397816807277</v>
      </c>
    </row>
    <row r="325" spans="1:15">
      <c r="A325" s="2">
        <v>525</v>
      </c>
      <c r="B325" s="2">
        <v>1763</v>
      </c>
      <c r="C325" s="2">
        <v>155</v>
      </c>
      <c r="D325" s="2">
        <f t="shared" si="35"/>
        <v>11.374193548387098</v>
      </c>
      <c r="E325" s="2">
        <v>102</v>
      </c>
      <c r="F325" s="2">
        <v>0.84399999999999997</v>
      </c>
      <c r="G325" s="2">
        <v>0.62</v>
      </c>
      <c r="H325" s="2">
        <v>86.41</v>
      </c>
      <c r="I325" s="2">
        <v>540</v>
      </c>
      <c r="J325">
        <f t="shared" si="36"/>
        <v>188.5338794399629</v>
      </c>
      <c r="K325">
        <f t="shared" si="37"/>
        <v>280.4645362234325</v>
      </c>
      <c r="L325" s="4">
        <f t="shared" si="38"/>
        <v>0.55265454266388603</v>
      </c>
      <c r="M325" s="5">
        <f t="shared" si="39"/>
        <v>4.0272263187748154E-4</v>
      </c>
      <c r="N325" s="5">
        <f t="shared" si="40"/>
        <v>1.3408732394366196</v>
      </c>
      <c r="O325">
        <f t="shared" si="41"/>
        <v>0.54390077406904569</v>
      </c>
    </row>
    <row r="326" spans="1:15">
      <c r="A326" s="2">
        <v>363</v>
      </c>
      <c r="B326" s="2">
        <v>1000</v>
      </c>
      <c r="C326" s="2">
        <v>86</v>
      </c>
      <c r="D326" s="2">
        <f t="shared" si="35"/>
        <v>11.627906976744185</v>
      </c>
      <c r="E326" s="2">
        <v>102</v>
      </c>
      <c r="F326" s="2">
        <v>0.83899999999999997</v>
      </c>
      <c r="G326" s="2">
        <v>1.1000000000000001</v>
      </c>
      <c r="H326" s="2">
        <v>48.55</v>
      </c>
      <c r="I326" s="2">
        <v>960</v>
      </c>
      <c r="J326">
        <f t="shared" si="36"/>
        <v>189.09482646783619</v>
      </c>
      <c r="K326">
        <f t="shared" si="37"/>
        <v>158.55034860845848</v>
      </c>
      <c r="L326" s="4">
        <f t="shared" si="38"/>
        <v>0.54241444913109449</v>
      </c>
      <c r="M326" s="5">
        <f t="shared" si="39"/>
        <v>7.0999999999999991E-4</v>
      </c>
      <c r="N326" s="5">
        <f t="shared" si="40"/>
        <v>1.3521126760563382</v>
      </c>
      <c r="O326">
        <f t="shared" si="41"/>
        <v>0.54003647515260755</v>
      </c>
    </row>
    <row r="327" spans="1:15">
      <c r="A327" s="2">
        <v>771</v>
      </c>
      <c r="B327" s="2">
        <v>4537</v>
      </c>
      <c r="C327" s="2">
        <v>373</v>
      </c>
      <c r="D327" s="2">
        <f t="shared" si="35"/>
        <v>12.163538873994638</v>
      </c>
      <c r="E327" s="2">
        <v>102</v>
      </c>
      <c r="F327" s="2">
        <v>0.82099999999999995</v>
      </c>
      <c r="G327" s="2">
        <v>0.25</v>
      </c>
      <c r="H327" s="2">
        <v>216.91</v>
      </c>
      <c r="I327" s="2">
        <v>216</v>
      </c>
      <c r="J327">
        <f t="shared" si="36"/>
        <v>191.15649059784957</v>
      </c>
      <c r="K327">
        <f t="shared" si="37"/>
        <v>705.22756583264061</v>
      </c>
      <c r="L327" s="4">
        <f t="shared" si="38"/>
        <v>0.5289072890388371</v>
      </c>
      <c r="M327" s="5">
        <f t="shared" si="39"/>
        <v>1.5649107339651752E-4</v>
      </c>
      <c r="N327" s="5">
        <f t="shared" si="40"/>
        <v>1.3802704225352114</v>
      </c>
      <c r="O327">
        <f t="shared" si="41"/>
        <v>0.52616327190731338</v>
      </c>
    </row>
    <row r="328" spans="1:15">
      <c r="A328" s="2">
        <v>609</v>
      </c>
      <c r="B328" s="2">
        <v>2573</v>
      </c>
      <c r="C328" s="2">
        <v>208</v>
      </c>
      <c r="D328" s="2">
        <f t="shared" si="35"/>
        <v>12.370192307692308</v>
      </c>
      <c r="E328" s="2">
        <v>102</v>
      </c>
      <c r="F328" s="2">
        <v>0.81499999999999995</v>
      </c>
      <c r="G328" s="2">
        <v>0.45</v>
      </c>
      <c r="H328" s="2">
        <v>122.11</v>
      </c>
      <c r="I328" s="2">
        <v>385</v>
      </c>
      <c r="J328">
        <f t="shared" si="36"/>
        <v>191.85884381732379</v>
      </c>
      <c r="K328">
        <f t="shared" si="37"/>
        <v>393.23263069141501</v>
      </c>
      <c r="L328" s="4">
        <f t="shared" si="38"/>
        <v>0.52894898277967606</v>
      </c>
      <c r="M328" s="5">
        <f t="shared" si="39"/>
        <v>2.7594247959580257E-4</v>
      </c>
      <c r="N328" s="5">
        <f t="shared" si="40"/>
        <v>1.3952183098591551</v>
      </c>
      <c r="O328">
        <f t="shared" si="41"/>
        <v>0.52155230779212358</v>
      </c>
    </row>
    <row r="329" spans="1:15">
      <c r="A329" s="2">
        <v>447</v>
      </c>
      <c r="B329" s="2">
        <v>1459</v>
      </c>
      <c r="C329" s="2">
        <v>116</v>
      </c>
      <c r="D329" s="2">
        <f t="shared" si="35"/>
        <v>12.577586206896552</v>
      </c>
      <c r="E329" s="2">
        <v>102</v>
      </c>
      <c r="F329" s="2">
        <v>0.81</v>
      </c>
      <c r="G329" s="2">
        <v>0.81</v>
      </c>
      <c r="H329" s="2">
        <v>68.819999999999993</v>
      </c>
      <c r="I329" s="2">
        <v>684</v>
      </c>
      <c r="J329">
        <f t="shared" si="36"/>
        <v>192.45008972987526</v>
      </c>
      <c r="K329">
        <f t="shared" si="37"/>
        <v>219.13580246913577</v>
      </c>
      <c r="L329" s="4">
        <f t="shared" si="38"/>
        <v>0.52935211267605642</v>
      </c>
      <c r="M329" s="5">
        <f t="shared" si="39"/>
        <v>4.8663468128855379E-4</v>
      </c>
      <c r="N329" s="5">
        <f t="shared" si="40"/>
        <v>1.4055718309859155</v>
      </c>
      <c r="O329">
        <f t="shared" si="41"/>
        <v>0.51771501837765865</v>
      </c>
    </row>
    <row r="330" spans="1:15">
      <c r="A330" s="2">
        <v>855</v>
      </c>
      <c r="B330" s="2">
        <v>6622</v>
      </c>
      <c r="C330" s="2">
        <v>500</v>
      </c>
      <c r="D330" s="2">
        <f t="shared" si="35"/>
        <v>13.244</v>
      </c>
      <c r="E330" s="2">
        <v>102</v>
      </c>
      <c r="F330" s="2">
        <v>0.79300000000000004</v>
      </c>
      <c r="G330" s="2">
        <v>0.18</v>
      </c>
      <c r="H330" s="2">
        <v>307.32</v>
      </c>
      <c r="I330" s="2">
        <v>154</v>
      </c>
      <c r="J330">
        <f t="shared" si="36"/>
        <v>194.50198311991272</v>
      </c>
      <c r="K330">
        <f t="shared" si="37"/>
        <v>996.62497927075412</v>
      </c>
      <c r="L330" s="4">
        <f t="shared" si="38"/>
        <v>0.50169322503421265</v>
      </c>
      <c r="M330" s="5">
        <f t="shared" si="39"/>
        <v>1.0721836303231652E-4</v>
      </c>
      <c r="N330" s="5">
        <f t="shared" si="40"/>
        <v>1.4363211267605633</v>
      </c>
      <c r="O330">
        <f t="shared" si="41"/>
        <v>0.50470378966067397</v>
      </c>
    </row>
    <row r="331" spans="1:15">
      <c r="A331" s="2">
        <v>693</v>
      </c>
      <c r="B331" s="2">
        <v>3756</v>
      </c>
      <c r="C331" s="2">
        <v>278</v>
      </c>
      <c r="D331" s="2">
        <f t="shared" si="35"/>
        <v>13.510791366906474</v>
      </c>
      <c r="E331" s="2">
        <v>102</v>
      </c>
      <c r="F331" s="2">
        <v>0.78700000000000003</v>
      </c>
      <c r="G331" s="2">
        <v>0.33</v>
      </c>
      <c r="H331" s="2">
        <v>173.15</v>
      </c>
      <c r="I331" s="2">
        <v>274</v>
      </c>
      <c r="J331">
        <f t="shared" si="36"/>
        <v>195.24200602039147</v>
      </c>
      <c r="K331">
        <f t="shared" si="37"/>
        <v>545.6819151847285</v>
      </c>
      <c r="L331" s="4">
        <f t="shared" si="38"/>
        <v>0.50945430343955833</v>
      </c>
      <c r="M331" s="5">
        <f t="shared" si="39"/>
        <v>1.8903088391906283E-4</v>
      </c>
      <c r="N331" s="5">
        <f t="shared" si="40"/>
        <v>1.4494985915492957</v>
      </c>
      <c r="O331">
        <f t="shared" si="41"/>
        <v>0.50012483346785164</v>
      </c>
    </row>
    <row r="332" spans="1:15">
      <c r="A332" s="2">
        <v>531</v>
      </c>
      <c r="B332" s="2">
        <v>2130</v>
      </c>
      <c r="C332" s="2">
        <v>155</v>
      </c>
      <c r="D332" s="2">
        <f t="shared" si="35"/>
        <v>13.741935483870968</v>
      </c>
      <c r="E332" s="2">
        <v>102</v>
      </c>
      <c r="F332" s="2">
        <v>0.78</v>
      </c>
      <c r="G332" s="2">
        <v>0.59</v>
      </c>
      <c r="H332" s="2">
        <v>97.93</v>
      </c>
      <c r="I332" s="2">
        <v>486</v>
      </c>
      <c r="J332">
        <f t="shared" si="36"/>
        <v>196.11613513818403</v>
      </c>
      <c r="K332">
        <f t="shared" si="37"/>
        <v>306.57840034677827</v>
      </c>
      <c r="L332" s="4">
        <f t="shared" si="38"/>
        <v>0.50558030123673336</v>
      </c>
      <c r="M332" s="5">
        <f t="shared" si="39"/>
        <v>3.3333333333333332E-4</v>
      </c>
      <c r="N332" s="5">
        <f t="shared" si="40"/>
        <v>1.458</v>
      </c>
      <c r="O332">
        <f t="shared" si="41"/>
        <v>0.49479153859524205</v>
      </c>
    </row>
    <row r="333" spans="1:15">
      <c r="A333" s="2">
        <v>369</v>
      </c>
      <c r="B333" s="2">
        <v>1208</v>
      </c>
      <c r="C333" s="2">
        <v>86</v>
      </c>
      <c r="D333" s="2">
        <f t="shared" si="35"/>
        <v>14.046511627906977</v>
      </c>
      <c r="E333" s="2">
        <v>102</v>
      </c>
      <c r="F333" s="2">
        <v>0.77400000000000002</v>
      </c>
      <c r="G333" s="2">
        <v>1.05</v>
      </c>
      <c r="H333" s="2">
        <v>55.14</v>
      </c>
      <c r="I333" s="2">
        <v>864</v>
      </c>
      <c r="J333">
        <f t="shared" si="36"/>
        <v>196.87480773953945</v>
      </c>
      <c r="K333">
        <f t="shared" si="37"/>
        <v>172.93427893715577</v>
      </c>
      <c r="L333" s="4">
        <f t="shared" si="38"/>
        <v>0.49729874567697685</v>
      </c>
      <c r="M333" s="5">
        <f t="shared" si="39"/>
        <v>5.8774834437086085E-4</v>
      </c>
      <c r="N333" s="5">
        <f t="shared" si="40"/>
        <v>1.470016901408451</v>
      </c>
      <c r="O333">
        <f t="shared" si="41"/>
        <v>0.4902277526296821</v>
      </c>
    </row>
    <row r="334" spans="1:15">
      <c r="A334" s="2">
        <v>777</v>
      </c>
      <c r="B334" s="2">
        <v>5481</v>
      </c>
      <c r="C334" s="2">
        <v>373</v>
      </c>
      <c r="D334" s="2">
        <f t="shared" si="35"/>
        <v>14.694369973190348</v>
      </c>
      <c r="E334" s="2">
        <v>102</v>
      </c>
      <c r="F334" s="2">
        <v>0.75900000000000001</v>
      </c>
      <c r="G334" s="2">
        <v>0.24</v>
      </c>
      <c r="H334" s="2">
        <v>245.98</v>
      </c>
      <c r="I334" s="2">
        <v>195</v>
      </c>
      <c r="J334">
        <f t="shared" si="36"/>
        <v>198.81069312188603</v>
      </c>
      <c r="K334">
        <f t="shared" si="37"/>
        <v>764.02705411973307</v>
      </c>
      <c r="L334" s="4">
        <f t="shared" si="38"/>
        <v>0.48820260747147054</v>
      </c>
      <c r="M334" s="5">
        <f t="shared" si="39"/>
        <v>1.2953840540047437E-4</v>
      </c>
      <c r="N334" s="5">
        <f t="shared" si="40"/>
        <v>1.5053450704225351</v>
      </c>
      <c r="O334">
        <f t="shared" si="41"/>
        <v>0.47884931668275177</v>
      </c>
    </row>
    <row r="335" spans="1:15">
      <c r="A335" s="2">
        <v>615</v>
      </c>
      <c r="B335" s="2">
        <v>3109</v>
      </c>
      <c r="C335" s="2">
        <v>208</v>
      </c>
      <c r="D335" s="2">
        <f t="shared" si="35"/>
        <v>14.947115384615385</v>
      </c>
      <c r="E335" s="2">
        <v>102</v>
      </c>
      <c r="F335" s="2">
        <v>0.75700000000000001</v>
      </c>
      <c r="G335" s="2">
        <v>0.43</v>
      </c>
      <c r="H335" s="2">
        <v>137.58000000000001</v>
      </c>
      <c r="I335" s="2">
        <v>346</v>
      </c>
      <c r="J335">
        <f t="shared" si="36"/>
        <v>199.07314959671652</v>
      </c>
      <c r="K335">
        <f t="shared" si="37"/>
        <v>426.99665365505871</v>
      </c>
      <c r="L335" s="4">
        <f t="shared" si="38"/>
        <v>0.48712325546239277</v>
      </c>
      <c r="M335" s="5">
        <f t="shared" si="39"/>
        <v>2.2836925056288193E-4</v>
      </c>
      <c r="N335" s="5">
        <f t="shared" si="40"/>
        <v>1.5150901408450705</v>
      </c>
      <c r="O335">
        <f t="shared" si="41"/>
        <v>0.47733556791149157</v>
      </c>
    </row>
    <row r="336" spans="1:15">
      <c r="A336" s="2">
        <v>453</v>
      </c>
      <c r="B336" s="2">
        <v>1763</v>
      </c>
      <c r="C336" s="2">
        <v>116</v>
      </c>
      <c r="D336" s="2">
        <f t="shared" si="35"/>
        <v>15.198275862068966</v>
      </c>
      <c r="E336" s="2">
        <v>102</v>
      </c>
      <c r="F336" s="2">
        <v>0.747</v>
      </c>
      <c r="G336" s="2">
        <v>0.77</v>
      </c>
      <c r="H336" s="2">
        <v>78.28</v>
      </c>
      <c r="I336" s="2">
        <v>615</v>
      </c>
      <c r="J336">
        <f t="shared" si="36"/>
        <v>200.40120401405059</v>
      </c>
      <c r="K336">
        <f t="shared" si="37"/>
        <v>240.04343936466358</v>
      </c>
      <c r="L336" s="4">
        <f t="shared" si="38"/>
        <v>0.48324586711065171</v>
      </c>
      <c r="M336" s="5">
        <f t="shared" si="39"/>
        <v>4.0272263187748154E-4</v>
      </c>
      <c r="N336" s="5">
        <f t="shared" si="40"/>
        <v>1.5271056338028171</v>
      </c>
      <c r="O336">
        <f t="shared" si="41"/>
        <v>0.46977885291284371</v>
      </c>
    </row>
    <row r="337" spans="1:15">
      <c r="A337" s="2">
        <v>291</v>
      </c>
      <c r="B337" s="2">
        <v>1000</v>
      </c>
      <c r="C337" s="2">
        <v>64</v>
      </c>
      <c r="D337" s="2">
        <f t="shared" si="35"/>
        <v>15.625</v>
      </c>
      <c r="E337" s="2">
        <v>102</v>
      </c>
      <c r="F337" s="2">
        <v>0.74199999999999999</v>
      </c>
      <c r="G337" s="2">
        <v>1.38</v>
      </c>
      <c r="H337" s="2">
        <v>44.05</v>
      </c>
      <c r="I337" s="2">
        <v>1090</v>
      </c>
      <c r="J337">
        <f t="shared" si="36"/>
        <v>201.07527656666591</v>
      </c>
      <c r="K337">
        <f t="shared" si="37"/>
        <v>134.38779487130142</v>
      </c>
      <c r="L337" s="4">
        <f t="shared" si="38"/>
        <v>0.47623372391287916</v>
      </c>
      <c r="M337" s="5">
        <f t="shared" si="39"/>
        <v>7.0999999999999991E-4</v>
      </c>
      <c r="N337" s="5">
        <f t="shared" si="40"/>
        <v>1.535211267605634</v>
      </c>
      <c r="O337">
        <f t="shared" si="41"/>
        <v>0.46600805896679309</v>
      </c>
    </row>
    <row r="338" spans="1:15">
      <c r="A338" s="2">
        <v>861</v>
      </c>
      <c r="B338" s="2">
        <v>8000</v>
      </c>
      <c r="C338" s="2">
        <v>500</v>
      </c>
      <c r="D338" s="2">
        <f t="shared" si="35"/>
        <v>16</v>
      </c>
      <c r="E338" s="2">
        <v>102</v>
      </c>
      <c r="F338" s="2">
        <v>0.73099999999999998</v>
      </c>
      <c r="G338" s="2">
        <v>0.18</v>
      </c>
      <c r="H338" s="2">
        <v>349.75</v>
      </c>
      <c r="I338" s="2">
        <v>138</v>
      </c>
      <c r="J338">
        <f t="shared" si="36"/>
        <v>202.5825058652068</v>
      </c>
      <c r="K338">
        <f t="shared" si="37"/>
        <v>1038.0294456126765</v>
      </c>
      <c r="L338" s="4">
        <f t="shared" si="38"/>
        <v>0.48168190422082374</v>
      </c>
      <c r="M338" s="5">
        <f t="shared" si="39"/>
        <v>8.8749999999999989E-5</v>
      </c>
      <c r="N338" s="5">
        <f t="shared" si="40"/>
        <v>1.5549295774647889</v>
      </c>
      <c r="O338">
        <f t="shared" si="41"/>
        <v>0.45773022756814474</v>
      </c>
    </row>
    <row r="339" spans="1:15">
      <c r="A339" s="2">
        <v>699</v>
      </c>
      <c r="B339" s="2">
        <v>4537</v>
      </c>
      <c r="C339" s="2">
        <v>278</v>
      </c>
      <c r="D339" s="2">
        <f t="shared" si="35"/>
        <v>16.320143884892087</v>
      </c>
      <c r="E339" s="2">
        <v>102</v>
      </c>
      <c r="F339" s="2">
        <v>0.72799999999999998</v>
      </c>
      <c r="G339" s="2">
        <v>0.31</v>
      </c>
      <c r="H339" s="2">
        <v>196.31</v>
      </c>
      <c r="I339" s="2">
        <v>246</v>
      </c>
      <c r="J339">
        <f t="shared" si="36"/>
        <v>202.99948573528755</v>
      </c>
      <c r="K339">
        <f t="shared" si="37"/>
        <v>603.96738018084397</v>
      </c>
      <c r="L339" s="4">
        <f t="shared" si="38"/>
        <v>0.46028975921971044</v>
      </c>
      <c r="M339" s="5">
        <f t="shared" si="39"/>
        <v>1.5649107339651752E-4</v>
      </c>
      <c r="N339" s="5">
        <f t="shared" si="40"/>
        <v>1.571974647887324</v>
      </c>
      <c r="O339">
        <f t="shared" si="41"/>
        <v>0.45547694191254806</v>
      </c>
    </row>
    <row r="340" spans="1:15">
      <c r="A340" s="2">
        <v>537</v>
      </c>
      <c r="B340" s="2">
        <v>2573</v>
      </c>
      <c r="C340" s="2">
        <v>155</v>
      </c>
      <c r="D340" s="2">
        <f t="shared" si="35"/>
        <v>16.600000000000001</v>
      </c>
      <c r="E340" s="2">
        <v>102</v>
      </c>
      <c r="F340" s="2">
        <v>0.71499999999999997</v>
      </c>
      <c r="G340" s="2">
        <v>0.56000000000000005</v>
      </c>
      <c r="H340" s="2">
        <v>112.05</v>
      </c>
      <c r="I340" s="2">
        <v>436</v>
      </c>
      <c r="J340">
        <f t="shared" si="36"/>
        <v>204.83662259967568</v>
      </c>
      <c r="K340">
        <f t="shared" si="37"/>
        <v>337.36484021162835</v>
      </c>
      <c r="L340" s="4">
        <f t="shared" si="38"/>
        <v>0.45944325408293518</v>
      </c>
      <c r="M340" s="5">
        <f t="shared" si="39"/>
        <v>2.7594247959580257E-4</v>
      </c>
      <c r="N340" s="5">
        <f t="shared" si="40"/>
        <v>1.5800394366197184</v>
      </c>
      <c r="O340">
        <f t="shared" si="41"/>
        <v>0.44573423436206161</v>
      </c>
    </row>
    <row r="341" spans="1:15">
      <c r="A341" s="2">
        <v>375</v>
      </c>
      <c r="B341" s="2">
        <v>1459</v>
      </c>
      <c r="C341" s="2">
        <v>86</v>
      </c>
      <c r="D341" s="2">
        <f t="shared" si="35"/>
        <v>16.965116279069768</v>
      </c>
      <c r="E341" s="2">
        <v>102</v>
      </c>
      <c r="F341" s="2">
        <v>0.71599999999999997</v>
      </c>
      <c r="G341" s="2">
        <v>1.01</v>
      </c>
      <c r="H341" s="2">
        <v>62.5</v>
      </c>
      <c r="I341" s="2">
        <v>775</v>
      </c>
      <c r="J341">
        <f t="shared" si="36"/>
        <v>204.69353028560067</v>
      </c>
      <c r="K341">
        <f t="shared" si="37"/>
        <v>186.92310300672946</v>
      </c>
      <c r="L341" s="4">
        <f t="shared" si="38"/>
        <v>0.46008224032587292</v>
      </c>
      <c r="M341" s="5">
        <f t="shared" si="39"/>
        <v>4.8663468128855379E-4</v>
      </c>
      <c r="N341" s="5">
        <f t="shared" si="40"/>
        <v>1.5925704225352113</v>
      </c>
      <c r="O341">
        <f t="shared" si="41"/>
        <v>0.4464824243786969</v>
      </c>
    </row>
    <row r="342" spans="1:15">
      <c r="A342" s="2">
        <v>783</v>
      </c>
      <c r="B342" s="2">
        <v>6622</v>
      </c>
      <c r="C342" s="2">
        <v>373</v>
      </c>
      <c r="D342" s="2">
        <f t="shared" si="35"/>
        <v>17.753351206434317</v>
      </c>
      <c r="E342" s="2">
        <v>102</v>
      </c>
      <c r="F342" s="2">
        <v>0.7</v>
      </c>
      <c r="G342" s="2">
        <v>0.23</v>
      </c>
      <c r="H342" s="2">
        <v>279.77</v>
      </c>
      <c r="I342" s="2">
        <v>174</v>
      </c>
      <c r="J342">
        <f t="shared" si="36"/>
        <v>207.01966780270629</v>
      </c>
      <c r="K342">
        <f t="shared" si="37"/>
        <v>830.16421887464946</v>
      </c>
      <c r="L342" s="4">
        <f t="shared" si="38"/>
        <v>0.44930869280975488</v>
      </c>
      <c r="M342" s="5">
        <f t="shared" si="39"/>
        <v>1.0721836303231652E-4</v>
      </c>
      <c r="N342" s="5">
        <f t="shared" si="40"/>
        <v>1.6228563380281691</v>
      </c>
      <c r="O342">
        <f t="shared" si="41"/>
        <v>0.43453662704425755</v>
      </c>
    </row>
    <row r="343" spans="1:15">
      <c r="A343" s="2">
        <v>621</v>
      </c>
      <c r="B343" s="2">
        <v>3756</v>
      </c>
      <c r="C343" s="2">
        <v>208</v>
      </c>
      <c r="D343" s="2">
        <f t="shared" si="35"/>
        <v>18.057692307692307</v>
      </c>
      <c r="E343" s="2">
        <v>102</v>
      </c>
      <c r="F343" s="2">
        <v>0.69599999999999995</v>
      </c>
      <c r="G343" s="2">
        <v>0.41</v>
      </c>
      <c r="H343" s="2">
        <v>157.16</v>
      </c>
      <c r="I343" s="2">
        <v>310</v>
      </c>
      <c r="J343">
        <f t="shared" si="36"/>
        <v>207.61369963434993</v>
      </c>
      <c r="K343">
        <f t="shared" si="37"/>
        <v>467.03818544079343</v>
      </c>
      <c r="L343" s="4">
        <f t="shared" si="38"/>
        <v>0.44535972964113923</v>
      </c>
      <c r="M343" s="5">
        <f t="shared" si="39"/>
        <v>1.8903088391906283E-4</v>
      </c>
      <c r="N343" s="5">
        <f t="shared" si="40"/>
        <v>1.6399436619718311</v>
      </c>
      <c r="O343">
        <f t="shared" si="41"/>
        <v>0.4315586525913287</v>
      </c>
    </row>
    <row r="344" spans="1:15">
      <c r="A344" s="2">
        <v>459</v>
      </c>
      <c r="B344" s="2">
        <v>2130</v>
      </c>
      <c r="C344" s="2">
        <v>116</v>
      </c>
      <c r="D344" s="2">
        <f t="shared" si="35"/>
        <v>18.362068965517242</v>
      </c>
      <c r="E344" s="2">
        <v>102</v>
      </c>
      <c r="F344" s="2">
        <v>0.69099999999999995</v>
      </c>
      <c r="G344" s="2">
        <v>0.73</v>
      </c>
      <c r="H344" s="2">
        <v>88.76</v>
      </c>
      <c r="I344" s="2">
        <v>550</v>
      </c>
      <c r="J344">
        <f t="shared" si="36"/>
        <v>208.36348069378829</v>
      </c>
      <c r="K344">
        <f t="shared" si="37"/>
        <v>263.25642724573163</v>
      </c>
      <c r="L344" s="4">
        <f t="shared" si="38"/>
        <v>0.44063501588024684</v>
      </c>
      <c r="M344" s="5">
        <f t="shared" si="39"/>
        <v>3.3333333333333332E-4</v>
      </c>
      <c r="N344" s="5">
        <f t="shared" si="40"/>
        <v>1.65</v>
      </c>
      <c r="O344">
        <f t="shared" si="41"/>
        <v>0.42784099716914792</v>
      </c>
    </row>
    <row r="345" spans="1:15">
      <c r="A345" s="2">
        <v>297</v>
      </c>
      <c r="B345" s="2">
        <v>1208</v>
      </c>
      <c r="C345" s="2">
        <v>64</v>
      </c>
      <c r="D345" s="2">
        <f t="shared" si="35"/>
        <v>18.875</v>
      </c>
      <c r="E345" s="2">
        <v>102</v>
      </c>
      <c r="F345" s="2">
        <v>0.68300000000000005</v>
      </c>
      <c r="G345" s="2">
        <v>1.31</v>
      </c>
      <c r="H345" s="2">
        <v>50.26</v>
      </c>
      <c r="I345" s="2">
        <v>977</v>
      </c>
      <c r="J345">
        <f t="shared" si="36"/>
        <v>209.58021209109032</v>
      </c>
      <c r="K345">
        <f t="shared" si="37"/>
        <v>147.55679695305858</v>
      </c>
      <c r="L345" s="4">
        <f t="shared" si="38"/>
        <v>0.43373129074060862</v>
      </c>
      <c r="M345" s="5">
        <f t="shared" si="39"/>
        <v>5.8774834437086085E-4</v>
      </c>
      <c r="N345" s="5">
        <f t="shared" si="40"/>
        <v>1.6622760563380286</v>
      </c>
      <c r="O345">
        <f t="shared" si="41"/>
        <v>0.42190394412951743</v>
      </c>
    </row>
    <row r="346" spans="1:15">
      <c r="A346" s="2">
        <v>705</v>
      </c>
      <c r="B346" s="2">
        <v>5481</v>
      </c>
      <c r="C346" s="2">
        <v>278</v>
      </c>
      <c r="D346" s="2">
        <f t="shared" si="35"/>
        <v>19.715827338129497</v>
      </c>
      <c r="E346" s="2">
        <v>102</v>
      </c>
      <c r="F346" s="2">
        <v>0.66900000000000004</v>
      </c>
      <c r="G346" s="2">
        <v>0.3</v>
      </c>
      <c r="H346" s="2">
        <v>224.48</v>
      </c>
      <c r="I346" s="2">
        <v>220</v>
      </c>
      <c r="J346">
        <f t="shared" si="36"/>
        <v>211.76177494381338</v>
      </c>
      <c r="K346">
        <f t="shared" si="37"/>
        <v>651.03832211398014</v>
      </c>
      <c r="L346" s="4">
        <f t="shared" si="38"/>
        <v>0.42701019365082676</v>
      </c>
      <c r="M346" s="5">
        <f t="shared" si="39"/>
        <v>1.2953840540047437E-4</v>
      </c>
      <c r="N346" s="5">
        <f t="shared" si="40"/>
        <v>1.6983380281690141</v>
      </c>
      <c r="O346">
        <f t="shared" si="41"/>
        <v>0.41154760842019444</v>
      </c>
    </row>
    <row r="347" spans="1:15">
      <c r="A347" s="2">
        <v>543</v>
      </c>
      <c r="B347" s="2">
        <v>3109</v>
      </c>
      <c r="C347" s="2">
        <v>155</v>
      </c>
      <c r="D347" s="2">
        <f t="shared" si="35"/>
        <v>20.058064516129033</v>
      </c>
      <c r="E347" s="2">
        <v>102</v>
      </c>
      <c r="F347" s="2">
        <v>0.66400000000000003</v>
      </c>
      <c r="G347" s="2">
        <v>0.54</v>
      </c>
      <c r="H347" s="2">
        <v>126.53</v>
      </c>
      <c r="I347" s="2">
        <v>390</v>
      </c>
      <c r="J347">
        <f t="shared" si="36"/>
        <v>212.5575754744259</v>
      </c>
      <c r="K347">
        <f t="shared" si="37"/>
        <v>363.04717969625966</v>
      </c>
      <c r="L347" s="4">
        <f t="shared" si="38"/>
        <v>0.4269417548696548</v>
      </c>
      <c r="M347" s="5">
        <f t="shared" si="39"/>
        <v>2.2836925056288193E-4</v>
      </c>
      <c r="N347" s="5">
        <f t="shared" si="40"/>
        <v>1.7077605633802819</v>
      </c>
      <c r="O347">
        <f t="shared" si="41"/>
        <v>0.4078593625980842</v>
      </c>
    </row>
    <row r="348" spans="1:15">
      <c r="A348" s="2">
        <v>381</v>
      </c>
      <c r="B348" s="2">
        <v>1763</v>
      </c>
      <c r="C348" s="2">
        <v>86</v>
      </c>
      <c r="D348" s="2">
        <f t="shared" si="35"/>
        <v>20.5</v>
      </c>
      <c r="E348" s="2">
        <v>102</v>
      </c>
      <c r="F348" s="2">
        <v>0.65700000000000003</v>
      </c>
      <c r="G348" s="2">
        <v>0.96</v>
      </c>
      <c r="H348" s="2">
        <v>71.510000000000005</v>
      </c>
      <c r="I348" s="2">
        <v>693</v>
      </c>
      <c r="J348">
        <f t="shared" si="36"/>
        <v>213.68692158534412</v>
      </c>
      <c r="K348">
        <f t="shared" si="37"/>
        <v>205.29905439074207</v>
      </c>
      <c r="L348" s="4">
        <f t="shared" si="38"/>
        <v>0.41890110139678344</v>
      </c>
      <c r="M348" s="5">
        <f t="shared" si="39"/>
        <v>4.0272263187748154E-4</v>
      </c>
      <c r="N348" s="5">
        <f t="shared" si="40"/>
        <v>1.720787323943662</v>
      </c>
      <c r="O348">
        <f t="shared" si="41"/>
        <v>0.40270515073488561</v>
      </c>
    </row>
    <row r="349" spans="1:15">
      <c r="A349" s="2">
        <v>219</v>
      </c>
      <c r="B349" s="2">
        <v>1000</v>
      </c>
      <c r="C349" s="2">
        <v>48</v>
      </c>
      <c r="D349" s="2">
        <f t="shared" si="35"/>
        <v>20.833333333333332</v>
      </c>
      <c r="E349" s="2">
        <v>102</v>
      </c>
      <c r="F349" s="2">
        <v>0.65400000000000003</v>
      </c>
      <c r="G349" s="2">
        <v>1.71</v>
      </c>
      <c r="H349" s="2">
        <v>40.270000000000003</v>
      </c>
      <c r="I349" s="2">
        <v>1230</v>
      </c>
      <c r="J349">
        <f t="shared" si="36"/>
        <v>214.17646843905965</v>
      </c>
      <c r="K349">
        <f t="shared" si="37"/>
        <v>115.51965475294195</v>
      </c>
      <c r="L349" s="4">
        <f t="shared" si="38"/>
        <v>0.41551370719256397</v>
      </c>
      <c r="M349" s="5">
        <f t="shared" si="39"/>
        <v>7.0999999999999991E-4</v>
      </c>
      <c r="N349" s="5">
        <f t="shared" si="40"/>
        <v>1.7323943661971832</v>
      </c>
      <c r="O349">
        <f t="shared" si="41"/>
        <v>0.40049955598016707</v>
      </c>
    </row>
    <row r="350" spans="1:15">
      <c r="A350" s="2">
        <v>789</v>
      </c>
      <c r="B350" s="2">
        <v>8000</v>
      </c>
      <c r="C350" s="2">
        <v>373</v>
      </c>
      <c r="D350" s="2">
        <f t="shared" si="35"/>
        <v>21.447721179624665</v>
      </c>
      <c r="E350" s="2">
        <v>102</v>
      </c>
      <c r="F350" s="2">
        <v>0.64400000000000002</v>
      </c>
      <c r="G350" s="2">
        <v>0.22</v>
      </c>
      <c r="H350" s="2">
        <v>319.58</v>
      </c>
      <c r="I350" s="2">
        <v>156</v>
      </c>
      <c r="J350">
        <f t="shared" si="36"/>
        <v>215.83292365085782</v>
      </c>
      <c r="K350">
        <f t="shared" si="37"/>
        <v>904.84721145575543</v>
      </c>
      <c r="L350" s="4">
        <f t="shared" si="38"/>
        <v>0.41222429077269546</v>
      </c>
      <c r="M350" s="5">
        <f t="shared" si="39"/>
        <v>8.8749999999999989E-5</v>
      </c>
      <c r="N350" s="5">
        <f t="shared" si="40"/>
        <v>1.7577464788732395</v>
      </c>
      <c r="O350">
        <f t="shared" si="41"/>
        <v>0.39316222282370533</v>
      </c>
    </row>
    <row r="351" spans="1:15">
      <c r="A351" s="2">
        <v>627</v>
      </c>
      <c r="B351" s="2">
        <v>4537</v>
      </c>
      <c r="C351" s="2">
        <v>208</v>
      </c>
      <c r="D351" s="2">
        <f t="shared" si="35"/>
        <v>21.8125</v>
      </c>
      <c r="E351" s="2">
        <v>102</v>
      </c>
      <c r="F351" s="2">
        <v>0.63900000000000001</v>
      </c>
      <c r="G351" s="2">
        <v>0.39</v>
      </c>
      <c r="H351" s="2">
        <v>180.01</v>
      </c>
      <c r="I351" s="2">
        <v>276</v>
      </c>
      <c r="J351">
        <f t="shared" si="36"/>
        <v>216.67569500871974</v>
      </c>
      <c r="K351">
        <f t="shared" si="37"/>
        <v>512.4197151720856</v>
      </c>
      <c r="L351" s="4">
        <f t="shared" si="38"/>
        <v>0.40591724682206554</v>
      </c>
      <c r="M351" s="5">
        <f t="shared" si="39"/>
        <v>1.5649107339651752E-4</v>
      </c>
      <c r="N351" s="5">
        <f t="shared" si="40"/>
        <v>1.7636788732394366</v>
      </c>
      <c r="O351">
        <f t="shared" si="41"/>
        <v>0.38950207060216724</v>
      </c>
    </row>
    <row r="352" spans="1:15">
      <c r="A352" s="2">
        <v>465</v>
      </c>
      <c r="B352" s="2">
        <v>2573</v>
      </c>
      <c r="C352" s="2">
        <v>116</v>
      </c>
      <c r="D352" s="2">
        <f t="shared" si="35"/>
        <v>22.181034482758619</v>
      </c>
      <c r="E352" s="2">
        <v>102</v>
      </c>
      <c r="F352" s="2">
        <v>0.63400000000000001</v>
      </c>
      <c r="G352" s="2">
        <v>0.7</v>
      </c>
      <c r="H352" s="2">
        <v>101.64</v>
      </c>
      <c r="I352" s="2">
        <v>491</v>
      </c>
      <c r="J352">
        <f t="shared" si="36"/>
        <v>217.52841650548027</v>
      </c>
      <c r="K352">
        <f t="shared" si="37"/>
        <v>286.6145264239525</v>
      </c>
      <c r="L352" s="4">
        <f t="shared" si="38"/>
        <v>0.40472477598157713</v>
      </c>
      <c r="M352" s="5">
        <f t="shared" si="39"/>
        <v>2.7594247959580257E-4</v>
      </c>
      <c r="N352" s="5">
        <f t="shared" si="40"/>
        <v>1.7793563380281689</v>
      </c>
      <c r="O352">
        <f t="shared" si="41"/>
        <v>0.38584764189128468</v>
      </c>
    </row>
    <row r="353" spans="1:15">
      <c r="A353" s="2">
        <v>303</v>
      </c>
      <c r="B353" s="2">
        <v>1459</v>
      </c>
      <c r="C353" s="2">
        <v>64</v>
      </c>
      <c r="D353" s="2">
        <f t="shared" si="35"/>
        <v>22.796875</v>
      </c>
      <c r="E353" s="2">
        <v>102</v>
      </c>
      <c r="F353" s="2">
        <v>0.629</v>
      </c>
      <c r="G353" s="2">
        <v>1.25</v>
      </c>
      <c r="H353" s="2">
        <v>57.41</v>
      </c>
      <c r="I353" s="2">
        <v>871</v>
      </c>
      <c r="J353">
        <f t="shared" si="36"/>
        <v>218.39128548801236</v>
      </c>
      <c r="K353">
        <f t="shared" si="37"/>
        <v>161.14080582049027</v>
      </c>
      <c r="L353" s="4">
        <f t="shared" si="38"/>
        <v>0.39716817645367586</v>
      </c>
      <c r="M353" s="5">
        <f t="shared" si="39"/>
        <v>4.8663468128855379E-4</v>
      </c>
      <c r="N353" s="5">
        <f t="shared" si="40"/>
        <v>1.789843661971831</v>
      </c>
      <c r="O353">
        <f t="shared" si="41"/>
        <v>0.38219897277381631</v>
      </c>
    </row>
    <row r="354" spans="1:15">
      <c r="A354" s="2">
        <v>711</v>
      </c>
      <c r="B354" s="2">
        <v>6622</v>
      </c>
      <c r="C354" s="2">
        <v>278</v>
      </c>
      <c r="D354" s="2">
        <f t="shared" si="35"/>
        <v>23.820143884892087</v>
      </c>
      <c r="E354" s="2">
        <v>102</v>
      </c>
      <c r="F354" s="2">
        <v>0.61199999999999999</v>
      </c>
      <c r="G354" s="2">
        <v>0.28000000000000003</v>
      </c>
      <c r="H354" s="2">
        <v>258.31</v>
      </c>
      <c r="I354" s="2">
        <v>196</v>
      </c>
      <c r="J354">
        <f t="shared" si="36"/>
        <v>221.40372138502383</v>
      </c>
      <c r="K354">
        <f t="shared" si="37"/>
        <v>729.30152957361554</v>
      </c>
      <c r="L354" s="4">
        <f t="shared" si="38"/>
        <v>0.38118664054157692</v>
      </c>
      <c r="M354" s="5">
        <f t="shared" si="39"/>
        <v>1.0721836303231652E-4</v>
      </c>
      <c r="N354" s="5">
        <f t="shared" si="40"/>
        <v>1.8280450704225353</v>
      </c>
      <c r="O354">
        <f t="shared" si="41"/>
        <v>0.36983707658547021</v>
      </c>
    </row>
    <row r="355" spans="1:15">
      <c r="A355" s="2">
        <v>549</v>
      </c>
      <c r="B355" s="2">
        <v>3756</v>
      </c>
      <c r="C355" s="2">
        <v>155</v>
      </c>
      <c r="D355" s="2">
        <f t="shared" si="35"/>
        <v>24.232258064516127</v>
      </c>
      <c r="E355" s="2">
        <v>102</v>
      </c>
      <c r="F355" s="2">
        <v>0.61199999999999999</v>
      </c>
      <c r="G355" s="2">
        <v>0.51</v>
      </c>
      <c r="H355" s="2">
        <v>144.03</v>
      </c>
      <c r="I355" s="2">
        <v>347</v>
      </c>
      <c r="J355">
        <f t="shared" si="36"/>
        <v>221.40372138502383</v>
      </c>
      <c r="K355">
        <f t="shared" si="37"/>
        <v>400.4008397659066</v>
      </c>
      <c r="L355" s="4">
        <f t="shared" si="38"/>
        <v>0.38711207521597701</v>
      </c>
      <c r="M355" s="5">
        <f t="shared" si="39"/>
        <v>1.8903088391906283E-4</v>
      </c>
      <c r="N355" s="5">
        <f t="shared" si="40"/>
        <v>1.8356788732394367</v>
      </c>
      <c r="O355">
        <f t="shared" si="41"/>
        <v>0.36983707658547021</v>
      </c>
    </row>
    <row r="356" spans="1:15">
      <c r="A356" s="2">
        <v>387</v>
      </c>
      <c r="B356" s="2">
        <v>2130</v>
      </c>
      <c r="C356" s="2">
        <v>86</v>
      </c>
      <c r="D356" s="2">
        <f t="shared" si="35"/>
        <v>24.767441860465116</v>
      </c>
      <c r="E356" s="2">
        <v>102</v>
      </c>
      <c r="F356" s="2">
        <v>0.60299999999999998</v>
      </c>
      <c r="G356" s="2">
        <v>0.91</v>
      </c>
      <c r="H356" s="2">
        <v>82.05</v>
      </c>
      <c r="I356" s="2">
        <v>616</v>
      </c>
      <c r="J356">
        <f t="shared" si="36"/>
        <v>223.04986837273526</v>
      </c>
      <c r="K356">
        <f t="shared" si="37"/>
        <v>226.06889859611607</v>
      </c>
      <c r="L356" s="4">
        <f t="shared" si="38"/>
        <v>0.38041499973706472</v>
      </c>
      <c r="M356" s="5">
        <f t="shared" si="39"/>
        <v>3.3333333333333332E-4</v>
      </c>
      <c r="N356" s="5">
        <f t="shared" si="40"/>
        <v>1.8480000000000001</v>
      </c>
      <c r="O356">
        <f t="shared" si="41"/>
        <v>0.36332017567762187</v>
      </c>
    </row>
    <row r="357" spans="1:15">
      <c r="A357" s="2">
        <v>225</v>
      </c>
      <c r="B357" s="2">
        <v>1208</v>
      </c>
      <c r="C357" s="2">
        <v>48</v>
      </c>
      <c r="D357" s="2">
        <f t="shared" si="35"/>
        <v>25.166666666666668</v>
      </c>
      <c r="E357" s="2">
        <v>102</v>
      </c>
      <c r="F357" s="2">
        <v>0.60099999999999998</v>
      </c>
      <c r="G357" s="2">
        <v>1.63</v>
      </c>
      <c r="H357" s="2">
        <v>46.09</v>
      </c>
      <c r="I357" s="2">
        <v>1090</v>
      </c>
      <c r="J357">
        <f t="shared" si="36"/>
        <v>223.4206913525675</v>
      </c>
      <c r="K357">
        <f t="shared" si="37"/>
        <v>126.42006998844302</v>
      </c>
      <c r="L357" s="4">
        <f t="shared" si="38"/>
        <v>0.37968654822282594</v>
      </c>
      <c r="M357" s="5">
        <f t="shared" si="39"/>
        <v>5.8774834437086085E-4</v>
      </c>
      <c r="N357" s="5">
        <f t="shared" si="40"/>
        <v>1.8545352112676059</v>
      </c>
      <c r="O357">
        <f t="shared" si="41"/>
        <v>0.3618746052707279</v>
      </c>
    </row>
    <row r="358" spans="1:15">
      <c r="A358" s="2">
        <v>633</v>
      </c>
      <c r="B358" s="2">
        <v>5481</v>
      </c>
      <c r="C358" s="2">
        <v>208</v>
      </c>
      <c r="D358" s="2">
        <f t="shared" si="35"/>
        <v>26.35096153846154</v>
      </c>
      <c r="E358" s="2">
        <v>102</v>
      </c>
      <c r="F358" s="2">
        <v>0.58299999999999996</v>
      </c>
      <c r="G358" s="2">
        <v>0.37</v>
      </c>
      <c r="H358" s="2">
        <v>208.16</v>
      </c>
      <c r="I358" s="2">
        <v>246</v>
      </c>
      <c r="J358">
        <f t="shared" si="36"/>
        <v>226.84350549724334</v>
      </c>
      <c r="K358">
        <f t="shared" si="37"/>
        <v>565.46387552161082</v>
      </c>
      <c r="L358" s="4">
        <f t="shared" si="38"/>
        <v>0.36783958976712861</v>
      </c>
      <c r="M358" s="5">
        <f t="shared" si="39"/>
        <v>1.2953840540047437E-4</v>
      </c>
      <c r="N358" s="5">
        <f t="shared" si="40"/>
        <v>1.8990507042253519</v>
      </c>
      <c r="O358">
        <f t="shared" si="41"/>
        <v>0.34890806370365091</v>
      </c>
    </row>
    <row r="359" spans="1:15">
      <c r="A359" s="2">
        <v>471</v>
      </c>
      <c r="B359" s="2">
        <v>3109</v>
      </c>
      <c r="C359" s="2">
        <v>116</v>
      </c>
      <c r="D359" s="2">
        <f t="shared" si="35"/>
        <v>26.801724137931036</v>
      </c>
      <c r="E359" s="2">
        <v>102</v>
      </c>
      <c r="F359" s="2">
        <v>0.58099999999999996</v>
      </c>
      <c r="G359" s="2">
        <v>0.66</v>
      </c>
      <c r="H359" s="2">
        <v>116.85</v>
      </c>
      <c r="I359" s="2">
        <v>436</v>
      </c>
      <c r="J359">
        <f t="shared" si="36"/>
        <v>227.23360639675579</v>
      </c>
      <c r="K359">
        <f t="shared" si="37"/>
        <v>317.54762220575611</v>
      </c>
      <c r="L359" s="4">
        <f t="shared" si="38"/>
        <v>0.36529953899272904</v>
      </c>
      <c r="M359" s="5">
        <f t="shared" si="39"/>
        <v>2.2836925056288193E-4</v>
      </c>
      <c r="N359" s="5">
        <f t="shared" si="40"/>
        <v>1.9091887323943664</v>
      </c>
      <c r="O359">
        <f t="shared" si="41"/>
        <v>0.3474722286709836</v>
      </c>
    </row>
    <row r="360" spans="1:15">
      <c r="A360" s="2">
        <v>309</v>
      </c>
      <c r="B360" s="2">
        <v>1763</v>
      </c>
      <c r="C360" s="2">
        <v>64</v>
      </c>
      <c r="D360" s="2">
        <f t="shared" si="35"/>
        <v>27.546875</v>
      </c>
      <c r="E360" s="2">
        <v>102</v>
      </c>
      <c r="F360" s="2">
        <v>0.57599999999999996</v>
      </c>
      <c r="G360" s="2">
        <v>1.19</v>
      </c>
      <c r="H360" s="2">
        <v>65.81</v>
      </c>
      <c r="I360" s="2">
        <v>773</v>
      </c>
      <c r="J360">
        <f t="shared" si="36"/>
        <v>228.21773229381924</v>
      </c>
      <c r="K360">
        <f t="shared" si="37"/>
        <v>176.88160231509056</v>
      </c>
      <c r="L360" s="4">
        <f t="shared" si="38"/>
        <v>0.36182394981922816</v>
      </c>
      <c r="M360" s="5">
        <f t="shared" si="39"/>
        <v>4.0272263187748154E-4</v>
      </c>
      <c r="N360" s="5">
        <f t="shared" si="40"/>
        <v>1.9194352112676056</v>
      </c>
      <c r="O360">
        <f t="shared" si="41"/>
        <v>0.34388697038902505</v>
      </c>
    </row>
    <row r="361" spans="1:15">
      <c r="A361" s="2">
        <v>147</v>
      </c>
      <c r="B361" s="2">
        <v>1000</v>
      </c>
      <c r="C361" s="2">
        <v>36</v>
      </c>
      <c r="D361" s="2">
        <f t="shared" si="35"/>
        <v>27.777777777777779</v>
      </c>
      <c r="E361" s="2">
        <v>102</v>
      </c>
      <c r="F361" s="2">
        <v>0.57199999999999995</v>
      </c>
      <c r="G361" s="2">
        <v>2.12</v>
      </c>
      <c r="H361" s="2">
        <v>37.159999999999997</v>
      </c>
      <c r="I361" s="2">
        <v>1370</v>
      </c>
      <c r="J361">
        <f t="shared" si="36"/>
        <v>229.01430620717227</v>
      </c>
      <c r="K361">
        <f t="shared" si="37"/>
        <v>99.633868141903577</v>
      </c>
      <c r="L361" s="4">
        <f t="shared" si="38"/>
        <v>0.36132291831455332</v>
      </c>
      <c r="M361" s="5">
        <f t="shared" si="39"/>
        <v>7.0999999999999991E-4</v>
      </c>
      <c r="N361" s="5">
        <f t="shared" si="40"/>
        <v>1.9295774647887325</v>
      </c>
      <c r="O361">
        <f t="shared" si="41"/>
        <v>0.34102323941932466</v>
      </c>
    </row>
    <row r="362" spans="1:15">
      <c r="A362" s="2">
        <v>717</v>
      </c>
      <c r="B362" s="2">
        <v>8000</v>
      </c>
      <c r="C362" s="2">
        <v>278</v>
      </c>
      <c r="D362" s="2">
        <f t="shared" si="35"/>
        <v>28.776978417266186</v>
      </c>
      <c r="E362" s="2">
        <v>102</v>
      </c>
      <c r="F362" s="2">
        <v>0.56799999999999995</v>
      </c>
      <c r="G362" s="2">
        <v>0.27</v>
      </c>
      <c r="H362" s="2">
        <v>291.37</v>
      </c>
      <c r="I362" s="2">
        <v>174</v>
      </c>
      <c r="J362">
        <f t="shared" si="36"/>
        <v>229.81927988846084</v>
      </c>
      <c r="K362">
        <f t="shared" si="37"/>
        <v>785.06015339236546</v>
      </c>
      <c r="L362" s="4">
        <f t="shared" si="38"/>
        <v>0.35411299223214848</v>
      </c>
      <c r="M362" s="5">
        <f t="shared" si="39"/>
        <v>8.8749999999999989E-5</v>
      </c>
      <c r="N362" s="5">
        <f t="shared" si="40"/>
        <v>1.9605633802816902</v>
      </c>
      <c r="O362">
        <f t="shared" si="41"/>
        <v>0.33816351089755614</v>
      </c>
    </row>
    <row r="363" spans="1:15">
      <c r="A363" s="2">
        <v>555</v>
      </c>
      <c r="B363" s="2">
        <v>4537</v>
      </c>
      <c r="C363" s="2">
        <v>155</v>
      </c>
      <c r="D363" s="2">
        <f t="shared" si="35"/>
        <v>29.270967741935483</v>
      </c>
      <c r="E363" s="2">
        <v>102</v>
      </c>
      <c r="F363" s="2">
        <v>0.55600000000000005</v>
      </c>
      <c r="G363" s="2">
        <v>0.48</v>
      </c>
      <c r="H363" s="2">
        <v>167.78</v>
      </c>
      <c r="I363" s="2">
        <v>308</v>
      </c>
      <c r="J363">
        <f t="shared" si="36"/>
        <v>232.28610490594158</v>
      </c>
      <c r="K363">
        <f t="shared" si="37"/>
        <v>446.33632541945184</v>
      </c>
      <c r="L363" s="4">
        <f t="shared" si="38"/>
        <v>0.34727175713143271</v>
      </c>
      <c r="M363" s="5">
        <f t="shared" si="39"/>
        <v>1.5649107339651752E-4</v>
      </c>
      <c r="N363" s="5">
        <f t="shared" si="40"/>
        <v>1.9681633802816902</v>
      </c>
      <c r="O363">
        <f t="shared" si="41"/>
        <v>0.32960856679792655</v>
      </c>
    </row>
    <row r="364" spans="1:15">
      <c r="A364" s="2">
        <v>393</v>
      </c>
      <c r="B364" s="2">
        <v>2573</v>
      </c>
      <c r="C364" s="2">
        <v>86</v>
      </c>
      <c r="D364" s="2">
        <f t="shared" si="35"/>
        <v>29.918604651162791</v>
      </c>
      <c r="E364" s="2">
        <v>102</v>
      </c>
      <c r="F364" s="2">
        <v>0.55400000000000005</v>
      </c>
      <c r="G364" s="2">
        <v>0.86</v>
      </c>
      <c r="H364" s="2">
        <v>94.05</v>
      </c>
      <c r="I364" s="2">
        <v>546</v>
      </c>
      <c r="J364">
        <f t="shared" si="36"/>
        <v>232.70501616582411</v>
      </c>
      <c r="K364">
        <f t="shared" si="37"/>
        <v>249.56721534984982</v>
      </c>
      <c r="L364" s="4">
        <f t="shared" si="38"/>
        <v>0.34459654437960918</v>
      </c>
      <c r="M364" s="5">
        <f t="shared" si="39"/>
        <v>2.7594247959580257E-4</v>
      </c>
      <c r="N364" s="5">
        <f t="shared" si="40"/>
        <v>1.9786732394366198</v>
      </c>
      <c r="O364">
        <f t="shared" si="41"/>
        <v>0.32818630828576778</v>
      </c>
    </row>
    <row r="365" spans="1:15">
      <c r="A365" s="2">
        <v>231</v>
      </c>
      <c r="B365" s="2">
        <v>1459</v>
      </c>
      <c r="C365" s="2">
        <v>48</v>
      </c>
      <c r="D365" s="2">
        <f t="shared" si="35"/>
        <v>30.395833333333332</v>
      </c>
      <c r="E365" s="2">
        <v>102</v>
      </c>
      <c r="F365" s="2">
        <v>0.55100000000000005</v>
      </c>
      <c r="G365" s="2">
        <v>1.54</v>
      </c>
      <c r="H365" s="2">
        <v>52.89</v>
      </c>
      <c r="I365" s="2">
        <v>970</v>
      </c>
      <c r="J365">
        <f t="shared" si="36"/>
        <v>233.33765444101877</v>
      </c>
      <c r="K365">
        <f t="shared" si="37"/>
        <v>139.74759628035579</v>
      </c>
      <c r="L365" s="4">
        <f t="shared" si="38"/>
        <v>0.34347639084757065</v>
      </c>
      <c r="M365" s="5">
        <f t="shared" si="39"/>
        <v>4.8663468128855379E-4</v>
      </c>
      <c r="N365" s="5">
        <f t="shared" si="40"/>
        <v>1.9932816901408452</v>
      </c>
      <c r="O365">
        <f t="shared" si="41"/>
        <v>0.32605484619531733</v>
      </c>
    </row>
    <row r="366" spans="1:15">
      <c r="A366" s="2">
        <v>639</v>
      </c>
      <c r="B366" s="2">
        <v>6622</v>
      </c>
      <c r="C366" s="2">
        <v>208</v>
      </c>
      <c r="D366" s="2">
        <f t="shared" si="35"/>
        <v>31.83653846153846</v>
      </c>
      <c r="E366" s="2">
        <v>102</v>
      </c>
      <c r="F366" s="2">
        <v>0.54</v>
      </c>
      <c r="G366" s="2">
        <v>0.35</v>
      </c>
      <c r="H366" s="2">
        <v>235.82</v>
      </c>
      <c r="I366" s="2">
        <v>217</v>
      </c>
      <c r="J366">
        <f t="shared" si="36"/>
        <v>235.70226039551585</v>
      </c>
      <c r="K366">
        <f t="shared" si="37"/>
        <v>621.12061334859152</v>
      </c>
      <c r="L366" s="4">
        <f t="shared" si="38"/>
        <v>0.33487859769880823</v>
      </c>
      <c r="M366" s="5">
        <f t="shared" si="39"/>
        <v>1.0721836303231652E-4</v>
      </c>
      <c r="N366" s="5">
        <f t="shared" si="40"/>
        <v>2.0239070422535215</v>
      </c>
      <c r="O366">
        <f t="shared" si="41"/>
        <v>0.3182594095592981</v>
      </c>
    </row>
    <row r="367" spans="1:15">
      <c r="A367" s="2">
        <v>477</v>
      </c>
      <c r="B367" s="2">
        <v>3756</v>
      </c>
      <c r="C367" s="2">
        <v>116</v>
      </c>
      <c r="D367" s="2">
        <f t="shared" si="35"/>
        <v>32.379310344827587</v>
      </c>
      <c r="E367" s="2">
        <v>102</v>
      </c>
      <c r="F367" s="2">
        <v>0.53100000000000003</v>
      </c>
      <c r="G367" s="2">
        <v>0.63</v>
      </c>
      <c r="H367" s="2">
        <v>134.47</v>
      </c>
      <c r="I367" s="2">
        <v>386</v>
      </c>
      <c r="J367">
        <f t="shared" si="36"/>
        <v>237.69134427076418</v>
      </c>
      <c r="K367">
        <f t="shared" si="37"/>
        <v>347.97901691116601</v>
      </c>
      <c r="L367" s="4">
        <f t="shared" si="38"/>
        <v>0.33335343328937883</v>
      </c>
      <c r="M367" s="5">
        <f t="shared" si="39"/>
        <v>1.8903088391906283E-4</v>
      </c>
      <c r="N367" s="5">
        <f t="shared" si="40"/>
        <v>2.0419943661971831</v>
      </c>
      <c r="O367">
        <f t="shared" si="41"/>
        <v>0.31190487752159685</v>
      </c>
    </row>
    <row r="368" spans="1:15">
      <c r="A368" s="2">
        <v>315</v>
      </c>
      <c r="B368" s="2">
        <v>2130</v>
      </c>
      <c r="C368" s="2">
        <v>64</v>
      </c>
      <c r="D368" s="2">
        <f t="shared" si="35"/>
        <v>33.28125</v>
      </c>
      <c r="E368" s="2">
        <v>102</v>
      </c>
      <c r="F368" s="2">
        <v>0.52900000000000003</v>
      </c>
      <c r="G368" s="2">
        <v>1.1299999999999999</v>
      </c>
      <c r="H368" s="2">
        <v>75.58</v>
      </c>
      <c r="I368" s="2">
        <v>685</v>
      </c>
      <c r="J368">
        <f t="shared" si="36"/>
        <v>238.14024239355047</v>
      </c>
      <c r="K368">
        <f t="shared" si="37"/>
        <v>194.37239561827576</v>
      </c>
      <c r="L368" s="4">
        <f t="shared" si="38"/>
        <v>0.32926486189782</v>
      </c>
      <c r="M368" s="5">
        <f t="shared" si="39"/>
        <v>3.3333333333333332E-4</v>
      </c>
      <c r="N368" s="5">
        <f t="shared" si="40"/>
        <v>2.0550000000000002</v>
      </c>
      <c r="O368">
        <f t="shared" si="41"/>
        <v>0.31049566947174356</v>
      </c>
    </row>
    <row r="369" spans="1:15">
      <c r="A369" s="2">
        <v>153</v>
      </c>
      <c r="B369" s="2">
        <v>1208</v>
      </c>
      <c r="C369" s="2">
        <v>36</v>
      </c>
      <c r="D369" s="2">
        <f t="shared" si="35"/>
        <v>33.555555555555557</v>
      </c>
      <c r="E369" s="2">
        <v>102</v>
      </c>
      <c r="F369" s="2">
        <v>0.52400000000000002</v>
      </c>
      <c r="G369" s="2">
        <v>2.0099999999999998</v>
      </c>
      <c r="H369" s="2">
        <v>42.76</v>
      </c>
      <c r="I369" s="2">
        <v>1210</v>
      </c>
      <c r="J369">
        <f t="shared" si="36"/>
        <v>239.27371020851112</v>
      </c>
      <c r="K369">
        <f t="shared" si="37"/>
        <v>109.7941411670238</v>
      </c>
      <c r="L369" s="4">
        <f t="shared" si="38"/>
        <v>0.32788634819079443</v>
      </c>
      <c r="M369" s="5">
        <f t="shared" si="39"/>
        <v>5.8774834437086085E-4</v>
      </c>
      <c r="N369" s="5">
        <f t="shared" si="40"/>
        <v>2.0587042253521131</v>
      </c>
      <c r="O369">
        <f t="shared" si="41"/>
        <v>0.30697731651394794</v>
      </c>
    </row>
    <row r="370" spans="1:15">
      <c r="A370" s="2">
        <v>561</v>
      </c>
      <c r="B370" s="2">
        <v>5481</v>
      </c>
      <c r="C370" s="2">
        <v>155</v>
      </c>
      <c r="D370" s="2">
        <f t="shared" si="35"/>
        <v>35.361290322580643</v>
      </c>
      <c r="E370" s="2">
        <v>102</v>
      </c>
      <c r="F370" s="2">
        <v>0.51600000000000001</v>
      </c>
      <c r="G370" s="2">
        <v>0.46</v>
      </c>
      <c r="H370" s="2">
        <v>189.85</v>
      </c>
      <c r="I370" s="2">
        <v>272</v>
      </c>
      <c r="J370">
        <f t="shared" si="36"/>
        <v>241.12141108520606</v>
      </c>
      <c r="K370">
        <f t="shared" si="37"/>
        <v>483.45736908019177</v>
      </c>
      <c r="L370" s="4">
        <f t="shared" si="38"/>
        <v>0.32060737908473153</v>
      </c>
      <c r="M370" s="5">
        <f t="shared" si="39"/>
        <v>1.2953840540047437E-4</v>
      </c>
      <c r="N370" s="5">
        <f t="shared" si="40"/>
        <v>2.09976338028169</v>
      </c>
      <c r="O370">
        <f t="shared" si="41"/>
        <v>0.30136192608515816</v>
      </c>
    </row>
    <row r="371" spans="1:15">
      <c r="A371" s="2">
        <v>399</v>
      </c>
      <c r="B371" s="2">
        <v>3109</v>
      </c>
      <c r="C371" s="2">
        <v>86</v>
      </c>
      <c r="D371" s="2">
        <f t="shared" si="35"/>
        <v>36.151162790697676</v>
      </c>
      <c r="E371" s="2">
        <v>102</v>
      </c>
      <c r="F371" s="2">
        <v>0.50600000000000001</v>
      </c>
      <c r="G371" s="2">
        <v>0.82</v>
      </c>
      <c r="H371" s="2">
        <v>108.31</v>
      </c>
      <c r="I371" s="2">
        <v>483</v>
      </c>
      <c r="J371">
        <f t="shared" si="36"/>
        <v>243.49237677883698</v>
      </c>
      <c r="K371">
        <f t="shared" si="37"/>
        <v>273.87459984514163</v>
      </c>
      <c r="L371" s="4">
        <f t="shared" si="38"/>
        <v>0.31401232552645419</v>
      </c>
      <c r="M371" s="5">
        <f t="shared" si="39"/>
        <v>2.2836925056288193E-4</v>
      </c>
      <c r="N371" s="5">
        <f t="shared" si="40"/>
        <v>2.1149957746478871</v>
      </c>
      <c r="O371">
        <f t="shared" si="41"/>
        <v>0.2943671622138565</v>
      </c>
    </row>
    <row r="372" spans="1:15">
      <c r="A372" s="2">
        <v>237</v>
      </c>
      <c r="B372" s="2">
        <v>1763</v>
      </c>
      <c r="C372" s="2">
        <v>48</v>
      </c>
      <c r="D372" s="2">
        <f t="shared" si="35"/>
        <v>36.729166666666664</v>
      </c>
      <c r="E372" s="2">
        <v>102</v>
      </c>
      <c r="F372" s="2">
        <v>0.504</v>
      </c>
      <c r="G372" s="2">
        <v>1.47</v>
      </c>
      <c r="H372" s="2">
        <v>60.9</v>
      </c>
      <c r="I372" s="2">
        <v>857</v>
      </c>
      <c r="J372">
        <f t="shared" si="36"/>
        <v>243.9750182371333</v>
      </c>
      <c r="K372">
        <f t="shared" si="37"/>
        <v>153.07640838195073</v>
      </c>
      <c r="L372" s="4">
        <f t="shared" si="38"/>
        <v>0.31356889351775313</v>
      </c>
      <c r="M372" s="5">
        <f t="shared" si="39"/>
        <v>4.0272263187748154E-4</v>
      </c>
      <c r="N372" s="5">
        <f t="shared" si="40"/>
        <v>2.1280154929577466</v>
      </c>
      <c r="O372">
        <f t="shared" si="41"/>
        <v>0.2929715067733703</v>
      </c>
    </row>
    <row r="373" spans="1:15">
      <c r="A373" s="2">
        <v>75</v>
      </c>
      <c r="B373" s="2">
        <v>1000</v>
      </c>
      <c r="C373" s="2">
        <v>27</v>
      </c>
      <c r="D373" s="2">
        <f t="shared" si="35"/>
        <v>37.037037037037038</v>
      </c>
      <c r="E373" s="2">
        <v>102</v>
      </c>
      <c r="F373" s="2">
        <v>0.499</v>
      </c>
      <c r="G373" s="2">
        <v>2.62</v>
      </c>
      <c r="H373" s="2">
        <v>34.46</v>
      </c>
      <c r="I373" s="2">
        <v>1520</v>
      </c>
      <c r="J373">
        <f t="shared" si="36"/>
        <v>245.19429128950355</v>
      </c>
      <c r="K373">
        <f t="shared" si="37"/>
        <v>86.315601775728112</v>
      </c>
      <c r="L373" s="4">
        <f t="shared" si="38"/>
        <v>0.3128055582599481</v>
      </c>
      <c r="M373" s="5">
        <f t="shared" si="39"/>
        <v>7.0999999999999991E-4</v>
      </c>
      <c r="N373" s="5">
        <f t="shared" si="40"/>
        <v>2.1408450704225355</v>
      </c>
      <c r="O373">
        <f t="shared" si="41"/>
        <v>0.28948722001051519</v>
      </c>
    </row>
    <row r="374" spans="1:15">
      <c r="A374" s="2">
        <v>645</v>
      </c>
      <c r="B374" s="2">
        <v>8000</v>
      </c>
      <c r="C374" s="2">
        <v>208</v>
      </c>
      <c r="D374" s="2">
        <f t="shared" si="35"/>
        <v>38.46153846153846</v>
      </c>
      <c r="E374" s="2">
        <v>102</v>
      </c>
      <c r="F374" s="2">
        <v>0.49399999999999999</v>
      </c>
      <c r="G374" s="2">
        <v>0.34</v>
      </c>
      <c r="H374" s="2">
        <v>271.42</v>
      </c>
      <c r="I374" s="2">
        <v>192</v>
      </c>
      <c r="J374">
        <f t="shared" si="36"/>
        <v>246.43202904507208</v>
      </c>
      <c r="K374">
        <f t="shared" si="37"/>
        <v>668.49548027653998</v>
      </c>
      <c r="L374" s="4">
        <f t="shared" si="38"/>
        <v>0.31114645668801766</v>
      </c>
      <c r="M374" s="5">
        <f t="shared" si="39"/>
        <v>8.8749999999999989E-5</v>
      </c>
      <c r="N374" s="5">
        <f t="shared" si="40"/>
        <v>2.1633802816901411</v>
      </c>
      <c r="O374">
        <f t="shared" si="41"/>
        <v>0.28600990889935429</v>
      </c>
    </row>
    <row r="375" spans="1:15">
      <c r="A375" s="2">
        <v>483</v>
      </c>
      <c r="B375" s="2">
        <v>4537</v>
      </c>
      <c r="C375" s="2">
        <v>116</v>
      </c>
      <c r="D375" s="2">
        <f t="shared" si="35"/>
        <v>39.112068965517238</v>
      </c>
      <c r="E375" s="2">
        <v>102</v>
      </c>
      <c r="F375" s="2">
        <v>0.48799999999999999</v>
      </c>
      <c r="G375" s="2">
        <v>0.6</v>
      </c>
      <c r="H375" s="2">
        <v>154.53</v>
      </c>
      <c r="I375" s="2">
        <v>340</v>
      </c>
      <c r="J375">
        <f t="shared" si="36"/>
        <v>247.94235184023236</v>
      </c>
      <c r="K375">
        <f t="shared" si="37"/>
        <v>381.13576627766849</v>
      </c>
      <c r="L375" s="4">
        <f t="shared" si="38"/>
        <v>0.30435348834591036</v>
      </c>
      <c r="M375" s="5">
        <f t="shared" si="39"/>
        <v>1.5649107339651752E-4</v>
      </c>
      <c r="N375" s="5">
        <f t="shared" si="40"/>
        <v>2.1726478873239441</v>
      </c>
      <c r="O375">
        <f t="shared" si="41"/>
        <v>0.28184642294924162</v>
      </c>
    </row>
    <row r="376" spans="1:15">
      <c r="A376" s="2">
        <v>321</v>
      </c>
      <c r="B376" s="2">
        <v>2573</v>
      </c>
      <c r="C376" s="2">
        <v>64</v>
      </c>
      <c r="D376" s="2">
        <f t="shared" si="35"/>
        <v>40.203125</v>
      </c>
      <c r="E376" s="2">
        <v>102</v>
      </c>
      <c r="F376" s="2">
        <v>0.48399999999999999</v>
      </c>
      <c r="G376" s="2">
        <v>1.07</v>
      </c>
      <c r="H376" s="2">
        <v>87.21</v>
      </c>
      <c r="I376" s="2">
        <v>604</v>
      </c>
      <c r="J376">
        <f t="shared" si="36"/>
        <v>248.96479886598459</v>
      </c>
      <c r="K376">
        <f t="shared" si="37"/>
        <v>214.60231784702574</v>
      </c>
      <c r="L376" s="4">
        <f t="shared" si="38"/>
        <v>0.29822604267313135</v>
      </c>
      <c r="M376" s="5">
        <f t="shared" si="39"/>
        <v>2.7594247959580257E-4</v>
      </c>
      <c r="N376" s="5">
        <f t="shared" si="40"/>
        <v>2.1888619718309861</v>
      </c>
      <c r="O376">
        <f t="shared" si="41"/>
        <v>0.27907644038083634</v>
      </c>
    </row>
    <row r="377" spans="1:15">
      <c r="A377" s="2">
        <v>159</v>
      </c>
      <c r="B377" s="2">
        <v>1459</v>
      </c>
      <c r="C377" s="2">
        <v>36</v>
      </c>
      <c r="D377" s="2">
        <f t="shared" si="35"/>
        <v>40.527777777777779</v>
      </c>
      <c r="E377" s="2">
        <v>102</v>
      </c>
      <c r="F377" s="2">
        <v>0.47799999999999998</v>
      </c>
      <c r="G377" s="2">
        <v>1.91</v>
      </c>
      <c r="H377" s="2">
        <v>49.39</v>
      </c>
      <c r="I377" s="2">
        <v>1070</v>
      </c>
      <c r="J377">
        <f t="shared" si="36"/>
        <v>250.522466609585</v>
      </c>
      <c r="K377">
        <f t="shared" si="37"/>
        <v>120.97442074466544</v>
      </c>
      <c r="L377" s="4">
        <f t="shared" si="38"/>
        <v>0.29758356996793039</v>
      </c>
      <c r="M377" s="5">
        <f t="shared" si="39"/>
        <v>4.8663468128855379E-4</v>
      </c>
      <c r="N377" s="5">
        <f t="shared" si="40"/>
        <v>2.198774647887324</v>
      </c>
      <c r="O377">
        <f t="shared" si="41"/>
        <v>0.27493005368704959</v>
      </c>
    </row>
    <row r="378" spans="1:15">
      <c r="A378" s="2">
        <v>567</v>
      </c>
      <c r="B378" s="2">
        <v>6622</v>
      </c>
      <c r="C378" s="2">
        <v>155</v>
      </c>
      <c r="D378" s="2">
        <f t="shared" si="35"/>
        <v>42.722580645161287</v>
      </c>
      <c r="E378" s="2">
        <v>102</v>
      </c>
      <c r="F378" s="2">
        <v>0.46899999999999997</v>
      </c>
      <c r="G378" s="2">
        <v>0.43</v>
      </c>
      <c r="H378" s="2">
        <v>221.09</v>
      </c>
      <c r="I378" s="2">
        <v>240</v>
      </c>
      <c r="J378">
        <f t="shared" si="36"/>
        <v>252.91477786283517</v>
      </c>
      <c r="K378">
        <f t="shared" si="37"/>
        <v>542.48282114447625</v>
      </c>
      <c r="L378" s="4">
        <f t="shared" si="38"/>
        <v>0.28572333345597273</v>
      </c>
      <c r="M378" s="5">
        <f t="shared" si="39"/>
        <v>1.0721836303231652E-4</v>
      </c>
      <c r="N378" s="5">
        <f t="shared" si="40"/>
        <v>2.2384225352112677</v>
      </c>
      <c r="O378">
        <f t="shared" si="41"/>
        <v>0.2687300000437825</v>
      </c>
    </row>
    <row r="379" spans="1:15">
      <c r="A379" s="2">
        <v>405</v>
      </c>
      <c r="B379" s="2">
        <v>3756</v>
      </c>
      <c r="C379" s="2">
        <v>86</v>
      </c>
      <c r="D379" s="2">
        <f t="shared" si="35"/>
        <v>43.674418604651166</v>
      </c>
      <c r="E379" s="2">
        <v>102</v>
      </c>
      <c r="F379" s="2">
        <v>0.46400000000000002</v>
      </c>
      <c r="G379" s="2">
        <v>0.78</v>
      </c>
      <c r="H379" s="2">
        <v>124.84</v>
      </c>
      <c r="I379" s="2">
        <v>425</v>
      </c>
      <c r="J379">
        <f t="shared" si="36"/>
        <v>254.27381385780387</v>
      </c>
      <c r="K379">
        <f t="shared" si="37"/>
        <v>300.66804508805728</v>
      </c>
      <c r="L379" s="4">
        <f t="shared" si="38"/>
        <v>0.28602973081097793</v>
      </c>
      <c r="M379" s="5">
        <f t="shared" si="39"/>
        <v>1.8903088391906283E-4</v>
      </c>
      <c r="N379" s="5">
        <f t="shared" si="40"/>
        <v>2.2483098591549293</v>
      </c>
      <c r="O379">
        <f t="shared" si="41"/>
        <v>0.26529576521523912</v>
      </c>
    </row>
    <row r="380" spans="1:15">
      <c r="A380" s="2">
        <v>243</v>
      </c>
      <c r="B380" s="2">
        <v>2130</v>
      </c>
      <c r="C380" s="2">
        <v>48</v>
      </c>
      <c r="D380" s="2">
        <f t="shared" si="35"/>
        <v>44.375</v>
      </c>
      <c r="E380" s="2">
        <v>102</v>
      </c>
      <c r="F380" s="2">
        <v>0.46100000000000002</v>
      </c>
      <c r="G380" s="2">
        <v>1.39</v>
      </c>
      <c r="H380" s="2">
        <v>70.319999999999993</v>
      </c>
      <c r="I380" s="2">
        <v>755</v>
      </c>
      <c r="J380">
        <f t="shared" si="36"/>
        <v>255.09982733999195</v>
      </c>
      <c r="K380">
        <f t="shared" si="37"/>
        <v>169.26828884244017</v>
      </c>
      <c r="L380" s="4">
        <f t="shared" si="38"/>
        <v>0.28357349346562954</v>
      </c>
      <c r="M380" s="5">
        <f t="shared" si="39"/>
        <v>3.3333333333333332E-4</v>
      </c>
      <c r="N380" s="5">
        <f t="shared" si="40"/>
        <v>2.2650000000000001</v>
      </c>
      <c r="O380">
        <f t="shared" si="41"/>
        <v>0.26323876911987465</v>
      </c>
    </row>
    <row r="381" spans="1:15">
      <c r="A381" s="2">
        <v>81</v>
      </c>
      <c r="B381" s="2">
        <v>1208</v>
      </c>
      <c r="C381" s="2">
        <v>27</v>
      </c>
      <c r="D381" s="2">
        <f t="shared" si="35"/>
        <v>44.74074074074074</v>
      </c>
      <c r="E381" s="2">
        <v>102</v>
      </c>
      <c r="F381" s="2">
        <v>0.45600000000000002</v>
      </c>
      <c r="G381" s="2">
        <v>2.48</v>
      </c>
      <c r="H381" s="2">
        <v>39.81</v>
      </c>
      <c r="I381" s="2">
        <v>1340</v>
      </c>
      <c r="J381">
        <f t="shared" si="36"/>
        <v>256.49458802128851</v>
      </c>
      <c r="K381">
        <f t="shared" si="37"/>
        <v>95.390860102837706</v>
      </c>
      <c r="L381" s="4">
        <f t="shared" si="38"/>
        <v>0.283045985442339</v>
      </c>
      <c r="M381" s="5">
        <f t="shared" si="39"/>
        <v>5.8774834437086085E-4</v>
      </c>
      <c r="N381" s="5">
        <f t="shared" si="40"/>
        <v>2.2798873239436626</v>
      </c>
      <c r="O381">
        <f t="shared" si="41"/>
        <v>0.25981639474842533</v>
      </c>
    </row>
    <row r="382" spans="1:15">
      <c r="A382" s="2">
        <v>489</v>
      </c>
      <c r="B382" s="2">
        <v>5481</v>
      </c>
      <c r="C382" s="2">
        <v>116</v>
      </c>
      <c r="D382" s="2">
        <f t="shared" si="35"/>
        <v>47.25</v>
      </c>
      <c r="E382" s="2">
        <v>102</v>
      </c>
      <c r="F382" s="2">
        <v>0.44700000000000001</v>
      </c>
      <c r="G382" s="2">
        <v>0.56999999999999995</v>
      </c>
      <c r="H382" s="2">
        <v>177.9</v>
      </c>
      <c r="I382" s="2">
        <v>300</v>
      </c>
      <c r="J382">
        <f t="shared" si="36"/>
        <v>259.06388007541989</v>
      </c>
      <c r="K382">
        <f t="shared" si="37"/>
        <v>419.19128936125793</v>
      </c>
      <c r="L382" s="4">
        <f t="shared" si="38"/>
        <v>0.27672330733960337</v>
      </c>
      <c r="M382" s="5">
        <f t="shared" si="39"/>
        <v>1.2953840540047437E-4</v>
      </c>
      <c r="N382" s="5">
        <f t="shared" si="40"/>
        <v>2.3159154929577461</v>
      </c>
      <c r="O382">
        <f t="shared" si="41"/>
        <v>0.2536750582099323</v>
      </c>
    </row>
    <row r="383" spans="1:15">
      <c r="A383" s="2">
        <v>327</v>
      </c>
      <c r="B383" s="2">
        <v>3109</v>
      </c>
      <c r="C383" s="2">
        <v>64</v>
      </c>
      <c r="D383" s="2">
        <f t="shared" si="35"/>
        <v>48.578125</v>
      </c>
      <c r="E383" s="2">
        <v>102</v>
      </c>
      <c r="F383" s="2">
        <v>0.44</v>
      </c>
      <c r="G383" s="2">
        <v>1.01</v>
      </c>
      <c r="H383" s="2">
        <v>101.12</v>
      </c>
      <c r="I383" s="2">
        <v>531</v>
      </c>
      <c r="J383">
        <f t="shared" si="36"/>
        <v>261.11648393354676</v>
      </c>
      <c r="K383">
        <f t="shared" si="37"/>
        <v>238.4477093876126</v>
      </c>
      <c r="L383" s="4">
        <f t="shared" si="38"/>
        <v>0.26840266222043568</v>
      </c>
      <c r="M383" s="5">
        <f t="shared" si="39"/>
        <v>2.2836925056288193E-4</v>
      </c>
      <c r="N383" s="5">
        <f t="shared" si="40"/>
        <v>2.3251816901408451</v>
      </c>
      <c r="O383">
        <f t="shared" si="41"/>
        <v>0.24891550670826057</v>
      </c>
    </row>
    <row r="384" spans="1:15">
      <c r="A384" s="2">
        <v>165</v>
      </c>
      <c r="B384" s="2">
        <v>1763</v>
      </c>
      <c r="C384" s="2">
        <v>36</v>
      </c>
      <c r="D384" s="2">
        <f t="shared" si="35"/>
        <v>48.972222222222221</v>
      </c>
      <c r="E384" s="2">
        <v>102</v>
      </c>
      <c r="F384" s="2">
        <v>0.438</v>
      </c>
      <c r="G384" s="2">
        <v>1.81</v>
      </c>
      <c r="H384" s="2">
        <v>56.9</v>
      </c>
      <c r="I384" s="2">
        <v>942</v>
      </c>
      <c r="J384">
        <f t="shared" si="36"/>
        <v>261.71196129510685</v>
      </c>
      <c r="K384">
        <f t="shared" si="37"/>
        <v>133.35989249057462</v>
      </c>
      <c r="L384" s="4">
        <f t="shared" si="38"/>
        <v>0.26994622841754573</v>
      </c>
      <c r="M384" s="5">
        <f t="shared" si="39"/>
        <v>4.0272263187748154E-4</v>
      </c>
      <c r="N384" s="5">
        <f t="shared" si="40"/>
        <v>2.3390788732394365</v>
      </c>
      <c r="O384">
        <f t="shared" si="41"/>
        <v>0.24755840365805318</v>
      </c>
    </row>
    <row r="385" spans="1:15">
      <c r="A385" s="2">
        <v>3</v>
      </c>
      <c r="B385" s="2">
        <v>1000</v>
      </c>
      <c r="C385" s="2">
        <v>20</v>
      </c>
      <c r="D385" s="2">
        <f t="shared" si="35"/>
        <v>50</v>
      </c>
      <c r="E385" s="2">
        <v>102</v>
      </c>
      <c r="F385" s="2">
        <v>0.434</v>
      </c>
      <c r="G385" s="2">
        <v>3.23</v>
      </c>
      <c r="H385" s="2">
        <v>32.14</v>
      </c>
      <c r="I385" s="2">
        <v>1670</v>
      </c>
      <c r="J385">
        <f t="shared" si="36"/>
        <v>262.9152410248094</v>
      </c>
      <c r="K385">
        <f t="shared" si="37"/>
        <v>75.074678273875278</v>
      </c>
      <c r="L385" s="4">
        <f t="shared" si="38"/>
        <v>0.26640140803586582</v>
      </c>
      <c r="M385" s="5">
        <f t="shared" si="39"/>
        <v>7.0999999999999991E-4</v>
      </c>
      <c r="N385" s="5">
        <f t="shared" si="40"/>
        <v>2.3521126760563384</v>
      </c>
      <c r="O385">
        <f t="shared" si="41"/>
        <v>0.24484791850657145</v>
      </c>
    </row>
    <row r="386" spans="1:15">
      <c r="A386" s="2">
        <v>573</v>
      </c>
      <c r="B386" s="2">
        <v>8000</v>
      </c>
      <c r="C386" s="2">
        <v>155</v>
      </c>
      <c r="D386" s="2">
        <f t="shared" ref="D386:D449" si="42">B386/C386</f>
        <v>51.612903225806448</v>
      </c>
      <c r="E386" s="2">
        <v>102</v>
      </c>
      <c r="F386" s="2">
        <v>0.42499999999999999</v>
      </c>
      <c r="G386" s="2">
        <v>0.41</v>
      </c>
      <c r="H386" s="2">
        <v>257.52</v>
      </c>
      <c r="I386" s="2">
        <v>211</v>
      </c>
      <c r="J386">
        <f t="shared" ref="J386:J449" si="43">300/SQRT(3*F386)</f>
        <v>265.68446566202863</v>
      </c>
      <c r="K386">
        <f t="shared" si="37"/>
        <v>597.67149740667037</v>
      </c>
      <c r="L386" s="4">
        <f t="shared" si="38"/>
        <v>0.25933978895188003</v>
      </c>
      <c r="M386" s="5">
        <f t="shared" si="39"/>
        <v>8.8749999999999989E-5</v>
      </c>
      <c r="N386" s="5">
        <f t="shared" si="40"/>
        <v>2.3774647887323948</v>
      </c>
      <c r="O386">
        <f t="shared" si="41"/>
        <v>0.23876763459345632</v>
      </c>
    </row>
    <row r="387" spans="1:15">
      <c r="A387" s="2">
        <v>411</v>
      </c>
      <c r="B387" s="2">
        <v>4537</v>
      </c>
      <c r="C387" s="2">
        <v>86</v>
      </c>
      <c r="D387" s="2">
        <f t="shared" si="42"/>
        <v>52.755813953488371</v>
      </c>
      <c r="E387" s="2">
        <v>102</v>
      </c>
      <c r="F387" s="2">
        <v>0.42299999999999999</v>
      </c>
      <c r="G387" s="2">
        <v>0.74</v>
      </c>
      <c r="H387" s="2">
        <v>144.36000000000001</v>
      </c>
      <c r="I387" s="2">
        <v>374</v>
      </c>
      <c r="J387">
        <f t="shared" si="43"/>
        <v>266.31182064565377</v>
      </c>
      <c r="K387">
        <f t="shared" ref="K387:K450" si="44">(0.75*2*0.71*150)/(G387*SQRT(F387))</f>
        <v>331.92423532120358</v>
      </c>
      <c r="L387" s="4">
        <f t="shared" ref="L387:L450" si="45">C387/K387</f>
        <v>0.25909527189775</v>
      </c>
      <c r="M387" s="5">
        <f t="shared" ref="M387:M450" si="46">0.71/B387</f>
        <v>1.5649107339651752E-4</v>
      </c>
      <c r="N387" s="5">
        <f t="shared" ref="N387:N450" si="47">(I387/M387)/1000000</f>
        <v>2.3899126760563378</v>
      </c>
      <c r="O387">
        <f t="shared" ref="O387:O450" si="48">(1/1.5)*F387^(1.2)</f>
        <v>0.23741993502422187</v>
      </c>
    </row>
    <row r="388" spans="1:15">
      <c r="A388" s="2">
        <v>249</v>
      </c>
      <c r="B388" s="2">
        <v>2573</v>
      </c>
      <c r="C388" s="2">
        <v>48</v>
      </c>
      <c r="D388" s="2">
        <f t="shared" si="42"/>
        <v>53.604166666666664</v>
      </c>
      <c r="E388" s="2">
        <v>102</v>
      </c>
      <c r="F388" s="2">
        <v>0.42099999999999999</v>
      </c>
      <c r="G388" s="2">
        <v>1.32</v>
      </c>
      <c r="H388" s="2">
        <v>81.260000000000005</v>
      </c>
      <c r="I388" s="2">
        <v>663</v>
      </c>
      <c r="J388">
        <f t="shared" si="43"/>
        <v>266.94364079973968</v>
      </c>
      <c r="K388">
        <f t="shared" si="44"/>
        <v>186.52020654660308</v>
      </c>
      <c r="L388" s="4">
        <f t="shared" si="45"/>
        <v>0.25734477185455473</v>
      </c>
      <c r="M388" s="5">
        <f t="shared" si="46"/>
        <v>2.7594247959580257E-4</v>
      </c>
      <c r="N388" s="5">
        <f t="shared" si="47"/>
        <v>2.402674647887324</v>
      </c>
      <c r="O388">
        <f t="shared" si="48"/>
        <v>0.23607350927728046</v>
      </c>
    </row>
    <row r="389" spans="1:15">
      <c r="A389" s="2">
        <v>87</v>
      </c>
      <c r="B389" s="2">
        <v>1459</v>
      </c>
      <c r="C389" s="2">
        <v>27</v>
      </c>
      <c r="D389" s="2">
        <f t="shared" si="42"/>
        <v>54.037037037037038</v>
      </c>
      <c r="E389" s="2">
        <v>102</v>
      </c>
      <c r="F389" s="2">
        <v>0.41599999999999998</v>
      </c>
      <c r="G389" s="2">
        <v>2.35</v>
      </c>
      <c r="H389" s="2">
        <v>46.12</v>
      </c>
      <c r="I389" s="2">
        <v>1170</v>
      </c>
      <c r="J389">
        <f t="shared" si="43"/>
        <v>268.54307776478731</v>
      </c>
      <c r="K389">
        <f t="shared" si="44"/>
        <v>105.39653643950027</v>
      </c>
      <c r="L389" s="4">
        <f t="shared" si="45"/>
        <v>0.25617540112903564</v>
      </c>
      <c r="M389" s="5">
        <f t="shared" si="46"/>
        <v>4.8663468128855379E-4</v>
      </c>
      <c r="N389" s="5">
        <f t="shared" si="47"/>
        <v>2.4042676056338026</v>
      </c>
      <c r="O389">
        <f t="shared" si="48"/>
        <v>0.23271304973992663</v>
      </c>
    </row>
    <row r="390" spans="1:15">
      <c r="A390" s="2">
        <v>495</v>
      </c>
      <c r="B390" s="2">
        <v>6622</v>
      </c>
      <c r="C390" s="2">
        <v>116</v>
      </c>
      <c r="D390" s="2">
        <f t="shared" si="42"/>
        <v>57.086206896551722</v>
      </c>
      <c r="E390" s="2">
        <v>102</v>
      </c>
      <c r="F390" s="2">
        <v>0.40400000000000003</v>
      </c>
      <c r="G390" s="2">
        <v>0.54</v>
      </c>
      <c r="H390" s="2">
        <v>207.65</v>
      </c>
      <c r="I390" s="2">
        <v>263</v>
      </c>
      <c r="J390">
        <f t="shared" si="43"/>
        <v>272.5021573172848</v>
      </c>
      <c r="K390">
        <f t="shared" si="44"/>
        <v>465.43219856725239</v>
      </c>
      <c r="L390" s="4">
        <f t="shared" si="45"/>
        <v>0.249230715788647</v>
      </c>
      <c r="M390" s="5">
        <f t="shared" si="46"/>
        <v>1.0721836303231652E-4</v>
      </c>
      <c r="N390" s="5">
        <f t="shared" si="47"/>
        <v>2.4529380281690139</v>
      </c>
      <c r="O390">
        <f t="shared" si="48"/>
        <v>0.2246810160017873</v>
      </c>
    </row>
    <row r="391" spans="1:15">
      <c r="A391" s="2">
        <v>333</v>
      </c>
      <c r="B391" s="2">
        <v>3756</v>
      </c>
      <c r="C391" s="2">
        <v>64</v>
      </c>
      <c r="D391" s="2">
        <f t="shared" si="42"/>
        <v>58.6875</v>
      </c>
      <c r="E391" s="2">
        <v>102</v>
      </c>
      <c r="F391" s="2">
        <v>0.40300000000000002</v>
      </c>
      <c r="G391" s="2">
        <v>0.96</v>
      </c>
      <c r="H391" s="2">
        <v>116.65</v>
      </c>
      <c r="I391" s="2">
        <v>466</v>
      </c>
      <c r="J391">
        <f t="shared" si="43"/>
        <v>272.84003984920014</v>
      </c>
      <c r="K391">
        <f t="shared" si="44"/>
        <v>262.13023130010282</v>
      </c>
      <c r="L391" s="4">
        <f t="shared" si="45"/>
        <v>0.24415344877458586</v>
      </c>
      <c r="M391" s="5">
        <f t="shared" si="46"/>
        <v>1.8903088391906283E-4</v>
      </c>
      <c r="N391" s="5">
        <f t="shared" si="47"/>
        <v>2.4652056338028165</v>
      </c>
      <c r="O391">
        <f t="shared" si="48"/>
        <v>0.22401381194691905</v>
      </c>
    </row>
    <row r="392" spans="1:15">
      <c r="A392" s="2">
        <v>171</v>
      </c>
      <c r="B392" s="2">
        <v>2130</v>
      </c>
      <c r="C392" s="2">
        <v>36</v>
      </c>
      <c r="D392" s="2">
        <f t="shared" si="42"/>
        <v>59.166666666666664</v>
      </c>
      <c r="E392" s="2">
        <v>102</v>
      </c>
      <c r="F392" s="2">
        <v>0.39900000000000002</v>
      </c>
      <c r="G392" s="2">
        <v>1.71</v>
      </c>
      <c r="H392" s="2">
        <v>65.92</v>
      </c>
      <c r="I392" s="2">
        <v>826</v>
      </c>
      <c r="J392">
        <f t="shared" si="43"/>
        <v>274.20424855354088</v>
      </c>
      <c r="K392">
        <f t="shared" si="44"/>
        <v>147.89664035247549</v>
      </c>
      <c r="L392" s="4">
        <f t="shared" si="45"/>
        <v>0.24341323720540778</v>
      </c>
      <c r="M392" s="5">
        <f t="shared" si="46"/>
        <v>3.3333333333333332E-4</v>
      </c>
      <c r="N392" s="5">
        <f t="shared" si="47"/>
        <v>2.4780000000000002</v>
      </c>
      <c r="O392">
        <f t="shared" si="48"/>
        <v>0.22134831269635169</v>
      </c>
    </row>
    <row r="393" spans="1:15">
      <c r="A393" s="2">
        <v>9</v>
      </c>
      <c r="B393" s="2">
        <v>1208</v>
      </c>
      <c r="C393" s="2">
        <v>20</v>
      </c>
      <c r="D393" s="2">
        <f t="shared" si="42"/>
        <v>60.4</v>
      </c>
      <c r="E393" s="2">
        <v>102</v>
      </c>
      <c r="F393" s="2">
        <v>0.39400000000000002</v>
      </c>
      <c r="G393" s="2">
        <v>3.05</v>
      </c>
      <c r="H393" s="2">
        <v>37.44</v>
      </c>
      <c r="I393" s="2">
        <v>1460</v>
      </c>
      <c r="J393">
        <f t="shared" si="43"/>
        <v>275.93863806958143</v>
      </c>
      <c r="K393">
        <f t="shared" si="44"/>
        <v>83.443577715883023</v>
      </c>
      <c r="L393" s="4">
        <f t="shared" si="45"/>
        <v>0.23968291565946495</v>
      </c>
      <c r="M393" s="5">
        <f t="shared" si="46"/>
        <v>5.8774834437086085E-4</v>
      </c>
      <c r="N393" s="5">
        <f t="shared" si="47"/>
        <v>2.4840563380281693</v>
      </c>
      <c r="O393">
        <f t="shared" si="48"/>
        <v>0.21802395176881709</v>
      </c>
    </row>
    <row r="394" spans="1:15">
      <c r="A394" s="2">
        <v>417</v>
      </c>
      <c r="B394" s="2">
        <v>5481</v>
      </c>
      <c r="C394" s="2">
        <v>86</v>
      </c>
      <c r="D394" s="2">
        <f t="shared" si="42"/>
        <v>63.732558139534881</v>
      </c>
      <c r="E394" s="2">
        <v>102</v>
      </c>
      <c r="F394" s="2">
        <v>0.38500000000000001</v>
      </c>
      <c r="G394" s="2">
        <v>0.7</v>
      </c>
      <c r="H394" s="2">
        <v>167.98</v>
      </c>
      <c r="I394" s="2">
        <v>327</v>
      </c>
      <c r="J394">
        <f t="shared" si="43"/>
        <v>279.14526311954126</v>
      </c>
      <c r="K394">
        <f t="shared" si="44"/>
        <v>367.80062429444143</v>
      </c>
      <c r="L394" s="4">
        <f t="shared" si="45"/>
        <v>0.23382233286029722</v>
      </c>
      <c r="M394" s="5">
        <f t="shared" si="46"/>
        <v>1.2953840540047437E-4</v>
      </c>
      <c r="N394" s="5">
        <f t="shared" si="47"/>
        <v>2.5243478873239433</v>
      </c>
      <c r="O394">
        <f t="shared" si="48"/>
        <v>0.21206139615315711</v>
      </c>
    </row>
    <row r="395" spans="1:15">
      <c r="A395" s="2">
        <v>255</v>
      </c>
      <c r="B395" s="2">
        <v>3109</v>
      </c>
      <c r="C395" s="2">
        <v>48</v>
      </c>
      <c r="D395" s="2">
        <f t="shared" si="42"/>
        <v>64.770833333333329</v>
      </c>
      <c r="E395" s="2">
        <v>102</v>
      </c>
      <c r="F395" s="2">
        <v>0.38300000000000001</v>
      </c>
      <c r="G395" s="2">
        <v>1.24</v>
      </c>
      <c r="H395" s="2">
        <v>94.34</v>
      </c>
      <c r="I395" s="2">
        <v>580</v>
      </c>
      <c r="J395">
        <f t="shared" si="43"/>
        <v>279.87315291616949</v>
      </c>
      <c r="K395">
        <f t="shared" si="44"/>
        <v>208.17079208042085</v>
      </c>
      <c r="L395" s="4">
        <f t="shared" si="45"/>
        <v>0.23057989797846648</v>
      </c>
      <c r="M395" s="5">
        <f t="shared" si="46"/>
        <v>2.2836925056288193E-4</v>
      </c>
      <c r="N395" s="5">
        <f t="shared" si="47"/>
        <v>2.5397464788732398</v>
      </c>
      <c r="O395">
        <f t="shared" si="48"/>
        <v>0.2107401426585529</v>
      </c>
    </row>
    <row r="396" spans="1:15">
      <c r="A396" s="2">
        <v>93</v>
      </c>
      <c r="B396" s="2">
        <v>1763</v>
      </c>
      <c r="C396" s="2">
        <v>27</v>
      </c>
      <c r="D396" s="2">
        <f t="shared" si="42"/>
        <v>65.296296296296291</v>
      </c>
      <c r="E396" s="2">
        <v>102</v>
      </c>
      <c r="F396" s="2">
        <v>0.379</v>
      </c>
      <c r="G396" s="2">
        <v>2.2200000000000002</v>
      </c>
      <c r="H396" s="2">
        <v>53.55</v>
      </c>
      <c r="I396" s="2">
        <v>1030</v>
      </c>
      <c r="J396">
        <f t="shared" si="43"/>
        <v>281.34617968477727</v>
      </c>
      <c r="K396">
        <f t="shared" si="44"/>
        <v>116.88755850942576</v>
      </c>
      <c r="L396" s="4">
        <f t="shared" si="45"/>
        <v>0.23099122219943308</v>
      </c>
      <c r="M396" s="5">
        <f t="shared" si="46"/>
        <v>4.0272263187748154E-4</v>
      </c>
      <c r="N396" s="5">
        <f t="shared" si="47"/>
        <v>2.5575915492957746</v>
      </c>
      <c r="O396">
        <f t="shared" si="48"/>
        <v>0.20810177901178772</v>
      </c>
    </row>
    <row r="397" spans="1:15">
      <c r="A397" s="2">
        <v>501</v>
      </c>
      <c r="B397" s="2">
        <v>8000</v>
      </c>
      <c r="C397" s="2">
        <v>116</v>
      </c>
      <c r="D397" s="2">
        <f t="shared" si="42"/>
        <v>68.965517241379317</v>
      </c>
      <c r="E397" s="2">
        <v>102</v>
      </c>
      <c r="F397" s="2">
        <v>0.373</v>
      </c>
      <c r="G397" s="2">
        <v>0.51</v>
      </c>
      <c r="H397" s="2">
        <v>237.66</v>
      </c>
      <c r="I397" s="2">
        <v>230</v>
      </c>
      <c r="J397">
        <f t="shared" si="43"/>
        <v>283.59999016853385</v>
      </c>
      <c r="K397">
        <f t="shared" si="44"/>
        <v>512.88060340960828</v>
      </c>
      <c r="L397" s="4">
        <f t="shared" si="45"/>
        <v>0.22617349774750101</v>
      </c>
      <c r="M397" s="5">
        <f t="shared" si="46"/>
        <v>8.8749999999999989E-5</v>
      </c>
      <c r="N397" s="5">
        <f t="shared" si="47"/>
        <v>2.5915492957746484</v>
      </c>
      <c r="O397">
        <f t="shared" si="48"/>
        <v>0.20415467956000738</v>
      </c>
    </row>
    <row r="398" spans="1:15">
      <c r="A398" s="2">
        <v>339</v>
      </c>
      <c r="B398" s="2">
        <v>4537</v>
      </c>
      <c r="C398" s="2">
        <v>64</v>
      </c>
      <c r="D398" s="2">
        <f t="shared" si="42"/>
        <v>70.890625</v>
      </c>
      <c r="E398" s="2">
        <v>102</v>
      </c>
      <c r="F398" s="2">
        <v>0.36599999999999999</v>
      </c>
      <c r="G398" s="2">
        <v>0.9</v>
      </c>
      <c r="H398" s="2">
        <v>135.84</v>
      </c>
      <c r="I398" s="2">
        <v>408</v>
      </c>
      <c r="J398">
        <f t="shared" si="43"/>
        <v>286.29916715693412</v>
      </c>
      <c r="K398">
        <f t="shared" si="44"/>
        <v>293.39844967760831</v>
      </c>
      <c r="L398" s="4">
        <f t="shared" si="45"/>
        <v>0.21813339528659539</v>
      </c>
      <c r="M398" s="5">
        <f t="shared" si="46"/>
        <v>1.5649107339651752E-4</v>
      </c>
      <c r="N398" s="5">
        <f t="shared" si="47"/>
        <v>2.6071774647887325</v>
      </c>
      <c r="O398">
        <f t="shared" si="48"/>
        <v>0.19956576600713996</v>
      </c>
    </row>
    <row r="399" spans="1:15">
      <c r="A399" s="2">
        <v>177</v>
      </c>
      <c r="B399" s="2">
        <v>2573</v>
      </c>
      <c r="C399" s="2">
        <v>36</v>
      </c>
      <c r="D399" s="2">
        <f t="shared" si="42"/>
        <v>71.472222222222229</v>
      </c>
      <c r="E399" s="2">
        <v>102</v>
      </c>
      <c r="F399" s="2">
        <v>0.36199999999999999</v>
      </c>
      <c r="G399" s="2">
        <v>1.62</v>
      </c>
      <c r="H399" s="2">
        <v>76.86</v>
      </c>
      <c r="I399" s="2">
        <v>722</v>
      </c>
      <c r="J399">
        <f t="shared" si="43"/>
        <v>287.87658497487354</v>
      </c>
      <c r="K399">
        <f t="shared" si="44"/>
        <v>163.89721238656904</v>
      </c>
      <c r="L399" s="4">
        <f t="shared" si="45"/>
        <v>0.21964986149422824</v>
      </c>
      <c r="M399" s="5">
        <f t="shared" si="46"/>
        <v>2.7594247959580257E-4</v>
      </c>
      <c r="N399" s="5">
        <f t="shared" si="47"/>
        <v>2.6164873239436619</v>
      </c>
      <c r="O399">
        <f t="shared" si="48"/>
        <v>0.19695137882605845</v>
      </c>
    </row>
    <row r="400" spans="1:15">
      <c r="A400" s="2">
        <v>15</v>
      </c>
      <c r="B400" s="2">
        <v>1459</v>
      </c>
      <c r="C400" s="2">
        <v>20</v>
      </c>
      <c r="D400" s="2">
        <f t="shared" si="42"/>
        <v>72.95</v>
      </c>
      <c r="E400" s="2">
        <v>102</v>
      </c>
      <c r="F400" s="2">
        <v>0.36399999999999999</v>
      </c>
      <c r="G400" s="2">
        <v>2.9</v>
      </c>
      <c r="H400" s="2">
        <v>42.75</v>
      </c>
      <c r="I400" s="2">
        <v>1280</v>
      </c>
      <c r="J400">
        <f t="shared" si="43"/>
        <v>287.08462588160722</v>
      </c>
      <c r="K400">
        <f t="shared" si="44"/>
        <v>91.304498857805513</v>
      </c>
      <c r="L400" s="4">
        <f t="shared" si="45"/>
        <v>0.21904725670908409</v>
      </c>
      <c r="M400" s="5">
        <f t="shared" si="46"/>
        <v>4.8663468128855379E-4</v>
      </c>
      <c r="N400" s="5">
        <f t="shared" si="47"/>
        <v>2.6303098591549299</v>
      </c>
      <c r="O400">
        <f t="shared" si="48"/>
        <v>0.19825785417518232</v>
      </c>
    </row>
    <row r="401" spans="1:15">
      <c r="A401" s="2">
        <v>423</v>
      </c>
      <c r="B401" s="2">
        <v>6622</v>
      </c>
      <c r="C401" s="2">
        <v>86</v>
      </c>
      <c r="D401" s="2">
        <f t="shared" si="42"/>
        <v>77</v>
      </c>
      <c r="E401" s="2">
        <v>102</v>
      </c>
      <c r="F401" s="2">
        <v>0.35099999999999998</v>
      </c>
      <c r="G401" s="2">
        <v>0.66</v>
      </c>
      <c r="H401" s="2">
        <v>195.07</v>
      </c>
      <c r="I401" s="2">
        <v>286</v>
      </c>
      <c r="J401">
        <f t="shared" si="43"/>
        <v>292.35267310234309</v>
      </c>
      <c r="K401">
        <f t="shared" si="44"/>
        <v>408.54826740307004</v>
      </c>
      <c r="L401" s="4">
        <f t="shared" si="45"/>
        <v>0.21050144343202704</v>
      </c>
      <c r="M401" s="5">
        <f t="shared" si="46"/>
        <v>1.0721836303231652E-4</v>
      </c>
      <c r="N401" s="5">
        <f t="shared" si="47"/>
        <v>2.6674535211267605</v>
      </c>
      <c r="O401">
        <f t="shared" si="48"/>
        <v>0.18979172833157087</v>
      </c>
    </row>
    <row r="402" spans="1:15">
      <c r="A402" s="2">
        <v>261</v>
      </c>
      <c r="B402" s="2">
        <v>3756</v>
      </c>
      <c r="C402" s="2">
        <v>48</v>
      </c>
      <c r="D402" s="2">
        <f t="shared" si="42"/>
        <v>78.25</v>
      </c>
      <c r="E402" s="2">
        <v>102</v>
      </c>
      <c r="F402" s="2">
        <v>0.34799999999999998</v>
      </c>
      <c r="G402" s="2">
        <v>1.18</v>
      </c>
      <c r="H402" s="2">
        <v>109.96</v>
      </c>
      <c r="I402" s="2">
        <v>507</v>
      </c>
      <c r="J402">
        <f t="shared" si="43"/>
        <v>293.61010975735172</v>
      </c>
      <c r="K402">
        <f t="shared" si="44"/>
        <v>229.49289132081455</v>
      </c>
      <c r="L402" s="4">
        <f t="shared" si="45"/>
        <v>0.20915680535350201</v>
      </c>
      <c r="M402" s="5">
        <f t="shared" si="46"/>
        <v>1.8903088391906283E-4</v>
      </c>
      <c r="N402" s="5">
        <f t="shared" si="47"/>
        <v>2.6821014084507042</v>
      </c>
      <c r="O402">
        <f t="shared" si="48"/>
        <v>0.18784681405434878</v>
      </c>
    </row>
    <row r="403" spans="1:15">
      <c r="A403" s="2">
        <v>99</v>
      </c>
      <c r="B403" s="2">
        <v>2130</v>
      </c>
      <c r="C403" s="2">
        <v>27</v>
      </c>
      <c r="D403" s="2">
        <f t="shared" si="42"/>
        <v>78.888888888888886</v>
      </c>
      <c r="E403" s="2">
        <v>102</v>
      </c>
      <c r="F403" s="2">
        <v>0.34499999999999997</v>
      </c>
      <c r="G403" s="2">
        <v>2.1</v>
      </c>
      <c r="H403" s="2">
        <v>62.02</v>
      </c>
      <c r="I403" s="2">
        <v>898</v>
      </c>
      <c r="J403">
        <f t="shared" si="43"/>
        <v>294.88391230979425</v>
      </c>
      <c r="K403">
        <f t="shared" si="44"/>
        <v>129.51260075115243</v>
      </c>
      <c r="L403" s="4">
        <f t="shared" si="45"/>
        <v>0.2084739233356778</v>
      </c>
      <c r="M403" s="5">
        <f t="shared" si="46"/>
        <v>3.3333333333333332E-4</v>
      </c>
      <c r="N403" s="5">
        <f t="shared" si="47"/>
        <v>2.694</v>
      </c>
      <c r="O403">
        <f t="shared" si="48"/>
        <v>0.18590525022580634</v>
      </c>
    </row>
    <row r="404" spans="1:15">
      <c r="A404" s="2">
        <v>345</v>
      </c>
      <c r="B404" s="2">
        <v>5481</v>
      </c>
      <c r="C404" s="2">
        <v>64</v>
      </c>
      <c r="D404" s="2">
        <f t="shared" si="42"/>
        <v>85.640625</v>
      </c>
      <c r="E404" s="2">
        <v>102</v>
      </c>
      <c r="F404" s="2">
        <v>0.33500000000000002</v>
      </c>
      <c r="G404" s="2">
        <v>0.86</v>
      </c>
      <c r="H404" s="2">
        <v>156.97999999999999</v>
      </c>
      <c r="I404" s="2">
        <v>356</v>
      </c>
      <c r="J404">
        <f t="shared" si="43"/>
        <v>299.25280083228989</v>
      </c>
      <c r="K404">
        <f t="shared" si="44"/>
        <v>320.93716508516809</v>
      </c>
      <c r="L404" s="4">
        <f t="shared" si="45"/>
        <v>0.19941598220017967</v>
      </c>
      <c r="M404" s="5">
        <f t="shared" si="46"/>
        <v>1.2953840540047437E-4</v>
      </c>
      <c r="N404" s="5">
        <f t="shared" si="47"/>
        <v>2.7482197183098589</v>
      </c>
      <c r="O404">
        <f t="shared" si="48"/>
        <v>0.17945787025593679</v>
      </c>
    </row>
    <row r="405" spans="1:15">
      <c r="A405" s="2">
        <v>183</v>
      </c>
      <c r="B405" s="2">
        <v>3109</v>
      </c>
      <c r="C405" s="2">
        <v>36</v>
      </c>
      <c r="D405" s="2">
        <f t="shared" si="42"/>
        <v>86.361111111111114</v>
      </c>
      <c r="E405" s="2">
        <v>102</v>
      </c>
      <c r="F405" s="2">
        <v>0.32900000000000001</v>
      </c>
      <c r="G405" s="2">
        <v>1.53</v>
      </c>
      <c r="H405" s="2">
        <v>89.51</v>
      </c>
      <c r="I405" s="2">
        <v>630</v>
      </c>
      <c r="J405">
        <f t="shared" si="43"/>
        <v>301.96922083938699</v>
      </c>
      <c r="K405">
        <f t="shared" si="44"/>
        <v>182.03357024471643</v>
      </c>
      <c r="L405" s="4">
        <f t="shared" si="45"/>
        <v>0.19776571954065109</v>
      </c>
      <c r="M405" s="5">
        <f t="shared" si="46"/>
        <v>2.2836925056288193E-4</v>
      </c>
      <c r="N405" s="5">
        <f t="shared" si="47"/>
        <v>2.7586901408450708</v>
      </c>
      <c r="O405">
        <f t="shared" si="48"/>
        <v>0.17560780661425779</v>
      </c>
    </row>
    <row r="406" spans="1:15">
      <c r="A406" s="2">
        <v>21</v>
      </c>
      <c r="B406" s="2">
        <v>1763</v>
      </c>
      <c r="C406" s="2">
        <v>20</v>
      </c>
      <c r="D406" s="2">
        <f t="shared" si="42"/>
        <v>88.15</v>
      </c>
      <c r="E406" s="2">
        <v>102</v>
      </c>
      <c r="F406" s="2">
        <v>0.32400000000000001</v>
      </c>
      <c r="G406" s="2">
        <v>2.72</v>
      </c>
      <c r="H406" s="2">
        <v>51.14</v>
      </c>
      <c r="I406" s="2">
        <v>1120</v>
      </c>
      <c r="J406">
        <f t="shared" si="43"/>
        <v>304.2903097250923</v>
      </c>
      <c r="K406">
        <f t="shared" si="44"/>
        <v>103.18093468380279</v>
      </c>
      <c r="L406" s="4">
        <f t="shared" si="45"/>
        <v>0.19383425883172944</v>
      </c>
      <c r="M406" s="5">
        <f t="shared" si="46"/>
        <v>4.0272263187748154E-4</v>
      </c>
      <c r="N406" s="5">
        <f t="shared" si="47"/>
        <v>2.7810704225352114</v>
      </c>
      <c r="O406">
        <f t="shared" si="48"/>
        <v>0.17241011962817579</v>
      </c>
    </row>
    <row r="407" spans="1:15">
      <c r="A407" s="2">
        <v>429</v>
      </c>
      <c r="B407" s="2">
        <v>8000</v>
      </c>
      <c r="C407" s="2">
        <v>86</v>
      </c>
      <c r="D407" s="2">
        <f t="shared" si="42"/>
        <v>93.023255813953483</v>
      </c>
      <c r="E407" s="2">
        <v>102</v>
      </c>
      <c r="F407" s="2">
        <v>0.32200000000000001</v>
      </c>
      <c r="G407" s="2">
        <v>0.62</v>
      </c>
      <c r="H407" s="2">
        <v>224.83</v>
      </c>
      <c r="I407" s="2">
        <v>249</v>
      </c>
      <c r="J407">
        <f t="shared" si="43"/>
        <v>305.23384783367987</v>
      </c>
      <c r="K407">
        <f t="shared" si="44"/>
        <v>454.06836069284702</v>
      </c>
      <c r="L407" s="4">
        <f t="shared" si="45"/>
        <v>0.18939879420088995</v>
      </c>
      <c r="M407" s="5">
        <f t="shared" si="46"/>
        <v>8.8749999999999989E-5</v>
      </c>
      <c r="N407" s="5">
        <f t="shared" si="47"/>
        <v>2.8056338028169017</v>
      </c>
      <c r="O407">
        <f t="shared" si="48"/>
        <v>0.17113379727296646</v>
      </c>
    </row>
    <row r="408" spans="1:15">
      <c r="A408" s="2">
        <v>267</v>
      </c>
      <c r="B408" s="2">
        <v>4537</v>
      </c>
      <c r="C408" s="2">
        <v>48</v>
      </c>
      <c r="D408" s="2">
        <f t="shared" si="42"/>
        <v>94.520833333333329</v>
      </c>
      <c r="E408" s="2">
        <v>102</v>
      </c>
      <c r="F408" s="2">
        <v>0.316</v>
      </c>
      <c r="G408" s="2">
        <v>1.1100000000000001</v>
      </c>
      <c r="H408" s="2">
        <v>128.35</v>
      </c>
      <c r="I408" s="2">
        <v>442</v>
      </c>
      <c r="J408">
        <f t="shared" si="43"/>
        <v>308.1180112566604</v>
      </c>
      <c r="K408">
        <f t="shared" si="44"/>
        <v>256.0202673370045</v>
      </c>
      <c r="L408" s="4">
        <f t="shared" si="45"/>
        <v>0.18748515693414483</v>
      </c>
      <c r="M408" s="5">
        <f t="shared" si="46"/>
        <v>1.5649107339651752E-4</v>
      </c>
      <c r="N408" s="5">
        <f t="shared" si="47"/>
        <v>2.8244422535211267</v>
      </c>
      <c r="O408">
        <f t="shared" si="48"/>
        <v>0.16731436907830954</v>
      </c>
    </row>
    <row r="409" spans="1:15">
      <c r="A409" s="2">
        <v>105</v>
      </c>
      <c r="B409" s="2">
        <v>2573</v>
      </c>
      <c r="C409" s="2">
        <v>27</v>
      </c>
      <c r="D409" s="2">
        <f t="shared" si="42"/>
        <v>95.296296296296291</v>
      </c>
      <c r="E409" s="2">
        <v>102</v>
      </c>
      <c r="F409" s="2">
        <v>0.314</v>
      </c>
      <c r="G409" s="2">
        <v>1.98</v>
      </c>
      <c r="H409" s="2">
        <v>72.33</v>
      </c>
      <c r="I409" s="2">
        <v>783</v>
      </c>
      <c r="J409">
        <f t="shared" si="43"/>
        <v>309.09772123696632</v>
      </c>
      <c r="K409">
        <f t="shared" si="44"/>
        <v>143.98287877166402</v>
      </c>
      <c r="L409" s="4">
        <f t="shared" si="45"/>
        <v>0.18752229591698946</v>
      </c>
      <c r="M409" s="5">
        <f t="shared" si="46"/>
        <v>2.7594247959580257E-4</v>
      </c>
      <c r="N409" s="5">
        <f t="shared" si="47"/>
        <v>2.8375478873239435</v>
      </c>
      <c r="O409">
        <f t="shared" si="48"/>
        <v>0.16604443266308566</v>
      </c>
    </row>
    <row r="410" spans="1:15">
      <c r="A410" s="2">
        <v>351</v>
      </c>
      <c r="B410" s="2">
        <v>6622</v>
      </c>
      <c r="C410" s="2">
        <v>64</v>
      </c>
      <c r="D410" s="2">
        <f t="shared" si="42"/>
        <v>103.46875</v>
      </c>
      <c r="E410" s="2">
        <v>102</v>
      </c>
      <c r="F410" s="2">
        <v>0.30399999999999999</v>
      </c>
      <c r="G410" s="2">
        <v>0.81</v>
      </c>
      <c r="H410" s="2">
        <v>183.4</v>
      </c>
      <c r="I410" s="2">
        <v>310</v>
      </c>
      <c r="J410">
        <f t="shared" si="43"/>
        <v>314.14043121877165</v>
      </c>
      <c r="K410">
        <f t="shared" si="44"/>
        <v>357.70009554035295</v>
      </c>
      <c r="L410" s="4">
        <f t="shared" si="45"/>
        <v>0.17892083563276548</v>
      </c>
      <c r="M410" s="5">
        <f t="shared" si="46"/>
        <v>1.0721836303231652E-4</v>
      </c>
      <c r="N410" s="5">
        <f t="shared" si="47"/>
        <v>2.8912957746478871</v>
      </c>
      <c r="O410">
        <f t="shared" si="48"/>
        <v>0.15971916875345504</v>
      </c>
    </row>
    <row r="411" spans="1:15">
      <c r="A411" s="2">
        <v>189</v>
      </c>
      <c r="B411" s="2">
        <v>3756</v>
      </c>
      <c r="C411" s="2">
        <v>36</v>
      </c>
      <c r="D411" s="2">
        <f t="shared" si="42"/>
        <v>104.33333333333333</v>
      </c>
      <c r="E411" s="2">
        <v>102</v>
      </c>
      <c r="F411" s="2">
        <v>0.30099999999999999</v>
      </c>
      <c r="G411" s="2">
        <v>1.44</v>
      </c>
      <c r="H411" s="2">
        <v>103.74</v>
      </c>
      <c r="I411" s="2">
        <v>549</v>
      </c>
      <c r="J411">
        <f t="shared" si="43"/>
        <v>315.70203370643452</v>
      </c>
      <c r="K411">
        <f t="shared" si="44"/>
        <v>202.20650694113567</v>
      </c>
      <c r="L411" s="4">
        <f t="shared" si="45"/>
        <v>0.17803581370643012</v>
      </c>
      <c r="M411" s="5">
        <f t="shared" si="46"/>
        <v>1.8903088391906283E-4</v>
      </c>
      <c r="N411" s="5">
        <f t="shared" si="47"/>
        <v>2.9042873239436622</v>
      </c>
      <c r="O411">
        <f t="shared" si="48"/>
        <v>0.15782962900259176</v>
      </c>
    </row>
    <row r="412" spans="1:15">
      <c r="A412" s="2">
        <v>27</v>
      </c>
      <c r="B412" s="2">
        <v>2130</v>
      </c>
      <c r="C412" s="2">
        <v>20</v>
      </c>
      <c r="D412" s="2">
        <f t="shared" si="42"/>
        <v>106.5</v>
      </c>
      <c r="E412" s="2">
        <v>102</v>
      </c>
      <c r="F412" s="2">
        <v>0.29399999999999998</v>
      </c>
      <c r="G412" s="2">
        <v>2.57</v>
      </c>
      <c r="H412" s="2">
        <v>59.73</v>
      </c>
      <c r="I412" s="2">
        <v>972</v>
      </c>
      <c r="J412">
        <f t="shared" si="43"/>
        <v>319.43828249996994</v>
      </c>
      <c r="K412">
        <f t="shared" si="44"/>
        <v>114.63944590636186</v>
      </c>
      <c r="L412" s="4">
        <f t="shared" si="45"/>
        <v>0.17446001977657946</v>
      </c>
      <c r="M412" s="5">
        <f t="shared" si="46"/>
        <v>3.3333333333333332E-4</v>
      </c>
      <c r="N412" s="5">
        <f t="shared" si="47"/>
        <v>2.9159999999999999</v>
      </c>
      <c r="O412">
        <f t="shared" si="48"/>
        <v>0.15343538854773933</v>
      </c>
    </row>
    <row r="413" spans="1:15">
      <c r="A413" s="2">
        <v>273</v>
      </c>
      <c r="B413" s="2">
        <v>5481</v>
      </c>
      <c r="C413" s="2">
        <v>48</v>
      </c>
      <c r="D413" s="2">
        <f t="shared" si="42"/>
        <v>114.1875</v>
      </c>
      <c r="E413" s="2">
        <v>102</v>
      </c>
      <c r="F413" s="2">
        <v>0.28799999999999998</v>
      </c>
      <c r="G413" s="2">
        <v>1.05</v>
      </c>
      <c r="H413" s="2">
        <v>149.05000000000001</v>
      </c>
      <c r="I413" s="2">
        <v>384</v>
      </c>
      <c r="J413">
        <f t="shared" si="43"/>
        <v>322.74861218395142</v>
      </c>
      <c r="K413">
        <f t="shared" si="44"/>
        <v>283.50147571872333</v>
      </c>
      <c r="L413" s="4">
        <f t="shared" si="45"/>
        <v>0.16931128798646294</v>
      </c>
      <c r="M413" s="5">
        <f t="shared" si="46"/>
        <v>1.2953840540047437E-4</v>
      </c>
      <c r="N413" s="5">
        <f t="shared" si="47"/>
        <v>2.9643718309859155</v>
      </c>
      <c r="O413">
        <f t="shared" si="48"/>
        <v>0.14968549789118168</v>
      </c>
    </row>
    <row r="414" spans="1:15">
      <c r="A414" s="2">
        <v>111</v>
      </c>
      <c r="B414" s="2">
        <v>3109</v>
      </c>
      <c r="C414" s="2">
        <v>27</v>
      </c>
      <c r="D414" s="2">
        <f t="shared" si="42"/>
        <v>115.14814814814815</v>
      </c>
      <c r="E414" s="2">
        <v>102</v>
      </c>
      <c r="F414" s="2">
        <v>0.28399999999999997</v>
      </c>
      <c r="G414" s="2">
        <v>1.87</v>
      </c>
      <c r="H414" s="2">
        <v>84.57</v>
      </c>
      <c r="I414" s="2">
        <v>681</v>
      </c>
      <c r="J414">
        <f t="shared" si="43"/>
        <v>325.01354251307964</v>
      </c>
      <c r="K414">
        <f t="shared" si="44"/>
        <v>160.30242426506425</v>
      </c>
      <c r="L414" s="4">
        <f t="shared" si="45"/>
        <v>0.16843163865915586</v>
      </c>
      <c r="M414" s="5">
        <f t="shared" si="46"/>
        <v>2.2836925056288193E-4</v>
      </c>
      <c r="N414" s="5">
        <f t="shared" si="47"/>
        <v>2.9820126760563386</v>
      </c>
      <c r="O414">
        <f t="shared" si="48"/>
        <v>0.14719421744903127</v>
      </c>
    </row>
    <row r="415" spans="1:15">
      <c r="A415" s="2">
        <v>357</v>
      </c>
      <c r="B415" s="2">
        <v>8000</v>
      </c>
      <c r="C415" s="2">
        <v>64</v>
      </c>
      <c r="D415" s="2">
        <f t="shared" si="42"/>
        <v>125</v>
      </c>
      <c r="E415" s="2">
        <v>102</v>
      </c>
      <c r="F415" s="2">
        <v>0.27400000000000002</v>
      </c>
      <c r="G415" s="2">
        <v>0.76</v>
      </c>
      <c r="H415" s="2">
        <v>215.33</v>
      </c>
      <c r="I415" s="2">
        <v>269</v>
      </c>
      <c r="J415">
        <f t="shared" si="43"/>
        <v>330.89129800417919</v>
      </c>
      <c r="K415">
        <f t="shared" si="44"/>
        <v>401.56143093475004</v>
      </c>
      <c r="L415" s="4">
        <f t="shared" si="45"/>
        <v>0.15937785621248918</v>
      </c>
      <c r="M415" s="5">
        <f t="shared" si="46"/>
        <v>8.8749999999999989E-5</v>
      </c>
      <c r="N415" s="5">
        <f t="shared" si="47"/>
        <v>3.0309859154929577</v>
      </c>
      <c r="O415">
        <f t="shared" si="48"/>
        <v>0.14099685198213474</v>
      </c>
    </row>
    <row r="416" spans="1:15">
      <c r="A416" s="2">
        <v>195</v>
      </c>
      <c r="B416" s="2">
        <v>4537</v>
      </c>
      <c r="C416" s="2">
        <v>36</v>
      </c>
      <c r="D416" s="2">
        <f t="shared" si="42"/>
        <v>126.02777777777777</v>
      </c>
      <c r="E416" s="2">
        <v>102</v>
      </c>
      <c r="F416" s="2">
        <v>0.27300000000000002</v>
      </c>
      <c r="G416" s="2">
        <v>1.36</v>
      </c>
      <c r="H416" s="2">
        <v>121</v>
      </c>
      <c r="I416" s="2">
        <v>477</v>
      </c>
      <c r="J416">
        <f t="shared" si="43"/>
        <v>331.49677206589791</v>
      </c>
      <c r="K416">
        <f t="shared" si="44"/>
        <v>224.81259306169977</v>
      </c>
      <c r="L416" s="4">
        <f t="shared" si="45"/>
        <v>0.16013337824949961</v>
      </c>
      <c r="M416" s="5">
        <f t="shared" si="46"/>
        <v>1.5649107339651752E-4</v>
      </c>
      <c r="N416" s="5">
        <f t="shared" si="47"/>
        <v>3.0480971830985917</v>
      </c>
      <c r="O416">
        <f t="shared" si="48"/>
        <v>0.14037957310718666</v>
      </c>
    </row>
    <row r="417" spans="1:15">
      <c r="A417" s="2">
        <v>33</v>
      </c>
      <c r="B417" s="2">
        <v>2573</v>
      </c>
      <c r="C417" s="2">
        <v>20</v>
      </c>
      <c r="D417" s="2">
        <f t="shared" si="42"/>
        <v>128.65</v>
      </c>
      <c r="E417" s="2">
        <v>102</v>
      </c>
      <c r="F417" s="2">
        <v>0.27</v>
      </c>
      <c r="G417" s="2">
        <v>2.4300000000000002</v>
      </c>
      <c r="H417" s="2">
        <v>68.52</v>
      </c>
      <c r="I417" s="2">
        <v>844</v>
      </c>
      <c r="J417">
        <f t="shared" si="43"/>
        <v>333.33333333333331</v>
      </c>
      <c r="K417">
        <f t="shared" si="44"/>
        <v>126.51811454464018</v>
      </c>
      <c r="L417" s="4">
        <f t="shared" si="45"/>
        <v>0.15808013004290603</v>
      </c>
      <c r="M417" s="5">
        <f t="shared" si="46"/>
        <v>2.7594247959580257E-4</v>
      </c>
      <c r="N417" s="5">
        <f t="shared" si="47"/>
        <v>3.0586084507042255</v>
      </c>
      <c r="O417">
        <f t="shared" si="48"/>
        <v>0.13853045413306941</v>
      </c>
    </row>
    <row r="418" spans="1:15">
      <c r="A418" s="2">
        <v>279</v>
      </c>
      <c r="B418" s="2">
        <v>6622</v>
      </c>
      <c r="C418" s="2">
        <v>48</v>
      </c>
      <c r="D418" s="2">
        <f t="shared" si="42"/>
        <v>137.95833333333334</v>
      </c>
      <c r="E418" s="2">
        <v>102</v>
      </c>
      <c r="F418" s="2">
        <v>0.26300000000000001</v>
      </c>
      <c r="G418" s="2">
        <v>0.99</v>
      </c>
      <c r="H418" s="2">
        <v>172.96</v>
      </c>
      <c r="I418" s="2">
        <v>333</v>
      </c>
      <c r="J418">
        <f t="shared" si="43"/>
        <v>337.74019758482819</v>
      </c>
      <c r="K418">
        <f t="shared" si="44"/>
        <v>314.65004485033666</v>
      </c>
      <c r="L418" s="4">
        <f t="shared" si="45"/>
        <v>0.15255043113955763</v>
      </c>
      <c r="M418" s="5">
        <f t="shared" si="46"/>
        <v>1.0721836303231652E-4</v>
      </c>
      <c r="N418" s="5">
        <f t="shared" si="47"/>
        <v>3.1058112676056338</v>
      </c>
      <c r="O418">
        <f t="shared" si="48"/>
        <v>0.13423186959653838</v>
      </c>
    </row>
    <row r="419" spans="1:15">
      <c r="A419" s="2">
        <v>117</v>
      </c>
      <c r="B419" s="2">
        <v>3756</v>
      </c>
      <c r="C419" s="2">
        <v>27</v>
      </c>
      <c r="D419" s="2">
        <f t="shared" si="42"/>
        <v>139.11111111111111</v>
      </c>
      <c r="E419" s="2">
        <v>102</v>
      </c>
      <c r="F419" s="2">
        <v>0.25800000000000001</v>
      </c>
      <c r="G419" s="2">
        <v>1.77</v>
      </c>
      <c r="H419" s="2">
        <v>98.48</v>
      </c>
      <c r="I419" s="2">
        <v>591</v>
      </c>
      <c r="J419">
        <f t="shared" si="43"/>
        <v>340.99716973523675</v>
      </c>
      <c r="K419">
        <f t="shared" si="44"/>
        <v>177.68785613780466</v>
      </c>
      <c r="L419" s="4">
        <f t="shared" si="45"/>
        <v>0.15195185865183902</v>
      </c>
      <c r="M419" s="5">
        <f t="shared" si="46"/>
        <v>1.8903088391906283E-4</v>
      </c>
      <c r="N419" s="5">
        <f t="shared" si="47"/>
        <v>3.1264732394366197</v>
      </c>
      <c r="O419">
        <f t="shared" si="48"/>
        <v>0.13117539725471966</v>
      </c>
    </row>
    <row r="420" spans="1:15">
      <c r="A420" s="2">
        <v>201</v>
      </c>
      <c r="B420" s="2">
        <v>5481</v>
      </c>
      <c r="C420" s="2">
        <v>36</v>
      </c>
      <c r="D420" s="2">
        <f t="shared" si="42"/>
        <v>152.25</v>
      </c>
      <c r="E420" s="2">
        <v>102</v>
      </c>
      <c r="F420" s="2">
        <v>0.248</v>
      </c>
      <c r="G420" s="2">
        <v>1.29</v>
      </c>
      <c r="H420" s="2">
        <v>141.07</v>
      </c>
      <c r="I420" s="2">
        <v>413</v>
      </c>
      <c r="J420">
        <f t="shared" si="43"/>
        <v>347.80417182012621</v>
      </c>
      <c r="K420">
        <f t="shared" si="44"/>
        <v>248.6711003724306</v>
      </c>
      <c r="L420" s="4">
        <f t="shared" si="45"/>
        <v>0.14476953673379575</v>
      </c>
      <c r="M420" s="5">
        <f t="shared" si="46"/>
        <v>1.2953840540047437E-4</v>
      </c>
      <c r="N420" s="5">
        <f t="shared" si="47"/>
        <v>3.1882436619718306</v>
      </c>
      <c r="O420">
        <f t="shared" si="48"/>
        <v>0.12509811275820271</v>
      </c>
    </row>
    <row r="421" spans="1:15">
      <c r="A421" s="2">
        <v>39</v>
      </c>
      <c r="B421" s="2">
        <v>3109</v>
      </c>
      <c r="C421" s="2">
        <v>20</v>
      </c>
      <c r="D421" s="2">
        <f t="shared" si="42"/>
        <v>155.44999999999999</v>
      </c>
      <c r="E421" s="2">
        <v>102</v>
      </c>
      <c r="F421" s="2">
        <v>0.246</v>
      </c>
      <c r="G421" s="2">
        <v>2.29</v>
      </c>
      <c r="H421" s="2">
        <v>79.849999999999994</v>
      </c>
      <c r="I421" s="2">
        <v>732</v>
      </c>
      <c r="J421">
        <f t="shared" si="43"/>
        <v>349.21514788478908</v>
      </c>
      <c r="K421">
        <f t="shared" si="44"/>
        <v>140.64938286860863</v>
      </c>
      <c r="L421" s="4">
        <f t="shared" si="45"/>
        <v>0.14219756668739553</v>
      </c>
      <c r="M421" s="5">
        <f t="shared" si="46"/>
        <v>2.2836925056288193E-4</v>
      </c>
      <c r="N421" s="5">
        <f t="shared" si="47"/>
        <v>3.2053352112676059</v>
      </c>
      <c r="O421">
        <f t="shared" si="48"/>
        <v>0.12388846427980672</v>
      </c>
    </row>
    <row r="422" spans="1:15">
      <c r="A422" s="2">
        <v>285</v>
      </c>
      <c r="B422" s="2">
        <v>8000</v>
      </c>
      <c r="C422" s="2">
        <v>48</v>
      </c>
      <c r="D422" s="2">
        <f t="shared" si="42"/>
        <v>166.66666666666666</v>
      </c>
      <c r="E422" s="2">
        <v>102</v>
      </c>
      <c r="F422" s="2">
        <v>0.23499999999999999</v>
      </c>
      <c r="G422" s="2">
        <v>0.93</v>
      </c>
      <c r="H422" s="2">
        <v>205.05</v>
      </c>
      <c r="I422" s="2">
        <v>289</v>
      </c>
      <c r="J422">
        <f t="shared" si="43"/>
        <v>357.29480050524819</v>
      </c>
      <c r="K422">
        <f t="shared" si="44"/>
        <v>354.34310556955319</v>
      </c>
      <c r="L422" s="4">
        <f t="shared" si="45"/>
        <v>0.13546192728329573</v>
      </c>
      <c r="M422" s="5">
        <f t="shared" si="46"/>
        <v>8.8749999999999989E-5</v>
      </c>
      <c r="N422" s="5">
        <f t="shared" si="47"/>
        <v>3.2563380281690146</v>
      </c>
      <c r="O422">
        <f t="shared" si="48"/>
        <v>0.11727087772179029</v>
      </c>
    </row>
    <row r="423" spans="1:15">
      <c r="A423" s="2">
        <v>123</v>
      </c>
      <c r="B423" s="2">
        <v>4537</v>
      </c>
      <c r="C423" s="2">
        <v>27</v>
      </c>
      <c r="D423" s="2">
        <f t="shared" si="42"/>
        <v>168.03703703703704</v>
      </c>
      <c r="E423" s="2">
        <v>102</v>
      </c>
      <c r="F423" s="2">
        <v>0.23499999999999999</v>
      </c>
      <c r="G423" s="2">
        <v>1.67</v>
      </c>
      <c r="H423" s="2">
        <v>115.05</v>
      </c>
      <c r="I423" s="2">
        <v>511</v>
      </c>
      <c r="J423">
        <f t="shared" si="43"/>
        <v>357.29480050524819</v>
      </c>
      <c r="K423">
        <f t="shared" si="44"/>
        <v>197.32879531717634</v>
      </c>
      <c r="L423" s="4">
        <f t="shared" si="45"/>
        <v>0.13682747090510314</v>
      </c>
      <c r="M423" s="5">
        <f t="shared" si="46"/>
        <v>1.5649107339651752E-4</v>
      </c>
      <c r="N423" s="5">
        <f t="shared" si="47"/>
        <v>3.2653619718309859</v>
      </c>
      <c r="O423">
        <f t="shared" si="48"/>
        <v>0.11727087772179029</v>
      </c>
    </row>
    <row r="424" spans="1:15">
      <c r="A424" s="2">
        <v>207</v>
      </c>
      <c r="B424" s="2">
        <v>6622</v>
      </c>
      <c r="C424" s="2">
        <v>36</v>
      </c>
      <c r="D424" s="2">
        <f t="shared" si="42"/>
        <v>183.94444444444446</v>
      </c>
      <c r="E424" s="2">
        <v>102</v>
      </c>
      <c r="F424" s="2">
        <v>0.22500000000000001</v>
      </c>
      <c r="G424" s="2">
        <v>1.21</v>
      </c>
      <c r="H424" s="2">
        <v>165.32</v>
      </c>
      <c r="I424" s="2">
        <v>357</v>
      </c>
      <c r="J424">
        <f t="shared" si="43"/>
        <v>365.14837167011069</v>
      </c>
      <c r="K424">
        <f t="shared" si="44"/>
        <v>278.33270314705163</v>
      </c>
      <c r="L424" s="4">
        <f t="shared" si="45"/>
        <v>0.1293416102130841</v>
      </c>
      <c r="M424" s="5">
        <f t="shared" si="46"/>
        <v>1.0721836303231652E-4</v>
      </c>
      <c r="N424" s="5">
        <f t="shared" si="47"/>
        <v>3.3296535211267608</v>
      </c>
      <c r="O424">
        <f t="shared" si="48"/>
        <v>0.11130835454265439</v>
      </c>
    </row>
    <row r="425" spans="1:15">
      <c r="A425" s="2">
        <v>45</v>
      </c>
      <c r="B425" s="2">
        <v>3756</v>
      </c>
      <c r="C425" s="2">
        <v>20</v>
      </c>
      <c r="D425" s="2">
        <f t="shared" si="42"/>
        <v>187.8</v>
      </c>
      <c r="E425" s="2">
        <v>102</v>
      </c>
      <c r="F425" s="2">
        <v>0.223</v>
      </c>
      <c r="G425" s="2">
        <v>2.16</v>
      </c>
      <c r="H425" s="2">
        <v>93.55</v>
      </c>
      <c r="I425" s="2">
        <v>633</v>
      </c>
      <c r="J425">
        <f t="shared" si="43"/>
        <v>366.78215330365077</v>
      </c>
      <c r="K425">
        <f t="shared" si="44"/>
        <v>156.61547938552863</v>
      </c>
      <c r="L425" s="4">
        <f t="shared" si="45"/>
        <v>0.12770129797175089</v>
      </c>
      <c r="M425" s="5">
        <f t="shared" si="46"/>
        <v>1.8903088391906283E-4</v>
      </c>
      <c r="N425" s="5">
        <f t="shared" si="47"/>
        <v>3.3486591549295772</v>
      </c>
      <c r="O425">
        <f t="shared" si="48"/>
        <v>0.11012212330730495</v>
      </c>
    </row>
    <row r="426" spans="1:15">
      <c r="A426" s="2">
        <v>129</v>
      </c>
      <c r="B426" s="2">
        <v>5481</v>
      </c>
      <c r="C426" s="2">
        <v>27</v>
      </c>
      <c r="D426" s="2">
        <f t="shared" si="42"/>
        <v>203</v>
      </c>
      <c r="E426" s="2">
        <v>102</v>
      </c>
      <c r="F426" s="2">
        <v>0.21299999999999999</v>
      </c>
      <c r="G426" s="2">
        <v>1.57</v>
      </c>
      <c r="H426" s="2">
        <v>134.87</v>
      </c>
      <c r="I426" s="2">
        <v>442</v>
      </c>
      <c r="J426">
        <f t="shared" si="43"/>
        <v>375.29331252040078</v>
      </c>
      <c r="K426">
        <f t="shared" si="44"/>
        <v>220.47096992129283</v>
      </c>
      <c r="L426" s="4">
        <f t="shared" si="45"/>
        <v>0.12246510281892842</v>
      </c>
      <c r="M426" s="5">
        <f t="shared" si="46"/>
        <v>1.2953840540047437E-4</v>
      </c>
      <c r="N426" s="5">
        <f t="shared" si="47"/>
        <v>3.4121154929577462</v>
      </c>
      <c r="O426">
        <f t="shared" si="48"/>
        <v>0.10422316682134244</v>
      </c>
    </row>
    <row r="427" spans="1:15">
      <c r="A427" s="2">
        <v>213</v>
      </c>
      <c r="B427" s="2">
        <v>8000</v>
      </c>
      <c r="C427" s="2">
        <v>36</v>
      </c>
      <c r="D427" s="2">
        <f t="shared" si="42"/>
        <v>222.22222222222223</v>
      </c>
      <c r="E427" s="2">
        <v>102</v>
      </c>
      <c r="F427" s="2">
        <v>0.20300000000000001</v>
      </c>
      <c r="G427" s="2">
        <v>1.1399999999999999</v>
      </c>
      <c r="H427" s="2">
        <v>194.78</v>
      </c>
      <c r="I427" s="2">
        <v>309</v>
      </c>
      <c r="J427">
        <f t="shared" si="43"/>
        <v>384.42587221924475</v>
      </c>
      <c r="K427">
        <f t="shared" si="44"/>
        <v>311.01977047610274</v>
      </c>
      <c r="L427" s="4">
        <f t="shared" si="45"/>
        <v>0.11574826881549019</v>
      </c>
      <c r="M427" s="5">
        <f t="shared" si="46"/>
        <v>8.8749999999999989E-5</v>
      </c>
      <c r="N427" s="5">
        <f t="shared" si="47"/>
        <v>3.4816901408450711</v>
      </c>
      <c r="O427">
        <f t="shared" si="48"/>
        <v>9.8379358523010357E-2</v>
      </c>
    </row>
    <row r="428" spans="1:15">
      <c r="A428" s="2">
        <v>51</v>
      </c>
      <c r="B428" s="2">
        <v>4537</v>
      </c>
      <c r="C428" s="2">
        <v>20</v>
      </c>
      <c r="D428" s="2">
        <f t="shared" si="42"/>
        <v>226.85</v>
      </c>
      <c r="E428" s="2">
        <v>102</v>
      </c>
      <c r="F428" s="2">
        <v>0.20200000000000001</v>
      </c>
      <c r="G428" s="2">
        <v>2.04</v>
      </c>
      <c r="H428" s="2">
        <v>109.59</v>
      </c>
      <c r="I428" s="2">
        <v>547</v>
      </c>
      <c r="J428">
        <f t="shared" si="43"/>
        <v>385.37624665403092</v>
      </c>
      <c r="K428">
        <f t="shared" si="44"/>
        <v>174.23484553560067</v>
      </c>
      <c r="L428" s="4">
        <f t="shared" si="45"/>
        <v>0.11478760140383908</v>
      </c>
      <c r="M428" s="5">
        <f t="shared" si="46"/>
        <v>1.5649107339651752E-4</v>
      </c>
      <c r="N428" s="5">
        <f t="shared" si="47"/>
        <v>3.4954070422535213</v>
      </c>
      <c r="O428">
        <f t="shared" si="48"/>
        <v>9.7798092521150709E-2</v>
      </c>
    </row>
    <row r="429" spans="1:15">
      <c r="A429" s="2">
        <v>135</v>
      </c>
      <c r="B429" s="2">
        <v>6622</v>
      </c>
      <c r="C429" s="2">
        <v>27</v>
      </c>
      <c r="D429" s="2">
        <f t="shared" si="42"/>
        <v>245.25925925925927</v>
      </c>
      <c r="E429" s="2">
        <v>102</v>
      </c>
      <c r="F429" s="2">
        <v>0.193</v>
      </c>
      <c r="G429" s="2">
        <v>1.48</v>
      </c>
      <c r="H429" s="2">
        <v>157.44999999999999</v>
      </c>
      <c r="I429" s="2">
        <v>382</v>
      </c>
      <c r="J429">
        <f t="shared" si="43"/>
        <v>394.25932393257619</v>
      </c>
      <c r="K429">
        <f t="shared" si="44"/>
        <v>245.69736389714924</v>
      </c>
      <c r="L429" s="4">
        <f t="shared" si="45"/>
        <v>0.10989128890818056</v>
      </c>
      <c r="M429" s="5">
        <f t="shared" si="46"/>
        <v>1.0721836303231652E-4</v>
      </c>
      <c r="N429" s="5">
        <f t="shared" si="47"/>
        <v>3.5628225352112679</v>
      </c>
      <c r="O429">
        <f t="shared" si="48"/>
        <v>9.2592862771626386E-2</v>
      </c>
    </row>
    <row r="430" spans="1:15">
      <c r="A430" s="2">
        <v>57</v>
      </c>
      <c r="B430" s="2">
        <v>5481</v>
      </c>
      <c r="C430" s="2">
        <v>20</v>
      </c>
      <c r="D430" s="2">
        <f t="shared" si="42"/>
        <v>274.05</v>
      </c>
      <c r="E430" s="2">
        <v>102</v>
      </c>
      <c r="F430" s="2">
        <v>0.183</v>
      </c>
      <c r="G430" s="2">
        <v>1.92</v>
      </c>
      <c r="H430" s="2">
        <v>127.9</v>
      </c>
      <c r="I430" s="2">
        <v>471</v>
      </c>
      <c r="J430">
        <f t="shared" si="43"/>
        <v>404.88816508945803</v>
      </c>
      <c r="K430">
        <f t="shared" si="44"/>
        <v>194.4975312718658</v>
      </c>
      <c r="L430" s="4">
        <f t="shared" si="45"/>
        <v>0.10282906867359819</v>
      </c>
      <c r="M430" s="5">
        <f t="shared" si="46"/>
        <v>1.2953840540047437E-4</v>
      </c>
      <c r="N430" s="5">
        <f t="shared" si="47"/>
        <v>3.6359873239436622</v>
      </c>
      <c r="O430">
        <f t="shared" si="48"/>
        <v>8.6866045006069093E-2</v>
      </c>
    </row>
    <row r="431" spans="1:15">
      <c r="A431" s="2">
        <v>141</v>
      </c>
      <c r="B431" s="2">
        <v>8000</v>
      </c>
      <c r="C431" s="2">
        <v>27</v>
      </c>
      <c r="D431" s="2">
        <f t="shared" si="42"/>
        <v>296.2962962962963</v>
      </c>
      <c r="E431" s="2">
        <v>102</v>
      </c>
      <c r="F431" s="2">
        <v>0.17499999999999999</v>
      </c>
      <c r="G431" s="2">
        <v>1.39</v>
      </c>
      <c r="H431" s="2">
        <v>184.59</v>
      </c>
      <c r="I431" s="2">
        <v>329</v>
      </c>
      <c r="J431">
        <f t="shared" si="43"/>
        <v>414.03933560541259</v>
      </c>
      <c r="K431">
        <f t="shared" si="44"/>
        <v>274.730604807438</v>
      </c>
      <c r="L431" s="4">
        <f t="shared" si="45"/>
        <v>9.8278093257664637E-2</v>
      </c>
      <c r="M431" s="5">
        <f t="shared" si="46"/>
        <v>8.8749999999999989E-5</v>
      </c>
      <c r="N431" s="5">
        <f t="shared" si="47"/>
        <v>3.7070422535211272</v>
      </c>
      <c r="O431">
        <f t="shared" si="48"/>
        <v>8.2329295545816444E-2</v>
      </c>
    </row>
    <row r="432" spans="1:15">
      <c r="A432" s="2">
        <v>63</v>
      </c>
      <c r="B432" s="2">
        <v>6622</v>
      </c>
      <c r="C432" s="2">
        <v>20</v>
      </c>
      <c r="D432" s="2">
        <f t="shared" si="42"/>
        <v>331.1</v>
      </c>
      <c r="E432" s="2">
        <v>102</v>
      </c>
      <c r="F432" s="2">
        <v>0.16500000000000001</v>
      </c>
      <c r="G432" s="2">
        <v>1.81</v>
      </c>
      <c r="H432" s="2">
        <v>150.36000000000001</v>
      </c>
      <c r="I432" s="2">
        <v>406</v>
      </c>
      <c r="J432">
        <f t="shared" si="43"/>
        <v>426.40143271122088</v>
      </c>
      <c r="K432">
        <f t="shared" si="44"/>
        <v>217.28028380053485</v>
      </c>
      <c r="L432" s="4">
        <f t="shared" si="45"/>
        <v>9.204700790229163E-2</v>
      </c>
      <c r="M432" s="5">
        <f t="shared" si="46"/>
        <v>1.0721836303231652E-4</v>
      </c>
      <c r="N432" s="5">
        <f t="shared" si="47"/>
        <v>3.7866647887323945</v>
      </c>
      <c r="O432">
        <f t="shared" si="48"/>
        <v>7.6716622415045732E-2</v>
      </c>
    </row>
    <row r="433" spans="1:15">
      <c r="A433" s="2">
        <v>69</v>
      </c>
      <c r="B433" s="2">
        <v>8000</v>
      </c>
      <c r="C433" s="2">
        <v>20</v>
      </c>
      <c r="D433" s="2">
        <f t="shared" si="42"/>
        <v>400</v>
      </c>
      <c r="E433" s="2">
        <v>102</v>
      </c>
      <c r="F433" s="2">
        <v>0.15</v>
      </c>
      <c r="G433" s="2">
        <v>1.7</v>
      </c>
      <c r="H433" s="2">
        <v>176.79</v>
      </c>
      <c r="I433" s="2">
        <v>349</v>
      </c>
      <c r="J433">
        <f t="shared" si="43"/>
        <v>447.21359549995793</v>
      </c>
      <c r="K433">
        <f t="shared" si="44"/>
        <v>242.63101551240584</v>
      </c>
      <c r="L433" s="4">
        <f t="shared" si="45"/>
        <v>8.242969250144111E-2</v>
      </c>
      <c r="M433" s="5">
        <f t="shared" si="46"/>
        <v>8.8749999999999989E-5</v>
      </c>
      <c r="N433" s="5">
        <f t="shared" si="47"/>
        <v>3.9323943661971836</v>
      </c>
      <c r="O433">
        <f t="shared" si="48"/>
        <v>6.8425542891863173E-2</v>
      </c>
    </row>
    <row r="434" spans="1:15">
      <c r="A434" s="2">
        <v>796</v>
      </c>
      <c r="B434" s="2">
        <v>1000</v>
      </c>
      <c r="C434" s="2">
        <v>500</v>
      </c>
      <c r="D434" s="2">
        <f t="shared" si="42"/>
        <v>2</v>
      </c>
      <c r="E434" s="2">
        <v>147</v>
      </c>
      <c r="F434" s="2">
        <v>1.375</v>
      </c>
      <c r="G434" s="2">
        <v>0.25</v>
      </c>
      <c r="H434" s="2">
        <v>129.33000000000001</v>
      </c>
      <c r="I434" s="2">
        <v>302</v>
      </c>
      <c r="J434">
        <f t="shared" si="43"/>
        <v>147.70978917519926</v>
      </c>
      <c r="K434">
        <f t="shared" si="44"/>
        <v>544.94103100494021</v>
      </c>
      <c r="L434" s="4">
        <f t="shared" si="45"/>
        <v>0.91753046944902783</v>
      </c>
      <c r="M434" s="5">
        <f t="shared" si="46"/>
        <v>7.0999999999999991E-4</v>
      </c>
      <c r="N434" s="5">
        <f t="shared" si="47"/>
        <v>0.42535211267605638</v>
      </c>
      <c r="O434">
        <f t="shared" si="48"/>
        <v>0.97694919358251797</v>
      </c>
    </row>
    <row r="435" spans="1:15">
      <c r="A435" s="2">
        <v>802</v>
      </c>
      <c r="B435" s="2">
        <v>1208</v>
      </c>
      <c r="C435" s="2">
        <v>500</v>
      </c>
      <c r="D435" s="2">
        <f t="shared" si="42"/>
        <v>2.4159999999999999</v>
      </c>
      <c r="E435" s="2">
        <v>147</v>
      </c>
      <c r="F435" s="2">
        <v>1.2509999999999999</v>
      </c>
      <c r="G435" s="2">
        <v>0.24</v>
      </c>
      <c r="H435" s="2">
        <v>150.61000000000001</v>
      </c>
      <c r="I435" s="2">
        <v>280</v>
      </c>
      <c r="J435">
        <f t="shared" si="43"/>
        <v>154.85740327062774</v>
      </c>
      <c r="K435">
        <f t="shared" si="44"/>
        <v>595.11510055926919</v>
      </c>
      <c r="L435" s="4">
        <f t="shared" si="45"/>
        <v>0.84017360596314361</v>
      </c>
      <c r="M435" s="5">
        <f t="shared" si="46"/>
        <v>5.8774834437086085E-4</v>
      </c>
      <c r="N435" s="5">
        <f t="shared" si="47"/>
        <v>0.47639436619718317</v>
      </c>
      <c r="O435">
        <f t="shared" si="48"/>
        <v>0.87220287237479399</v>
      </c>
    </row>
    <row r="436" spans="1:15">
      <c r="A436" s="2">
        <v>724</v>
      </c>
      <c r="B436" s="2">
        <v>1000</v>
      </c>
      <c r="C436" s="2">
        <v>373</v>
      </c>
      <c r="D436" s="2">
        <f t="shared" si="42"/>
        <v>2.6809651474530831</v>
      </c>
      <c r="E436" s="2">
        <v>147</v>
      </c>
      <c r="F436" s="2">
        <v>1.1890000000000001</v>
      </c>
      <c r="G436" s="2">
        <v>0.31</v>
      </c>
      <c r="H436" s="2">
        <v>122.13</v>
      </c>
      <c r="I436" s="2">
        <v>359</v>
      </c>
      <c r="J436">
        <f t="shared" si="43"/>
        <v>158.84359223974562</v>
      </c>
      <c r="K436">
        <f t="shared" si="44"/>
        <v>472.59404582263295</v>
      </c>
      <c r="L436" s="4">
        <f t="shared" si="45"/>
        <v>0.78926089589370085</v>
      </c>
      <c r="M436" s="5">
        <f t="shared" si="46"/>
        <v>7.0999999999999991E-4</v>
      </c>
      <c r="N436" s="5">
        <f t="shared" si="47"/>
        <v>0.50563380281690151</v>
      </c>
      <c r="O436">
        <f t="shared" si="48"/>
        <v>0.82059141009956271</v>
      </c>
    </row>
    <row r="437" spans="1:15">
      <c r="A437" s="2">
        <v>808</v>
      </c>
      <c r="B437" s="2">
        <v>1459</v>
      </c>
      <c r="C437" s="2">
        <v>500</v>
      </c>
      <c r="D437" s="2">
        <f t="shared" si="42"/>
        <v>2.9180000000000001</v>
      </c>
      <c r="E437" s="2">
        <v>147</v>
      </c>
      <c r="F437" s="2">
        <v>1.143</v>
      </c>
      <c r="G437" s="2">
        <v>0.23</v>
      </c>
      <c r="H437" s="2">
        <v>174.37</v>
      </c>
      <c r="I437" s="2">
        <v>258</v>
      </c>
      <c r="J437">
        <f t="shared" si="43"/>
        <v>162.00839225208361</v>
      </c>
      <c r="K437">
        <f t="shared" si="44"/>
        <v>649.66566622676532</v>
      </c>
      <c r="L437" s="4">
        <f t="shared" si="45"/>
        <v>0.76962663411779464</v>
      </c>
      <c r="M437" s="5">
        <f t="shared" si="46"/>
        <v>4.8663468128855379E-4</v>
      </c>
      <c r="N437" s="5">
        <f t="shared" si="47"/>
        <v>0.53017183098591547</v>
      </c>
      <c r="O437">
        <f t="shared" si="48"/>
        <v>0.78264392299283791</v>
      </c>
    </row>
    <row r="438" spans="1:15">
      <c r="A438" s="2">
        <v>730</v>
      </c>
      <c r="B438" s="2">
        <v>1208</v>
      </c>
      <c r="C438" s="2">
        <v>373</v>
      </c>
      <c r="D438" s="2">
        <f t="shared" si="42"/>
        <v>3.2386058981233243</v>
      </c>
      <c r="E438" s="2">
        <v>147</v>
      </c>
      <c r="F438" s="2">
        <v>1.08</v>
      </c>
      <c r="G438" s="2">
        <v>0.28999999999999998</v>
      </c>
      <c r="H438" s="2">
        <v>142.61000000000001</v>
      </c>
      <c r="I438" s="2">
        <v>330</v>
      </c>
      <c r="J438">
        <f t="shared" si="43"/>
        <v>166.66666666666666</v>
      </c>
      <c r="K438">
        <f t="shared" si="44"/>
        <v>530.06727300599266</v>
      </c>
      <c r="L438" s="4">
        <f t="shared" si="45"/>
        <v>0.70368426612103452</v>
      </c>
      <c r="M438" s="5">
        <f t="shared" si="46"/>
        <v>5.8774834437086085E-4</v>
      </c>
      <c r="N438" s="5">
        <f t="shared" si="47"/>
        <v>0.56146478873239447</v>
      </c>
      <c r="O438">
        <f t="shared" si="48"/>
        <v>0.73116812044618673</v>
      </c>
    </row>
    <row r="439" spans="1:15">
      <c r="A439" s="2">
        <v>814</v>
      </c>
      <c r="B439" s="2">
        <v>1763</v>
      </c>
      <c r="C439" s="2">
        <v>500</v>
      </c>
      <c r="D439" s="2">
        <f t="shared" si="42"/>
        <v>3.5259999999999998</v>
      </c>
      <c r="E439" s="2">
        <v>147</v>
      </c>
      <c r="F439" s="2">
        <v>1.046</v>
      </c>
      <c r="G439" s="2">
        <v>0.21</v>
      </c>
      <c r="H439" s="2">
        <v>201.39</v>
      </c>
      <c r="I439" s="2">
        <v>236</v>
      </c>
      <c r="J439">
        <f t="shared" si="43"/>
        <v>169.35373729717358</v>
      </c>
      <c r="K439">
        <f t="shared" si="44"/>
        <v>743.79923924917023</v>
      </c>
      <c r="L439" s="4">
        <f t="shared" si="45"/>
        <v>0.67222440359676372</v>
      </c>
      <c r="M439" s="5">
        <f t="shared" si="46"/>
        <v>4.0272263187748154E-4</v>
      </c>
      <c r="N439" s="5">
        <f t="shared" si="47"/>
        <v>0.58601126760563382</v>
      </c>
      <c r="O439">
        <f t="shared" si="48"/>
        <v>0.70363391207292736</v>
      </c>
    </row>
    <row r="440" spans="1:15">
      <c r="A440" s="2">
        <v>652</v>
      </c>
      <c r="B440" s="2">
        <v>1000</v>
      </c>
      <c r="C440" s="2">
        <v>278</v>
      </c>
      <c r="D440" s="2">
        <f t="shared" si="42"/>
        <v>3.5971223021582732</v>
      </c>
      <c r="E440" s="2">
        <v>147</v>
      </c>
      <c r="F440" s="2">
        <v>1.0349999999999999</v>
      </c>
      <c r="G440" s="2">
        <v>0.38</v>
      </c>
      <c r="H440" s="2">
        <v>114.15</v>
      </c>
      <c r="I440" s="2">
        <v>421</v>
      </c>
      <c r="J440">
        <f t="shared" si="43"/>
        <v>170.25130615174973</v>
      </c>
      <c r="K440">
        <f t="shared" si="44"/>
        <v>413.22548238148801</v>
      </c>
      <c r="L440" s="4">
        <f t="shared" si="45"/>
        <v>0.67275618724634112</v>
      </c>
      <c r="M440" s="5">
        <f t="shared" si="46"/>
        <v>7.0999999999999991E-4</v>
      </c>
      <c r="N440" s="5">
        <f t="shared" si="47"/>
        <v>0.59295774647887334</v>
      </c>
      <c r="O440">
        <f t="shared" si="48"/>
        <v>0.69476376612975477</v>
      </c>
    </row>
    <row r="441" spans="1:15">
      <c r="A441" s="2">
        <v>736</v>
      </c>
      <c r="B441" s="2">
        <v>1459</v>
      </c>
      <c r="C441" s="2">
        <v>373</v>
      </c>
      <c r="D441" s="2">
        <f t="shared" si="42"/>
        <v>3.9115281501340484</v>
      </c>
      <c r="E441" s="2">
        <v>147</v>
      </c>
      <c r="F441" s="2">
        <v>0.99099999999999999</v>
      </c>
      <c r="G441" s="2">
        <v>0.28000000000000003</v>
      </c>
      <c r="H441" s="2">
        <v>164.07</v>
      </c>
      <c r="I441" s="2">
        <v>301</v>
      </c>
      <c r="J441">
        <f t="shared" si="43"/>
        <v>173.98980449617605</v>
      </c>
      <c r="K441">
        <f t="shared" si="44"/>
        <v>573.12058602940306</v>
      </c>
      <c r="L441" s="4">
        <f t="shared" si="45"/>
        <v>0.65082289677318239</v>
      </c>
      <c r="M441" s="5">
        <f t="shared" si="46"/>
        <v>4.8663468128855379E-4</v>
      </c>
      <c r="N441" s="5">
        <f t="shared" si="47"/>
        <v>0.61853380281690151</v>
      </c>
      <c r="O441">
        <f t="shared" si="48"/>
        <v>0.6594731622819715</v>
      </c>
    </row>
    <row r="442" spans="1:15">
      <c r="A442" s="2">
        <v>820</v>
      </c>
      <c r="B442" s="2">
        <v>2130</v>
      </c>
      <c r="C442" s="2">
        <v>500</v>
      </c>
      <c r="D442" s="2">
        <f t="shared" si="42"/>
        <v>4.26</v>
      </c>
      <c r="E442" s="2">
        <v>147</v>
      </c>
      <c r="F442" s="2">
        <v>0.95399999999999996</v>
      </c>
      <c r="G442" s="2">
        <v>0.2</v>
      </c>
      <c r="H442" s="2">
        <v>233.49</v>
      </c>
      <c r="I442" s="2">
        <v>215</v>
      </c>
      <c r="J442">
        <f t="shared" si="43"/>
        <v>177.33172553297717</v>
      </c>
      <c r="K442">
        <f t="shared" si="44"/>
        <v>817.78037428519758</v>
      </c>
      <c r="L442" s="4">
        <f t="shared" si="45"/>
        <v>0.61141110220092787</v>
      </c>
      <c r="M442" s="5">
        <f t="shared" si="46"/>
        <v>3.3333333333333332E-4</v>
      </c>
      <c r="N442" s="5">
        <f t="shared" si="47"/>
        <v>0.64500000000000002</v>
      </c>
      <c r="O442">
        <f t="shared" si="48"/>
        <v>0.63003806729214529</v>
      </c>
    </row>
    <row r="443" spans="1:15">
      <c r="A443" s="2">
        <v>658</v>
      </c>
      <c r="B443" s="2">
        <v>1208</v>
      </c>
      <c r="C443" s="2">
        <v>278</v>
      </c>
      <c r="D443" s="2">
        <f t="shared" si="42"/>
        <v>4.3453237410071939</v>
      </c>
      <c r="E443" s="2">
        <v>147</v>
      </c>
      <c r="F443" s="2">
        <v>0.94599999999999995</v>
      </c>
      <c r="G443" s="2">
        <v>0.36</v>
      </c>
      <c r="H443" s="2">
        <v>131.91999999999999</v>
      </c>
      <c r="I443" s="2">
        <v>383</v>
      </c>
      <c r="J443">
        <f t="shared" si="43"/>
        <v>178.07996398511173</v>
      </c>
      <c r="K443">
        <f t="shared" si="44"/>
        <v>456.23941095186882</v>
      </c>
      <c r="L443" s="4">
        <f t="shared" si="45"/>
        <v>0.6093292103371748</v>
      </c>
      <c r="M443" s="5">
        <f t="shared" si="46"/>
        <v>5.8774834437086085E-4</v>
      </c>
      <c r="N443" s="5">
        <f t="shared" si="47"/>
        <v>0.65163943661971846</v>
      </c>
      <c r="O443">
        <f t="shared" si="48"/>
        <v>0.62370339008415066</v>
      </c>
    </row>
    <row r="444" spans="1:15">
      <c r="A444" s="2">
        <v>742</v>
      </c>
      <c r="B444" s="2">
        <v>1763</v>
      </c>
      <c r="C444" s="2">
        <v>373</v>
      </c>
      <c r="D444" s="2">
        <f t="shared" si="42"/>
        <v>4.7265415549597858</v>
      </c>
      <c r="E444" s="2">
        <v>147</v>
      </c>
      <c r="F444" s="2">
        <v>0.90200000000000002</v>
      </c>
      <c r="G444" s="2">
        <v>0.26</v>
      </c>
      <c r="H444" s="2">
        <v>190.71</v>
      </c>
      <c r="I444" s="2">
        <v>274</v>
      </c>
      <c r="J444">
        <f t="shared" si="43"/>
        <v>182.37166310401938</v>
      </c>
      <c r="K444">
        <f t="shared" si="44"/>
        <v>646.94036628884749</v>
      </c>
      <c r="L444" s="4">
        <f t="shared" si="45"/>
        <v>0.5765600964733465</v>
      </c>
      <c r="M444" s="5">
        <f t="shared" si="46"/>
        <v>4.0272263187748154E-4</v>
      </c>
      <c r="N444" s="5">
        <f t="shared" si="47"/>
        <v>0.68036901408450712</v>
      </c>
      <c r="O444">
        <f t="shared" si="48"/>
        <v>0.58905600273190351</v>
      </c>
    </row>
    <row r="445" spans="1:15">
      <c r="A445" s="2">
        <v>580</v>
      </c>
      <c r="B445" s="2">
        <v>1000</v>
      </c>
      <c r="C445" s="2">
        <v>208</v>
      </c>
      <c r="D445" s="2">
        <f t="shared" si="42"/>
        <v>4.8076923076923075</v>
      </c>
      <c r="E445" s="2">
        <v>147</v>
      </c>
      <c r="F445" s="2">
        <v>0.90400000000000003</v>
      </c>
      <c r="G445" s="2">
        <v>0.47</v>
      </c>
      <c r="H445" s="2">
        <v>105.91</v>
      </c>
      <c r="I445" s="2">
        <v>487</v>
      </c>
      <c r="J445">
        <f t="shared" si="43"/>
        <v>182.16981283397257</v>
      </c>
      <c r="K445">
        <f t="shared" si="44"/>
        <v>357.48579848611428</v>
      </c>
      <c r="L445" s="4">
        <f t="shared" si="45"/>
        <v>0.58184129518107075</v>
      </c>
      <c r="M445" s="5">
        <f t="shared" si="46"/>
        <v>7.0999999999999991E-4</v>
      </c>
      <c r="N445" s="5">
        <f t="shared" si="47"/>
        <v>0.68591549295774656</v>
      </c>
      <c r="O445">
        <f t="shared" si="48"/>
        <v>0.59062368309554447</v>
      </c>
    </row>
    <row r="446" spans="1:15">
      <c r="A446" s="2">
        <v>826</v>
      </c>
      <c r="B446" s="2">
        <v>2573</v>
      </c>
      <c r="C446" s="2">
        <v>500</v>
      </c>
      <c r="D446" s="2">
        <f t="shared" si="42"/>
        <v>5.1459999999999999</v>
      </c>
      <c r="E446" s="2">
        <v>147</v>
      </c>
      <c r="F446" s="2">
        <v>0.872</v>
      </c>
      <c r="G446" s="2">
        <v>0.19</v>
      </c>
      <c r="H446" s="2">
        <v>269.73</v>
      </c>
      <c r="I446" s="2">
        <v>195</v>
      </c>
      <c r="J446">
        <f t="shared" si="43"/>
        <v>185.48226256106173</v>
      </c>
      <c r="K446">
        <f t="shared" si="44"/>
        <v>900.38660087209939</v>
      </c>
      <c r="L446" s="4">
        <f t="shared" si="45"/>
        <v>0.55531701550834756</v>
      </c>
      <c r="M446" s="5">
        <f t="shared" si="46"/>
        <v>2.7594247959580257E-4</v>
      </c>
      <c r="N446" s="5">
        <f t="shared" si="47"/>
        <v>0.706669014084507</v>
      </c>
      <c r="O446">
        <f t="shared" si="48"/>
        <v>0.56562490403154175</v>
      </c>
    </row>
    <row r="447" spans="1:15">
      <c r="A447" s="2">
        <v>664</v>
      </c>
      <c r="B447" s="2">
        <v>1459</v>
      </c>
      <c r="C447" s="2">
        <v>278</v>
      </c>
      <c r="D447" s="2">
        <f t="shared" si="42"/>
        <v>5.2482014388489207</v>
      </c>
      <c r="E447" s="2">
        <v>147</v>
      </c>
      <c r="F447" s="2">
        <v>0.85899999999999999</v>
      </c>
      <c r="G447" s="2">
        <v>0.34</v>
      </c>
      <c r="H447" s="2">
        <v>153.85</v>
      </c>
      <c r="I447" s="2">
        <v>347</v>
      </c>
      <c r="J447">
        <f t="shared" si="43"/>
        <v>186.88052498052468</v>
      </c>
      <c r="K447">
        <f t="shared" si="44"/>
        <v>506.95028071346377</v>
      </c>
      <c r="L447" s="4">
        <f t="shared" si="45"/>
        <v>0.54837724837384982</v>
      </c>
      <c r="M447" s="5">
        <f t="shared" si="46"/>
        <v>4.8663468128855379E-4</v>
      </c>
      <c r="N447" s="5">
        <f t="shared" si="47"/>
        <v>0.71306056338028168</v>
      </c>
      <c r="O447">
        <f t="shared" si="48"/>
        <v>0.55552107240161042</v>
      </c>
    </row>
    <row r="448" spans="1:15">
      <c r="A448" s="2">
        <v>748</v>
      </c>
      <c r="B448" s="2">
        <v>2130</v>
      </c>
      <c r="C448" s="2">
        <v>373</v>
      </c>
      <c r="D448" s="2">
        <f t="shared" si="42"/>
        <v>5.7104557640750668</v>
      </c>
      <c r="E448" s="2">
        <v>147</v>
      </c>
      <c r="F448" s="2">
        <v>0.83099999999999996</v>
      </c>
      <c r="G448" s="2">
        <v>0.25</v>
      </c>
      <c r="H448" s="2">
        <v>217.73</v>
      </c>
      <c r="I448" s="2">
        <v>248</v>
      </c>
      <c r="J448">
        <f t="shared" si="43"/>
        <v>190.00285006412662</v>
      </c>
      <c r="K448">
        <f t="shared" si="44"/>
        <v>700.97147647413226</v>
      </c>
      <c r="L448" s="4">
        <f t="shared" si="45"/>
        <v>0.53211865606312547</v>
      </c>
      <c r="M448" s="5">
        <f t="shared" si="46"/>
        <v>3.3333333333333332E-4</v>
      </c>
      <c r="N448" s="5">
        <f t="shared" si="47"/>
        <v>0.74399999999999999</v>
      </c>
      <c r="O448">
        <f t="shared" si="48"/>
        <v>0.53386318054425075</v>
      </c>
    </row>
    <row r="449" spans="1:15">
      <c r="A449" s="2">
        <v>586</v>
      </c>
      <c r="B449" s="2">
        <v>1208</v>
      </c>
      <c r="C449" s="2">
        <v>208</v>
      </c>
      <c r="D449" s="2">
        <f t="shared" si="42"/>
        <v>5.8076923076923075</v>
      </c>
      <c r="E449" s="2">
        <v>147</v>
      </c>
      <c r="F449" s="2">
        <v>0.82399999999999995</v>
      </c>
      <c r="G449" s="2">
        <v>0.44</v>
      </c>
      <c r="H449" s="2">
        <v>122.85</v>
      </c>
      <c r="I449" s="2">
        <v>440</v>
      </c>
      <c r="J449">
        <f t="shared" si="43"/>
        <v>190.80819424304414</v>
      </c>
      <c r="K449">
        <f t="shared" si="44"/>
        <v>399.96739043163223</v>
      </c>
      <c r="L449" s="4">
        <f t="shared" si="45"/>
        <v>0.52004239589515766</v>
      </c>
      <c r="M449" s="5">
        <f t="shared" si="46"/>
        <v>5.8774834437086085E-4</v>
      </c>
      <c r="N449" s="5">
        <f t="shared" si="47"/>
        <v>0.74861971830985929</v>
      </c>
      <c r="O449">
        <f t="shared" si="48"/>
        <v>0.52847128561860157</v>
      </c>
    </row>
    <row r="450" spans="1:15">
      <c r="A450" s="2">
        <v>832</v>
      </c>
      <c r="B450" s="2">
        <v>3109</v>
      </c>
      <c r="C450" s="2">
        <v>500</v>
      </c>
      <c r="D450" s="2">
        <f t="shared" ref="D450:D513" si="49">B450/C450</f>
        <v>6.218</v>
      </c>
      <c r="E450" s="2">
        <v>147</v>
      </c>
      <c r="F450" s="2">
        <v>0.79600000000000004</v>
      </c>
      <c r="G450" s="2">
        <v>0.18</v>
      </c>
      <c r="H450" s="2">
        <v>312.44</v>
      </c>
      <c r="I450" s="2">
        <v>176</v>
      </c>
      <c r="J450">
        <f t="shared" ref="J450:J513" si="50">300/SQRT(3*F450)</f>
        <v>194.13511328725488</v>
      </c>
      <c r="K450">
        <f t="shared" si="44"/>
        <v>994.74514425055133</v>
      </c>
      <c r="L450" s="4">
        <f t="shared" si="45"/>
        <v>0.50264130756496816</v>
      </c>
      <c r="M450" s="5">
        <f t="shared" si="46"/>
        <v>2.2836925056288193E-4</v>
      </c>
      <c r="N450" s="5">
        <f t="shared" si="47"/>
        <v>0.77068169014084509</v>
      </c>
      <c r="O450">
        <f t="shared" si="48"/>
        <v>0.50699587076417996</v>
      </c>
    </row>
    <row r="451" spans="1:15">
      <c r="A451" s="2">
        <v>670</v>
      </c>
      <c r="B451" s="2">
        <v>1763</v>
      </c>
      <c r="C451" s="2">
        <v>278</v>
      </c>
      <c r="D451" s="2">
        <f t="shared" si="49"/>
        <v>6.3417266187050361</v>
      </c>
      <c r="E451" s="2">
        <v>147</v>
      </c>
      <c r="F451" s="2">
        <v>0.78700000000000003</v>
      </c>
      <c r="G451" s="2">
        <v>0.32</v>
      </c>
      <c r="H451" s="2">
        <v>177.33</v>
      </c>
      <c r="I451" s="2">
        <v>313</v>
      </c>
      <c r="J451">
        <f t="shared" si="50"/>
        <v>195.24200602039147</v>
      </c>
      <c r="K451">
        <f t="shared" ref="K451:K514" si="51">(0.75*2*0.71*150)/(G451*SQRT(F451))</f>
        <v>562.73447503425132</v>
      </c>
      <c r="L451" s="4">
        <f t="shared" ref="L451:L514" si="52">C451/K451</f>
        <v>0.49401629424442012</v>
      </c>
      <c r="M451" s="5">
        <f t="shared" ref="M451:M514" si="53">0.71/B451</f>
        <v>4.0272263187748154E-4</v>
      </c>
      <c r="N451" s="5">
        <f t="shared" ref="N451:N514" si="54">(I451/M451)/1000000</f>
        <v>0.77720985915492968</v>
      </c>
      <c r="O451">
        <f t="shared" ref="O451:O514" si="55">(1/1.5)*F451^(1.2)</f>
        <v>0.50012483346785164</v>
      </c>
    </row>
    <row r="452" spans="1:15">
      <c r="A452" s="2">
        <v>508</v>
      </c>
      <c r="B452" s="2">
        <v>1000</v>
      </c>
      <c r="C452" s="2">
        <v>155</v>
      </c>
      <c r="D452" s="2">
        <f t="shared" si="49"/>
        <v>6.4516129032258061</v>
      </c>
      <c r="E452" s="2">
        <v>147</v>
      </c>
      <c r="F452" s="2">
        <v>0.78300000000000003</v>
      </c>
      <c r="G452" s="2">
        <v>0.57999999999999996</v>
      </c>
      <c r="H452" s="2">
        <v>99.68</v>
      </c>
      <c r="I452" s="2">
        <v>557</v>
      </c>
      <c r="J452">
        <f t="shared" si="50"/>
        <v>195.74007317156784</v>
      </c>
      <c r="K452">
        <f t="shared" si="51"/>
        <v>311.26622041213932</v>
      </c>
      <c r="L452" s="4">
        <f t="shared" si="52"/>
        <v>0.49796601698304632</v>
      </c>
      <c r="M452" s="5">
        <f t="shared" si="53"/>
        <v>7.0999999999999991E-4</v>
      </c>
      <c r="N452" s="5">
        <f t="shared" si="54"/>
        <v>0.7845070422535213</v>
      </c>
      <c r="O452">
        <f t="shared" si="55"/>
        <v>0.49707606927917847</v>
      </c>
    </row>
    <row r="453" spans="1:15">
      <c r="A453" s="2">
        <v>754</v>
      </c>
      <c r="B453" s="2">
        <v>2573</v>
      </c>
      <c r="C453" s="2">
        <v>373</v>
      </c>
      <c r="D453" s="2">
        <f t="shared" si="49"/>
        <v>6.8981233243967832</v>
      </c>
      <c r="E453" s="2">
        <v>147</v>
      </c>
      <c r="F453" s="2">
        <v>0.75800000000000001</v>
      </c>
      <c r="G453" s="2">
        <v>0.24</v>
      </c>
      <c r="H453" s="2">
        <v>252.49</v>
      </c>
      <c r="I453" s="2">
        <v>223</v>
      </c>
      <c r="J453">
        <f t="shared" si="50"/>
        <v>198.9417915160349</v>
      </c>
      <c r="K453">
        <f t="shared" si="51"/>
        <v>764.53086363977718</v>
      </c>
      <c r="L453" s="4">
        <f t="shared" si="52"/>
        <v>0.48788089237394844</v>
      </c>
      <c r="M453" s="5">
        <f t="shared" si="53"/>
        <v>2.7594247959580257E-4</v>
      </c>
      <c r="N453" s="5">
        <f t="shared" si="54"/>
        <v>0.80813943661971832</v>
      </c>
      <c r="O453">
        <f t="shared" si="55"/>
        <v>0.47809234244559412</v>
      </c>
    </row>
    <row r="454" spans="1:15">
      <c r="A454" s="2">
        <v>592</v>
      </c>
      <c r="B454" s="2">
        <v>1459</v>
      </c>
      <c r="C454" s="2">
        <v>208</v>
      </c>
      <c r="D454" s="2">
        <f t="shared" si="49"/>
        <v>7.0144230769230766</v>
      </c>
      <c r="E454" s="2">
        <v>147</v>
      </c>
      <c r="F454" s="2">
        <v>0.749</v>
      </c>
      <c r="G454" s="2">
        <v>0.42</v>
      </c>
      <c r="H454" s="2">
        <v>143.31</v>
      </c>
      <c r="I454" s="2">
        <v>396</v>
      </c>
      <c r="J454">
        <f t="shared" si="50"/>
        <v>200.13346681498786</v>
      </c>
      <c r="K454">
        <f t="shared" si="51"/>
        <v>439.49168982340319</v>
      </c>
      <c r="L454" s="4">
        <f t="shared" si="52"/>
        <v>0.47327402273198538</v>
      </c>
      <c r="M454" s="5">
        <f t="shared" si="53"/>
        <v>4.8663468128855379E-4</v>
      </c>
      <c r="N454" s="5">
        <f t="shared" si="54"/>
        <v>0.81375211267605629</v>
      </c>
      <c r="O454">
        <f t="shared" si="55"/>
        <v>0.47128858637690985</v>
      </c>
    </row>
    <row r="455" spans="1:15">
      <c r="A455" s="2">
        <v>838</v>
      </c>
      <c r="B455" s="2">
        <v>3756</v>
      </c>
      <c r="C455" s="2">
        <v>500</v>
      </c>
      <c r="D455" s="2">
        <f t="shared" si="49"/>
        <v>7.5119999999999996</v>
      </c>
      <c r="E455" s="2">
        <v>147</v>
      </c>
      <c r="F455" s="2">
        <v>0.72699999999999998</v>
      </c>
      <c r="G455" s="2">
        <v>0.17</v>
      </c>
      <c r="H455" s="2">
        <v>361.39</v>
      </c>
      <c r="I455" s="2">
        <v>158</v>
      </c>
      <c r="J455">
        <f t="shared" si="50"/>
        <v>203.13905225967102</v>
      </c>
      <c r="K455">
        <f t="shared" si="51"/>
        <v>1102.1094849518342</v>
      </c>
      <c r="L455" s="4">
        <f t="shared" si="52"/>
        <v>0.45367543499714241</v>
      </c>
      <c r="M455" s="5">
        <f t="shared" si="53"/>
        <v>1.8903088391906283E-4</v>
      </c>
      <c r="N455" s="5">
        <f t="shared" si="54"/>
        <v>0.83584225352112684</v>
      </c>
      <c r="O455">
        <f t="shared" si="55"/>
        <v>0.45472625891232843</v>
      </c>
    </row>
    <row r="456" spans="1:15">
      <c r="A456" s="2">
        <v>676</v>
      </c>
      <c r="B456" s="2">
        <v>2130</v>
      </c>
      <c r="C456" s="2">
        <v>278</v>
      </c>
      <c r="D456" s="2">
        <f t="shared" si="49"/>
        <v>7.6618705035971226</v>
      </c>
      <c r="E456" s="2">
        <v>147</v>
      </c>
      <c r="F456" s="2">
        <v>0.71499999999999997</v>
      </c>
      <c r="G456" s="2">
        <v>0.3</v>
      </c>
      <c r="H456" s="2">
        <v>206.39</v>
      </c>
      <c r="I456" s="2">
        <v>281</v>
      </c>
      <c r="J456">
        <f t="shared" si="50"/>
        <v>204.83662259967568</v>
      </c>
      <c r="K456">
        <f t="shared" si="51"/>
        <v>629.74770172837293</v>
      </c>
      <c r="L456" s="4">
        <f t="shared" si="52"/>
        <v>0.44144662892300457</v>
      </c>
      <c r="M456" s="5">
        <f t="shared" si="53"/>
        <v>3.3333333333333332E-4</v>
      </c>
      <c r="N456" s="5">
        <f t="shared" si="54"/>
        <v>0.84299999999999997</v>
      </c>
      <c r="O456">
        <f t="shared" si="55"/>
        <v>0.44573423436206161</v>
      </c>
    </row>
    <row r="457" spans="1:15">
      <c r="A457" s="2">
        <v>514</v>
      </c>
      <c r="B457" s="2">
        <v>1208</v>
      </c>
      <c r="C457" s="2">
        <v>155</v>
      </c>
      <c r="D457" s="2">
        <f t="shared" si="49"/>
        <v>7.7935483870967746</v>
      </c>
      <c r="E457" s="2">
        <v>147</v>
      </c>
      <c r="F457" s="2">
        <v>0.71199999999999997</v>
      </c>
      <c r="G457" s="2">
        <v>0.55000000000000004</v>
      </c>
      <c r="H457" s="2">
        <v>115.73</v>
      </c>
      <c r="I457" s="2">
        <v>500</v>
      </c>
      <c r="J457">
        <f t="shared" si="50"/>
        <v>205.26770681399</v>
      </c>
      <c r="K457">
        <f t="shared" si="51"/>
        <v>344.22164880277893</v>
      </c>
      <c r="L457" s="4">
        <f t="shared" si="52"/>
        <v>0.45029126012003656</v>
      </c>
      <c r="M457" s="5">
        <f t="shared" si="53"/>
        <v>5.8774834437086085E-4</v>
      </c>
      <c r="N457" s="5">
        <f t="shared" si="54"/>
        <v>0.85070422535211276</v>
      </c>
      <c r="O457">
        <f t="shared" si="55"/>
        <v>0.44349092077873931</v>
      </c>
    </row>
    <row r="458" spans="1:15">
      <c r="A458" s="2">
        <v>760</v>
      </c>
      <c r="B458" s="2">
        <v>3109</v>
      </c>
      <c r="C458" s="2">
        <v>373</v>
      </c>
      <c r="D458" s="2">
        <f t="shared" si="49"/>
        <v>8.3351206434316349</v>
      </c>
      <c r="E458" s="2">
        <v>147</v>
      </c>
      <c r="F458" s="2">
        <v>0.69099999999999995</v>
      </c>
      <c r="G458" s="2">
        <v>0.22</v>
      </c>
      <c r="H458" s="2">
        <v>292.73</v>
      </c>
      <c r="I458" s="2">
        <v>200</v>
      </c>
      <c r="J458">
        <f t="shared" si="50"/>
        <v>208.36348069378829</v>
      </c>
      <c r="K458">
        <f t="shared" si="51"/>
        <v>873.53269040629129</v>
      </c>
      <c r="L458" s="4">
        <f t="shared" si="52"/>
        <v>0.42700176432608711</v>
      </c>
      <c r="M458" s="5">
        <f t="shared" si="53"/>
        <v>2.2836925056288193E-4</v>
      </c>
      <c r="N458" s="5">
        <f t="shared" si="54"/>
        <v>0.87577464788732395</v>
      </c>
      <c r="O458">
        <f t="shared" si="55"/>
        <v>0.42784099716914792</v>
      </c>
    </row>
    <row r="459" spans="1:15">
      <c r="A459" s="2">
        <v>598</v>
      </c>
      <c r="B459" s="2">
        <v>1763</v>
      </c>
      <c r="C459" s="2">
        <v>208</v>
      </c>
      <c r="D459" s="2">
        <f t="shared" si="49"/>
        <v>8.4759615384615383</v>
      </c>
      <c r="E459" s="2">
        <v>147</v>
      </c>
      <c r="F459" s="2">
        <v>0.67900000000000005</v>
      </c>
      <c r="G459" s="2">
        <v>0.4</v>
      </c>
      <c r="H459" s="2">
        <v>167.21</v>
      </c>
      <c r="I459" s="2">
        <v>355</v>
      </c>
      <c r="J459">
        <f t="shared" si="50"/>
        <v>210.19662581071356</v>
      </c>
      <c r="K459">
        <f t="shared" si="51"/>
        <v>484.669832237675</v>
      </c>
      <c r="L459" s="4">
        <f t="shared" si="52"/>
        <v>0.42915813233038164</v>
      </c>
      <c r="M459" s="5">
        <f t="shared" si="53"/>
        <v>4.0272263187748154E-4</v>
      </c>
      <c r="N459" s="5">
        <f t="shared" si="54"/>
        <v>0.88149999999999995</v>
      </c>
      <c r="O459">
        <f t="shared" si="55"/>
        <v>0.41894061902126767</v>
      </c>
    </row>
    <row r="460" spans="1:15">
      <c r="A460" s="2">
        <v>436</v>
      </c>
      <c r="B460" s="2">
        <v>1000</v>
      </c>
      <c r="C460" s="2">
        <v>116</v>
      </c>
      <c r="D460" s="2">
        <f t="shared" si="49"/>
        <v>8.6206896551724146</v>
      </c>
      <c r="E460" s="2">
        <v>147</v>
      </c>
      <c r="F460" s="2">
        <v>0.67700000000000005</v>
      </c>
      <c r="G460" s="2">
        <v>0.71</v>
      </c>
      <c r="H460" s="2">
        <v>93.84</v>
      </c>
      <c r="I460" s="2">
        <v>630</v>
      </c>
      <c r="J460">
        <f t="shared" si="50"/>
        <v>210.50687930179993</v>
      </c>
      <c r="K460">
        <f t="shared" si="51"/>
        <v>273.45645772011511</v>
      </c>
      <c r="L460" s="4">
        <f t="shared" si="52"/>
        <v>0.42419916123804591</v>
      </c>
      <c r="M460" s="5">
        <f t="shared" si="53"/>
        <v>7.0999999999999991E-4</v>
      </c>
      <c r="N460" s="5">
        <f t="shared" si="54"/>
        <v>0.88732394366197198</v>
      </c>
      <c r="O460">
        <f t="shared" si="55"/>
        <v>0.41746026394851038</v>
      </c>
    </row>
    <row r="461" spans="1:15">
      <c r="A461" s="2">
        <v>844</v>
      </c>
      <c r="B461" s="2">
        <v>4537</v>
      </c>
      <c r="C461" s="2">
        <v>500</v>
      </c>
      <c r="D461" s="2">
        <f t="shared" si="49"/>
        <v>9.0739999999999998</v>
      </c>
      <c r="E461" s="2">
        <v>147</v>
      </c>
      <c r="F461" s="2">
        <v>0.66200000000000003</v>
      </c>
      <c r="G461" s="2">
        <v>0.16</v>
      </c>
      <c r="H461" s="2">
        <v>420.11</v>
      </c>
      <c r="I461" s="2">
        <v>142</v>
      </c>
      <c r="J461">
        <f t="shared" si="50"/>
        <v>212.87841728039658</v>
      </c>
      <c r="K461">
        <f t="shared" si="51"/>
        <v>1227.1337181599611</v>
      </c>
      <c r="L461" s="4">
        <f t="shared" si="52"/>
        <v>0.40745355832103647</v>
      </c>
      <c r="M461" s="5">
        <f t="shared" si="53"/>
        <v>1.5649107339651752E-4</v>
      </c>
      <c r="N461" s="5">
        <f t="shared" si="54"/>
        <v>0.90739999999999998</v>
      </c>
      <c r="O461">
        <f t="shared" si="55"/>
        <v>0.40638561652127292</v>
      </c>
    </row>
    <row r="462" spans="1:15">
      <c r="A462" s="2">
        <v>682</v>
      </c>
      <c r="B462" s="2">
        <v>2573</v>
      </c>
      <c r="C462" s="2">
        <v>278</v>
      </c>
      <c r="D462" s="2">
        <f t="shared" si="49"/>
        <v>9.2553956834532372</v>
      </c>
      <c r="E462" s="2">
        <v>147</v>
      </c>
      <c r="F462" s="2">
        <v>0.65900000000000003</v>
      </c>
      <c r="G462" s="2">
        <v>0.28999999999999998</v>
      </c>
      <c r="H462" s="2">
        <v>235.96</v>
      </c>
      <c r="I462" s="2">
        <v>251</v>
      </c>
      <c r="J462">
        <f t="shared" si="50"/>
        <v>213.36241582243161</v>
      </c>
      <c r="K462">
        <f t="shared" si="51"/>
        <v>678.57860350180192</v>
      </c>
      <c r="L462" s="4">
        <f t="shared" si="52"/>
        <v>0.40967987874268685</v>
      </c>
      <c r="M462" s="5">
        <f t="shared" si="53"/>
        <v>2.7594247959580257E-4</v>
      </c>
      <c r="N462" s="5">
        <f t="shared" si="54"/>
        <v>0.90960985915492953</v>
      </c>
      <c r="O462">
        <f t="shared" si="55"/>
        <v>0.40417666722965728</v>
      </c>
    </row>
    <row r="463" spans="1:15">
      <c r="A463" s="2">
        <v>520</v>
      </c>
      <c r="B463" s="2">
        <v>1459</v>
      </c>
      <c r="C463" s="2">
        <v>155</v>
      </c>
      <c r="D463" s="2">
        <f t="shared" si="49"/>
        <v>9.4129032258064509</v>
      </c>
      <c r="E463" s="2">
        <v>147</v>
      </c>
      <c r="F463" s="2">
        <v>0.64700000000000002</v>
      </c>
      <c r="G463" s="2">
        <v>0.52</v>
      </c>
      <c r="H463" s="2">
        <v>134.88999999999999</v>
      </c>
      <c r="I463" s="2">
        <v>446</v>
      </c>
      <c r="J463">
        <f t="shared" si="50"/>
        <v>215.33195680826108</v>
      </c>
      <c r="K463">
        <f t="shared" si="51"/>
        <v>381.93141587948935</v>
      </c>
      <c r="L463" s="4">
        <f t="shared" si="52"/>
        <v>0.40583202521603273</v>
      </c>
      <c r="M463" s="5">
        <f t="shared" si="53"/>
        <v>4.8663468128855379E-4</v>
      </c>
      <c r="N463" s="5">
        <f t="shared" si="54"/>
        <v>0.9164985915492958</v>
      </c>
      <c r="O463">
        <f t="shared" si="55"/>
        <v>0.39536104662059218</v>
      </c>
    </row>
    <row r="464" spans="1:15">
      <c r="A464" s="2">
        <v>766</v>
      </c>
      <c r="B464" s="2">
        <v>3756</v>
      </c>
      <c r="C464" s="2">
        <v>373</v>
      </c>
      <c r="D464" s="2">
        <f t="shared" si="49"/>
        <v>10.069705093833781</v>
      </c>
      <c r="E464" s="2">
        <v>147</v>
      </c>
      <c r="F464" s="2">
        <v>0.629</v>
      </c>
      <c r="G464" s="2">
        <v>0.21</v>
      </c>
      <c r="H464" s="2">
        <v>340.29</v>
      </c>
      <c r="I464" s="2">
        <v>178</v>
      </c>
      <c r="J464">
        <f t="shared" si="50"/>
        <v>218.39128548801236</v>
      </c>
      <c r="K464">
        <f t="shared" si="51"/>
        <v>959.17146321720384</v>
      </c>
      <c r="L464" s="4">
        <f t="shared" si="52"/>
        <v>0.38887729077020544</v>
      </c>
      <c r="M464" s="5">
        <f t="shared" si="53"/>
        <v>1.8903088391906283E-4</v>
      </c>
      <c r="N464" s="5">
        <f t="shared" si="54"/>
        <v>0.9416450704225352</v>
      </c>
      <c r="O464">
        <f t="shared" si="55"/>
        <v>0.38219897277381631</v>
      </c>
    </row>
    <row r="465" spans="1:15">
      <c r="A465" s="2">
        <v>604</v>
      </c>
      <c r="B465" s="2">
        <v>2130</v>
      </c>
      <c r="C465" s="2">
        <v>208</v>
      </c>
      <c r="D465" s="2">
        <f t="shared" si="49"/>
        <v>10.240384615384615</v>
      </c>
      <c r="E465" s="2">
        <v>147</v>
      </c>
      <c r="F465" s="2">
        <v>0.623</v>
      </c>
      <c r="G465" s="2">
        <v>0.38</v>
      </c>
      <c r="H465" s="2">
        <v>192.16</v>
      </c>
      <c r="I465" s="2">
        <v>316</v>
      </c>
      <c r="J465">
        <f t="shared" si="50"/>
        <v>219.44040899048954</v>
      </c>
      <c r="K465">
        <f t="shared" si="51"/>
        <v>532.61482045994933</v>
      </c>
      <c r="L465" s="4">
        <f t="shared" si="52"/>
        <v>0.39052612133544795</v>
      </c>
      <c r="M465" s="5">
        <f t="shared" si="53"/>
        <v>3.3333333333333332E-4</v>
      </c>
      <c r="N465" s="5">
        <f t="shared" si="54"/>
        <v>0.94799999999999995</v>
      </c>
      <c r="O465">
        <f t="shared" si="55"/>
        <v>0.37782822406406391</v>
      </c>
    </row>
    <row r="466" spans="1:15">
      <c r="A466" s="2">
        <v>442</v>
      </c>
      <c r="B466" s="2">
        <v>1208</v>
      </c>
      <c r="C466" s="2">
        <v>116</v>
      </c>
      <c r="D466" s="2">
        <f t="shared" si="49"/>
        <v>10.413793103448276</v>
      </c>
      <c r="E466" s="2">
        <v>147</v>
      </c>
      <c r="F466" s="2">
        <v>0.61799999999999999</v>
      </c>
      <c r="G466" s="2">
        <v>0.67</v>
      </c>
      <c r="H466" s="2">
        <v>108.59</v>
      </c>
      <c r="I466" s="2">
        <v>561</v>
      </c>
      <c r="J466">
        <f t="shared" si="50"/>
        <v>220.32632461961586</v>
      </c>
      <c r="K466">
        <f t="shared" si="51"/>
        <v>303.29959234155518</v>
      </c>
      <c r="L466" s="4">
        <f t="shared" si="52"/>
        <v>0.38246012500197746</v>
      </c>
      <c r="M466" s="5">
        <f t="shared" si="53"/>
        <v>5.8774834437086085E-4</v>
      </c>
      <c r="N466" s="5">
        <f t="shared" si="54"/>
        <v>0.95449014084507056</v>
      </c>
      <c r="O466">
        <f t="shared" si="55"/>
        <v>0.37419235562286218</v>
      </c>
    </row>
    <row r="467" spans="1:15">
      <c r="A467" s="2">
        <v>850</v>
      </c>
      <c r="B467" s="2">
        <v>5481</v>
      </c>
      <c r="C467" s="2">
        <v>500</v>
      </c>
      <c r="D467" s="2">
        <f t="shared" si="49"/>
        <v>10.962</v>
      </c>
      <c r="E467" s="2">
        <v>147</v>
      </c>
      <c r="F467" s="2">
        <v>0.60199999999999998</v>
      </c>
      <c r="G467" s="2">
        <v>0.15</v>
      </c>
      <c r="H467" s="2">
        <v>488.88</v>
      </c>
      <c r="I467" s="2">
        <v>126</v>
      </c>
      <c r="J467">
        <f t="shared" si="50"/>
        <v>223.23504886820388</v>
      </c>
      <c r="K467">
        <f t="shared" si="51"/>
        <v>1372.6232856779686</v>
      </c>
      <c r="L467" s="4">
        <f t="shared" si="52"/>
        <v>0.36426600453090746</v>
      </c>
      <c r="M467" s="5">
        <f t="shared" si="53"/>
        <v>1.2953840540047437E-4</v>
      </c>
      <c r="N467" s="5">
        <f t="shared" si="54"/>
        <v>0.97268450704225351</v>
      </c>
      <c r="O467">
        <f t="shared" si="55"/>
        <v>0.36259727041013901</v>
      </c>
    </row>
    <row r="468" spans="1:15">
      <c r="A468" s="2">
        <v>688</v>
      </c>
      <c r="B468" s="2">
        <v>3109</v>
      </c>
      <c r="C468" s="2">
        <v>278</v>
      </c>
      <c r="D468" s="2">
        <f t="shared" si="49"/>
        <v>11.183453237410072</v>
      </c>
      <c r="E468" s="2">
        <v>147</v>
      </c>
      <c r="F468" s="2">
        <v>0.60399999999999998</v>
      </c>
      <c r="G468" s="2">
        <v>0.27</v>
      </c>
      <c r="H468" s="2">
        <v>271.70999999999998</v>
      </c>
      <c r="I468" s="2">
        <v>224</v>
      </c>
      <c r="J468">
        <f t="shared" si="50"/>
        <v>222.86514795316347</v>
      </c>
      <c r="K468">
        <f t="shared" si="51"/>
        <v>761.30491455215599</v>
      </c>
      <c r="L468" s="4">
        <f t="shared" si="52"/>
        <v>0.3651624923024907</v>
      </c>
      <c r="M468" s="5">
        <f t="shared" si="53"/>
        <v>2.2836925056288193E-4</v>
      </c>
      <c r="N468" s="5">
        <f t="shared" si="54"/>
        <v>0.98086760563380293</v>
      </c>
      <c r="O468">
        <f t="shared" si="55"/>
        <v>0.36404332075454549</v>
      </c>
    </row>
    <row r="469" spans="1:15">
      <c r="A469" s="2">
        <v>526</v>
      </c>
      <c r="B469" s="2">
        <v>1763</v>
      </c>
      <c r="C469" s="2">
        <v>155</v>
      </c>
      <c r="D469" s="2">
        <f t="shared" si="49"/>
        <v>11.374193548387098</v>
      </c>
      <c r="E469" s="2">
        <v>147</v>
      </c>
      <c r="F469" s="2">
        <v>0.59099999999999997</v>
      </c>
      <c r="G469" s="2">
        <v>0.49</v>
      </c>
      <c r="H469" s="2">
        <v>156.13</v>
      </c>
      <c r="I469" s="2">
        <v>397</v>
      </c>
      <c r="J469">
        <f t="shared" si="50"/>
        <v>225.30295452966647</v>
      </c>
      <c r="K469">
        <f t="shared" si="51"/>
        <v>424.0831785948086</v>
      </c>
      <c r="L469" s="4">
        <f t="shared" si="52"/>
        <v>0.36549433654404662</v>
      </c>
      <c r="M469" s="5">
        <f t="shared" si="53"/>
        <v>4.0272263187748154E-4</v>
      </c>
      <c r="N469" s="5">
        <f t="shared" si="54"/>
        <v>0.98579014084507044</v>
      </c>
      <c r="O469">
        <f t="shared" si="55"/>
        <v>0.35466123170737607</v>
      </c>
    </row>
    <row r="470" spans="1:15">
      <c r="A470" s="2">
        <v>364</v>
      </c>
      <c r="B470" s="2">
        <v>1000</v>
      </c>
      <c r="C470" s="2">
        <v>86</v>
      </c>
      <c r="D470" s="2">
        <f t="shared" si="49"/>
        <v>11.627906976744185</v>
      </c>
      <c r="E470" s="2">
        <v>147</v>
      </c>
      <c r="F470" s="2">
        <v>0.58699999999999997</v>
      </c>
      <c r="G470" s="2">
        <v>0.87</v>
      </c>
      <c r="H470" s="2">
        <v>88.01</v>
      </c>
      <c r="I470" s="2">
        <v>705</v>
      </c>
      <c r="J470">
        <f t="shared" si="50"/>
        <v>226.06929332243453</v>
      </c>
      <c r="K470">
        <f t="shared" si="51"/>
        <v>239.66386764362943</v>
      </c>
      <c r="L470" s="4">
        <f t="shared" si="52"/>
        <v>0.35883590148798966</v>
      </c>
      <c r="M470" s="5">
        <f t="shared" si="53"/>
        <v>7.0999999999999991E-4</v>
      </c>
      <c r="N470" s="5">
        <f t="shared" si="54"/>
        <v>0.99295774647887347</v>
      </c>
      <c r="O470">
        <f t="shared" si="55"/>
        <v>0.35178268749863584</v>
      </c>
    </row>
    <row r="471" spans="1:15">
      <c r="A471" s="2">
        <v>772</v>
      </c>
      <c r="B471" s="2">
        <v>4537</v>
      </c>
      <c r="C471" s="2">
        <v>373</v>
      </c>
      <c r="D471" s="2">
        <f t="shared" si="49"/>
        <v>12.163538873994638</v>
      </c>
      <c r="E471" s="2">
        <v>147</v>
      </c>
      <c r="F471" s="2">
        <v>0.57199999999999995</v>
      </c>
      <c r="G471" s="2">
        <v>0.2</v>
      </c>
      <c r="H471" s="2">
        <v>396.08</v>
      </c>
      <c r="I471" s="2">
        <v>158</v>
      </c>
      <c r="J471">
        <f t="shared" si="50"/>
        <v>229.01430620717227</v>
      </c>
      <c r="K471">
        <f t="shared" si="51"/>
        <v>1056.1190023041777</v>
      </c>
      <c r="L471" s="4">
        <f t="shared" si="52"/>
        <v>0.35317989657056709</v>
      </c>
      <c r="M471" s="5">
        <f t="shared" si="53"/>
        <v>1.5649107339651752E-4</v>
      </c>
      <c r="N471" s="5">
        <f t="shared" si="54"/>
        <v>1.0096422535211269</v>
      </c>
      <c r="O471">
        <f t="shared" si="55"/>
        <v>0.34102323941932466</v>
      </c>
    </row>
    <row r="472" spans="1:15">
      <c r="A472" s="2">
        <v>610</v>
      </c>
      <c r="B472" s="2">
        <v>2573</v>
      </c>
      <c r="C472" s="2">
        <v>208</v>
      </c>
      <c r="D472" s="2">
        <f t="shared" si="49"/>
        <v>12.370192307692308</v>
      </c>
      <c r="E472" s="2">
        <v>147</v>
      </c>
      <c r="F472" s="2">
        <v>0.57299999999999995</v>
      </c>
      <c r="G472" s="2">
        <v>0.36</v>
      </c>
      <c r="H472" s="2">
        <v>220.99</v>
      </c>
      <c r="I472" s="2">
        <v>281</v>
      </c>
      <c r="J472">
        <f t="shared" si="50"/>
        <v>228.81438097813776</v>
      </c>
      <c r="K472">
        <f t="shared" si="51"/>
        <v>586.22057225657295</v>
      </c>
      <c r="L472" s="4">
        <f t="shared" si="52"/>
        <v>0.35481525187581442</v>
      </c>
      <c r="M472" s="5">
        <f t="shared" si="53"/>
        <v>2.7594247959580257E-4</v>
      </c>
      <c r="N472" s="5">
        <f t="shared" si="54"/>
        <v>1.0183281690140844</v>
      </c>
      <c r="O472">
        <f t="shared" si="55"/>
        <v>0.34173879780623517</v>
      </c>
    </row>
    <row r="473" spans="1:15">
      <c r="A473" s="2">
        <v>448</v>
      </c>
      <c r="B473" s="2">
        <v>1459</v>
      </c>
      <c r="C473" s="2">
        <v>116</v>
      </c>
      <c r="D473" s="2">
        <f t="shared" si="49"/>
        <v>12.577586206896552</v>
      </c>
      <c r="E473" s="2">
        <v>147</v>
      </c>
      <c r="F473" s="2">
        <v>0.56000000000000005</v>
      </c>
      <c r="G473" s="2">
        <v>0.63</v>
      </c>
      <c r="H473" s="2">
        <v>127.06</v>
      </c>
      <c r="I473" s="2">
        <v>498</v>
      </c>
      <c r="J473">
        <f t="shared" si="50"/>
        <v>231.45502494313786</v>
      </c>
      <c r="K473">
        <f t="shared" si="51"/>
        <v>338.84907456753803</v>
      </c>
      <c r="L473" s="4">
        <f t="shared" si="52"/>
        <v>0.34233530118990879</v>
      </c>
      <c r="M473" s="5">
        <f t="shared" si="53"/>
        <v>4.8663468128855379E-4</v>
      </c>
      <c r="N473" s="5">
        <f t="shared" si="54"/>
        <v>1.0233549295774649</v>
      </c>
      <c r="O473">
        <f t="shared" si="55"/>
        <v>0.33245615161928543</v>
      </c>
    </row>
    <row r="474" spans="1:15">
      <c r="A474" s="2">
        <v>856</v>
      </c>
      <c r="B474" s="2">
        <v>6622</v>
      </c>
      <c r="C474" s="2">
        <v>500</v>
      </c>
      <c r="D474" s="2">
        <f t="shared" si="49"/>
        <v>13.244</v>
      </c>
      <c r="E474" s="2">
        <v>147</v>
      </c>
      <c r="F474" s="2">
        <v>0.54900000000000004</v>
      </c>
      <c r="G474" s="2">
        <v>0.14000000000000001</v>
      </c>
      <c r="H474" s="2">
        <v>567.51</v>
      </c>
      <c r="I474" s="2">
        <v>112</v>
      </c>
      <c r="J474">
        <f t="shared" si="50"/>
        <v>233.76229110609222</v>
      </c>
      <c r="K474">
        <f t="shared" si="51"/>
        <v>1540.0210565009738</v>
      </c>
      <c r="L474" s="4">
        <f t="shared" si="52"/>
        <v>0.3246708854332368</v>
      </c>
      <c r="M474" s="5">
        <f t="shared" si="53"/>
        <v>1.0721836303231652E-4</v>
      </c>
      <c r="N474" s="5">
        <f t="shared" si="54"/>
        <v>1.0445971830985916</v>
      </c>
      <c r="O474">
        <f t="shared" si="55"/>
        <v>0.32463515959828276</v>
      </c>
    </row>
    <row r="475" spans="1:15">
      <c r="A475" s="2">
        <v>694</v>
      </c>
      <c r="B475" s="2">
        <v>3756</v>
      </c>
      <c r="C475" s="2">
        <v>278</v>
      </c>
      <c r="D475" s="2">
        <f t="shared" si="49"/>
        <v>13.510791366906474</v>
      </c>
      <c r="E475" s="2">
        <v>147</v>
      </c>
      <c r="F475" s="2">
        <v>0.54900000000000004</v>
      </c>
      <c r="G475" s="2">
        <v>0.26</v>
      </c>
      <c r="H475" s="2">
        <v>316.5</v>
      </c>
      <c r="I475" s="2">
        <v>198</v>
      </c>
      <c r="J475">
        <f t="shared" si="50"/>
        <v>233.76229110609222</v>
      </c>
      <c r="K475">
        <f t="shared" si="51"/>
        <v>829.24210734667838</v>
      </c>
      <c r="L475" s="4">
        <f t="shared" si="52"/>
        <v>0.33524587998734789</v>
      </c>
      <c r="M475" s="5">
        <f t="shared" si="53"/>
        <v>1.8903088391906283E-4</v>
      </c>
      <c r="N475" s="5">
        <f t="shared" si="54"/>
        <v>1.0474478873239437</v>
      </c>
      <c r="O475">
        <f t="shared" si="55"/>
        <v>0.32463515959828276</v>
      </c>
    </row>
    <row r="476" spans="1:15">
      <c r="A476" s="2">
        <v>532</v>
      </c>
      <c r="B476" s="2">
        <v>2130</v>
      </c>
      <c r="C476" s="2">
        <v>155</v>
      </c>
      <c r="D476" s="2">
        <f t="shared" si="49"/>
        <v>13.741935483870968</v>
      </c>
      <c r="E476" s="2">
        <v>147</v>
      </c>
      <c r="F476" s="2">
        <v>0.53800000000000003</v>
      </c>
      <c r="G476" s="2">
        <v>0.46</v>
      </c>
      <c r="H476" s="2">
        <v>181.93</v>
      </c>
      <c r="I476" s="2">
        <v>352</v>
      </c>
      <c r="J476">
        <f t="shared" si="50"/>
        <v>236.13996227743115</v>
      </c>
      <c r="K476">
        <f t="shared" si="51"/>
        <v>473.46937952764449</v>
      </c>
      <c r="L476" s="4">
        <f t="shared" si="52"/>
        <v>0.32737069534387914</v>
      </c>
      <c r="M476" s="5">
        <f t="shared" si="53"/>
        <v>3.3333333333333332E-4</v>
      </c>
      <c r="N476" s="5">
        <f t="shared" si="54"/>
        <v>1.056</v>
      </c>
      <c r="O476">
        <f t="shared" si="55"/>
        <v>0.31684544769667211</v>
      </c>
    </row>
    <row r="477" spans="1:15">
      <c r="A477" s="2">
        <v>370</v>
      </c>
      <c r="B477" s="2">
        <v>1208</v>
      </c>
      <c r="C477" s="2">
        <v>86</v>
      </c>
      <c r="D477" s="2">
        <f t="shared" si="49"/>
        <v>14.046511627906977</v>
      </c>
      <c r="E477" s="2">
        <v>147</v>
      </c>
      <c r="F477" s="2">
        <v>0.53300000000000003</v>
      </c>
      <c r="G477" s="2">
        <v>0.82</v>
      </c>
      <c r="H477" s="2">
        <v>102.56</v>
      </c>
      <c r="I477" s="2">
        <v>625</v>
      </c>
      <c r="J477">
        <f t="shared" si="50"/>
        <v>237.24497515521321</v>
      </c>
      <c r="K477">
        <f t="shared" si="51"/>
        <v>266.84766683649161</v>
      </c>
      <c r="L477" s="4">
        <f t="shared" si="52"/>
        <v>0.32228125139537267</v>
      </c>
      <c r="M477" s="5">
        <f t="shared" si="53"/>
        <v>5.8774834437086085E-4</v>
      </c>
      <c r="N477" s="5">
        <f t="shared" si="54"/>
        <v>1.063380281690141</v>
      </c>
      <c r="O477">
        <f t="shared" si="55"/>
        <v>0.31331514752396189</v>
      </c>
    </row>
    <row r="478" spans="1:15">
      <c r="A478" s="2">
        <v>778</v>
      </c>
      <c r="B478" s="2">
        <v>5481</v>
      </c>
      <c r="C478" s="2">
        <v>373</v>
      </c>
      <c r="D478" s="2">
        <f t="shared" si="49"/>
        <v>14.694369973190348</v>
      </c>
      <c r="E478" s="2">
        <v>147</v>
      </c>
      <c r="F478" s="2">
        <v>0.52100000000000002</v>
      </c>
      <c r="G478" s="2">
        <v>0.19</v>
      </c>
      <c r="H478" s="2">
        <v>460.09</v>
      </c>
      <c r="I478" s="2">
        <v>140</v>
      </c>
      <c r="J478">
        <f t="shared" si="50"/>
        <v>239.96160921354308</v>
      </c>
      <c r="K478">
        <f t="shared" si="51"/>
        <v>1164.8457091063012</v>
      </c>
      <c r="L478" s="4">
        <f t="shared" si="52"/>
        <v>0.32021408250383215</v>
      </c>
      <c r="M478" s="5">
        <f t="shared" si="53"/>
        <v>1.2953840540047437E-4</v>
      </c>
      <c r="N478" s="5">
        <f t="shared" si="54"/>
        <v>1.0807605633802817</v>
      </c>
      <c r="O478">
        <f t="shared" si="55"/>
        <v>0.30486952134284495</v>
      </c>
    </row>
    <row r="479" spans="1:15">
      <c r="A479" s="2">
        <v>616</v>
      </c>
      <c r="B479" s="2">
        <v>3109</v>
      </c>
      <c r="C479" s="2">
        <v>208</v>
      </c>
      <c r="D479" s="2">
        <f t="shared" si="49"/>
        <v>14.947115384615385</v>
      </c>
      <c r="E479" s="2">
        <v>147</v>
      </c>
      <c r="F479" s="2">
        <v>0.51700000000000002</v>
      </c>
      <c r="G479" s="2">
        <v>0.34</v>
      </c>
      <c r="H479" s="2">
        <v>259.45999999999998</v>
      </c>
      <c r="I479" s="2">
        <v>249</v>
      </c>
      <c r="J479">
        <f t="shared" si="50"/>
        <v>240.88810535946985</v>
      </c>
      <c r="K479">
        <f t="shared" si="51"/>
        <v>653.45649390295728</v>
      </c>
      <c r="L479" s="4">
        <f t="shared" si="52"/>
        <v>0.31830734247916037</v>
      </c>
      <c r="M479" s="5">
        <f t="shared" si="53"/>
        <v>2.2836925056288193E-4</v>
      </c>
      <c r="N479" s="5">
        <f t="shared" si="54"/>
        <v>1.0903394366197183</v>
      </c>
      <c r="O479">
        <f t="shared" si="55"/>
        <v>0.30206290352562981</v>
      </c>
    </row>
    <row r="480" spans="1:15">
      <c r="A480" s="2">
        <v>454</v>
      </c>
      <c r="B480" s="2">
        <v>1763</v>
      </c>
      <c r="C480" s="2">
        <v>116</v>
      </c>
      <c r="D480" s="2">
        <f t="shared" si="49"/>
        <v>15.198275862068966</v>
      </c>
      <c r="E480" s="2">
        <v>147</v>
      </c>
      <c r="F480" s="2">
        <v>0.51400000000000001</v>
      </c>
      <c r="G480" s="2">
        <v>0.6</v>
      </c>
      <c r="H480" s="2">
        <v>145.97</v>
      </c>
      <c r="I480" s="2">
        <v>441</v>
      </c>
      <c r="J480">
        <f t="shared" si="50"/>
        <v>241.59006344397488</v>
      </c>
      <c r="K480">
        <f t="shared" si="51"/>
        <v>371.37105973376833</v>
      </c>
      <c r="L480" s="4">
        <f t="shared" si="52"/>
        <v>0.31235605726294091</v>
      </c>
      <c r="M480" s="5">
        <f t="shared" si="53"/>
        <v>4.0272263187748154E-4</v>
      </c>
      <c r="N480" s="5">
        <f t="shared" si="54"/>
        <v>1.0950464788732397</v>
      </c>
      <c r="O480">
        <f t="shared" si="55"/>
        <v>0.29996078655866826</v>
      </c>
    </row>
    <row r="481" spans="1:15">
      <c r="A481" s="2">
        <v>292</v>
      </c>
      <c r="B481" s="2">
        <v>1000</v>
      </c>
      <c r="C481" s="2">
        <v>64</v>
      </c>
      <c r="D481" s="2">
        <f t="shared" si="49"/>
        <v>15.625</v>
      </c>
      <c r="E481" s="2">
        <v>147</v>
      </c>
      <c r="F481" s="2">
        <v>0.50800000000000001</v>
      </c>
      <c r="G481" s="2">
        <v>1.07</v>
      </c>
      <c r="H481" s="2">
        <v>82.9</v>
      </c>
      <c r="I481" s="2">
        <v>782</v>
      </c>
      <c r="J481">
        <f t="shared" si="50"/>
        <v>243.01258837812543</v>
      </c>
      <c r="K481">
        <f t="shared" si="51"/>
        <v>209.47164004507854</v>
      </c>
      <c r="L481" s="4">
        <f t="shared" si="52"/>
        <v>0.30553061973557433</v>
      </c>
      <c r="M481" s="5">
        <f t="shared" si="53"/>
        <v>7.0999999999999991E-4</v>
      </c>
      <c r="N481" s="5">
        <f t="shared" si="54"/>
        <v>1.1014084507042257</v>
      </c>
      <c r="O481">
        <f t="shared" si="55"/>
        <v>0.29576392137805929</v>
      </c>
    </row>
    <row r="482" spans="1:15">
      <c r="A482" s="2">
        <v>862</v>
      </c>
      <c r="B482" s="2">
        <v>8000</v>
      </c>
      <c r="C482" s="2">
        <v>500</v>
      </c>
      <c r="D482" s="2">
        <f t="shared" si="49"/>
        <v>16</v>
      </c>
      <c r="E482" s="2">
        <v>147</v>
      </c>
      <c r="F482" s="2">
        <v>0.498</v>
      </c>
      <c r="G482" s="2">
        <v>0.14000000000000001</v>
      </c>
      <c r="H482" s="2">
        <v>662.22</v>
      </c>
      <c r="I482" s="2">
        <v>98.8</v>
      </c>
      <c r="J482">
        <f t="shared" si="50"/>
        <v>245.44034683690796</v>
      </c>
      <c r="K482">
        <f t="shared" si="51"/>
        <v>1616.9558420018825</v>
      </c>
      <c r="L482" s="4">
        <f t="shared" si="52"/>
        <v>0.30922303937562812</v>
      </c>
      <c r="M482" s="5">
        <f t="shared" si="53"/>
        <v>8.8749999999999989E-5</v>
      </c>
      <c r="N482" s="5">
        <f t="shared" si="54"/>
        <v>1.1132394366197182</v>
      </c>
      <c r="O482">
        <f t="shared" si="55"/>
        <v>0.28879119794516273</v>
      </c>
    </row>
    <row r="483" spans="1:15">
      <c r="A483" s="2">
        <v>700</v>
      </c>
      <c r="B483" s="2">
        <v>4537</v>
      </c>
      <c r="C483" s="2">
        <v>278</v>
      </c>
      <c r="D483" s="2">
        <f t="shared" si="49"/>
        <v>16.320143884892087</v>
      </c>
      <c r="E483" s="2">
        <v>147</v>
      </c>
      <c r="F483" s="2">
        <v>0.49399999999999999</v>
      </c>
      <c r="G483" s="2">
        <v>0.24</v>
      </c>
      <c r="H483" s="2">
        <v>374.22</v>
      </c>
      <c r="I483" s="2">
        <v>175</v>
      </c>
      <c r="J483">
        <f t="shared" si="50"/>
        <v>246.43202904507208</v>
      </c>
      <c r="K483">
        <f t="shared" si="51"/>
        <v>947.03526372509828</v>
      </c>
      <c r="L483" s="4">
        <f t="shared" si="52"/>
        <v>0.29354767520113884</v>
      </c>
      <c r="M483" s="5">
        <f t="shared" si="53"/>
        <v>1.5649107339651752E-4</v>
      </c>
      <c r="N483" s="5">
        <f t="shared" si="54"/>
        <v>1.118274647887324</v>
      </c>
      <c r="O483">
        <f t="shared" si="55"/>
        <v>0.28600990889935429</v>
      </c>
    </row>
    <row r="484" spans="1:15">
      <c r="A484" s="2">
        <v>538</v>
      </c>
      <c r="B484" s="2">
        <v>2573</v>
      </c>
      <c r="C484" s="2">
        <v>155</v>
      </c>
      <c r="D484" s="2">
        <f t="shared" si="49"/>
        <v>16.600000000000001</v>
      </c>
      <c r="E484" s="2">
        <v>147</v>
      </c>
      <c r="F484" s="2">
        <v>0.48799999999999999</v>
      </c>
      <c r="G484" s="2">
        <v>0.43</v>
      </c>
      <c r="H484" s="2">
        <v>212.48</v>
      </c>
      <c r="I484" s="2">
        <v>311</v>
      </c>
      <c r="J484">
        <f t="shared" si="50"/>
        <v>247.94235184023236</v>
      </c>
      <c r="K484">
        <f t="shared" si="51"/>
        <v>531.81734829442121</v>
      </c>
      <c r="L484" s="4">
        <f t="shared" si="52"/>
        <v>0.29145344825078917</v>
      </c>
      <c r="M484" s="5">
        <f t="shared" si="53"/>
        <v>2.7594247959580257E-4</v>
      </c>
      <c r="N484" s="5">
        <f t="shared" si="54"/>
        <v>1.1270464788732393</v>
      </c>
      <c r="O484">
        <f t="shared" si="55"/>
        <v>0.28184642294924162</v>
      </c>
    </row>
    <row r="485" spans="1:15">
      <c r="A485" s="2">
        <v>376</v>
      </c>
      <c r="B485" s="2">
        <v>1459</v>
      </c>
      <c r="C485" s="2">
        <v>86</v>
      </c>
      <c r="D485" s="2">
        <f t="shared" si="49"/>
        <v>16.965116279069768</v>
      </c>
      <c r="E485" s="2">
        <v>147</v>
      </c>
      <c r="F485" s="2">
        <v>0.48499999999999999</v>
      </c>
      <c r="G485" s="2">
        <v>0.78</v>
      </c>
      <c r="H485" s="2">
        <v>119.47</v>
      </c>
      <c r="I485" s="2">
        <v>552</v>
      </c>
      <c r="J485">
        <f t="shared" si="50"/>
        <v>248.70800168690349</v>
      </c>
      <c r="K485">
        <f t="shared" si="51"/>
        <v>294.08670727995809</v>
      </c>
      <c r="L485" s="4">
        <f t="shared" si="52"/>
        <v>0.29243076232660742</v>
      </c>
      <c r="M485" s="5">
        <f t="shared" si="53"/>
        <v>4.8663468128855379E-4</v>
      </c>
      <c r="N485" s="5">
        <f t="shared" si="54"/>
        <v>1.1343211267605633</v>
      </c>
      <c r="O485">
        <f t="shared" si="55"/>
        <v>0.27976850832066208</v>
      </c>
    </row>
    <row r="486" spans="1:15">
      <c r="A486" s="2">
        <v>784</v>
      </c>
      <c r="B486" s="2">
        <v>6622</v>
      </c>
      <c r="C486" s="2">
        <v>373</v>
      </c>
      <c r="D486" s="2">
        <f t="shared" si="49"/>
        <v>17.753351206434317</v>
      </c>
      <c r="E486" s="2">
        <v>147</v>
      </c>
      <c r="F486" s="2">
        <v>0.47299999999999998</v>
      </c>
      <c r="G486" s="2">
        <v>0.18</v>
      </c>
      <c r="H486" s="2">
        <v>537.6</v>
      </c>
      <c r="I486" s="2">
        <v>124</v>
      </c>
      <c r="J486">
        <f t="shared" si="50"/>
        <v>251.84310025465729</v>
      </c>
      <c r="K486">
        <f t="shared" si="51"/>
        <v>1290.43992531449</v>
      </c>
      <c r="L486" s="4">
        <f t="shared" si="52"/>
        <v>0.28904871329759663</v>
      </c>
      <c r="M486" s="5">
        <f t="shared" si="53"/>
        <v>1.0721836303231652E-4</v>
      </c>
      <c r="N486" s="5">
        <f t="shared" si="54"/>
        <v>1.1565183098591549</v>
      </c>
      <c r="O486">
        <f t="shared" si="55"/>
        <v>0.27148266878372984</v>
      </c>
    </row>
    <row r="487" spans="1:15">
      <c r="A487" s="2">
        <v>622</v>
      </c>
      <c r="B487" s="2">
        <v>3756</v>
      </c>
      <c r="C487" s="2">
        <v>208</v>
      </c>
      <c r="D487" s="2">
        <f t="shared" si="49"/>
        <v>18.057692307692307</v>
      </c>
      <c r="E487" s="2">
        <v>147</v>
      </c>
      <c r="F487" s="2">
        <v>0.47299999999999998</v>
      </c>
      <c r="G487" s="2">
        <v>0.32</v>
      </c>
      <c r="H487" s="2">
        <v>299.39999999999998</v>
      </c>
      <c r="I487" s="2">
        <v>219</v>
      </c>
      <c r="J487">
        <f t="shared" si="50"/>
        <v>251.84310025465729</v>
      </c>
      <c r="K487">
        <f t="shared" si="51"/>
        <v>725.87245798940046</v>
      </c>
      <c r="L487" s="4">
        <f t="shared" si="52"/>
        <v>0.28655171815740293</v>
      </c>
      <c r="M487" s="5">
        <f t="shared" si="53"/>
        <v>1.8903088391906283E-4</v>
      </c>
      <c r="N487" s="5">
        <f t="shared" si="54"/>
        <v>1.1585408450704227</v>
      </c>
      <c r="O487">
        <f t="shared" si="55"/>
        <v>0.27148266878372984</v>
      </c>
    </row>
    <row r="488" spans="1:15">
      <c r="A488" s="2">
        <v>460</v>
      </c>
      <c r="B488" s="2">
        <v>2130</v>
      </c>
      <c r="C488" s="2">
        <v>116</v>
      </c>
      <c r="D488" s="2">
        <f t="shared" si="49"/>
        <v>18.362068965517242</v>
      </c>
      <c r="E488" s="2">
        <v>147</v>
      </c>
      <c r="F488" s="2">
        <v>0.46400000000000002</v>
      </c>
      <c r="G488" s="2">
        <v>0.56000000000000005</v>
      </c>
      <c r="H488" s="2">
        <v>171.87</v>
      </c>
      <c r="I488" s="2">
        <v>389</v>
      </c>
      <c r="J488">
        <f t="shared" si="50"/>
        <v>254.27381385780387</v>
      </c>
      <c r="K488">
        <f t="shared" si="51"/>
        <v>418.78763422979409</v>
      </c>
      <c r="L488" s="4">
        <f t="shared" si="52"/>
        <v>0.27699003150687423</v>
      </c>
      <c r="M488" s="5">
        <f t="shared" si="53"/>
        <v>3.3333333333333332E-4</v>
      </c>
      <c r="N488" s="5">
        <f t="shared" si="54"/>
        <v>1.167</v>
      </c>
      <c r="O488">
        <f t="shared" si="55"/>
        <v>0.26529576521523912</v>
      </c>
    </row>
    <row r="489" spans="1:15">
      <c r="A489" s="2">
        <v>298</v>
      </c>
      <c r="B489" s="2">
        <v>1208</v>
      </c>
      <c r="C489" s="2">
        <v>64</v>
      </c>
      <c r="D489" s="2">
        <f t="shared" si="49"/>
        <v>18.875</v>
      </c>
      <c r="E489" s="2">
        <v>147</v>
      </c>
      <c r="F489" s="2">
        <v>0.46</v>
      </c>
      <c r="G489" s="2">
        <v>1.01</v>
      </c>
      <c r="H489" s="2">
        <v>96.98</v>
      </c>
      <c r="I489" s="2">
        <v>689</v>
      </c>
      <c r="J489">
        <f t="shared" si="50"/>
        <v>255.37695922762458</v>
      </c>
      <c r="K489">
        <f t="shared" si="51"/>
        <v>233.20646035390911</v>
      </c>
      <c r="L489" s="4">
        <f t="shared" si="52"/>
        <v>0.2744349359056133</v>
      </c>
      <c r="M489" s="5">
        <f t="shared" si="53"/>
        <v>5.8774834437086085E-4</v>
      </c>
      <c r="N489" s="5">
        <f t="shared" si="54"/>
        <v>1.1722704225352116</v>
      </c>
      <c r="O489">
        <f t="shared" si="55"/>
        <v>0.26255369762042557</v>
      </c>
    </row>
    <row r="490" spans="1:15">
      <c r="A490" s="2">
        <v>706</v>
      </c>
      <c r="B490" s="2">
        <v>5481</v>
      </c>
      <c r="C490" s="2">
        <v>278</v>
      </c>
      <c r="D490" s="2">
        <f t="shared" si="49"/>
        <v>19.715827338129497</v>
      </c>
      <c r="E490" s="2">
        <v>147</v>
      </c>
      <c r="F490" s="2">
        <v>0.44900000000000001</v>
      </c>
      <c r="G490" s="2">
        <v>0.23</v>
      </c>
      <c r="H490" s="2">
        <v>436.16</v>
      </c>
      <c r="I490" s="2">
        <v>154</v>
      </c>
      <c r="J490">
        <f t="shared" si="50"/>
        <v>258.48625643570875</v>
      </c>
      <c r="K490">
        <f t="shared" si="51"/>
        <v>1036.549055659229</v>
      </c>
      <c r="L490" s="4">
        <f t="shared" si="52"/>
        <v>0.26819762989721346</v>
      </c>
      <c r="M490" s="5">
        <f t="shared" si="53"/>
        <v>1.2953840540047437E-4</v>
      </c>
      <c r="N490" s="5">
        <f t="shared" si="54"/>
        <v>1.1888366197183098</v>
      </c>
      <c r="O490">
        <f t="shared" si="55"/>
        <v>0.25503768062176496</v>
      </c>
    </row>
    <row r="491" spans="1:15">
      <c r="A491" s="2">
        <v>544</v>
      </c>
      <c r="B491" s="2">
        <v>3109</v>
      </c>
      <c r="C491" s="2">
        <v>155</v>
      </c>
      <c r="D491" s="2">
        <f t="shared" si="49"/>
        <v>20.058064516129033</v>
      </c>
      <c r="E491" s="2">
        <v>147</v>
      </c>
      <c r="F491" s="2">
        <v>0.44800000000000001</v>
      </c>
      <c r="G491" s="2">
        <v>0.41</v>
      </c>
      <c r="H491" s="2">
        <v>244.14</v>
      </c>
      <c r="I491" s="2">
        <v>274</v>
      </c>
      <c r="J491">
        <f t="shared" si="50"/>
        <v>258.77458475338284</v>
      </c>
      <c r="K491">
        <f t="shared" si="51"/>
        <v>582.12734860112619</v>
      </c>
      <c r="L491" s="4">
        <f t="shared" si="52"/>
        <v>0.26626476212201816</v>
      </c>
      <c r="M491" s="5">
        <f t="shared" si="53"/>
        <v>2.2836925056288193E-4</v>
      </c>
      <c r="N491" s="5">
        <f t="shared" si="54"/>
        <v>1.1998112676056338</v>
      </c>
      <c r="O491">
        <f t="shared" si="55"/>
        <v>0.25435621733734332</v>
      </c>
    </row>
    <row r="492" spans="1:15">
      <c r="A492" s="2">
        <v>382</v>
      </c>
      <c r="B492" s="2">
        <v>1763</v>
      </c>
      <c r="C492" s="2">
        <v>86</v>
      </c>
      <c r="D492" s="2">
        <f t="shared" si="49"/>
        <v>20.5</v>
      </c>
      <c r="E492" s="2">
        <v>147</v>
      </c>
      <c r="F492" s="2">
        <v>0.44400000000000001</v>
      </c>
      <c r="G492" s="2">
        <v>0.73</v>
      </c>
      <c r="H492" s="2">
        <v>138.15</v>
      </c>
      <c r="I492" s="2">
        <v>485</v>
      </c>
      <c r="J492">
        <f t="shared" si="50"/>
        <v>259.93762245501819</v>
      </c>
      <c r="K492">
        <f t="shared" si="51"/>
        <v>328.41767456756634</v>
      </c>
      <c r="L492" s="4">
        <f t="shared" si="52"/>
        <v>0.2618616678083413</v>
      </c>
      <c r="M492" s="5">
        <f t="shared" si="53"/>
        <v>4.0272263187748154E-4</v>
      </c>
      <c r="N492" s="5">
        <f t="shared" si="54"/>
        <v>1.2043028169014085</v>
      </c>
      <c r="O492">
        <f t="shared" si="55"/>
        <v>0.25163341122307392</v>
      </c>
    </row>
    <row r="493" spans="1:15">
      <c r="A493" s="2">
        <v>220</v>
      </c>
      <c r="B493" s="2">
        <v>1000</v>
      </c>
      <c r="C493" s="2">
        <v>48</v>
      </c>
      <c r="D493" s="2">
        <f t="shared" si="49"/>
        <v>20.833333333333332</v>
      </c>
      <c r="E493" s="2">
        <v>147</v>
      </c>
      <c r="F493" s="2">
        <v>0.435</v>
      </c>
      <c r="G493" s="2">
        <v>1.31</v>
      </c>
      <c r="H493" s="2">
        <v>79.069999999999993</v>
      </c>
      <c r="I493" s="2">
        <v>861</v>
      </c>
      <c r="J493">
        <f t="shared" si="50"/>
        <v>262.61286571944515</v>
      </c>
      <c r="K493">
        <f t="shared" si="51"/>
        <v>184.8949045217249</v>
      </c>
      <c r="L493" s="4">
        <f t="shared" si="52"/>
        <v>0.25960693792056377</v>
      </c>
      <c r="M493" s="5">
        <f t="shared" si="53"/>
        <v>7.0999999999999991E-4</v>
      </c>
      <c r="N493" s="5">
        <f t="shared" si="54"/>
        <v>1.2126760563380283</v>
      </c>
      <c r="O493">
        <f t="shared" si="55"/>
        <v>0.24552507325435671</v>
      </c>
    </row>
    <row r="494" spans="1:15">
      <c r="A494" s="2">
        <v>790</v>
      </c>
      <c r="B494" s="2">
        <v>8000</v>
      </c>
      <c r="C494" s="2">
        <v>373</v>
      </c>
      <c r="D494" s="2">
        <f t="shared" si="49"/>
        <v>21.447721179624665</v>
      </c>
      <c r="E494" s="2">
        <v>147</v>
      </c>
      <c r="F494" s="2">
        <v>0.42899999999999999</v>
      </c>
      <c r="G494" s="2">
        <v>0.17</v>
      </c>
      <c r="H494" s="2">
        <v>627.11</v>
      </c>
      <c r="I494" s="2">
        <v>109</v>
      </c>
      <c r="J494">
        <f t="shared" si="50"/>
        <v>264.44294267397254</v>
      </c>
      <c r="K494">
        <f t="shared" si="51"/>
        <v>1434.7072712390495</v>
      </c>
      <c r="L494" s="4">
        <f t="shared" si="52"/>
        <v>0.25998334815566088</v>
      </c>
      <c r="M494" s="5">
        <f t="shared" si="53"/>
        <v>8.8749999999999989E-5</v>
      </c>
      <c r="N494" s="5">
        <f t="shared" si="54"/>
        <v>1.2281690140845072</v>
      </c>
      <c r="O494">
        <f t="shared" si="55"/>
        <v>0.24146683604783684</v>
      </c>
    </row>
    <row r="495" spans="1:15">
      <c r="A495" s="2">
        <v>628</v>
      </c>
      <c r="B495" s="2">
        <v>4537</v>
      </c>
      <c r="C495" s="2">
        <v>208</v>
      </c>
      <c r="D495" s="2">
        <f t="shared" si="49"/>
        <v>21.8125</v>
      </c>
      <c r="E495" s="2">
        <v>147</v>
      </c>
      <c r="F495" s="2">
        <v>0.42099999999999999</v>
      </c>
      <c r="G495" s="2">
        <v>0.3</v>
      </c>
      <c r="H495" s="2">
        <v>359.58</v>
      </c>
      <c r="I495" s="2">
        <v>193</v>
      </c>
      <c r="J495">
        <f t="shared" si="50"/>
        <v>266.94364079973968</v>
      </c>
      <c r="K495">
        <f t="shared" si="51"/>
        <v>820.68890880505364</v>
      </c>
      <c r="L495" s="4">
        <f t="shared" si="52"/>
        <v>0.25344560864463722</v>
      </c>
      <c r="M495" s="5">
        <f t="shared" si="53"/>
        <v>1.5649107339651752E-4</v>
      </c>
      <c r="N495" s="5">
        <f t="shared" si="54"/>
        <v>1.2332971830985917</v>
      </c>
      <c r="O495">
        <f t="shared" si="55"/>
        <v>0.23607350927728046</v>
      </c>
    </row>
    <row r="496" spans="1:15">
      <c r="A496" s="2">
        <v>466</v>
      </c>
      <c r="B496" s="2">
        <v>2573</v>
      </c>
      <c r="C496" s="2">
        <v>116</v>
      </c>
      <c r="D496" s="2">
        <f t="shared" si="49"/>
        <v>22.181034482758619</v>
      </c>
      <c r="E496" s="2">
        <v>147</v>
      </c>
      <c r="F496" s="2">
        <v>0.42199999999999999</v>
      </c>
      <c r="G496" s="2">
        <v>0.53</v>
      </c>
      <c r="H496" s="2">
        <v>199.84</v>
      </c>
      <c r="I496" s="2">
        <v>341</v>
      </c>
      <c r="J496">
        <f t="shared" si="50"/>
        <v>266.62716927080959</v>
      </c>
      <c r="K496">
        <f t="shared" si="51"/>
        <v>463.99016142066461</v>
      </c>
      <c r="L496" s="4">
        <f t="shared" si="52"/>
        <v>0.2500053010710967</v>
      </c>
      <c r="M496" s="5">
        <f t="shared" si="53"/>
        <v>2.7594247959580257E-4</v>
      </c>
      <c r="N496" s="5">
        <f t="shared" si="54"/>
        <v>1.2357647887323944</v>
      </c>
      <c r="O496">
        <f t="shared" si="55"/>
        <v>0.23674656262150284</v>
      </c>
    </row>
    <row r="497" spans="1:15">
      <c r="A497" s="2">
        <v>304</v>
      </c>
      <c r="B497" s="2">
        <v>1459</v>
      </c>
      <c r="C497" s="2">
        <v>64</v>
      </c>
      <c r="D497" s="2">
        <f t="shared" si="49"/>
        <v>22.796875</v>
      </c>
      <c r="E497" s="2">
        <v>147</v>
      </c>
      <c r="F497" s="2">
        <v>0.41699999999999998</v>
      </c>
      <c r="G497" s="2">
        <v>0.95</v>
      </c>
      <c r="H497" s="2">
        <v>113.59</v>
      </c>
      <c r="I497" s="2">
        <v>605</v>
      </c>
      <c r="J497">
        <f t="shared" si="50"/>
        <v>268.22089039291006</v>
      </c>
      <c r="K497">
        <f t="shared" si="51"/>
        <v>260.40494918402931</v>
      </c>
      <c r="L497" s="4">
        <f t="shared" si="52"/>
        <v>0.24577105850154532</v>
      </c>
      <c r="M497" s="5">
        <f t="shared" si="53"/>
        <v>4.8663468128855379E-4</v>
      </c>
      <c r="N497" s="5">
        <f t="shared" si="54"/>
        <v>1.2432323943661974</v>
      </c>
      <c r="O497">
        <f t="shared" si="55"/>
        <v>0.23338449864730043</v>
      </c>
    </row>
    <row r="498" spans="1:15">
      <c r="A498" s="2">
        <v>712</v>
      </c>
      <c r="B498" s="2">
        <v>6622</v>
      </c>
      <c r="C498" s="2">
        <v>278</v>
      </c>
      <c r="D498" s="2">
        <f t="shared" si="49"/>
        <v>23.820143884892087</v>
      </c>
      <c r="E498" s="2">
        <v>147</v>
      </c>
      <c r="F498" s="2">
        <v>0.40699999999999997</v>
      </c>
      <c r="G498" s="2">
        <v>0.22</v>
      </c>
      <c r="H498" s="2">
        <v>509.52</v>
      </c>
      <c r="I498" s="2">
        <v>135</v>
      </c>
      <c r="J498">
        <f t="shared" si="50"/>
        <v>271.4959920700004</v>
      </c>
      <c r="K498">
        <f t="shared" si="51"/>
        <v>1138.2062902662135</v>
      </c>
      <c r="L498" s="4">
        <f t="shared" si="52"/>
        <v>0.24424394978082484</v>
      </c>
      <c r="M498" s="5">
        <f t="shared" si="53"/>
        <v>1.0721836303231652E-4</v>
      </c>
      <c r="N498" s="5">
        <f t="shared" si="54"/>
        <v>1.259112676056338</v>
      </c>
      <c r="O498">
        <f t="shared" si="55"/>
        <v>0.22668460784488692</v>
      </c>
    </row>
    <row r="499" spans="1:15">
      <c r="A499" s="2">
        <v>550</v>
      </c>
      <c r="B499" s="2">
        <v>3756</v>
      </c>
      <c r="C499" s="2">
        <v>155</v>
      </c>
      <c r="D499" s="2">
        <f t="shared" si="49"/>
        <v>24.232258064516127</v>
      </c>
      <c r="E499" s="2">
        <v>147</v>
      </c>
      <c r="F499" s="2">
        <v>0.4</v>
      </c>
      <c r="G499" s="2">
        <v>0.39</v>
      </c>
      <c r="H499" s="2">
        <v>291.14999999999998</v>
      </c>
      <c r="I499" s="2">
        <v>240</v>
      </c>
      <c r="J499">
        <f t="shared" si="50"/>
        <v>273.86127875258302</v>
      </c>
      <c r="K499">
        <f t="shared" si="51"/>
        <v>647.65879001525457</v>
      </c>
      <c r="L499" s="4">
        <f t="shared" si="52"/>
        <v>0.23932354874138159</v>
      </c>
      <c r="M499" s="5">
        <f t="shared" si="53"/>
        <v>1.8903088391906283E-4</v>
      </c>
      <c r="N499" s="5">
        <f t="shared" si="54"/>
        <v>1.2696338028169014</v>
      </c>
      <c r="O499">
        <f t="shared" si="55"/>
        <v>0.22201418864049952</v>
      </c>
    </row>
    <row r="500" spans="1:15">
      <c r="A500" s="2">
        <v>388</v>
      </c>
      <c r="B500" s="2">
        <v>2130</v>
      </c>
      <c r="C500" s="2">
        <v>86</v>
      </c>
      <c r="D500" s="2">
        <f t="shared" si="49"/>
        <v>24.767441860465116</v>
      </c>
      <c r="E500" s="2">
        <v>147</v>
      </c>
      <c r="F500" s="2">
        <v>0.39800000000000002</v>
      </c>
      <c r="G500" s="2">
        <v>0.69</v>
      </c>
      <c r="H500" s="2">
        <v>163.59</v>
      </c>
      <c r="I500" s="2">
        <v>426</v>
      </c>
      <c r="J500">
        <f t="shared" si="50"/>
        <v>274.54851014367307</v>
      </c>
      <c r="K500">
        <f t="shared" si="51"/>
        <v>366.98662802710714</v>
      </c>
      <c r="L500" s="4">
        <f t="shared" si="52"/>
        <v>0.23434096349049449</v>
      </c>
      <c r="M500" s="5">
        <f t="shared" si="53"/>
        <v>3.3333333333333332E-4</v>
      </c>
      <c r="N500" s="5">
        <f t="shared" si="54"/>
        <v>1.278</v>
      </c>
      <c r="O500">
        <f t="shared" si="55"/>
        <v>0.22068277044128293</v>
      </c>
    </row>
    <row r="501" spans="1:15">
      <c r="A501" s="2">
        <v>226</v>
      </c>
      <c r="B501" s="2">
        <v>1208</v>
      </c>
      <c r="C501" s="2">
        <v>48</v>
      </c>
      <c r="D501" s="2">
        <f t="shared" si="49"/>
        <v>25.166666666666668</v>
      </c>
      <c r="E501" s="2">
        <v>147</v>
      </c>
      <c r="F501" s="2">
        <v>0.39700000000000002</v>
      </c>
      <c r="G501" s="2">
        <v>1.23</v>
      </c>
      <c r="H501" s="2">
        <v>91.82</v>
      </c>
      <c r="I501" s="2">
        <v>755</v>
      </c>
      <c r="J501">
        <f t="shared" si="50"/>
        <v>274.89407165256023</v>
      </c>
      <c r="K501">
        <f t="shared" si="51"/>
        <v>206.12966716415659</v>
      </c>
      <c r="L501" s="4">
        <f t="shared" si="52"/>
        <v>0.23286313251441862</v>
      </c>
      <c r="M501" s="5">
        <f t="shared" si="53"/>
        <v>5.8774834437086085E-4</v>
      </c>
      <c r="N501" s="5">
        <f t="shared" si="54"/>
        <v>1.2845633802816903</v>
      </c>
      <c r="O501">
        <f t="shared" si="55"/>
        <v>0.22001756254585808</v>
      </c>
    </row>
    <row r="502" spans="1:15">
      <c r="A502" s="2">
        <v>634</v>
      </c>
      <c r="B502" s="2">
        <v>5481</v>
      </c>
      <c r="C502" s="2">
        <v>208</v>
      </c>
      <c r="D502" s="2">
        <f t="shared" si="49"/>
        <v>26.35096153846154</v>
      </c>
      <c r="E502" s="2">
        <v>147</v>
      </c>
      <c r="F502" s="2">
        <v>0.38800000000000001</v>
      </c>
      <c r="G502" s="2">
        <v>0.28000000000000003</v>
      </c>
      <c r="H502" s="2">
        <v>411.61</v>
      </c>
      <c r="I502" s="2">
        <v>169</v>
      </c>
      <c r="J502">
        <f t="shared" si="50"/>
        <v>278.06399916002425</v>
      </c>
      <c r="K502">
        <f t="shared" si="51"/>
        <v>915.93988862591686</v>
      </c>
      <c r="L502" s="4">
        <f t="shared" si="52"/>
        <v>0.22708913825342769</v>
      </c>
      <c r="M502" s="5">
        <f t="shared" si="53"/>
        <v>1.2953840540047437E-4</v>
      </c>
      <c r="N502" s="5">
        <f t="shared" si="54"/>
        <v>1.304632394366197</v>
      </c>
      <c r="O502">
        <f t="shared" si="55"/>
        <v>0.214045849835996</v>
      </c>
    </row>
    <row r="503" spans="1:15">
      <c r="A503" s="2">
        <v>472</v>
      </c>
      <c r="B503" s="2">
        <v>3109</v>
      </c>
      <c r="C503" s="2">
        <v>116</v>
      </c>
      <c r="D503" s="2">
        <f t="shared" si="49"/>
        <v>26.801724137931036</v>
      </c>
      <c r="E503" s="2">
        <v>147</v>
      </c>
      <c r="F503" s="2">
        <v>0.38400000000000001</v>
      </c>
      <c r="G503" s="2">
        <v>0.5</v>
      </c>
      <c r="H503" s="2">
        <v>233.16</v>
      </c>
      <c r="I503" s="2">
        <v>299</v>
      </c>
      <c r="J503">
        <f t="shared" si="50"/>
        <v>279.50849718747372</v>
      </c>
      <c r="K503">
        <f t="shared" si="51"/>
        <v>515.59090796386238</v>
      </c>
      <c r="L503" s="4">
        <f t="shared" si="52"/>
        <v>0.22498457247452161</v>
      </c>
      <c r="M503" s="5">
        <f t="shared" si="53"/>
        <v>2.2836925056288193E-4</v>
      </c>
      <c r="N503" s="5">
        <f t="shared" si="54"/>
        <v>1.3092830985915493</v>
      </c>
      <c r="O503">
        <f t="shared" si="55"/>
        <v>0.21140059736746844</v>
      </c>
    </row>
    <row r="504" spans="1:15">
      <c r="A504" s="2">
        <v>310</v>
      </c>
      <c r="B504" s="2">
        <v>1763</v>
      </c>
      <c r="C504" s="2">
        <v>64</v>
      </c>
      <c r="D504" s="2">
        <f t="shared" si="49"/>
        <v>27.546875</v>
      </c>
      <c r="E504" s="2">
        <v>147</v>
      </c>
      <c r="F504" s="2">
        <v>0.378</v>
      </c>
      <c r="G504" s="2">
        <v>0.9</v>
      </c>
      <c r="H504" s="2">
        <v>132.75</v>
      </c>
      <c r="I504" s="2">
        <v>530</v>
      </c>
      <c r="J504">
        <f t="shared" si="50"/>
        <v>281.71808490950554</v>
      </c>
      <c r="K504">
        <f t="shared" si="51"/>
        <v>288.70377158060768</v>
      </c>
      <c r="L504" s="4">
        <f t="shared" si="52"/>
        <v>0.22168051234526684</v>
      </c>
      <c r="M504" s="5">
        <f t="shared" si="53"/>
        <v>4.0272263187748154E-4</v>
      </c>
      <c r="N504" s="5">
        <f t="shared" si="54"/>
        <v>1.3160422535211269</v>
      </c>
      <c r="O504">
        <f t="shared" si="55"/>
        <v>0.20744305553249154</v>
      </c>
    </row>
    <row r="505" spans="1:15">
      <c r="A505" s="2">
        <v>148</v>
      </c>
      <c r="B505" s="2">
        <v>1000</v>
      </c>
      <c r="C505" s="2">
        <v>36</v>
      </c>
      <c r="D505" s="2">
        <f t="shared" si="49"/>
        <v>27.777777777777779</v>
      </c>
      <c r="E505" s="2">
        <v>147</v>
      </c>
      <c r="F505" s="2">
        <v>0.374</v>
      </c>
      <c r="G505" s="2">
        <v>1.6</v>
      </c>
      <c r="H505" s="2">
        <v>75.11</v>
      </c>
      <c r="I505" s="2">
        <v>940</v>
      </c>
      <c r="J505">
        <f t="shared" si="50"/>
        <v>283.22059201851039</v>
      </c>
      <c r="K505">
        <f t="shared" si="51"/>
        <v>163.2619889715541</v>
      </c>
      <c r="L505" s="4">
        <f t="shared" si="52"/>
        <v>0.22050448011063034</v>
      </c>
      <c r="M505" s="5">
        <f t="shared" si="53"/>
        <v>7.0999999999999991E-4</v>
      </c>
      <c r="N505" s="5">
        <f t="shared" si="54"/>
        <v>1.3239436619718312</v>
      </c>
      <c r="O505">
        <f t="shared" si="55"/>
        <v>0.20481165341620625</v>
      </c>
    </row>
    <row r="506" spans="1:15">
      <c r="A506" s="2">
        <v>718</v>
      </c>
      <c r="B506" s="2">
        <v>8000</v>
      </c>
      <c r="C506" s="2">
        <v>278</v>
      </c>
      <c r="D506" s="2">
        <f t="shared" si="49"/>
        <v>28.776978417266186</v>
      </c>
      <c r="E506" s="2">
        <v>147</v>
      </c>
      <c r="F506" s="2">
        <v>0.36899999999999999</v>
      </c>
      <c r="G506" s="2">
        <v>0.2</v>
      </c>
      <c r="H506" s="2">
        <v>596.30999999999995</v>
      </c>
      <c r="I506" s="2">
        <v>119</v>
      </c>
      <c r="J506">
        <f t="shared" si="50"/>
        <v>285.13297425610051</v>
      </c>
      <c r="K506">
        <f t="shared" si="51"/>
        <v>1314.915025539766</v>
      </c>
      <c r="L506" s="4">
        <f t="shared" si="52"/>
        <v>0.21142050596454504</v>
      </c>
      <c r="M506" s="5">
        <f t="shared" si="53"/>
        <v>8.8749999999999989E-5</v>
      </c>
      <c r="N506" s="5">
        <f t="shared" si="54"/>
        <v>1.3408450704225352</v>
      </c>
      <c r="O506">
        <f t="shared" si="55"/>
        <v>0.20153031343272723</v>
      </c>
    </row>
    <row r="507" spans="1:15">
      <c r="A507" s="2">
        <v>556</v>
      </c>
      <c r="B507" s="2">
        <v>4537</v>
      </c>
      <c r="C507" s="2">
        <v>155</v>
      </c>
      <c r="D507" s="2">
        <f t="shared" si="49"/>
        <v>29.270967741935483</v>
      </c>
      <c r="E507" s="2">
        <v>147</v>
      </c>
      <c r="F507" s="2">
        <v>0.37</v>
      </c>
      <c r="G507" s="2">
        <v>0.37</v>
      </c>
      <c r="H507" s="2">
        <v>332.77</v>
      </c>
      <c r="I507" s="2">
        <v>210</v>
      </c>
      <c r="J507">
        <f t="shared" si="50"/>
        <v>284.74739872574969</v>
      </c>
      <c r="K507">
        <f t="shared" si="51"/>
        <v>709.80373573056295</v>
      </c>
      <c r="L507" s="4">
        <f t="shared" si="52"/>
        <v>0.21837022291868724</v>
      </c>
      <c r="M507" s="5">
        <f t="shared" si="53"/>
        <v>1.5649107339651752E-4</v>
      </c>
      <c r="N507" s="5">
        <f t="shared" si="54"/>
        <v>1.3419295774647886</v>
      </c>
      <c r="O507">
        <f t="shared" si="55"/>
        <v>0.20218587404824873</v>
      </c>
    </row>
    <row r="508" spans="1:15">
      <c r="A508" s="2">
        <v>394</v>
      </c>
      <c r="B508" s="2">
        <v>2573</v>
      </c>
      <c r="C508" s="2">
        <v>86</v>
      </c>
      <c r="D508" s="2">
        <f t="shared" si="49"/>
        <v>29.918604651162791</v>
      </c>
      <c r="E508" s="2">
        <v>147</v>
      </c>
      <c r="F508" s="2">
        <v>0.36499999999999999</v>
      </c>
      <c r="G508" s="2">
        <v>0.65</v>
      </c>
      <c r="H508" s="2">
        <v>188.84</v>
      </c>
      <c r="I508" s="2">
        <v>372</v>
      </c>
      <c r="J508">
        <f t="shared" si="50"/>
        <v>286.69108954049796</v>
      </c>
      <c r="K508">
        <f t="shared" si="51"/>
        <v>406.80012524377929</v>
      </c>
      <c r="L508" s="4">
        <f t="shared" si="52"/>
        <v>0.21140603127509755</v>
      </c>
      <c r="M508" s="5">
        <f t="shared" si="53"/>
        <v>2.7594247959580257E-4</v>
      </c>
      <c r="N508" s="5">
        <f t="shared" si="54"/>
        <v>1.3481070422535211</v>
      </c>
      <c r="O508">
        <f t="shared" si="55"/>
        <v>0.1989116309249595</v>
      </c>
    </row>
    <row r="509" spans="1:15">
      <c r="A509" s="2">
        <v>232</v>
      </c>
      <c r="B509" s="2">
        <v>1459</v>
      </c>
      <c r="C509" s="2">
        <v>48</v>
      </c>
      <c r="D509" s="2">
        <f t="shared" si="49"/>
        <v>30.395833333333332</v>
      </c>
      <c r="E509" s="2">
        <v>147</v>
      </c>
      <c r="F509" s="2">
        <v>0.35899999999999999</v>
      </c>
      <c r="G509" s="2">
        <v>1.1599999999999999</v>
      </c>
      <c r="H509" s="2">
        <v>107.77</v>
      </c>
      <c r="I509" s="2">
        <v>660</v>
      </c>
      <c r="J509">
        <f t="shared" si="50"/>
        <v>289.07690950684366</v>
      </c>
      <c r="K509">
        <f t="shared" si="51"/>
        <v>229.84531366693903</v>
      </c>
      <c r="L509" s="4">
        <f t="shared" si="52"/>
        <v>0.2088361047445812</v>
      </c>
      <c r="M509" s="5">
        <f t="shared" si="53"/>
        <v>4.8663468128855379E-4</v>
      </c>
      <c r="N509" s="5">
        <f t="shared" si="54"/>
        <v>1.3562535211267606</v>
      </c>
      <c r="O509">
        <f t="shared" si="55"/>
        <v>0.19499437310611722</v>
      </c>
    </row>
    <row r="510" spans="1:15">
      <c r="A510" s="2">
        <v>640</v>
      </c>
      <c r="B510" s="2">
        <v>6622</v>
      </c>
      <c r="C510" s="2">
        <v>208</v>
      </c>
      <c r="D510" s="2">
        <f t="shared" si="49"/>
        <v>31.83653846153846</v>
      </c>
      <c r="E510" s="2">
        <v>147</v>
      </c>
      <c r="F510" s="2">
        <v>0.34599999999999997</v>
      </c>
      <c r="G510" s="2">
        <v>0.26</v>
      </c>
      <c r="H510" s="2">
        <v>492.99</v>
      </c>
      <c r="I510" s="2">
        <v>147</v>
      </c>
      <c r="J510">
        <f t="shared" si="50"/>
        <v>294.4574711433533</v>
      </c>
      <c r="K510">
        <f t="shared" si="51"/>
        <v>1044.5505677563253</v>
      </c>
      <c r="L510" s="4">
        <f t="shared" si="52"/>
        <v>0.19912870321518281</v>
      </c>
      <c r="M510" s="5">
        <f t="shared" si="53"/>
        <v>1.0721836303231652E-4</v>
      </c>
      <c r="N510" s="5">
        <f t="shared" si="54"/>
        <v>1.3710338028169013</v>
      </c>
      <c r="O510">
        <f t="shared" si="55"/>
        <v>0.18655206446653377</v>
      </c>
    </row>
    <row r="511" spans="1:15">
      <c r="A511" s="2">
        <v>478</v>
      </c>
      <c r="B511" s="2">
        <v>3756</v>
      </c>
      <c r="C511" s="2">
        <v>116</v>
      </c>
      <c r="D511" s="2">
        <f t="shared" si="49"/>
        <v>32.379310344827587</v>
      </c>
      <c r="E511" s="2">
        <v>147</v>
      </c>
      <c r="F511" s="2">
        <v>0.34300000000000003</v>
      </c>
      <c r="G511" s="2">
        <v>0.47</v>
      </c>
      <c r="H511" s="2">
        <v>277.39</v>
      </c>
      <c r="I511" s="2">
        <v>261</v>
      </c>
      <c r="J511">
        <f t="shared" si="50"/>
        <v>295.74238257529464</v>
      </c>
      <c r="K511">
        <f t="shared" si="51"/>
        <v>580.35796456282492</v>
      </c>
      <c r="L511" s="4">
        <f t="shared" si="52"/>
        <v>0.19987664007916406</v>
      </c>
      <c r="M511" s="5">
        <f t="shared" si="53"/>
        <v>1.8903088391906283E-4</v>
      </c>
      <c r="N511" s="5">
        <f t="shared" si="54"/>
        <v>1.3807267605633804</v>
      </c>
      <c r="O511">
        <f t="shared" si="55"/>
        <v>0.18461274718561529</v>
      </c>
    </row>
    <row r="512" spans="1:15">
      <c r="A512" s="2">
        <v>316</v>
      </c>
      <c r="B512" s="2">
        <v>2130</v>
      </c>
      <c r="C512" s="2">
        <v>64</v>
      </c>
      <c r="D512" s="2">
        <f t="shared" si="49"/>
        <v>33.28125</v>
      </c>
      <c r="E512" s="2">
        <v>147</v>
      </c>
      <c r="F512" s="2">
        <v>0.34399999999999997</v>
      </c>
      <c r="G512" s="2">
        <v>0.85</v>
      </c>
      <c r="H512" s="2">
        <v>154.51</v>
      </c>
      <c r="I512" s="2">
        <v>463</v>
      </c>
      <c r="J512">
        <f t="shared" si="50"/>
        <v>295.31221160930914</v>
      </c>
      <c r="K512">
        <f t="shared" si="51"/>
        <v>320.43704626590636</v>
      </c>
      <c r="L512" s="4">
        <f t="shared" si="52"/>
        <v>0.19972721864029186</v>
      </c>
      <c r="M512" s="5">
        <f t="shared" si="53"/>
        <v>3.3333333333333332E-4</v>
      </c>
      <c r="N512" s="5">
        <f t="shared" si="54"/>
        <v>1.389</v>
      </c>
      <c r="O512">
        <f t="shared" si="55"/>
        <v>0.18525881084166398</v>
      </c>
    </row>
    <row r="513" spans="1:15">
      <c r="A513" s="2">
        <v>154</v>
      </c>
      <c r="B513" s="2">
        <v>1208</v>
      </c>
      <c r="C513" s="2">
        <v>36</v>
      </c>
      <c r="D513" s="2">
        <f t="shared" si="49"/>
        <v>33.555555555555557</v>
      </c>
      <c r="E513" s="2">
        <v>147</v>
      </c>
      <c r="F513" s="2">
        <v>0.34</v>
      </c>
      <c r="G513" s="2">
        <v>1.51</v>
      </c>
      <c r="H513" s="2">
        <v>87.62</v>
      </c>
      <c r="I513" s="2">
        <v>821</v>
      </c>
      <c r="J513">
        <f t="shared" si="50"/>
        <v>297.04426289300227</v>
      </c>
      <c r="K513">
        <f t="shared" si="51"/>
        <v>181.43641706301844</v>
      </c>
      <c r="L513" s="4">
        <f t="shared" si="52"/>
        <v>0.19841661659079221</v>
      </c>
      <c r="M513" s="5">
        <f t="shared" si="53"/>
        <v>5.8774834437086085E-4</v>
      </c>
      <c r="N513" s="5">
        <f t="shared" si="54"/>
        <v>1.3968563380281693</v>
      </c>
      <c r="O513">
        <f t="shared" si="55"/>
        <v>0.18267681936992486</v>
      </c>
    </row>
    <row r="514" spans="1:15">
      <c r="A514" s="2">
        <v>562</v>
      </c>
      <c r="B514" s="2">
        <v>5481</v>
      </c>
      <c r="C514" s="2">
        <v>155</v>
      </c>
      <c r="D514" s="2">
        <f t="shared" ref="D514:D577" si="56">B514/C514</f>
        <v>35.361290322580643</v>
      </c>
      <c r="E514" s="2">
        <v>147</v>
      </c>
      <c r="F514" s="2">
        <v>0.32700000000000001</v>
      </c>
      <c r="G514" s="2">
        <v>0.34</v>
      </c>
      <c r="H514" s="2">
        <v>401.37</v>
      </c>
      <c r="I514" s="2">
        <v>183</v>
      </c>
      <c r="J514">
        <f t="shared" ref="J514:J577" si="57">300/SQRT(3*F514)</f>
        <v>302.89126640769132</v>
      </c>
      <c r="K514">
        <f t="shared" si="51"/>
        <v>821.65229655170117</v>
      </c>
      <c r="L514" s="4">
        <f t="shared" si="52"/>
        <v>0.18864427282745003</v>
      </c>
      <c r="M514" s="5">
        <f t="shared" si="53"/>
        <v>1.2953840540047437E-4</v>
      </c>
      <c r="N514" s="5">
        <f t="shared" si="54"/>
        <v>1.4127084507042253</v>
      </c>
      <c r="O514">
        <f t="shared" si="55"/>
        <v>0.17432755702919103</v>
      </c>
    </row>
    <row r="515" spans="1:15">
      <c r="A515" s="2">
        <v>400</v>
      </c>
      <c r="B515" s="2">
        <v>3109</v>
      </c>
      <c r="C515" s="2">
        <v>86</v>
      </c>
      <c r="D515" s="2">
        <f t="shared" si="56"/>
        <v>36.151162790697676</v>
      </c>
      <c r="E515" s="2">
        <v>147</v>
      </c>
      <c r="F515" s="2">
        <v>0.33</v>
      </c>
      <c r="G515" s="2">
        <v>0.61</v>
      </c>
      <c r="H515" s="2">
        <v>222.03</v>
      </c>
      <c r="I515" s="2">
        <v>325</v>
      </c>
      <c r="J515">
        <f t="shared" si="57"/>
        <v>301.51134457776362</v>
      </c>
      <c r="K515">
        <f t="shared" ref="K515:K578" si="58">(0.75*2*0.71*150)/(G515*SQRT(F515))</f>
        <v>455.88369735938903</v>
      </c>
      <c r="L515" s="4">
        <f t="shared" ref="L515:L578" si="59">C515/K515</f>
        <v>0.18864460496862909</v>
      </c>
      <c r="M515" s="5">
        <f t="shared" ref="M515:M578" si="60">0.71/B515</f>
        <v>2.2836925056288193E-4</v>
      </c>
      <c r="N515" s="5">
        <f t="shared" ref="N515:N578" si="61">(I515/M515)/1000000</f>
        <v>1.4231338028169016</v>
      </c>
      <c r="O515">
        <f t="shared" ref="O515:O578" si="62">(1/1.5)*F515^(1.2)</f>
        <v>0.17624851593818339</v>
      </c>
    </row>
    <row r="516" spans="1:15">
      <c r="A516" s="2">
        <v>238</v>
      </c>
      <c r="B516" s="2">
        <v>1763</v>
      </c>
      <c r="C516" s="2">
        <v>48</v>
      </c>
      <c r="D516" s="2">
        <f t="shared" si="56"/>
        <v>36.729166666666664</v>
      </c>
      <c r="E516" s="2">
        <v>147</v>
      </c>
      <c r="F516" s="2">
        <v>0.32400000000000001</v>
      </c>
      <c r="G516" s="2">
        <v>1.0900000000000001</v>
      </c>
      <c r="H516" s="2">
        <v>126.98</v>
      </c>
      <c r="I516" s="2">
        <v>576</v>
      </c>
      <c r="J516">
        <f t="shared" si="57"/>
        <v>304.2903097250923</v>
      </c>
      <c r="K516">
        <f t="shared" si="58"/>
        <v>257.47902966967308</v>
      </c>
      <c r="L516" s="4">
        <f t="shared" si="59"/>
        <v>0.1864229489352221</v>
      </c>
      <c r="M516" s="5">
        <f t="shared" si="60"/>
        <v>4.0272263187748154E-4</v>
      </c>
      <c r="N516" s="5">
        <f t="shared" si="61"/>
        <v>1.4302647887323943</v>
      </c>
      <c r="O516">
        <f t="shared" si="62"/>
        <v>0.17241011962817579</v>
      </c>
    </row>
    <row r="517" spans="1:15">
      <c r="A517" s="2">
        <v>76</v>
      </c>
      <c r="B517" s="2">
        <v>1000</v>
      </c>
      <c r="C517" s="2">
        <v>27</v>
      </c>
      <c r="D517" s="2">
        <f t="shared" si="56"/>
        <v>37.037037037037038</v>
      </c>
      <c r="E517" s="2">
        <v>147</v>
      </c>
      <c r="F517" s="2">
        <v>0.32200000000000001</v>
      </c>
      <c r="G517" s="2">
        <v>1.96</v>
      </c>
      <c r="H517" s="2">
        <v>71.540000000000006</v>
      </c>
      <c r="I517" s="2">
        <v>1020</v>
      </c>
      <c r="J517">
        <f t="shared" si="57"/>
        <v>305.23384783367987</v>
      </c>
      <c r="K517">
        <f t="shared" si="58"/>
        <v>143.63386919875774</v>
      </c>
      <c r="L517" s="4">
        <f t="shared" si="59"/>
        <v>0.18797794803284126</v>
      </c>
      <c r="M517" s="5">
        <f t="shared" si="60"/>
        <v>7.0999999999999991E-4</v>
      </c>
      <c r="N517" s="5">
        <f t="shared" si="61"/>
        <v>1.4366197183098592</v>
      </c>
      <c r="O517">
        <f t="shared" si="62"/>
        <v>0.17113379727296646</v>
      </c>
    </row>
    <row r="518" spans="1:15">
      <c r="A518" s="2">
        <v>646</v>
      </c>
      <c r="B518" s="2">
        <v>8000</v>
      </c>
      <c r="C518" s="2">
        <v>208</v>
      </c>
      <c r="D518" s="2">
        <f t="shared" si="56"/>
        <v>38.46153846153846</v>
      </c>
      <c r="E518" s="2">
        <v>147</v>
      </c>
      <c r="F518" s="2">
        <v>0.316</v>
      </c>
      <c r="G518" s="2">
        <v>0.25</v>
      </c>
      <c r="H518" s="2">
        <v>569.80999999999995</v>
      </c>
      <c r="I518" s="2">
        <v>129</v>
      </c>
      <c r="J518">
        <f t="shared" si="57"/>
        <v>308.1180112566604</v>
      </c>
      <c r="K518">
        <f t="shared" si="58"/>
        <v>1136.7299869763001</v>
      </c>
      <c r="L518" s="4">
        <f t="shared" si="59"/>
        <v>0.18298100901981099</v>
      </c>
      <c r="M518" s="5">
        <f t="shared" si="60"/>
        <v>8.8749999999999989E-5</v>
      </c>
      <c r="N518" s="5">
        <f t="shared" si="61"/>
        <v>1.4535211267605637</v>
      </c>
      <c r="O518">
        <f t="shared" si="62"/>
        <v>0.16731436907830954</v>
      </c>
    </row>
    <row r="519" spans="1:15">
      <c r="A519" s="2">
        <v>484</v>
      </c>
      <c r="B519" s="2">
        <v>4537</v>
      </c>
      <c r="C519" s="2">
        <v>116</v>
      </c>
      <c r="D519" s="2">
        <f t="shared" si="56"/>
        <v>39.112068965517238</v>
      </c>
      <c r="E519" s="2">
        <v>147</v>
      </c>
      <c r="F519" s="2">
        <v>0.317</v>
      </c>
      <c r="G519" s="2">
        <v>0.45</v>
      </c>
      <c r="H519" s="2">
        <v>317.39</v>
      </c>
      <c r="I519" s="2">
        <v>228</v>
      </c>
      <c r="J519">
        <f t="shared" si="57"/>
        <v>307.63163682359362</v>
      </c>
      <c r="K519">
        <f t="shared" si="58"/>
        <v>630.51978957628171</v>
      </c>
      <c r="L519" s="4">
        <f t="shared" si="59"/>
        <v>0.18397519303550117</v>
      </c>
      <c r="M519" s="5">
        <f t="shared" si="60"/>
        <v>1.5649107339651752E-4</v>
      </c>
      <c r="N519" s="5">
        <f t="shared" si="61"/>
        <v>1.4569521126760563</v>
      </c>
      <c r="O519">
        <f t="shared" si="62"/>
        <v>0.16794994099746952</v>
      </c>
    </row>
    <row r="520" spans="1:15">
      <c r="A520" s="2">
        <v>322</v>
      </c>
      <c r="B520" s="2">
        <v>2573</v>
      </c>
      <c r="C520" s="2">
        <v>64</v>
      </c>
      <c r="D520" s="2">
        <f t="shared" si="56"/>
        <v>40.203125</v>
      </c>
      <c r="E520" s="2">
        <v>147</v>
      </c>
      <c r="F520" s="2">
        <v>0.308</v>
      </c>
      <c r="G520" s="2">
        <v>0.8</v>
      </c>
      <c r="H520" s="2">
        <v>183.94</v>
      </c>
      <c r="I520" s="2">
        <v>404</v>
      </c>
      <c r="J520">
        <f t="shared" si="57"/>
        <v>312.09389196617963</v>
      </c>
      <c r="K520">
        <f t="shared" si="58"/>
        <v>359.81189916403883</v>
      </c>
      <c r="L520" s="4">
        <f t="shared" si="59"/>
        <v>0.17787071563973569</v>
      </c>
      <c r="M520" s="5">
        <f t="shared" si="60"/>
        <v>2.7594247959580257E-4</v>
      </c>
      <c r="N520" s="5">
        <f t="shared" si="61"/>
        <v>1.4640732394366196</v>
      </c>
      <c r="O520">
        <f t="shared" si="62"/>
        <v>0.16224435705602971</v>
      </c>
    </row>
    <row r="521" spans="1:15">
      <c r="A521" s="2">
        <v>160</v>
      </c>
      <c r="B521" s="2">
        <v>1459</v>
      </c>
      <c r="C521" s="2">
        <v>36</v>
      </c>
      <c r="D521" s="2">
        <f t="shared" si="56"/>
        <v>40.527777777777779</v>
      </c>
      <c r="E521" s="2">
        <v>147</v>
      </c>
      <c r="F521" s="2">
        <v>0.307</v>
      </c>
      <c r="G521" s="2">
        <v>1.42</v>
      </c>
      <c r="H521" s="2">
        <v>103.26</v>
      </c>
      <c r="I521" s="2">
        <v>715</v>
      </c>
      <c r="J521">
        <f t="shared" si="57"/>
        <v>312.60177495791731</v>
      </c>
      <c r="K521">
        <f t="shared" si="58"/>
        <v>203.04080878624697</v>
      </c>
      <c r="L521" s="4">
        <f t="shared" si="59"/>
        <v>0.17730425826809684</v>
      </c>
      <c r="M521" s="5">
        <f t="shared" si="60"/>
        <v>4.8663468128855379E-4</v>
      </c>
      <c r="N521" s="5">
        <f t="shared" si="61"/>
        <v>1.469274647887324</v>
      </c>
      <c r="O521">
        <f t="shared" si="62"/>
        <v>0.16161244159638397</v>
      </c>
    </row>
    <row r="522" spans="1:15">
      <c r="A522" s="2">
        <v>568</v>
      </c>
      <c r="B522" s="2">
        <v>6622</v>
      </c>
      <c r="C522" s="2">
        <v>155</v>
      </c>
      <c r="D522" s="2">
        <f t="shared" si="56"/>
        <v>42.722580645161287</v>
      </c>
      <c r="E522" s="2">
        <v>147</v>
      </c>
      <c r="F522" s="2">
        <v>0.30299999999999999</v>
      </c>
      <c r="G522" s="2">
        <v>0.33</v>
      </c>
      <c r="H522" s="2">
        <v>457.12</v>
      </c>
      <c r="I522" s="2">
        <v>160</v>
      </c>
      <c r="J522">
        <f t="shared" si="57"/>
        <v>314.65838776377632</v>
      </c>
      <c r="K522">
        <f t="shared" si="58"/>
        <v>879.43878043305563</v>
      </c>
      <c r="L522" s="4">
        <f t="shared" si="59"/>
        <v>0.17624876620027433</v>
      </c>
      <c r="M522" s="5">
        <f t="shared" si="60"/>
        <v>1.0721836303231652E-4</v>
      </c>
      <c r="N522" s="5">
        <f t="shared" si="61"/>
        <v>1.4922816901408451</v>
      </c>
      <c r="O522">
        <f t="shared" si="62"/>
        <v>0.15908890592425304</v>
      </c>
    </row>
    <row r="523" spans="1:15">
      <c r="A523" s="2">
        <v>406</v>
      </c>
      <c r="B523" s="2">
        <v>3756</v>
      </c>
      <c r="C523" s="2">
        <v>86</v>
      </c>
      <c r="D523" s="2">
        <f t="shared" si="56"/>
        <v>43.674418604651166</v>
      </c>
      <c r="E523" s="2">
        <v>147</v>
      </c>
      <c r="F523" s="2">
        <v>0.29899999999999999</v>
      </c>
      <c r="G523" s="2">
        <v>0.57999999999999996</v>
      </c>
      <c r="H523" s="2">
        <v>260.19</v>
      </c>
      <c r="I523" s="2">
        <v>283</v>
      </c>
      <c r="J523">
        <f t="shared" si="57"/>
        <v>316.75613357997526</v>
      </c>
      <c r="K523">
        <f t="shared" si="58"/>
        <v>503.70617980397822</v>
      </c>
      <c r="L523" s="4">
        <f t="shared" si="59"/>
        <v>0.1707344548233807</v>
      </c>
      <c r="M523" s="5">
        <f t="shared" si="60"/>
        <v>1.8903088391906283E-4</v>
      </c>
      <c r="N523" s="5">
        <f t="shared" si="61"/>
        <v>1.4971098591549297</v>
      </c>
      <c r="O523">
        <f t="shared" si="62"/>
        <v>0.1565720244382619</v>
      </c>
    </row>
    <row r="524" spans="1:15">
      <c r="A524" s="2">
        <v>244</v>
      </c>
      <c r="B524" s="2">
        <v>2130</v>
      </c>
      <c r="C524" s="2">
        <v>48</v>
      </c>
      <c r="D524" s="2">
        <f t="shared" si="56"/>
        <v>44.375</v>
      </c>
      <c r="E524" s="2">
        <v>147</v>
      </c>
      <c r="F524" s="2">
        <v>0.29299999999999998</v>
      </c>
      <c r="G524" s="2">
        <v>1.03</v>
      </c>
      <c r="H524" s="2">
        <v>148.94999999999999</v>
      </c>
      <c r="I524" s="2">
        <v>501</v>
      </c>
      <c r="J524">
        <f t="shared" si="57"/>
        <v>319.98293469854531</v>
      </c>
      <c r="K524">
        <f t="shared" si="58"/>
        <v>286.52982329238432</v>
      </c>
      <c r="L524" s="4">
        <f t="shared" si="59"/>
        <v>0.16752182878715297</v>
      </c>
      <c r="M524" s="5">
        <f t="shared" si="60"/>
        <v>3.3333333333333332E-4</v>
      </c>
      <c r="N524" s="5">
        <f t="shared" si="61"/>
        <v>1.5029999999999999</v>
      </c>
      <c r="O524">
        <f t="shared" si="62"/>
        <v>0.15280933486516546</v>
      </c>
    </row>
    <row r="525" spans="1:15">
      <c r="A525" s="2">
        <v>82</v>
      </c>
      <c r="B525" s="2">
        <v>1208</v>
      </c>
      <c r="C525" s="2">
        <v>27</v>
      </c>
      <c r="D525" s="2">
        <f t="shared" si="56"/>
        <v>44.74074074074074</v>
      </c>
      <c r="E525" s="2">
        <v>147</v>
      </c>
      <c r="F525" s="2">
        <v>0.29099999999999998</v>
      </c>
      <c r="G525" s="2">
        <v>1.84</v>
      </c>
      <c r="H525" s="2">
        <v>83.95</v>
      </c>
      <c r="I525" s="2">
        <v>887</v>
      </c>
      <c r="J525">
        <f t="shared" si="57"/>
        <v>321.08064953396774</v>
      </c>
      <c r="K525">
        <f t="shared" si="58"/>
        <v>160.94465168773141</v>
      </c>
      <c r="L525" s="4">
        <f t="shared" si="59"/>
        <v>0.16775953544816161</v>
      </c>
      <c r="M525" s="5">
        <f t="shared" si="60"/>
        <v>5.8774834437086085E-4</v>
      </c>
      <c r="N525" s="5">
        <f t="shared" si="61"/>
        <v>1.5091492957746482</v>
      </c>
      <c r="O525">
        <f t="shared" si="62"/>
        <v>0.15155851025600078</v>
      </c>
    </row>
    <row r="526" spans="1:15">
      <c r="A526" s="2">
        <v>490</v>
      </c>
      <c r="B526" s="2">
        <v>5481</v>
      </c>
      <c r="C526" s="2">
        <v>116</v>
      </c>
      <c r="D526" s="2">
        <f t="shared" si="56"/>
        <v>47.25</v>
      </c>
      <c r="E526" s="2">
        <v>147</v>
      </c>
      <c r="F526" s="2">
        <v>0.28100000000000003</v>
      </c>
      <c r="G526" s="2">
        <v>0.42</v>
      </c>
      <c r="H526" s="2">
        <v>382.01</v>
      </c>
      <c r="I526" s="2">
        <v>198</v>
      </c>
      <c r="J526">
        <f t="shared" si="57"/>
        <v>326.74388416051329</v>
      </c>
      <c r="K526">
        <f t="shared" si="58"/>
        <v>717.52727854316106</v>
      </c>
      <c r="L526" s="4">
        <f t="shared" si="59"/>
        <v>0.16166632749562052</v>
      </c>
      <c r="M526" s="5">
        <f t="shared" si="60"/>
        <v>1.2953840540047437E-4</v>
      </c>
      <c r="N526" s="5">
        <f t="shared" si="61"/>
        <v>1.5285042253521126</v>
      </c>
      <c r="O526">
        <f t="shared" si="62"/>
        <v>0.14533035179462736</v>
      </c>
    </row>
    <row r="527" spans="1:15">
      <c r="A527" s="2">
        <v>328</v>
      </c>
      <c r="B527" s="2">
        <v>3109</v>
      </c>
      <c r="C527" s="2">
        <v>64</v>
      </c>
      <c r="D527" s="2">
        <f t="shared" si="56"/>
        <v>48.578125</v>
      </c>
      <c r="E527" s="2">
        <v>147</v>
      </c>
      <c r="F527" s="2">
        <v>0.28100000000000003</v>
      </c>
      <c r="G527" s="2">
        <v>0.75</v>
      </c>
      <c r="H527" s="2">
        <v>213.62</v>
      </c>
      <c r="I527" s="2">
        <v>351</v>
      </c>
      <c r="J527">
        <f t="shared" si="57"/>
        <v>326.74388416051329</v>
      </c>
      <c r="K527">
        <f t="shared" si="58"/>
        <v>401.81527598417017</v>
      </c>
      <c r="L527" s="4">
        <f t="shared" si="59"/>
        <v>0.15927716994642416</v>
      </c>
      <c r="M527" s="5">
        <f t="shared" si="60"/>
        <v>2.2836925056288193E-4</v>
      </c>
      <c r="N527" s="5">
        <f t="shared" si="61"/>
        <v>1.5369845070422536</v>
      </c>
      <c r="O527">
        <f t="shared" si="62"/>
        <v>0.14533035179462736</v>
      </c>
    </row>
    <row r="528" spans="1:15">
      <c r="A528" s="2">
        <v>166</v>
      </c>
      <c r="B528" s="2">
        <v>1763</v>
      </c>
      <c r="C528" s="2">
        <v>36</v>
      </c>
      <c r="D528" s="2">
        <f t="shared" si="56"/>
        <v>48.972222222222221</v>
      </c>
      <c r="E528" s="2">
        <v>147</v>
      </c>
      <c r="F528" s="2">
        <v>0.27900000000000003</v>
      </c>
      <c r="G528" s="2">
        <v>1.34</v>
      </c>
      <c r="H528" s="2">
        <v>120.34</v>
      </c>
      <c r="I528" s="2">
        <v>621</v>
      </c>
      <c r="J528">
        <f t="shared" si="57"/>
        <v>327.91291789197646</v>
      </c>
      <c r="K528">
        <f t="shared" si="58"/>
        <v>225.70125129594177</v>
      </c>
      <c r="L528" s="4">
        <f t="shared" si="59"/>
        <v>0.15950288176646585</v>
      </c>
      <c r="M528" s="5">
        <f t="shared" si="60"/>
        <v>4.0272263187748154E-4</v>
      </c>
      <c r="N528" s="5">
        <f t="shared" si="61"/>
        <v>1.5420042253521127</v>
      </c>
      <c r="O528">
        <f t="shared" si="62"/>
        <v>0.14408998125910888</v>
      </c>
    </row>
    <row r="529" spans="1:15">
      <c r="A529" s="2">
        <v>4</v>
      </c>
      <c r="B529" s="2">
        <v>1000</v>
      </c>
      <c r="C529" s="2">
        <v>20</v>
      </c>
      <c r="D529" s="2">
        <f t="shared" si="56"/>
        <v>50</v>
      </c>
      <c r="E529" s="2">
        <v>147</v>
      </c>
      <c r="F529" s="2">
        <v>0.27500000000000002</v>
      </c>
      <c r="G529" s="2">
        <v>2.39</v>
      </c>
      <c r="H529" s="2">
        <v>68.459999999999994</v>
      </c>
      <c r="I529" s="2">
        <v>1100</v>
      </c>
      <c r="J529">
        <f t="shared" si="57"/>
        <v>330.28912953790814</v>
      </c>
      <c r="K529">
        <f t="shared" si="58"/>
        <v>127.4607938342957</v>
      </c>
      <c r="L529" s="4">
        <f t="shared" si="59"/>
        <v>0.15691099512529968</v>
      </c>
      <c r="M529" s="5">
        <f t="shared" si="60"/>
        <v>7.0999999999999991E-4</v>
      </c>
      <c r="N529" s="5">
        <f t="shared" si="61"/>
        <v>1.5492957746478875</v>
      </c>
      <c r="O529">
        <f t="shared" si="62"/>
        <v>0.14161458159098669</v>
      </c>
    </row>
    <row r="530" spans="1:15">
      <c r="A530" s="2">
        <v>574</v>
      </c>
      <c r="B530" s="2">
        <v>8000</v>
      </c>
      <c r="C530" s="2">
        <v>155</v>
      </c>
      <c r="D530" s="2">
        <f t="shared" si="56"/>
        <v>51.612903225806448</v>
      </c>
      <c r="E530" s="2">
        <v>147</v>
      </c>
      <c r="F530" s="2">
        <v>0.27100000000000002</v>
      </c>
      <c r="G530" s="2">
        <v>0.3</v>
      </c>
      <c r="H530" s="2">
        <v>544.17999999999995</v>
      </c>
      <c r="I530" s="2">
        <v>139</v>
      </c>
      <c r="J530">
        <f t="shared" si="57"/>
        <v>332.71775878523545</v>
      </c>
      <c r="K530">
        <f t="shared" si="58"/>
        <v>1022.9042114637411</v>
      </c>
      <c r="L530" s="4">
        <f t="shared" si="59"/>
        <v>0.15152933995471607</v>
      </c>
      <c r="M530" s="5">
        <f t="shared" si="60"/>
        <v>8.8749999999999989E-5</v>
      </c>
      <c r="N530" s="5">
        <f t="shared" si="61"/>
        <v>1.5661971830985917</v>
      </c>
      <c r="O530">
        <f t="shared" si="62"/>
        <v>0.13914637284915302</v>
      </c>
    </row>
    <row r="531" spans="1:15">
      <c r="A531" s="2">
        <v>412</v>
      </c>
      <c r="B531" s="2">
        <v>4537</v>
      </c>
      <c r="C531" s="2">
        <v>86</v>
      </c>
      <c r="D531" s="2">
        <f t="shared" si="56"/>
        <v>52.755813953488371</v>
      </c>
      <c r="E531" s="2">
        <v>147</v>
      </c>
      <c r="F531" s="2">
        <v>0.26900000000000002</v>
      </c>
      <c r="G531" s="2">
        <v>0.54</v>
      </c>
      <c r="H531" s="2">
        <v>308.27999999999997</v>
      </c>
      <c r="I531" s="2">
        <v>246</v>
      </c>
      <c r="J531">
        <f t="shared" si="57"/>
        <v>333.95233727101419</v>
      </c>
      <c r="K531">
        <f t="shared" si="58"/>
        <v>570.3887708006107</v>
      </c>
      <c r="L531" s="4">
        <f t="shared" si="59"/>
        <v>0.1507743567239033</v>
      </c>
      <c r="M531" s="5">
        <f t="shared" si="60"/>
        <v>1.5649107339651752E-4</v>
      </c>
      <c r="N531" s="5">
        <f t="shared" si="61"/>
        <v>1.571974647887324</v>
      </c>
      <c r="O531">
        <f t="shared" si="62"/>
        <v>0.13791499148507527</v>
      </c>
    </row>
    <row r="532" spans="1:15">
      <c r="A532" s="2">
        <v>250</v>
      </c>
      <c r="B532" s="2">
        <v>2573</v>
      </c>
      <c r="C532" s="2">
        <v>48</v>
      </c>
      <c r="D532" s="2">
        <f t="shared" si="56"/>
        <v>53.604166666666664</v>
      </c>
      <c r="E532" s="2">
        <v>147</v>
      </c>
      <c r="F532" s="2">
        <v>0.26800000000000002</v>
      </c>
      <c r="G532" s="2">
        <v>0.97</v>
      </c>
      <c r="H532" s="2">
        <v>172.63</v>
      </c>
      <c r="I532" s="2">
        <v>435</v>
      </c>
      <c r="J532">
        <f t="shared" si="57"/>
        <v>334.57480255910286</v>
      </c>
      <c r="K532">
        <f t="shared" si="58"/>
        <v>318.12788307597776</v>
      </c>
      <c r="L532" s="4">
        <f t="shared" si="59"/>
        <v>0.15088271903703665</v>
      </c>
      <c r="M532" s="5">
        <f t="shared" si="60"/>
        <v>2.7594247959580257E-4</v>
      </c>
      <c r="N532" s="5">
        <f t="shared" si="61"/>
        <v>1.5764154929577463</v>
      </c>
      <c r="O532">
        <f t="shared" si="62"/>
        <v>0.13729998626100903</v>
      </c>
    </row>
    <row r="533" spans="1:15">
      <c r="A533" s="2">
        <v>88</v>
      </c>
      <c r="B533" s="2">
        <v>1459</v>
      </c>
      <c r="C533" s="2">
        <v>27</v>
      </c>
      <c r="D533" s="2">
        <f t="shared" si="56"/>
        <v>54.037037037037038</v>
      </c>
      <c r="E533" s="2">
        <v>147</v>
      </c>
      <c r="F533" s="2">
        <v>0.26400000000000001</v>
      </c>
      <c r="G533" s="2">
        <v>1.73</v>
      </c>
      <c r="H533" s="2">
        <v>98.37</v>
      </c>
      <c r="I533" s="2">
        <v>770</v>
      </c>
      <c r="J533">
        <f t="shared" si="57"/>
        <v>337.09993123162104</v>
      </c>
      <c r="K533">
        <f t="shared" si="58"/>
        <v>179.71850625694117</v>
      </c>
      <c r="L533" s="4">
        <f t="shared" si="59"/>
        <v>0.15023494553976793</v>
      </c>
      <c r="M533" s="5">
        <f t="shared" si="60"/>
        <v>4.8663468128855379E-4</v>
      </c>
      <c r="N533" s="5">
        <f t="shared" si="61"/>
        <v>1.5822957746478874</v>
      </c>
      <c r="O533">
        <f t="shared" si="62"/>
        <v>0.13484456704141271</v>
      </c>
    </row>
    <row r="534" spans="1:15">
      <c r="A534" s="2">
        <v>496</v>
      </c>
      <c r="B534" s="2">
        <v>6622</v>
      </c>
      <c r="C534" s="2">
        <v>116</v>
      </c>
      <c r="D534" s="2">
        <f t="shared" si="56"/>
        <v>57.086206896551722</v>
      </c>
      <c r="E534" s="2">
        <v>147</v>
      </c>
      <c r="F534" s="2">
        <v>0.25800000000000001</v>
      </c>
      <c r="G534" s="2">
        <v>0.4</v>
      </c>
      <c r="H534" s="2">
        <v>440.18</v>
      </c>
      <c r="I534" s="2">
        <v>172</v>
      </c>
      <c r="J534">
        <f t="shared" si="57"/>
        <v>340.99716973523675</v>
      </c>
      <c r="K534">
        <f t="shared" si="58"/>
        <v>786.26876340978561</v>
      </c>
      <c r="L534" s="4">
        <f t="shared" si="59"/>
        <v>0.14753225029180436</v>
      </c>
      <c r="M534" s="5">
        <f t="shared" si="60"/>
        <v>1.0721836303231652E-4</v>
      </c>
      <c r="N534" s="5">
        <f t="shared" si="61"/>
        <v>1.6042028169014086</v>
      </c>
      <c r="O534">
        <f t="shared" si="62"/>
        <v>0.13117539725471966</v>
      </c>
    </row>
    <row r="535" spans="1:15">
      <c r="A535" s="2">
        <v>334</v>
      </c>
      <c r="B535" s="2">
        <v>3756</v>
      </c>
      <c r="C535" s="2">
        <v>64</v>
      </c>
      <c r="D535" s="2">
        <f t="shared" si="56"/>
        <v>58.6875</v>
      </c>
      <c r="E535" s="2">
        <v>147</v>
      </c>
      <c r="F535" s="2">
        <v>0.254</v>
      </c>
      <c r="G535" s="2">
        <v>0.71</v>
      </c>
      <c r="H535" s="2">
        <v>250.68</v>
      </c>
      <c r="I535" s="2">
        <v>304</v>
      </c>
      <c r="J535">
        <f t="shared" si="57"/>
        <v>343.67169831173533</v>
      </c>
      <c r="K535">
        <f t="shared" si="58"/>
        <v>446.44263194955658</v>
      </c>
      <c r="L535" s="4">
        <f t="shared" si="59"/>
        <v>0.14335548493771835</v>
      </c>
      <c r="M535" s="5">
        <f t="shared" si="60"/>
        <v>1.8903088391906283E-4</v>
      </c>
      <c r="N535" s="5">
        <f t="shared" si="61"/>
        <v>1.6082028169014084</v>
      </c>
      <c r="O535">
        <f t="shared" si="62"/>
        <v>0.12873872417917004</v>
      </c>
    </row>
    <row r="536" spans="1:15">
      <c r="A536" s="2">
        <v>172</v>
      </c>
      <c r="B536" s="2">
        <v>2130</v>
      </c>
      <c r="C536" s="2">
        <v>36</v>
      </c>
      <c r="D536" s="2">
        <f t="shared" si="56"/>
        <v>59.166666666666664</v>
      </c>
      <c r="E536" s="2">
        <v>147</v>
      </c>
      <c r="F536" s="2">
        <v>0.252</v>
      </c>
      <c r="G536" s="2">
        <v>1.26</v>
      </c>
      <c r="H536" s="2">
        <v>141.66</v>
      </c>
      <c r="I536" s="2">
        <v>539</v>
      </c>
      <c r="J536">
        <f t="shared" si="57"/>
        <v>345.03277967117714</v>
      </c>
      <c r="K536">
        <f t="shared" si="58"/>
        <v>252.56318828197013</v>
      </c>
      <c r="L536" s="4">
        <f t="shared" si="59"/>
        <v>0.14253858705572078</v>
      </c>
      <c r="M536" s="5">
        <f t="shared" si="60"/>
        <v>3.3333333333333332E-4</v>
      </c>
      <c r="N536" s="5">
        <f t="shared" si="61"/>
        <v>1.617</v>
      </c>
      <c r="O536">
        <f t="shared" si="62"/>
        <v>0.12752325512563589</v>
      </c>
    </row>
    <row r="537" spans="1:15">
      <c r="A537" s="2">
        <v>10</v>
      </c>
      <c r="B537" s="2">
        <v>1208</v>
      </c>
      <c r="C537" s="2">
        <v>20</v>
      </c>
      <c r="D537" s="2">
        <f t="shared" si="56"/>
        <v>60.4</v>
      </c>
      <c r="E537" s="2">
        <v>147</v>
      </c>
      <c r="F537" s="2">
        <v>0.25</v>
      </c>
      <c r="G537" s="2">
        <v>2.25</v>
      </c>
      <c r="H537" s="2">
        <v>80.209999999999994</v>
      </c>
      <c r="I537" s="2">
        <v>954</v>
      </c>
      <c r="J537">
        <f t="shared" si="57"/>
        <v>346.41016151377551</v>
      </c>
      <c r="K537">
        <f t="shared" si="58"/>
        <v>142</v>
      </c>
      <c r="L537" s="4">
        <f t="shared" si="59"/>
        <v>0.14084507042253522</v>
      </c>
      <c r="M537" s="5">
        <f t="shared" si="60"/>
        <v>5.8774834437086085E-4</v>
      </c>
      <c r="N537" s="5">
        <f t="shared" si="61"/>
        <v>1.6231436619718311</v>
      </c>
      <c r="O537">
        <f t="shared" si="62"/>
        <v>0.12630971387586648</v>
      </c>
    </row>
    <row r="538" spans="1:15">
      <c r="A538" s="2">
        <v>418</v>
      </c>
      <c r="B538" s="2">
        <v>5481</v>
      </c>
      <c r="C538" s="2">
        <v>86</v>
      </c>
      <c r="D538" s="2">
        <f t="shared" si="56"/>
        <v>63.732558139534881</v>
      </c>
      <c r="E538" s="2">
        <v>147</v>
      </c>
      <c r="F538" s="2">
        <v>0.24399999999999999</v>
      </c>
      <c r="G538" s="2">
        <v>0.51</v>
      </c>
      <c r="H538" s="2">
        <v>359.52</v>
      </c>
      <c r="I538" s="2">
        <v>213</v>
      </c>
      <c r="J538">
        <f t="shared" si="57"/>
        <v>350.64343665913833</v>
      </c>
      <c r="K538">
        <f t="shared" si="58"/>
        <v>634.12631738275411</v>
      </c>
      <c r="L538" s="4">
        <f t="shared" si="59"/>
        <v>0.13561966700096917</v>
      </c>
      <c r="M538" s="5">
        <f t="shared" si="60"/>
        <v>1.2953840540047437E-4</v>
      </c>
      <c r="N538" s="5">
        <f t="shared" si="61"/>
        <v>1.6443000000000001</v>
      </c>
      <c r="O538">
        <f t="shared" si="62"/>
        <v>0.12268078113072997</v>
      </c>
    </row>
    <row r="539" spans="1:15">
      <c r="A539" s="2">
        <v>256</v>
      </c>
      <c r="B539" s="2">
        <v>3109</v>
      </c>
      <c r="C539" s="2">
        <v>48</v>
      </c>
      <c r="D539" s="2">
        <f t="shared" si="56"/>
        <v>64.770833333333329</v>
      </c>
      <c r="E539" s="2">
        <v>147</v>
      </c>
      <c r="F539" s="2">
        <v>0.24099999999999999</v>
      </c>
      <c r="G539" s="2">
        <v>0.91</v>
      </c>
      <c r="H539" s="2">
        <v>204.51</v>
      </c>
      <c r="I539" s="2">
        <v>377</v>
      </c>
      <c r="J539">
        <f t="shared" si="57"/>
        <v>352.8191148461629</v>
      </c>
      <c r="K539">
        <f t="shared" si="58"/>
        <v>357.59460105863189</v>
      </c>
      <c r="L539" s="4">
        <f t="shared" si="59"/>
        <v>0.13423021448841682</v>
      </c>
      <c r="M539" s="5">
        <f t="shared" si="60"/>
        <v>2.2836925056288193E-4</v>
      </c>
      <c r="N539" s="5">
        <f t="shared" si="61"/>
        <v>1.6508352112676059</v>
      </c>
      <c r="O539">
        <f t="shared" si="62"/>
        <v>0.12087296962053787</v>
      </c>
    </row>
    <row r="540" spans="1:15">
      <c r="A540" s="2">
        <v>94</v>
      </c>
      <c r="B540" s="2">
        <v>1763</v>
      </c>
      <c r="C540" s="2">
        <v>27</v>
      </c>
      <c r="D540" s="2">
        <f t="shared" si="56"/>
        <v>65.296296296296291</v>
      </c>
      <c r="E540" s="2">
        <v>147</v>
      </c>
      <c r="F540" s="2">
        <v>0.23899999999999999</v>
      </c>
      <c r="G540" s="2">
        <v>1.63</v>
      </c>
      <c r="H540" s="2">
        <v>115.33</v>
      </c>
      <c r="I540" s="2">
        <v>667</v>
      </c>
      <c r="J540">
        <f t="shared" si="57"/>
        <v>354.29226995843595</v>
      </c>
      <c r="K540">
        <f t="shared" si="58"/>
        <v>200.47227180865627</v>
      </c>
      <c r="L540" s="4">
        <f t="shared" si="59"/>
        <v>0.13468196751803435</v>
      </c>
      <c r="M540" s="5">
        <f t="shared" si="60"/>
        <v>4.0272263187748154E-4</v>
      </c>
      <c r="N540" s="5">
        <f t="shared" si="61"/>
        <v>1.6562267605633803</v>
      </c>
      <c r="O540">
        <f t="shared" si="62"/>
        <v>0.11967025655214733</v>
      </c>
    </row>
    <row r="541" spans="1:15">
      <c r="A541" s="2">
        <v>502</v>
      </c>
      <c r="B541" s="2">
        <v>8000</v>
      </c>
      <c r="C541" s="2">
        <v>116</v>
      </c>
      <c r="D541" s="2">
        <f t="shared" si="56"/>
        <v>68.965517241379317</v>
      </c>
      <c r="E541" s="2">
        <v>147</v>
      </c>
      <c r="F541" s="2">
        <v>0.23</v>
      </c>
      <c r="G541" s="2">
        <v>0.37</v>
      </c>
      <c r="H541" s="2">
        <v>527.97</v>
      </c>
      <c r="I541" s="2">
        <v>149</v>
      </c>
      <c r="J541">
        <f t="shared" si="57"/>
        <v>361.15755925730758</v>
      </c>
      <c r="K541">
        <f t="shared" si="58"/>
        <v>900.27507150318092</v>
      </c>
      <c r="L541" s="4">
        <f t="shared" si="59"/>
        <v>0.12884950796906536</v>
      </c>
      <c r="M541" s="5">
        <f t="shared" si="60"/>
        <v>8.8749999999999989E-5</v>
      </c>
      <c r="N541" s="5">
        <f t="shared" si="61"/>
        <v>1.6788732394366199</v>
      </c>
      <c r="O541">
        <f t="shared" si="62"/>
        <v>0.11428313467947088</v>
      </c>
    </row>
    <row r="542" spans="1:15">
      <c r="A542" s="2">
        <v>340</v>
      </c>
      <c r="B542" s="2">
        <v>4537</v>
      </c>
      <c r="C542" s="2">
        <v>64</v>
      </c>
      <c r="D542" s="2">
        <f t="shared" si="56"/>
        <v>70.890625</v>
      </c>
      <c r="E542" s="2">
        <v>147</v>
      </c>
      <c r="F542" s="2">
        <v>0.22900000000000001</v>
      </c>
      <c r="G542" s="2">
        <v>0.66</v>
      </c>
      <c r="H542" s="2">
        <v>296.68</v>
      </c>
      <c r="I542" s="2">
        <v>263</v>
      </c>
      <c r="J542">
        <f t="shared" si="57"/>
        <v>361.94525388824627</v>
      </c>
      <c r="K542">
        <f t="shared" si="58"/>
        <v>505.80042522492062</v>
      </c>
      <c r="L542" s="4">
        <f t="shared" si="59"/>
        <v>0.1265321198010862</v>
      </c>
      <c r="M542" s="5">
        <f t="shared" si="60"/>
        <v>1.5649107339651752E-4</v>
      </c>
      <c r="N542" s="5">
        <f t="shared" si="61"/>
        <v>1.6806070422535213</v>
      </c>
      <c r="O542">
        <f t="shared" si="62"/>
        <v>0.11368713439092787</v>
      </c>
    </row>
    <row r="543" spans="1:15">
      <c r="A543" s="2">
        <v>178</v>
      </c>
      <c r="B543" s="2">
        <v>2573</v>
      </c>
      <c r="C543" s="2">
        <v>36</v>
      </c>
      <c r="D543" s="2">
        <f t="shared" si="56"/>
        <v>71.472222222222229</v>
      </c>
      <c r="E543" s="2">
        <v>147</v>
      </c>
      <c r="F543" s="2">
        <v>0.22800000000000001</v>
      </c>
      <c r="G543" s="2">
        <v>1.19</v>
      </c>
      <c r="H543" s="2">
        <v>166.26</v>
      </c>
      <c r="I543" s="2">
        <v>466</v>
      </c>
      <c r="J543">
        <f t="shared" si="57"/>
        <v>362.73812505500581</v>
      </c>
      <c r="K543">
        <f t="shared" si="58"/>
        <v>281.14248676301827</v>
      </c>
      <c r="L543" s="4">
        <f t="shared" si="59"/>
        <v>0.12804894918051024</v>
      </c>
      <c r="M543" s="5">
        <f t="shared" si="60"/>
        <v>2.7594247959580257E-4</v>
      </c>
      <c r="N543" s="5">
        <f t="shared" si="61"/>
        <v>1.688757746478873</v>
      </c>
      <c r="O543">
        <f t="shared" si="62"/>
        <v>0.11309165440090492</v>
      </c>
    </row>
    <row r="544" spans="1:15">
      <c r="A544" s="2">
        <v>16</v>
      </c>
      <c r="B544" s="2">
        <v>1459</v>
      </c>
      <c r="C544" s="2">
        <v>20</v>
      </c>
      <c r="D544" s="2">
        <f t="shared" si="56"/>
        <v>72.95</v>
      </c>
      <c r="E544" s="2">
        <v>147</v>
      </c>
      <c r="F544" s="2">
        <v>0.22600000000000001</v>
      </c>
      <c r="G544" s="2">
        <v>2.12</v>
      </c>
      <c r="H544" s="2">
        <v>94.19</v>
      </c>
      <c r="I544" s="2">
        <v>826</v>
      </c>
      <c r="J544">
        <f t="shared" si="57"/>
        <v>364.33962566794514</v>
      </c>
      <c r="K544">
        <f t="shared" si="58"/>
        <v>158.50785404572989</v>
      </c>
      <c r="L544" s="4">
        <f t="shared" si="59"/>
        <v>0.12617671294843191</v>
      </c>
      <c r="M544" s="5">
        <f t="shared" si="60"/>
        <v>4.8663468128855379E-4</v>
      </c>
      <c r="N544" s="5">
        <f t="shared" si="61"/>
        <v>1.6973718309859156</v>
      </c>
      <c r="O544">
        <f t="shared" si="62"/>
        <v>0.11190226263016302</v>
      </c>
    </row>
    <row r="545" spans="1:15">
      <c r="A545" s="2">
        <v>424</v>
      </c>
      <c r="B545" s="2">
        <v>6622</v>
      </c>
      <c r="C545" s="2">
        <v>86</v>
      </c>
      <c r="D545" s="2">
        <f t="shared" si="56"/>
        <v>77</v>
      </c>
      <c r="E545" s="2">
        <v>147</v>
      </c>
      <c r="F545" s="2">
        <v>0.222</v>
      </c>
      <c r="G545" s="2">
        <v>0.48</v>
      </c>
      <c r="H545" s="2">
        <v>419.3</v>
      </c>
      <c r="I545" s="2">
        <v>184</v>
      </c>
      <c r="J545">
        <f t="shared" si="57"/>
        <v>367.60731104690387</v>
      </c>
      <c r="K545">
        <f t="shared" si="58"/>
        <v>706.35519277590549</v>
      </c>
      <c r="L545" s="4">
        <f t="shared" si="59"/>
        <v>0.1217517771222557</v>
      </c>
      <c r="M545" s="5">
        <f t="shared" si="60"/>
        <v>1.0721836303231652E-4</v>
      </c>
      <c r="N545" s="5">
        <f t="shared" si="61"/>
        <v>1.716123943661972</v>
      </c>
      <c r="O545">
        <f t="shared" si="62"/>
        <v>0.10952980394218617</v>
      </c>
    </row>
    <row r="546" spans="1:15">
      <c r="A546" s="2">
        <v>262</v>
      </c>
      <c r="B546" s="2">
        <v>3756</v>
      </c>
      <c r="C546" s="2">
        <v>48</v>
      </c>
      <c r="D546" s="2">
        <f t="shared" si="56"/>
        <v>78.25</v>
      </c>
      <c r="E546" s="2">
        <v>147</v>
      </c>
      <c r="F546" s="2">
        <v>0.219</v>
      </c>
      <c r="G546" s="2">
        <v>0.86</v>
      </c>
      <c r="H546" s="2">
        <v>239.15</v>
      </c>
      <c r="I546" s="2">
        <v>326</v>
      </c>
      <c r="J546">
        <f t="shared" si="57"/>
        <v>370.11660509880261</v>
      </c>
      <c r="K546">
        <f t="shared" si="58"/>
        <v>396.93588050300843</v>
      </c>
      <c r="L546" s="4">
        <f t="shared" si="59"/>
        <v>0.12092633182763179</v>
      </c>
      <c r="M546" s="5">
        <f t="shared" si="60"/>
        <v>1.8903088391906283E-4</v>
      </c>
      <c r="N546" s="5">
        <f t="shared" si="61"/>
        <v>1.7245859154929577</v>
      </c>
      <c r="O546">
        <f t="shared" si="62"/>
        <v>0.10775605387660372</v>
      </c>
    </row>
    <row r="547" spans="1:15">
      <c r="A547" s="2">
        <v>100</v>
      </c>
      <c r="B547" s="2">
        <v>2130</v>
      </c>
      <c r="C547" s="2">
        <v>27</v>
      </c>
      <c r="D547" s="2">
        <f t="shared" si="56"/>
        <v>78.888888888888886</v>
      </c>
      <c r="E547" s="2">
        <v>147</v>
      </c>
      <c r="F547" s="2">
        <v>0.216</v>
      </c>
      <c r="G547" s="2">
        <v>1.54</v>
      </c>
      <c r="H547" s="2">
        <v>135.36000000000001</v>
      </c>
      <c r="I547" s="2">
        <v>577</v>
      </c>
      <c r="J547">
        <f t="shared" si="57"/>
        <v>372.67799624996496</v>
      </c>
      <c r="K547">
        <f t="shared" si="58"/>
        <v>223.19952725708328</v>
      </c>
      <c r="L547" s="4">
        <f t="shared" si="59"/>
        <v>0.12096799814858546</v>
      </c>
      <c r="M547" s="5">
        <f t="shared" si="60"/>
        <v>3.3333333333333332E-4</v>
      </c>
      <c r="N547" s="5">
        <f t="shared" si="61"/>
        <v>1.7310000000000001</v>
      </c>
      <c r="O547">
        <f t="shared" si="62"/>
        <v>0.10598715688576799</v>
      </c>
    </row>
    <row r="548" spans="1:15">
      <c r="A548" s="2">
        <v>346</v>
      </c>
      <c r="B548" s="2">
        <v>5481</v>
      </c>
      <c r="C548" s="2">
        <v>64</v>
      </c>
      <c r="D548" s="2">
        <f t="shared" si="56"/>
        <v>85.640625</v>
      </c>
      <c r="E548" s="2">
        <v>147</v>
      </c>
      <c r="F548" s="2">
        <v>0.20899999999999999</v>
      </c>
      <c r="G548" s="2">
        <v>0.62</v>
      </c>
      <c r="H548" s="2">
        <v>345.03</v>
      </c>
      <c r="I548" s="2">
        <v>228</v>
      </c>
      <c r="J548">
        <f t="shared" si="57"/>
        <v>378.86761521204119</v>
      </c>
      <c r="K548">
        <f t="shared" si="58"/>
        <v>563.60655340124345</v>
      </c>
      <c r="L548" s="4">
        <f t="shared" si="59"/>
        <v>0.11355439288946138</v>
      </c>
      <c r="M548" s="5">
        <f t="shared" si="60"/>
        <v>1.2953840540047437E-4</v>
      </c>
      <c r="N548" s="5">
        <f t="shared" si="61"/>
        <v>1.7600957746478874</v>
      </c>
      <c r="O548">
        <f t="shared" si="62"/>
        <v>0.10187890870212016</v>
      </c>
    </row>
    <row r="549" spans="1:15">
      <c r="A549" s="2">
        <v>184</v>
      </c>
      <c r="B549" s="2">
        <v>3109</v>
      </c>
      <c r="C549" s="2">
        <v>36</v>
      </c>
      <c r="D549" s="2">
        <f t="shared" si="56"/>
        <v>86.361111111111114</v>
      </c>
      <c r="E549" s="2">
        <v>147</v>
      </c>
      <c r="F549" s="2">
        <v>0.20599999999999999</v>
      </c>
      <c r="G549" s="2">
        <v>1.1200000000000001</v>
      </c>
      <c r="H549" s="2">
        <v>196.23</v>
      </c>
      <c r="I549" s="2">
        <v>403</v>
      </c>
      <c r="J549">
        <f t="shared" si="57"/>
        <v>381.61638848608828</v>
      </c>
      <c r="K549">
        <f t="shared" si="58"/>
        <v>314.26009248199671</v>
      </c>
      <c r="L549" s="4">
        <f t="shared" si="59"/>
        <v>0.11455479350138091</v>
      </c>
      <c r="M549" s="5">
        <f t="shared" si="60"/>
        <v>2.2836925056288193E-4</v>
      </c>
      <c r="N549" s="5">
        <f t="shared" si="61"/>
        <v>1.7646859154929579</v>
      </c>
      <c r="O549">
        <f t="shared" si="62"/>
        <v>0.10012658531714536</v>
      </c>
    </row>
    <row r="550" spans="1:15">
      <c r="A550" s="2">
        <v>22</v>
      </c>
      <c r="B550" s="2">
        <v>1763</v>
      </c>
      <c r="C550" s="2">
        <v>20</v>
      </c>
      <c r="D550" s="2">
        <f t="shared" si="56"/>
        <v>88.15</v>
      </c>
      <c r="E550" s="2">
        <v>147</v>
      </c>
      <c r="F550" s="2">
        <v>0.20300000000000001</v>
      </c>
      <c r="G550" s="2">
        <v>1.99</v>
      </c>
      <c r="H550" s="2">
        <v>111.21</v>
      </c>
      <c r="I550" s="2">
        <v>713</v>
      </c>
      <c r="J550">
        <f t="shared" si="57"/>
        <v>384.42587221924475</v>
      </c>
      <c r="K550">
        <f t="shared" si="58"/>
        <v>178.17212982048096</v>
      </c>
      <c r="L550" s="4">
        <f t="shared" si="59"/>
        <v>0.11225100143412549</v>
      </c>
      <c r="M550" s="5">
        <f t="shared" si="60"/>
        <v>4.0272263187748154E-4</v>
      </c>
      <c r="N550" s="5">
        <f t="shared" si="61"/>
        <v>1.770449295774648</v>
      </c>
      <c r="O550">
        <f t="shared" si="62"/>
        <v>9.8379358523010357E-2</v>
      </c>
    </row>
    <row r="551" spans="1:15">
      <c r="A551" s="2">
        <v>430</v>
      </c>
      <c r="B551" s="2">
        <v>8000</v>
      </c>
      <c r="C551" s="2">
        <v>86</v>
      </c>
      <c r="D551" s="2">
        <f t="shared" si="56"/>
        <v>93.023255813953483</v>
      </c>
      <c r="E551" s="2">
        <v>147</v>
      </c>
      <c r="F551" s="2">
        <v>0.19700000000000001</v>
      </c>
      <c r="G551" s="2">
        <v>0.45</v>
      </c>
      <c r="H551" s="2">
        <v>504.47</v>
      </c>
      <c r="I551" s="2">
        <v>159</v>
      </c>
      <c r="J551">
        <f t="shared" si="57"/>
        <v>390.23616434076285</v>
      </c>
      <c r="K551">
        <f t="shared" si="58"/>
        <v>799.82548858031601</v>
      </c>
      <c r="L551" s="4">
        <f t="shared" si="59"/>
        <v>0.10752345508849603</v>
      </c>
      <c r="M551" s="5">
        <f t="shared" si="60"/>
        <v>8.8749999999999989E-5</v>
      </c>
      <c r="N551" s="5">
        <f t="shared" si="61"/>
        <v>1.7915492957746482</v>
      </c>
      <c r="O551">
        <f t="shared" si="62"/>
        <v>9.4900437012195374E-2</v>
      </c>
    </row>
    <row r="552" spans="1:15">
      <c r="A552" s="2">
        <v>268</v>
      </c>
      <c r="B552" s="2">
        <v>4537</v>
      </c>
      <c r="C552" s="2">
        <v>48</v>
      </c>
      <c r="D552" s="2">
        <f t="shared" si="56"/>
        <v>94.520833333333329</v>
      </c>
      <c r="E552" s="2">
        <v>147</v>
      </c>
      <c r="F552" s="2">
        <v>0.19900000000000001</v>
      </c>
      <c r="G552" s="2">
        <v>0.81</v>
      </c>
      <c r="H552" s="2">
        <v>279.43</v>
      </c>
      <c r="I552" s="2">
        <v>281</v>
      </c>
      <c r="J552">
        <f t="shared" si="57"/>
        <v>388.27022657450976</v>
      </c>
      <c r="K552">
        <f t="shared" si="58"/>
        <v>442.10895300024504</v>
      </c>
      <c r="L552" s="4">
        <f t="shared" si="59"/>
        <v>0.10857052243403312</v>
      </c>
      <c r="M552" s="5">
        <f t="shared" si="60"/>
        <v>1.5649107339651752E-4</v>
      </c>
      <c r="N552" s="5">
        <f t="shared" si="61"/>
        <v>1.7956295774647888</v>
      </c>
      <c r="O552">
        <f t="shared" si="62"/>
        <v>9.6057755058704064E-2</v>
      </c>
    </row>
    <row r="553" spans="1:15">
      <c r="A553" s="2">
        <v>106</v>
      </c>
      <c r="B553" s="2">
        <v>2573</v>
      </c>
      <c r="C553" s="2">
        <v>27</v>
      </c>
      <c r="D553" s="2">
        <f t="shared" si="56"/>
        <v>95.296296296296291</v>
      </c>
      <c r="E553" s="2">
        <v>147</v>
      </c>
      <c r="F553" s="2">
        <v>0.19500000000000001</v>
      </c>
      <c r="G553" s="2">
        <v>1.45</v>
      </c>
      <c r="H553" s="2">
        <v>159.38999999999999</v>
      </c>
      <c r="I553" s="2">
        <v>498</v>
      </c>
      <c r="J553">
        <f t="shared" si="57"/>
        <v>392.23227027636807</v>
      </c>
      <c r="K553">
        <f t="shared" si="58"/>
        <v>249.49138786841266</v>
      </c>
      <c r="L553" s="4">
        <f t="shared" si="59"/>
        <v>0.10822016836204544</v>
      </c>
      <c r="M553" s="5">
        <f t="shared" si="60"/>
        <v>2.7594247959580257E-4</v>
      </c>
      <c r="N553" s="5">
        <f t="shared" si="61"/>
        <v>1.8047239436619718</v>
      </c>
      <c r="O553">
        <f t="shared" si="62"/>
        <v>9.3745466502247188E-2</v>
      </c>
    </row>
    <row r="554" spans="1:15">
      <c r="A554" s="2">
        <v>352</v>
      </c>
      <c r="B554" s="2">
        <v>6622</v>
      </c>
      <c r="C554" s="2">
        <v>64</v>
      </c>
      <c r="D554" s="2">
        <f t="shared" si="56"/>
        <v>103.46875</v>
      </c>
      <c r="E554" s="2">
        <v>147</v>
      </c>
      <c r="F554" s="2">
        <v>0.188</v>
      </c>
      <c r="G554" s="2">
        <v>0.59</v>
      </c>
      <c r="H554" s="2">
        <v>407.55</v>
      </c>
      <c r="I554" s="2">
        <v>196</v>
      </c>
      <c r="J554">
        <f t="shared" si="57"/>
        <v>399.46773096848057</v>
      </c>
      <c r="K554">
        <f t="shared" si="58"/>
        <v>624.46762916362036</v>
      </c>
      <c r="L554" s="4">
        <f t="shared" si="59"/>
        <v>0.10248729799768531</v>
      </c>
      <c r="M554" s="5">
        <f t="shared" si="60"/>
        <v>1.0721836303231652E-4</v>
      </c>
      <c r="N554" s="5">
        <f t="shared" si="61"/>
        <v>1.8280450704225353</v>
      </c>
      <c r="O554">
        <f t="shared" si="62"/>
        <v>8.9721837649444747E-2</v>
      </c>
    </row>
    <row r="555" spans="1:15">
      <c r="A555" s="2">
        <v>190</v>
      </c>
      <c r="B555" s="2">
        <v>3756</v>
      </c>
      <c r="C555" s="2">
        <v>36</v>
      </c>
      <c r="D555" s="2">
        <f t="shared" si="56"/>
        <v>104.33333333333333</v>
      </c>
      <c r="E555" s="2">
        <v>147</v>
      </c>
      <c r="F555" s="2">
        <v>0.186</v>
      </c>
      <c r="G555" s="2">
        <v>1.05</v>
      </c>
      <c r="H555" s="2">
        <v>230.7</v>
      </c>
      <c r="I555" s="2">
        <v>347</v>
      </c>
      <c r="J555">
        <f t="shared" si="57"/>
        <v>401.60966445124944</v>
      </c>
      <c r="K555">
        <f t="shared" si="58"/>
        <v>352.772802846128</v>
      </c>
      <c r="L555" s="4">
        <f t="shared" si="59"/>
        <v>0.10204868320220943</v>
      </c>
      <c r="M555" s="5">
        <f t="shared" si="60"/>
        <v>1.8903088391906283E-4</v>
      </c>
      <c r="N555" s="5">
        <f t="shared" si="61"/>
        <v>1.8356788732394367</v>
      </c>
      <c r="O555">
        <f t="shared" si="62"/>
        <v>8.8577674456185473E-2</v>
      </c>
    </row>
    <row r="556" spans="1:15">
      <c r="A556" s="2">
        <v>28</v>
      </c>
      <c r="B556" s="2">
        <v>2130</v>
      </c>
      <c r="C556" s="2">
        <v>20</v>
      </c>
      <c r="D556" s="2">
        <f t="shared" si="56"/>
        <v>106.5</v>
      </c>
      <c r="E556" s="2">
        <v>147</v>
      </c>
      <c r="F556" s="2">
        <v>0.185</v>
      </c>
      <c r="G556" s="2">
        <v>1.87</v>
      </c>
      <c r="H556" s="2">
        <v>130.18</v>
      </c>
      <c r="I556" s="2">
        <v>615</v>
      </c>
      <c r="J556">
        <f t="shared" si="57"/>
        <v>402.6936331284146</v>
      </c>
      <c r="K556">
        <f t="shared" si="58"/>
        <v>198.61561806764843</v>
      </c>
      <c r="L556" s="4">
        <f t="shared" si="59"/>
        <v>0.10069701564550682</v>
      </c>
      <c r="M556" s="5">
        <f t="shared" si="60"/>
        <v>3.3333333333333332E-4</v>
      </c>
      <c r="N556" s="5">
        <f t="shared" si="61"/>
        <v>1.845</v>
      </c>
      <c r="O556">
        <f t="shared" si="62"/>
        <v>8.8006513271611075E-2</v>
      </c>
    </row>
    <row r="557" spans="1:15">
      <c r="A557" s="2">
        <v>274</v>
      </c>
      <c r="B557" s="2">
        <v>5481</v>
      </c>
      <c r="C557" s="2">
        <v>48</v>
      </c>
      <c r="D557" s="2">
        <f t="shared" si="56"/>
        <v>114.1875</v>
      </c>
      <c r="E557" s="2">
        <v>147</v>
      </c>
      <c r="F557" s="2">
        <v>0.17899999999999999</v>
      </c>
      <c r="G557" s="2">
        <v>0.76</v>
      </c>
      <c r="H557" s="2">
        <v>330.09</v>
      </c>
      <c r="I557" s="2">
        <v>242</v>
      </c>
      <c r="J557">
        <f t="shared" si="57"/>
        <v>409.38706057120135</v>
      </c>
      <c r="K557">
        <f t="shared" si="58"/>
        <v>496.82193167578095</v>
      </c>
      <c r="L557" s="4">
        <f t="shared" si="59"/>
        <v>9.6614092373289454E-2</v>
      </c>
      <c r="M557" s="5">
        <f t="shared" si="60"/>
        <v>1.2953840540047437E-4</v>
      </c>
      <c r="N557" s="5">
        <f t="shared" si="61"/>
        <v>1.8681718309859154</v>
      </c>
      <c r="O557">
        <f t="shared" si="62"/>
        <v>8.4592600910814608E-2</v>
      </c>
    </row>
    <row r="558" spans="1:15">
      <c r="A558" s="2">
        <v>112</v>
      </c>
      <c r="B558" s="2">
        <v>3109</v>
      </c>
      <c r="C558" s="2">
        <v>27</v>
      </c>
      <c r="D558" s="2">
        <f t="shared" si="56"/>
        <v>115.14814814814815</v>
      </c>
      <c r="E558" s="2">
        <v>147</v>
      </c>
      <c r="F558" s="2">
        <v>0.17599999999999999</v>
      </c>
      <c r="G558" s="2">
        <v>1.36</v>
      </c>
      <c r="H558" s="2">
        <v>188.22</v>
      </c>
      <c r="I558" s="2">
        <v>429</v>
      </c>
      <c r="J558">
        <f t="shared" si="57"/>
        <v>412.86141192238517</v>
      </c>
      <c r="K558">
        <f t="shared" si="58"/>
        <v>279.99200116173409</v>
      </c>
      <c r="L558" s="4">
        <f t="shared" si="59"/>
        <v>9.6431326209221832E-2</v>
      </c>
      <c r="M558" s="5">
        <f t="shared" si="60"/>
        <v>2.2836925056288193E-4</v>
      </c>
      <c r="N558" s="5">
        <f t="shared" si="61"/>
        <v>1.87853661971831</v>
      </c>
      <c r="O558">
        <f t="shared" si="62"/>
        <v>8.2894161392809917E-2</v>
      </c>
    </row>
    <row r="559" spans="1:15">
      <c r="A559" s="2">
        <v>358</v>
      </c>
      <c r="B559" s="2">
        <v>8000</v>
      </c>
      <c r="C559" s="2">
        <v>64</v>
      </c>
      <c r="D559" s="2">
        <f t="shared" si="56"/>
        <v>125</v>
      </c>
      <c r="E559" s="2">
        <v>147</v>
      </c>
      <c r="F559" s="2">
        <v>0.16800000000000001</v>
      </c>
      <c r="G559" s="2">
        <v>0.55000000000000004</v>
      </c>
      <c r="H559" s="2">
        <v>486.53</v>
      </c>
      <c r="I559" s="2">
        <v>169</v>
      </c>
      <c r="J559">
        <f t="shared" si="57"/>
        <v>422.57712736425833</v>
      </c>
      <c r="K559">
        <f t="shared" si="58"/>
        <v>708.63653024330983</v>
      </c>
      <c r="L559" s="4">
        <f t="shared" si="59"/>
        <v>9.0314282807330934E-2</v>
      </c>
      <c r="M559" s="5">
        <f t="shared" si="60"/>
        <v>8.8749999999999989E-5</v>
      </c>
      <c r="N559" s="5">
        <f t="shared" si="61"/>
        <v>1.9042253521126762</v>
      </c>
      <c r="O559">
        <f t="shared" si="62"/>
        <v>7.8393468299501085E-2</v>
      </c>
    </row>
    <row r="560" spans="1:15">
      <c r="A560" s="2">
        <v>196</v>
      </c>
      <c r="B560" s="2">
        <v>4537</v>
      </c>
      <c r="C560" s="2">
        <v>36</v>
      </c>
      <c r="D560" s="2">
        <f t="shared" si="56"/>
        <v>126.02777777777777</v>
      </c>
      <c r="E560" s="2">
        <v>147</v>
      </c>
      <c r="F560" s="2">
        <v>0.16800000000000001</v>
      </c>
      <c r="G560" s="2">
        <v>0.99</v>
      </c>
      <c r="H560" s="2">
        <v>271.74</v>
      </c>
      <c r="I560" s="2">
        <v>299</v>
      </c>
      <c r="J560">
        <f t="shared" si="57"/>
        <v>422.57712736425833</v>
      </c>
      <c r="K560">
        <f t="shared" si="58"/>
        <v>393.68696124628326</v>
      </c>
      <c r="L560" s="4">
        <f t="shared" si="59"/>
        <v>9.1443211342422559E-2</v>
      </c>
      <c r="M560" s="5">
        <f t="shared" si="60"/>
        <v>1.5649107339651752E-4</v>
      </c>
      <c r="N560" s="5">
        <f t="shared" si="61"/>
        <v>1.9106521126760563</v>
      </c>
      <c r="O560">
        <f t="shared" si="62"/>
        <v>7.8393468299501085E-2</v>
      </c>
    </row>
    <row r="561" spans="1:15">
      <c r="A561" s="2">
        <v>34</v>
      </c>
      <c r="B561" s="2">
        <v>2573</v>
      </c>
      <c r="C561" s="2">
        <v>20</v>
      </c>
      <c r="D561" s="2">
        <f t="shared" si="56"/>
        <v>128.65</v>
      </c>
      <c r="E561" s="2">
        <v>147</v>
      </c>
      <c r="F561" s="2">
        <v>0.16700000000000001</v>
      </c>
      <c r="G561" s="2">
        <v>1.76</v>
      </c>
      <c r="H561" s="2">
        <v>153.5</v>
      </c>
      <c r="I561" s="2">
        <v>529</v>
      </c>
      <c r="J561">
        <f t="shared" si="57"/>
        <v>423.84043998051231</v>
      </c>
      <c r="K561">
        <f t="shared" si="58"/>
        <v>222.11094682137877</v>
      </c>
      <c r="L561" s="4">
        <f t="shared" si="59"/>
        <v>9.0045089115233762E-2</v>
      </c>
      <c r="M561" s="5">
        <f t="shared" si="60"/>
        <v>2.7594247959580257E-4</v>
      </c>
      <c r="N561" s="5">
        <f t="shared" si="61"/>
        <v>1.9170661971830987</v>
      </c>
      <c r="O561">
        <f t="shared" si="62"/>
        <v>7.7833848790545487E-2</v>
      </c>
    </row>
    <row r="562" spans="1:15">
      <c r="A562" s="2">
        <v>280</v>
      </c>
      <c r="B562" s="2">
        <v>6622</v>
      </c>
      <c r="C562" s="2">
        <v>48</v>
      </c>
      <c r="D562" s="2">
        <f t="shared" si="56"/>
        <v>137.95833333333334</v>
      </c>
      <c r="E562" s="2">
        <v>147</v>
      </c>
      <c r="F562" s="2">
        <v>0.161</v>
      </c>
      <c r="G562" s="2">
        <v>0.72</v>
      </c>
      <c r="H562" s="2">
        <v>390.66</v>
      </c>
      <c r="I562" s="2">
        <v>208</v>
      </c>
      <c r="J562">
        <f t="shared" si="57"/>
        <v>431.66584730171564</v>
      </c>
      <c r="K562">
        <f t="shared" si="58"/>
        <v>552.96218477851733</v>
      </c>
      <c r="L562" s="4">
        <f t="shared" si="59"/>
        <v>8.6805212582892713E-2</v>
      </c>
      <c r="M562" s="5">
        <f t="shared" si="60"/>
        <v>1.0721836303231652E-4</v>
      </c>
      <c r="N562" s="5">
        <f t="shared" si="61"/>
        <v>1.9399661971830986</v>
      </c>
      <c r="O562">
        <f t="shared" si="62"/>
        <v>7.4490311807492826E-2</v>
      </c>
    </row>
    <row r="563" spans="1:15">
      <c r="A563" s="2">
        <v>118</v>
      </c>
      <c r="B563" s="2">
        <v>3756</v>
      </c>
      <c r="C563" s="2">
        <v>27</v>
      </c>
      <c r="D563" s="2">
        <f t="shared" si="56"/>
        <v>139.11111111111111</v>
      </c>
      <c r="E563" s="2">
        <v>147</v>
      </c>
      <c r="F563" s="2">
        <v>0.159</v>
      </c>
      <c r="G563" s="2">
        <v>1.28</v>
      </c>
      <c r="H563" s="2">
        <v>221.29</v>
      </c>
      <c r="I563" s="2">
        <v>369</v>
      </c>
      <c r="J563">
        <f t="shared" si="57"/>
        <v>434.37224276306932</v>
      </c>
      <c r="K563">
        <f t="shared" si="58"/>
        <v>312.99134979077809</v>
      </c>
      <c r="L563" s="4">
        <f t="shared" si="59"/>
        <v>8.6264364871579985E-2</v>
      </c>
      <c r="M563" s="5">
        <f t="shared" si="60"/>
        <v>1.8903088391906283E-4</v>
      </c>
      <c r="N563" s="5">
        <f t="shared" si="61"/>
        <v>1.952061971830986</v>
      </c>
      <c r="O563">
        <f t="shared" si="62"/>
        <v>7.3381281213697372E-2</v>
      </c>
    </row>
    <row r="564" spans="1:15">
      <c r="A564" s="2">
        <v>202</v>
      </c>
      <c r="B564" s="2">
        <v>5481</v>
      </c>
      <c r="C564" s="2">
        <v>36</v>
      </c>
      <c r="D564" s="2">
        <f t="shared" si="56"/>
        <v>152.25</v>
      </c>
      <c r="E564" s="2">
        <v>147</v>
      </c>
      <c r="F564" s="2">
        <v>0.152</v>
      </c>
      <c r="G564" s="2">
        <v>0.93</v>
      </c>
      <c r="H564" s="2">
        <v>319.70999999999998</v>
      </c>
      <c r="I564" s="2">
        <v>257</v>
      </c>
      <c r="J564">
        <f t="shared" si="57"/>
        <v>444.26165831931928</v>
      </c>
      <c r="K564">
        <f t="shared" si="58"/>
        <v>440.59151006882627</v>
      </c>
      <c r="L564" s="4">
        <f t="shared" si="59"/>
        <v>8.170833794408866E-2</v>
      </c>
      <c r="M564" s="5">
        <f t="shared" si="60"/>
        <v>1.2953840540047437E-4</v>
      </c>
      <c r="N564" s="5">
        <f t="shared" si="61"/>
        <v>1.9839676056338027</v>
      </c>
      <c r="O564">
        <f t="shared" si="62"/>
        <v>6.9521806163754502E-2</v>
      </c>
    </row>
    <row r="565" spans="1:15">
      <c r="A565" s="2">
        <v>40</v>
      </c>
      <c r="B565" s="2">
        <v>3109</v>
      </c>
      <c r="C565" s="2">
        <v>20</v>
      </c>
      <c r="D565" s="2">
        <f t="shared" si="56"/>
        <v>155.44999999999999</v>
      </c>
      <c r="E565" s="2">
        <v>147</v>
      </c>
      <c r="F565" s="2">
        <v>0.15</v>
      </c>
      <c r="G565" s="2">
        <v>1.65</v>
      </c>
      <c r="H565" s="2">
        <v>181.14</v>
      </c>
      <c r="I565" s="2">
        <v>455</v>
      </c>
      <c r="J565">
        <f t="shared" si="57"/>
        <v>447.21359549995793</v>
      </c>
      <c r="K565">
        <f t="shared" si="58"/>
        <v>249.98347052793329</v>
      </c>
      <c r="L565" s="4">
        <f t="shared" si="59"/>
        <v>8.0005289780810479E-2</v>
      </c>
      <c r="M565" s="5">
        <f t="shared" si="60"/>
        <v>2.2836925056288193E-4</v>
      </c>
      <c r="N565" s="5">
        <f t="shared" si="61"/>
        <v>1.9923873239436622</v>
      </c>
      <c r="O565">
        <f t="shared" si="62"/>
        <v>6.8425542891863173E-2</v>
      </c>
    </row>
    <row r="566" spans="1:15">
      <c r="A566" s="2">
        <v>286</v>
      </c>
      <c r="B566" s="2">
        <v>8000</v>
      </c>
      <c r="C566" s="2">
        <v>48</v>
      </c>
      <c r="D566" s="2">
        <f t="shared" si="56"/>
        <v>166.66666666666666</v>
      </c>
      <c r="E566" s="2">
        <v>147</v>
      </c>
      <c r="F566" s="2">
        <v>0.14499999999999999</v>
      </c>
      <c r="G566" s="2">
        <v>0.67</v>
      </c>
      <c r="H566" s="2">
        <v>460.67</v>
      </c>
      <c r="I566" s="2">
        <v>179</v>
      </c>
      <c r="J566">
        <f t="shared" si="57"/>
        <v>454.85882614734209</v>
      </c>
      <c r="K566">
        <f t="shared" si="58"/>
        <v>626.15530296539339</v>
      </c>
      <c r="L566" s="4">
        <f t="shared" si="59"/>
        <v>7.6658298305033887E-2</v>
      </c>
      <c r="M566" s="5">
        <f t="shared" si="60"/>
        <v>8.8749999999999989E-5</v>
      </c>
      <c r="N566" s="5">
        <f t="shared" si="61"/>
        <v>2.0169014084507046</v>
      </c>
      <c r="O566">
        <f t="shared" si="62"/>
        <v>6.5697726918499136E-2</v>
      </c>
    </row>
    <row r="567" spans="1:15">
      <c r="A567" s="2">
        <v>124</v>
      </c>
      <c r="B567" s="2">
        <v>4537</v>
      </c>
      <c r="C567" s="2">
        <v>27</v>
      </c>
      <c r="D567" s="2">
        <f t="shared" si="56"/>
        <v>168.03703703703704</v>
      </c>
      <c r="E567" s="2">
        <v>147</v>
      </c>
      <c r="F567" s="2">
        <v>0.14399999999999999</v>
      </c>
      <c r="G567" s="2">
        <v>1.2</v>
      </c>
      <c r="H567" s="2">
        <v>259.52</v>
      </c>
      <c r="I567" s="2">
        <v>317</v>
      </c>
      <c r="J567">
        <f t="shared" si="57"/>
        <v>456.43546458763848</v>
      </c>
      <c r="K567">
        <f t="shared" si="58"/>
        <v>350.81517792492963</v>
      </c>
      <c r="L567" s="4">
        <f t="shared" si="59"/>
        <v>7.696360277142196E-2</v>
      </c>
      <c r="M567" s="5">
        <f t="shared" si="60"/>
        <v>1.5649107339651752E-4</v>
      </c>
      <c r="N567" s="5">
        <f t="shared" si="61"/>
        <v>2.0256746478873238</v>
      </c>
      <c r="O567">
        <f t="shared" si="62"/>
        <v>6.515439725321448E-2</v>
      </c>
    </row>
    <row r="568" spans="1:15">
      <c r="A568" s="2">
        <v>208</v>
      </c>
      <c r="B568" s="2">
        <v>6622</v>
      </c>
      <c r="C568" s="2">
        <v>36</v>
      </c>
      <c r="D568" s="2">
        <f t="shared" si="56"/>
        <v>183.94444444444446</v>
      </c>
      <c r="E568" s="2">
        <v>147</v>
      </c>
      <c r="F568" s="2">
        <v>0.13700000000000001</v>
      </c>
      <c r="G568" s="2">
        <v>0.87</v>
      </c>
      <c r="H568" s="2">
        <v>376.67</v>
      </c>
      <c r="I568" s="2">
        <v>221</v>
      </c>
      <c r="J568">
        <f t="shared" si="57"/>
        <v>467.95096130874765</v>
      </c>
      <c r="K568">
        <f t="shared" si="58"/>
        <v>496.09097992292124</v>
      </c>
      <c r="L568" s="4">
        <f t="shared" si="59"/>
        <v>7.256733433370105E-2</v>
      </c>
      <c r="M568" s="5">
        <f t="shared" si="60"/>
        <v>1.0721836303231652E-4</v>
      </c>
      <c r="N568" s="5">
        <f t="shared" si="61"/>
        <v>2.0612140845070424</v>
      </c>
      <c r="O568">
        <f t="shared" si="62"/>
        <v>6.1372444458013833E-2</v>
      </c>
    </row>
    <row r="569" spans="1:15">
      <c r="A569" s="2">
        <v>46</v>
      </c>
      <c r="B569" s="2">
        <v>3756</v>
      </c>
      <c r="C569" s="2">
        <v>20</v>
      </c>
      <c r="D569" s="2">
        <f t="shared" si="56"/>
        <v>187.8</v>
      </c>
      <c r="E569" s="2">
        <v>147</v>
      </c>
      <c r="F569" s="2">
        <v>0.13500000000000001</v>
      </c>
      <c r="G569" s="2">
        <v>1.55</v>
      </c>
      <c r="H569" s="2">
        <v>214.06</v>
      </c>
      <c r="I569" s="2">
        <v>390</v>
      </c>
      <c r="J569">
        <f t="shared" si="57"/>
        <v>471.4045207910317</v>
      </c>
      <c r="K569">
        <f t="shared" si="58"/>
        <v>280.506083447751</v>
      </c>
      <c r="L569" s="4">
        <f t="shared" si="59"/>
        <v>7.129970143312539E-2</v>
      </c>
      <c r="M569" s="5">
        <f t="shared" si="60"/>
        <v>1.8903088391906283E-4</v>
      </c>
      <c r="N569" s="5">
        <f t="shared" si="61"/>
        <v>2.0631549295774647</v>
      </c>
      <c r="O569">
        <f t="shared" si="62"/>
        <v>6.0298882439605746E-2</v>
      </c>
    </row>
    <row r="570" spans="1:15">
      <c r="A570" s="2">
        <v>130</v>
      </c>
      <c r="B570" s="2">
        <v>5481</v>
      </c>
      <c r="C570" s="2">
        <v>27</v>
      </c>
      <c r="D570" s="2">
        <f t="shared" si="56"/>
        <v>203</v>
      </c>
      <c r="E570" s="2">
        <v>147</v>
      </c>
      <c r="F570" s="2">
        <v>0.128</v>
      </c>
      <c r="G570" s="2">
        <v>1.1299999999999999</v>
      </c>
      <c r="H570" s="2">
        <v>310.89999999999998</v>
      </c>
      <c r="I570" s="2">
        <v>272</v>
      </c>
      <c r="J570">
        <f t="shared" si="57"/>
        <v>484.12291827592713</v>
      </c>
      <c r="K570">
        <f t="shared" si="58"/>
        <v>395.14586217432679</v>
      </c>
      <c r="L570" s="4">
        <f t="shared" si="59"/>
        <v>6.8329198365965405E-2</v>
      </c>
      <c r="M570" s="5">
        <f t="shared" si="60"/>
        <v>1.2953840540047437E-4</v>
      </c>
      <c r="N570" s="5">
        <f t="shared" si="61"/>
        <v>2.09976338028169</v>
      </c>
      <c r="O570">
        <f t="shared" si="62"/>
        <v>5.6566681895935778E-2</v>
      </c>
    </row>
    <row r="571" spans="1:15">
      <c r="A571" s="2">
        <v>214</v>
      </c>
      <c r="B571" s="2">
        <v>8000</v>
      </c>
      <c r="C571" s="2">
        <v>36</v>
      </c>
      <c r="D571" s="2">
        <f t="shared" si="56"/>
        <v>222.22222222222223</v>
      </c>
      <c r="E571" s="2">
        <v>147</v>
      </c>
      <c r="F571" s="2">
        <v>0.122</v>
      </c>
      <c r="G571" s="2">
        <v>0.82</v>
      </c>
      <c r="H571" s="2">
        <v>451.54</v>
      </c>
      <c r="I571" s="2">
        <v>189</v>
      </c>
      <c r="J571">
        <f t="shared" si="57"/>
        <v>495.88470368046472</v>
      </c>
      <c r="K571">
        <f t="shared" si="58"/>
        <v>557.75965796731987</v>
      </c>
      <c r="L571" s="4">
        <f t="shared" si="59"/>
        <v>6.4543929425080984E-2</v>
      </c>
      <c r="M571" s="5">
        <f t="shared" si="60"/>
        <v>8.8749999999999989E-5</v>
      </c>
      <c r="N571" s="5">
        <f t="shared" si="61"/>
        <v>2.1295774647887327</v>
      </c>
      <c r="O571">
        <f t="shared" si="62"/>
        <v>5.339991155948276E-2</v>
      </c>
    </row>
    <row r="572" spans="1:15">
      <c r="A572" s="2">
        <v>52</v>
      </c>
      <c r="B572" s="2">
        <v>4537</v>
      </c>
      <c r="C572" s="2">
        <v>20</v>
      </c>
      <c r="D572" s="2">
        <f t="shared" si="56"/>
        <v>226.85</v>
      </c>
      <c r="E572" s="2">
        <v>147</v>
      </c>
      <c r="F572" s="2">
        <v>0.122</v>
      </c>
      <c r="G572" s="2">
        <v>1.46</v>
      </c>
      <c r="H572" s="2">
        <v>253.09</v>
      </c>
      <c r="I572" s="2">
        <v>335</v>
      </c>
      <c r="J572">
        <f t="shared" si="57"/>
        <v>495.88470368046472</v>
      </c>
      <c r="K572">
        <f t="shared" si="58"/>
        <v>313.26227365287826</v>
      </c>
      <c r="L572" s="4">
        <f t="shared" si="59"/>
        <v>6.3844266233481189E-2</v>
      </c>
      <c r="M572" s="5">
        <f t="shared" si="60"/>
        <v>1.5649107339651752E-4</v>
      </c>
      <c r="N572" s="5">
        <f t="shared" si="61"/>
        <v>2.1406971830985912</v>
      </c>
      <c r="O572">
        <f t="shared" si="62"/>
        <v>5.339991155948276E-2</v>
      </c>
    </row>
    <row r="573" spans="1:15">
      <c r="A573" s="2">
        <v>136</v>
      </c>
      <c r="B573" s="2">
        <v>6622</v>
      </c>
      <c r="C573" s="2">
        <v>27</v>
      </c>
      <c r="D573" s="2">
        <f t="shared" si="56"/>
        <v>245.25925925925927</v>
      </c>
      <c r="E573" s="2">
        <v>147</v>
      </c>
      <c r="F573" s="2">
        <v>0.11600000000000001</v>
      </c>
      <c r="G573" s="2">
        <v>1.06</v>
      </c>
      <c r="H573" s="2">
        <v>364.88</v>
      </c>
      <c r="I573" s="2">
        <v>233</v>
      </c>
      <c r="J573">
        <f t="shared" si="57"/>
        <v>508.54762771560775</v>
      </c>
      <c r="K573">
        <f t="shared" si="58"/>
        <v>442.49259465789561</v>
      </c>
      <c r="L573" s="4">
        <f t="shared" si="59"/>
        <v>6.1017970302699676E-2</v>
      </c>
      <c r="M573" s="5">
        <f t="shared" si="60"/>
        <v>1.0721836303231652E-4</v>
      </c>
      <c r="N573" s="5">
        <f t="shared" si="61"/>
        <v>2.1731352112676059</v>
      </c>
      <c r="O573">
        <f t="shared" si="62"/>
        <v>5.0264148295223868E-2</v>
      </c>
    </row>
    <row r="574" spans="1:15">
      <c r="A574" s="2">
        <v>58</v>
      </c>
      <c r="B574" s="2">
        <v>5481</v>
      </c>
      <c r="C574" s="2">
        <v>20</v>
      </c>
      <c r="D574" s="2">
        <f t="shared" si="56"/>
        <v>274.05</v>
      </c>
      <c r="E574" s="2">
        <v>147</v>
      </c>
      <c r="F574" s="2">
        <v>0.11</v>
      </c>
      <c r="G574" s="2">
        <v>1.37</v>
      </c>
      <c r="H574" s="2">
        <v>299.12</v>
      </c>
      <c r="I574" s="2">
        <v>287</v>
      </c>
      <c r="J574">
        <f t="shared" si="57"/>
        <v>522.23296786709352</v>
      </c>
      <c r="K574">
        <f t="shared" si="58"/>
        <v>351.57983427954554</v>
      </c>
      <c r="L574" s="4">
        <f t="shared" si="59"/>
        <v>5.6886084041150517E-2</v>
      </c>
      <c r="M574" s="5">
        <f t="shared" si="60"/>
        <v>1.2953840540047437E-4</v>
      </c>
      <c r="N574" s="5">
        <f t="shared" si="61"/>
        <v>2.2155591549295774</v>
      </c>
      <c r="O574">
        <f t="shared" si="62"/>
        <v>4.7160669647380089E-2</v>
      </c>
    </row>
    <row r="575" spans="1:15">
      <c r="A575" s="2">
        <v>142</v>
      </c>
      <c r="B575" s="2">
        <v>8000</v>
      </c>
      <c r="C575" s="2">
        <v>27</v>
      </c>
      <c r="D575" s="2">
        <f t="shared" si="56"/>
        <v>296.2962962962963</v>
      </c>
      <c r="E575" s="2">
        <v>147</v>
      </c>
      <c r="F575" s="2">
        <v>0.105</v>
      </c>
      <c r="G575" s="2">
        <v>1</v>
      </c>
      <c r="H575" s="2">
        <v>429.83</v>
      </c>
      <c r="I575" s="2">
        <v>199</v>
      </c>
      <c r="J575">
        <f t="shared" si="57"/>
        <v>534.52248382484879</v>
      </c>
      <c r="K575">
        <f t="shared" si="58"/>
        <v>492.99920312888372</v>
      </c>
      <c r="L575" s="4">
        <f t="shared" si="59"/>
        <v>5.4766822803446698E-2</v>
      </c>
      <c r="M575" s="5">
        <f t="shared" si="60"/>
        <v>8.8749999999999989E-5</v>
      </c>
      <c r="N575" s="5">
        <f t="shared" si="61"/>
        <v>2.2422535211267607</v>
      </c>
      <c r="O575">
        <f t="shared" si="62"/>
        <v>4.4600106917853599E-2</v>
      </c>
    </row>
    <row r="576" spans="1:15">
      <c r="A576" s="2">
        <v>64</v>
      </c>
      <c r="B576" s="2">
        <v>6622</v>
      </c>
      <c r="C576" s="2">
        <v>20</v>
      </c>
      <c r="D576" s="2">
        <f t="shared" si="56"/>
        <v>331.1</v>
      </c>
      <c r="E576" s="2">
        <v>147</v>
      </c>
      <c r="F576" s="2">
        <v>9.9000000000000005E-2</v>
      </c>
      <c r="G576" s="2">
        <v>1.29</v>
      </c>
      <c r="H576" s="2">
        <v>351.88</v>
      </c>
      <c r="I576" s="2">
        <v>245</v>
      </c>
      <c r="J576">
        <f t="shared" si="57"/>
        <v>550.48188256318031</v>
      </c>
      <c r="K576">
        <f t="shared" si="58"/>
        <v>393.58048742114568</v>
      </c>
      <c r="L576" s="4">
        <f t="shared" si="59"/>
        <v>5.0815527291624245E-2</v>
      </c>
      <c r="M576" s="5">
        <f t="shared" si="60"/>
        <v>1.0721836303231652E-4</v>
      </c>
      <c r="N576" s="5">
        <f t="shared" si="61"/>
        <v>2.2850563380281694</v>
      </c>
      <c r="O576">
        <f t="shared" si="62"/>
        <v>4.1559563207771308E-2</v>
      </c>
    </row>
    <row r="577" spans="1:15">
      <c r="A577" s="2">
        <v>70</v>
      </c>
      <c r="B577" s="2">
        <v>8000</v>
      </c>
      <c r="C577" s="2">
        <v>20</v>
      </c>
      <c r="D577" s="2">
        <f t="shared" si="56"/>
        <v>400</v>
      </c>
      <c r="E577" s="2">
        <v>147</v>
      </c>
      <c r="F577" s="2">
        <v>8.8999999999999996E-2</v>
      </c>
      <c r="G577" s="2">
        <v>1.21</v>
      </c>
      <c r="H577" s="2">
        <v>415.26</v>
      </c>
      <c r="I577" s="2">
        <v>209</v>
      </c>
      <c r="J577">
        <f t="shared" si="57"/>
        <v>580.58474978713764</v>
      </c>
      <c r="K577">
        <f t="shared" si="58"/>
        <v>442.5481129084713</v>
      </c>
      <c r="L577" s="4">
        <f t="shared" si="59"/>
        <v>4.5192826308890939E-2</v>
      </c>
      <c r="M577" s="5">
        <f t="shared" si="60"/>
        <v>8.8749999999999989E-5</v>
      </c>
      <c r="N577" s="5">
        <f t="shared" si="61"/>
        <v>2.3549295774647891</v>
      </c>
      <c r="O577">
        <f t="shared" si="62"/>
        <v>3.6574361145218837E-2</v>
      </c>
    </row>
    <row r="578" spans="1:15">
      <c r="A578" s="2">
        <v>797</v>
      </c>
      <c r="B578" s="2">
        <v>1000</v>
      </c>
      <c r="C578" s="2">
        <v>500</v>
      </c>
      <c r="D578" s="2">
        <f t="shared" ref="D578:D641" si="63">B578/C578</f>
        <v>2</v>
      </c>
      <c r="E578" s="2">
        <v>210</v>
      </c>
      <c r="F578" s="2">
        <v>1.2290000000000001</v>
      </c>
      <c r="G578" s="2">
        <v>0.23</v>
      </c>
      <c r="H578" s="2">
        <v>159.22999999999999</v>
      </c>
      <c r="I578" s="2">
        <v>223</v>
      </c>
      <c r="J578">
        <f t="shared" ref="J578:J641" si="64">300/SQRT(3*F578)</f>
        <v>156.2372858944417</v>
      </c>
      <c r="K578">
        <f t="shared" si="58"/>
        <v>626.52310179177539</v>
      </c>
      <c r="L578" s="4">
        <f t="shared" si="59"/>
        <v>0.79805516918700103</v>
      </c>
      <c r="M578" s="5">
        <f t="shared" si="60"/>
        <v>7.0999999999999991E-4</v>
      </c>
      <c r="N578" s="5">
        <f t="shared" si="61"/>
        <v>0.31408450704225355</v>
      </c>
      <c r="O578">
        <f t="shared" si="62"/>
        <v>0.85382919469665108</v>
      </c>
    </row>
    <row r="579" spans="1:15">
      <c r="A579" s="2">
        <v>803</v>
      </c>
      <c r="B579" s="2">
        <v>1208</v>
      </c>
      <c r="C579" s="2">
        <v>500</v>
      </c>
      <c r="D579" s="2">
        <f t="shared" si="63"/>
        <v>2.4159999999999999</v>
      </c>
      <c r="E579" s="2">
        <v>210</v>
      </c>
      <c r="F579" s="2">
        <v>1.0920000000000001</v>
      </c>
      <c r="G579" s="2">
        <v>0.21</v>
      </c>
      <c r="H579" s="2">
        <v>194.11</v>
      </c>
      <c r="I579" s="2">
        <v>204</v>
      </c>
      <c r="J579">
        <f t="shared" si="64"/>
        <v>165.74838603294896</v>
      </c>
      <c r="K579">
        <f t="shared" ref="K579:K642" si="65">(0.75*2*0.71*150)/(G579*SQRT(F579))</f>
        <v>727.96458705693271</v>
      </c>
      <c r="L579" s="4">
        <f t="shared" ref="L579:L642" si="66">C579/K579</f>
        <v>0.68684659788388303</v>
      </c>
      <c r="M579" s="5">
        <f t="shared" ref="M579:M642" si="67">0.71/B579</f>
        <v>5.8774834437086085E-4</v>
      </c>
      <c r="N579" s="5">
        <f t="shared" ref="N579:N642" si="68">(I579/M579)/1000000</f>
        <v>0.34708732394366199</v>
      </c>
      <c r="O579">
        <f t="shared" ref="O579:O642" si="69">(1/1.5)*F579^(1.2)</f>
        <v>0.74092782890341857</v>
      </c>
    </row>
    <row r="580" spans="1:15">
      <c r="A580" s="2">
        <v>725</v>
      </c>
      <c r="B580" s="2">
        <v>1000</v>
      </c>
      <c r="C580" s="2">
        <v>373</v>
      </c>
      <c r="D580" s="2">
        <f t="shared" si="63"/>
        <v>2.6809651474530831</v>
      </c>
      <c r="E580" s="2">
        <v>210</v>
      </c>
      <c r="F580" s="2">
        <v>1.0169999999999999</v>
      </c>
      <c r="G580" s="2">
        <v>0.27</v>
      </c>
      <c r="H580" s="2">
        <v>162.72999999999999</v>
      </c>
      <c r="I580" s="2">
        <v>260</v>
      </c>
      <c r="J580">
        <f t="shared" si="64"/>
        <v>171.75134664318156</v>
      </c>
      <c r="K580">
        <f t="shared" si="65"/>
        <v>586.70072679055272</v>
      </c>
      <c r="L580" s="4">
        <f t="shared" si="66"/>
        <v>0.63575854429298828</v>
      </c>
      <c r="M580" s="5">
        <f t="shared" si="67"/>
        <v>7.0999999999999991E-4</v>
      </c>
      <c r="N580" s="5">
        <f t="shared" si="68"/>
        <v>0.36619718309859156</v>
      </c>
      <c r="O580">
        <f t="shared" si="69"/>
        <v>0.68028968265024958</v>
      </c>
    </row>
    <row r="581" spans="1:15">
      <c r="A581" s="2">
        <v>809</v>
      </c>
      <c r="B581" s="2">
        <v>1459</v>
      </c>
      <c r="C581" s="2">
        <v>500</v>
      </c>
      <c r="D581" s="2">
        <f t="shared" si="63"/>
        <v>2.9180000000000001</v>
      </c>
      <c r="E581" s="2">
        <v>210</v>
      </c>
      <c r="F581" s="2">
        <v>0.97</v>
      </c>
      <c r="G581" s="2">
        <v>0.2</v>
      </c>
      <c r="H581" s="2">
        <v>235.97</v>
      </c>
      <c r="I581" s="2">
        <v>186</v>
      </c>
      <c r="J581">
        <f t="shared" si="64"/>
        <v>175.86311452816474</v>
      </c>
      <c r="K581">
        <f t="shared" si="65"/>
        <v>811.00774940047813</v>
      </c>
      <c r="L581" s="4">
        <f t="shared" si="66"/>
        <v>0.61651692030022576</v>
      </c>
      <c r="M581" s="5">
        <f t="shared" si="67"/>
        <v>4.8663468128855379E-4</v>
      </c>
      <c r="N581" s="5">
        <f t="shared" si="68"/>
        <v>0.38221690140845072</v>
      </c>
      <c r="O581">
        <f t="shared" si="69"/>
        <v>0.6427392505758377</v>
      </c>
    </row>
    <row r="582" spans="1:15">
      <c r="A582" s="2">
        <v>731</v>
      </c>
      <c r="B582" s="2">
        <v>1208</v>
      </c>
      <c r="C582" s="2">
        <v>373</v>
      </c>
      <c r="D582" s="2">
        <f t="shared" si="63"/>
        <v>3.2386058981233243</v>
      </c>
      <c r="E582" s="2">
        <v>210</v>
      </c>
      <c r="F582" s="2">
        <v>0.90900000000000003</v>
      </c>
      <c r="G582" s="2">
        <v>0.25</v>
      </c>
      <c r="H582" s="2">
        <v>196.07</v>
      </c>
      <c r="I582" s="2">
        <v>236</v>
      </c>
      <c r="J582">
        <f t="shared" si="64"/>
        <v>181.66810487818989</v>
      </c>
      <c r="K582">
        <f t="shared" si="65"/>
        <v>670.22236593684352</v>
      </c>
      <c r="L582" s="4">
        <f t="shared" si="66"/>
        <v>0.55653171090257014</v>
      </c>
      <c r="M582" s="5">
        <f t="shared" si="67"/>
        <v>5.8774834437086085E-4</v>
      </c>
      <c r="N582" s="5">
        <f t="shared" si="68"/>
        <v>0.40153239436619725</v>
      </c>
      <c r="O582">
        <f t="shared" si="69"/>
        <v>0.59454591677827318</v>
      </c>
    </row>
    <row r="583" spans="1:15">
      <c r="A583" s="2">
        <v>815</v>
      </c>
      <c r="B583" s="2">
        <v>1763</v>
      </c>
      <c r="C583" s="2">
        <v>500</v>
      </c>
      <c r="D583" s="2">
        <f t="shared" si="63"/>
        <v>3.5259999999999998</v>
      </c>
      <c r="E583" s="2">
        <v>210</v>
      </c>
      <c r="F583" s="2">
        <v>0.86499999999999999</v>
      </c>
      <c r="G583" s="2">
        <v>0.18</v>
      </c>
      <c r="H583" s="2">
        <v>285.35000000000002</v>
      </c>
      <c r="I583" s="2">
        <v>168</v>
      </c>
      <c r="J583">
        <f t="shared" si="64"/>
        <v>186.23125657326025</v>
      </c>
      <c r="K583">
        <f t="shared" si="65"/>
        <v>954.24591176258491</v>
      </c>
      <c r="L583" s="4">
        <f t="shared" si="66"/>
        <v>0.52397395035882466</v>
      </c>
      <c r="M583" s="5">
        <f t="shared" si="67"/>
        <v>4.0272263187748154E-4</v>
      </c>
      <c r="N583" s="5">
        <f t="shared" si="68"/>
        <v>0.41716056338028173</v>
      </c>
      <c r="O583">
        <f t="shared" si="69"/>
        <v>0.56018060710108197</v>
      </c>
    </row>
    <row r="584" spans="1:15">
      <c r="A584" s="2">
        <v>653</v>
      </c>
      <c r="B584" s="2">
        <v>1000</v>
      </c>
      <c r="C584" s="2">
        <v>278</v>
      </c>
      <c r="D584" s="2">
        <f t="shared" si="63"/>
        <v>3.5971223021582732</v>
      </c>
      <c r="E584" s="2">
        <v>210</v>
      </c>
      <c r="F584" s="2">
        <v>0.85399999999999998</v>
      </c>
      <c r="G584" s="2">
        <v>0.33</v>
      </c>
      <c r="H584" s="2">
        <v>162.01</v>
      </c>
      <c r="I584" s="2">
        <v>299</v>
      </c>
      <c r="J584">
        <f t="shared" si="64"/>
        <v>187.42680069992363</v>
      </c>
      <c r="K584">
        <f t="shared" si="65"/>
        <v>523.83919653129806</v>
      </c>
      <c r="L584" s="4">
        <f t="shared" si="66"/>
        <v>0.53069720983238833</v>
      </c>
      <c r="M584" s="5">
        <f t="shared" si="67"/>
        <v>7.0999999999999991E-4</v>
      </c>
      <c r="N584" s="5">
        <f t="shared" si="68"/>
        <v>0.42112676056338033</v>
      </c>
      <c r="O584">
        <f t="shared" si="69"/>
        <v>0.55164309417705126</v>
      </c>
    </row>
    <row r="585" spans="1:15">
      <c r="A585" s="2">
        <v>737</v>
      </c>
      <c r="B585" s="2">
        <v>1459</v>
      </c>
      <c r="C585" s="2">
        <v>373</v>
      </c>
      <c r="D585" s="2">
        <f t="shared" si="63"/>
        <v>3.9115281501340484</v>
      </c>
      <c r="E585" s="2">
        <v>210</v>
      </c>
      <c r="F585" s="2">
        <v>0.81299999999999994</v>
      </c>
      <c r="G585" s="2">
        <v>0.23</v>
      </c>
      <c r="H585" s="2">
        <v>235.96</v>
      </c>
      <c r="I585" s="2">
        <v>213</v>
      </c>
      <c r="J585">
        <f t="shared" si="64"/>
        <v>192.09468759882463</v>
      </c>
      <c r="K585">
        <f t="shared" si="65"/>
        <v>770.31394153538201</v>
      </c>
      <c r="L585" s="4">
        <f t="shared" si="66"/>
        <v>0.48421816078849639</v>
      </c>
      <c r="M585" s="5">
        <f t="shared" si="67"/>
        <v>4.8663468128855379E-4</v>
      </c>
      <c r="N585" s="5">
        <f t="shared" si="68"/>
        <v>0.43769999999999998</v>
      </c>
      <c r="O585">
        <f t="shared" si="69"/>
        <v>0.52001682538039939</v>
      </c>
    </row>
    <row r="586" spans="1:15">
      <c r="A586" s="2">
        <v>821</v>
      </c>
      <c r="B586" s="2">
        <v>2130</v>
      </c>
      <c r="C586" s="2">
        <v>500</v>
      </c>
      <c r="D586" s="2">
        <f t="shared" si="63"/>
        <v>4.26</v>
      </c>
      <c r="E586" s="2">
        <v>210</v>
      </c>
      <c r="F586" s="2">
        <v>0.77</v>
      </c>
      <c r="G586" s="2">
        <v>0.17</v>
      </c>
      <c r="H586" s="2">
        <v>344.87</v>
      </c>
      <c r="I586" s="2">
        <v>151</v>
      </c>
      <c r="J586">
        <f t="shared" si="64"/>
        <v>197.38550848793071</v>
      </c>
      <c r="K586">
        <f t="shared" si="65"/>
        <v>1070.8942405545388</v>
      </c>
      <c r="L586" s="4">
        <f t="shared" si="66"/>
        <v>0.46689951357015996</v>
      </c>
      <c r="M586" s="5">
        <f t="shared" si="67"/>
        <v>3.3333333333333332E-4</v>
      </c>
      <c r="N586" s="5">
        <f t="shared" si="68"/>
        <v>0.45300000000000001</v>
      </c>
      <c r="O586">
        <f t="shared" si="69"/>
        <v>0.48718915383901235</v>
      </c>
    </row>
    <row r="587" spans="1:15">
      <c r="A587" s="2">
        <v>659</v>
      </c>
      <c r="B587" s="2">
        <v>1208</v>
      </c>
      <c r="C587" s="2">
        <v>278</v>
      </c>
      <c r="D587" s="2">
        <f t="shared" si="63"/>
        <v>4.3453237410071939</v>
      </c>
      <c r="E587" s="2">
        <v>210</v>
      </c>
      <c r="F587" s="2">
        <v>0.76400000000000001</v>
      </c>
      <c r="G587" s="2">
        <v>0.3</v>
      </c>
      <c r="H587" s="2">
        <v>194.98</v>
      </c>
      <c r="I587" s="2">
        <v>269</v>
      </c>
      <c r="J587">
        <f t="shared" si="64"/>
        <v>198.15906667827815</v>
      </c>
      <c r="K587">
        <f t="shared" si="65"/>
        <v>609.21828935429187</v>
      </c>
      <c r="L587" s="4">
        <f t="shared" si="66"/>
        <v>0.45632247891745198</v>
      </c>
      <c r="M587" s="5">
        <f t="shared" si="67"/>
        <v>5.8774834437086085E-4</v>
      </c>
      <c r="N587" s="5">
        <f t="shared" si="68"/>
        <v>0.45767887323943673</v>
      </c>
      <c r="O587">
        <f t="shared" si="69"/>
        <v>0.48263717606363177</v>
      </c>
    </row>
    <row r="588" spans="1:15">
      <c r="A588" s="2">
        <v>743</v>
      </c>
      <c r="B588" s="2">
        <v>1763</v>
      </c>
      <c r="C588" s="2">
        <v>373</v>
      </c>
      <c r="D588" s="2">
        <f t="shared" si="63"/>
        <v>4.7265415549597858</v>
      </c>
      <c r="E588" s="2">
        <v>210</v>
      </c>
      <c r="F588" s="2">
        <v>0.72499999999999998</v>
      </c>
      <c r="G588" s="2">
        <v>0.22</v>
      </c>
      <c r="H588" s="2">
        <v>284.62</v>
      </c>
      <c r="I588" s="2">
        <v>191</v>
      </c>
      <c r="J588">
        <f t="shared" si="64"/>
        <v>203.41905108624314</v>
      </c>
      <c r="K588">
        <f t="shared" si="65"/>
        <v>852.80390970430813</v>
      </c>
      <c r="L588" s="4">
        <f t="shared" si="66"/>
        <v>0.43738073401812844</v>
      </c>
      <c r="M588" s="5">
        <f t="shared" si="67"/>
        <v>4.0272263187748154E-4</v>
      </c>
      <c r="N588" s="5">
        <f t="shared" si="68"/>
        <v>0.47427183098591552</v>
      </c>
      <c r="O588">
        <f t="shared" si="69"/>
        <v>0.45322551260016058</v>
      </c>
    </row>
    <row r="589" spans="1:15">
      <c r="A589" s="2">
        <v>581</v>
      </c>
      <c r="B589" s="2">
        <v>1000</v>
      </c>
      <c r="C589" s="2">
        <v>208</v>
      </c>
      <c r="D589" s="2">
        <f t="shared" si="63"/>
        <v>4.8076923076923075</v>
      </c>
      <c r="E589" s="2">
        <v>210</v>
      </c>
      <c r="F589" s="2">
        <v>0.71199999999999997</v>
      </c>
      <c r="G589" s="2">
        <v>0.39</v>
      </c>
      <c r="H589" s="2">
        <v>162.62</v>
      </c>
      <c r="I589" s="2">
        <v>340</v>
      </c>
      <c r="J589">
        <f t="shared" si="64"/>
        <v>205.26770681399</v>
      </c>
      <c r="K589">
        <f t="shared" si="65"/>
        <v>485.44078677314974</v>
      </c>
      <c r="L589" s="4">
        <f t="shared" si="66"/>
        <v>0.42847656329545303</v>
      </c>
      <c r="M589" s="5">
        <f t="shared" si="67"/>
        <v>7.0999999999999991E-4</v>
      </c>
      <c r="N589" s="5">
        <f t="shared" si="68"/>
        <v>0.4788732394366198</v>
      </c>
      <c r="O589">
        <f t="shared" si="69"/>
        <v>0.44349092077873931</v>
      </c>
    </row>
    <row r="590" spans="1:15">
      <c r="A590" s="2">
        <v>827</v>
      </c>
      <c r="B590" s="2">
        <v>2573</v>
      </c>
      <c r="C590" s="2">
        <v>500</v>
      </c>
      <c r="D590" s="2">
        <f t="shared" si="63"/>
        <v>5.1459999999999999</v>
      </c>
      <c r="E590" s="2">
        <v>210</v>
      </c>
      <c r="F590" s="2">
        <v>0.68899999999999995</v>
      </c>
      <c r="G590" s="2">
        <v>0.16</v>
      </c>
      <c r="H590" s="2">
        <v>414.26</v>
      </c>
      <c r="I590" s="2">
        <v>136</v>
      </c>
      <c r="J590">
        <f t="shared" si="64"/>
        <v>208.66567589347628</v>
      </c>
      <c r="K590">
        <f t="shared" si="65"/>
        <v>1202.8494479750289</v>
      </c>
      <c r="L590" s="4">
        <f t="shared" si="66"/>
        <v>0.41567961879330723</v>
      </c>
      <c r="M590" s="5">
        <f t="shared" si="67"/>
        <v>2.7594247959580257E-4</v>
      </c>
      <c r="N590" s="5">
        <f t="shared" si="68"/>
        <v>0.49285633802816903</v>
      </c>
      <c r="O590">
        <f t="shared" si="69"/>
        <v>0.42635543860804415</v>
      </c>
    </row>
    <row r="591" spans="1:15">
      <c r="A591" s="2">
        <v>665</v>
      </c>
      <c r="B591" s="2">
        <v>1459</v>
      </c>
      <c r="C591" s="2">
        <v>278</v>
      </c>
      <c r="D591" s="2">
        <f t="shared" si="63"/>
        <v>5.2482014388489207</v>
      </c>
      <c r="E591" s="2">
        <v>210</v>
      </c>
      <c r="F591" s="2">
        <v>0.68500000000000005</v>
      </c>
      <c r="G591" s="2">
        <v>0.28000000000000003</v>
      </c>
      <c r="H591" s="2">
        <v>233.1</v>
      </c>
      <c r="I591" s="2">
        <v>241</v>
      </c>
      <c r="J591">
        <f t="shared" si="64"/>
        <v>209.27403192454673</v>
      </c>
      <c r="K591">
        <f t="shared" si="65"/>
        <v>689.3464600678268</v>
      </c>
      <c r="L591" s="4">
        <f t="shared" si="66"/>
        <v>0.40328052163007666</v>
      </c>
      <c r="M591" s="5">
        <f t="shared" si="67"/>
        <v>4.8663468128855379E-4</v>
      </c>
      <c r="N591" s="5">
        <f t="shared" si="68"/>
        <v>0.49523802816901408</v>
      </c>
      <c r="O591">
        <f t="shared" si="69"/>
        <v>0.4233869100755131</v>
      </c>
    </row>
    <row r="592" spans="1:15">
      <c r="A592" s="2">
        <v>749</v>
      </c>
      <c r="B592" s="2">
        <v>2130</v>
      </c>
      <c r="C592" s="2">
        <v>373</v>
      </c>
      <c r="D592" s="2">
        <f t="shared" si="63"/>
        <v>5.7104557640750668</v>
      </c>
      <c r="E592" s="2">
        <v>210</v>
      </c>
      <c r="F592" s="2">
        <v>0.64700000000000002</v>
      </c>
      <c r="G592" s="2">
        <v>0.2</v>
      </c>
      <c r="H592" s="2">
        <v>342.53</v>
      </c>
      <c r="I592" s="2">
        <v>171</v>
      </c>
      <c r="J592">
        <f t="shared" si="64"/>
        <v>215.33195680826108</v>
      </c>
      <c r="K592">
        <f t="shared" si="65"/>
        <v>993.02168128667233</v>
      </c>
      <c r="L592" s="4">
        <f t="shared" si="66"/>
        <v>0.37562120448034791</v>
      </c>
      <c r="M592" s="5">
        <f t="shared" si="67"/>
        <v>3.3333333333333332E-4</v>
      </c>
      <c r="N592" s="5">
        <f t="shared" si="68"/>
        <v>0.51300000000000001</v>
      </c>
      <c r="O592">
        <f t="shared" si="69"/>
        <v>0.39536104662059218</v>
      </c>
    </row>
    <row r="593" spans="1:15">
      <c r="A593" s="2">
        <v>587</v>
      </c>
      <c r="B593" s="2">
        <v>1208</v>
      </c>
      <c r="C593" s="2">
        <v>208</v>
      </c>
      <c r="D593" s="2">
        <f t="shared" si="63"/>
        <v>5.8076923076923075</v>
      </c>
      <c r="E593" s="2">
        <v>210</v>
      </c>
      <c r="F593" s="2">
        <v>0.64300000000000002</v>
      </c>
      <c r="G593" s="2">
        <v>0.36</v>
      </c>
      <c r="H593" s="2">
        <v>192.6</v>
      </c>
      <c r="I593" s="2">
        <v>303</v>
      </c>
      <c r="J593">
        <f t="shared" si="64"/>
        <v>216.00069120331776</v>
      </c>
      <c r="K593">
        <f t="shared" si="65"/>
        <v>553.39200387550204</v>
      </c>
      <c r="L593" s="4">
        <f t="shared" si="66"/>
        <v>0.37586376120966553</v>
      </c>
      <c r="M593" s="5">
        <f t="shared" si="67"/>
        <v>5.8774834437086085E-4</v>
      </c>
      <c r="N593" s="5">
        <f t="shared" si="68"/>
        <v>0.51552676056338043</v>
      </c>
      <c r="O593">
        <f t="shared" si="69"/>
        <v>0.39242973621347194</v>
      </c>
    </row>
    <row r="594" spans="1:15">
      <c r="A594" s="2">
        <v>833</v>
      </c>
      <c r="B594" s="2">
        <v>3109</v>
      </c>
      <c r="C594" s="2">
        <v>500</v>
      </c>
      <c r="D594" s="2">
        <f t="shared" si="63"/>
        <v>6.218</v>
      </c>
      <c r="E594" s="2">
        <v>210</v>
      </c>
      <c r="F594" s="2">
        <v>0.61699999999999999</v>
      </c>
      <c r="G594" s="2">
        <v>0.15</v>
      </c>
      <c r="H594" s="2">
        <v>495.72</v>
      </c>
      <c r="I594" s="2">
        <v>121</v>
      </c>
      <c r="J594">
        <f t="shared" si="64"/>
        <v>220.50479878790102</v>
      </c>
      <c r="K594">
        <f t="shared" si="65"/>
        <v>1355.8355775875584</v>
      </c>
      <c r="L594" s="4">
        <f t="shared" si="66"/>
        <v>0.36877627956160525</v>
      </c>
      <c r="M594" s="5">
        <f t="shared" si="67"/>
        <v>2.2836925056288193E-4</v>
      </c>
      <c r="N594" s="5">
        <f t="shared" si="68"/>
        <v>0.52984366197183097</v>
      </c>
      <c r="O594">
        <f t="shared" si="69"/>
        <v>0.37346588614606191</v>
      </c>
    </row>
    <row r="595" spans="1:15">
      <c r="A595" s="2">
        <v>671</v>
      </c>
      <c r="B595" s="2">
        <v>1763</v>
      </c>
      <c r="C595" s="2">
        <v>278</v>
      </c>
      <c r="D595" s="2">
        <f t="shared" si="63"/>
        <v>6.3417266187050361</v>
      </c>
      <c r="E595" s="2">
        <v>210</v>
      </c>
      <c r="F595" s="2">
        <v>0.60799999999999998</v>
      </c>
      <c r="G595" s="2">
        <v>0.26</v>
      </c>
      <c r="H595" s="2">
        <v>282.98</v>
      </c>
      <c r="I595" s="2">
        <v>215</v>
      </c>
      <c r="J595">
        <f t="shared" si="64"/>
        <v>222.13082915965964</v>
      </c>
      <c r="K595">
        <f t="shared" si="65"/>
        <v>787.98096993078536</v>
      </c>
      <c r="L595" s="4">
        <f t="shared" si="66"/>
        <v>0.35280039824365167</v>
      </c>
      <c r="M595" s="5">
        <f t="shared" si="67"/>
        <v>4.0272263187748154E-4</v>
      </c>
      <c r="N595" s="5">
        <f t="shared" si="68"/>
        <v>0.53386619718309869</v>
      </c>
      <c r="O595">
        <f t="shared" si="69"/>
        <v>0.36693829281717527</v>
      </c>
    </row>
    <row r="596" spans="1:15">
      <c r="A596" s="2">
        <v>509</v>
      </c>
      <c r="B596" s="2">
        <v>1000</v>
      </c>
      <c r="C596" s="2">
        <v>155</v>
      </c>
      <c r="D596" s="2">
        <f t="shared" si="63"/>
        <v>6.4516129032258061</v>
      </c>
      <c r="E596" s="2">
        <v>210</v>
      </c>
      <c r="F596" s="2">
        <v>0.60299999999999998</v>
      </c>
      <c r="G596" s="2">
        <v>0.47</v>
      </c>
      <c r="H596" s="2">
        <v>159.72</v>
      </c>
      <c r="I596" s="2">
        <v>381</v>
      </c>
      <c r="J596">
        <f t="shared" si="64"/>
        <v>223.04986837273526</v>
      </c>
      <c r="K596">
        <f t="shared" si="65"/>
        <v>437.70786749460768</v>
      </c>
      <c r="L596" s="4">
        <f t="shared" si="66"/>
        <v>0.35411746397706573</v>
      </c>
      <c r="M596" s="5">
        <f t="shared" si="67"/>
        <v>7.0999999999999991E-4</v>
      </c>
      <c r="N596" s="5">
        <f t="shared" si="68"/>
        <v>0.53661971830985933</v>
      </c>
      <c r="O596">
        <f t="shared" si="69"/>
        <v>0.36332017567762187</v>
      </c>
    </row>
    <row r="597" spans="1:15">
      <c r="A597" s="2">
        <v>755</v>
      </c>
      <c r="B597" s="2">
        <v>2573</v>
      </c>
      <c r="C597" s="2">
        <v>373</v>
      </c>
      <c r="D597" s="2">
        <f t="shared" si="63"/>
        <v>6.8981233243967832</v>
      </c>
      <c r="E597" s="2">
        <v>210</v>
      </c>
      <c r="F597" s="2">
        <v>0.57899999999999996</v>
      </c>
      <c r="G597" s="2">
        <v>0.19</v>
      </c>
      <c r="H597" s="2">
        <v>410.32</v>
      </c>
      <c r="I597" s="2">
        <v>152</v>
      </c>
      <c r="J597">
        <f t="shared" si="64"/>
        <v>227.62572680299272</v>
      </c>
      <c r="K597">
        <f t="shared" si="65"/>
        <v>1104.9636315478781</v>
      </c>
      <c r="L597" s="4">
        <f t="shared" si="66"/>
        <v>0.33756767132460858</v>
      </c>
      <c r="M597" s="5">
        <f t="shared" si="67"/>
        <v>2.7594247959580257E-4</v>
      </c>
      <c r="N597" s="5">
        <f t="shared" si="68"/>
        <v>0.55083943661971835</v>
      </c>
      <c r="O597">
        <f t="shared" si="69"/>
        <v>0.34603738182656635</v>
      </c>
    </row>
    <row r="598" spans="1:15">
      <c r="A598" s="2">
        <v>593</v>
      </c>
      <c r="B598" s="2">
        <v>1459</v>
      </c>
      <c r="C598" s="2">
        <v>208</v>
      </c>
      <c r="D598" s="2">
        <f t="shared" si="63"/>
        <v>7.0144230769230766</v>
      </c>
      <c r="E598" s="2">
        <v>210</v>
      </c>
      <c r="F598" s="2">
        <v>0.57299999999999995</v>
      </c>
      <c r="G598" s="2">
        <v>0.34</v>
      </c>
      <c r="H598" s="2">
        <v>232.53</v>
      </c>
      <c r="I598" s="2">
        <v>269</v>
      </c>
      <c r="J598">
        <f t="shared" si="64"/>
        <v>228.81438097813776</v>
      </c>
      <c r="K598">
        <f t="shared" si="65"/>
        <v>620.70413533048884</v>
      </c>
      <c r="L598" s="4">
        <f t="shared" si="66"/>
        <v>0.33510329343826928</v>
      </c>
      <c r="M598" s="5">
        <f t="shared" si="67"/>
        <v>4.8663468128855379E-4</v>
      </c>
      <c r="N598" s="5">
        <f t="shared" si="68"/>
        <v>0.55277605633802818</v>
      </c>
      <c r="O598">
        <f t="shared" si="69"/>
        <v>0.34173879780623517</v>
      </c>
    </row>
    <row r="599" spans="1:15">
      <c r="A599" s="2">
        <v>839</v>
      </c>
      <c r="B599" s="2">
        <v>3756</v>
      </c>
      <c r="C599" s="2">
        <v>500</v>
      </c>
      <c r="D599" s="2">
        <f t="shared" si="63"/>
        <v>7.5119999999999996</v>
      </c>
      <c r="E599" s="2">
        <v>210</v>
      </c>
      <c r="F599" s="2">
        <v>0.55200000000000005</v>
      </c>
      <c r="G599" s="2">
        <v>0.14000000000000001</v>
      </c>
      <c r="H599" s="2">
        <v>593.98</v>
      </c>
      <c r="I599" s="2">
        <v>107</v>
      </c>
      <c r="J599">
        <f t="shared" si="64"/>
        <v>233.12620206007841</v>
      </c>
      <c r="K599">
        <f t="shared" si="65"/>
        <v>1535.8305152462844</v>
      </c>
      <c r="L599" s="4">
        <f t="shared" si="66"/>
        <v>0.3255567557985527</v>
      </c>
      <c r="M599" s="5">
        <f t="shared" si="67"/>
        <v>1.8903088391906283E-4</v>
      </c>
      <c r="N599" s="5">
        <f t="shared" si="68"/>
        <v>0.56604507042253516</v>
      </c>
      <c r="O599">
        <f t="shared" si="69"/>
        <v>0.32676507630643459</v>
      </c>
    </row>
    <row r="600" spans="1:15">
      <c r="A600" s="2">
        <v>677</v>
      </c>
      <c r="B600" s="2">
        <v>2130</v>
      </c>
      <c r="C600" s="2">
        <v>278</v>
      </c>
      <c r="D600" s="2">
        <f t="shared" si="63"/>
        <v>7.6618705035971226</v>
      </c>
      <c r="E600" s="2">
        <v>210</v>
      </c>
      <c r="F600" s="2">
        <v>0.54600000000000004</v>
      </c>
      <c r="G600" s="2">
        <v>0.24</v>
      </c>
      <c r="H600" s="2">
        <v>337.14</v>
      </c>
      <c r="I600" s="2">
        <v>190</v>
      </c>
      <c r="J600">
        <f t="shared" si="64"/>
        <v>234.40361546924768</v>
      </c>
      <c r="K600">
        <f t="shared" si="65"/>
        <v>900.81021795033848</v>
      </c>
      <c r="L600" s="4">
        <f t="shared" si="66"/>
        <v>0.30861106419568402</v>
      </c>
      <c r="M600" s="5">
        <f t="shared" si="67"/>
        <v>3.3333333333333332E-4</v>
      </c>
      <c r="N600" s="5">
        <f t="shared" si="68"/>
        <v>0.56999999999999995</v>
      </c>
      <c r="O600">
        <f t="shared" si="69"/>
        <v>0.32250756940682268</v>
      </c>
    </row>
    <row r="601" spans="1:15">
      <c r="A601" s="2">
        <v>515</v>
      </c>
      <c r="B601" s="2">
        <v>1208</v>
      </c>
      <c r="C601" s="2">
        <v>155</v>
      </c>
      <c r="D601" s="2">
        <f t="shared" si="63"/>
        <v>7.7935483870967746</v>
      </c>
      <c r="E601" s="2">
        <v>210</v>
      </c>
      <c r="F601" s="2">
        <v>0.54300000000000004</v>
      </c>
      <c r="G601" s="2">
        <v>0.44</v>
      </c>
      <c r="H601" s="2">
        <v>189.65</v>
      </c>
      <c r="I601" s="2">
        <v>338</v>
      </c>
      <c r="J601">
        <f t="shared" si="64"/>
        <v>235.05024736113424</v>
      </c>
      <c r="K601">
        <f t="shared" si="65"/>
        <v>492.70648165976075</v>
      </c>
      <c r="L601" s="4">
        <f t="shared" si="66"/>
        <v>0.31458892011701906</v>
      </c>
      <c r="M601" s="5">
        <f t="shared" si="67"/>
        <v>5.8774834437086085E-4</v>
      </c>
      <c r="N601" s="5">
        <f t="shared" si="68"/>
        <v>0.57507605633802827</v>
      </c>
      <c r="O601">
        <f t="shared" si="69"/>
        <v>0.32038231595298683</v>
      </c>
    </row>
    <row r="602" spans="1:15">
      <c r="A602" s="2">
        <v>761</v>
      </c>
      <c r="B602" s="2">
        <v>3109</v>
      </c>
      <c r="C602" s="2">
        <v>373</v>
      </c>
      <c r="D602" s="2">
        <f t="shared" si="63"/>
        <v>8.3351206434316349</v>
      </c>
      <c r="E602" s="2">
        <v>210</v>
      </c>
      <c r="F602" s="2">
        <v>0.52100000000000002</v>
      </c>
      <c r="G602" s="2">
        <v>0.18</v>
      </c>
      <c r="H602" s="2">
        <v>488.22</v>
      </c>
      <c r="I602" s="2">
        <v>134</v>
      </c>
      <c r="J602">
        <f t="shared" si="64"/>
        <v>239.96160921354308</v>
      </c>
      <c r="K602">
        <f t="shared" si="65"/>
        <v>1229.5593596122071</v>
      </c>
      <c r="L602" s="4">
        <f t="shared" si="66"/>
        <v>0.30336070974047247</v>
      </c>
      <c r="M602" s="5">
        <f t="shared" si="67"/>
        <v>2.2836925056288193E-4</v>
      </c>
      <c r="N602" s="5">
        <f t="shared" si="68"/>
        <v>0.5867690140845071</v>
      </c>
      <c r="O602">
        <f t="shared" si="69"/>
        <v>0.30486952134284495</v>
      </c>
    </row>
    <row r="603" spans="1:15">
      <c r="A603" s="2">
        <v>599</v>
      </c>
      <c r="B603" s="2">
        <v>1763</v>
      </c>
      <c r="C603" s="2">
        <v>208</v>
      </c>
      <c r="D603" s="2">
        <f t="shared" si="63"/>
        <v>8.4759615384615383</v>
      </c>
      <c r="E603" s="2">
        <v>210</v>
      </c>
      <c r="F603" s="2">
        <v>0.51100000000000001</v>
      </c>
      <c r="G603" s="2">
        <v>0.31</v>
      </c>
      <c r="H603" s="2">
        <v>279.38</v>
      </c>
      <c r="I603" s="2">
        <v>239</v>
      </c>
      <c r="J603">
        <f t="shared" si="64"/>
        <v>242.29819411790595</v>
      </c>
      <c r="K603">
        <f t="shared" si="65"/>
        <v>720.88953818715413</v>
      </c>
      <c r="L603" s="4">
        <f t="shared" si="66"/>
        <v>0.28853241583039863</v>
      </c>
      <c r="M603" s="5">
        <f t="shared" si="67"/>
        <v>4.0272263187748154E-4</v>
      </c>
      <c r="N603" s="5">
        <f t="shared" si="68"/>
        <v>0.59346056338028164</v>
      </c>
      <c r="O603">
        <f t="shared" si="69"/>
        <v>0.29786112200562503</v>
      </c>
    </row>
    <row r="604" spans="1:15">
      <c r="A604" s="2">
        <v>437</v>
      </c>
      <c r="B604" s="2">
        <v>1000</v>
      </c>
      <c r="C604" s="2">
        <v>116</v>
      </c>
      <c r="D604" s="2">
        <f t="shared" si="63"/>
        <v>8.6206896551724146</v>
      </c>
      <c r="E604" s="2">
        <v>210</v>
      </c>
      <c r="F604" s="2">
        <v>0.51100000000000001</v>
      </c>
      <c r="G604" s="2">
        <v>0.56000000000000005</v>
      </c>
      <c r="H604" s="2">
        <v>156.18</v>
      </c>
      <c r="I604" s="2">
        <v>423</v>
      </c>
      <c r="J604">
        <f t="shared" si="64"/>
        <v>242.29819411790595</v>
      </c>
      <c r="K604">
        <f t="shared" si="65"/>
        <v>399.06385149646025</v>
      </c>
      <c r="L604" s="4">
        <f t="shared" si="66"/>
        <v>0.29068029981921062</v>
      </c>
      <c r="M604" s="5">
        <f t="shared" si="67"/>
        <v>7.0999999999999991E-4</v>
      </c>
      <c r="N604" s="5">
        <f t="shared" si="68"/>
        <v>0.59577464788732404</v>
      </c>
      <c r="O604">
        <f t="shared" si="69"/>
        <v>0.29786112200562503</v>
      </c>
    </row>
    <row r="605" spans="1:15">
      <c r="A605" s="2">
        <v>845</v>
      </c>
      <c r="B605" s="2">
        <v>4537</v>
      </c>
      <c r="C605" s="2">
        <v>500</v>
      </c>
      <c r="D605" s="2">
        <f t="shared" si="63"/>
        <v>9.0739999999999998</v>
      </c>
      <c r="E605" s="2">
        <v>210</v>
      </c>
      <c r="F605" s="2">
        <v>0.49399999999999999</v>
      </c>
      <c r="G605" s="2">
        <v>0.13</v>
      </c>
      <c r="H605" s="2">
        <v>711.23</v>
      </c>
      <c r="I605" s="2">
        <v>94.8</v>
      </c>
      <c r="J605">
        <f t="shared" si="64"/>
        <v>246.43202904507208</v>
      </c>
      <c r="K605">
        <f t="shared" si="65"/>
        <v>1748.3727945694122</v>
      </c>
      <c r="L605" s="4">
        <f t="shared" si="66"/>
        <v>0.28598019916178091</v>
      </c>
      <c r="M605" s="5">
        <f t="shared" si="67"/>
        <v>1.5649107339651752E-4</v>
      </c>
      <c r="N605" s="5">
        <f t="shared" si="68"/>
        <v>0.60578535211267603</v>
      </c>
      <c r="O605">
        <f t="shared" si="69"/>
        <v>0.28600990889935429</v>
      </c>
    </row>
    <row r="606" spans="1:15">
      <c r="A606" s="2">
        <v>683</v>
      </c>
      <c r="B606" s="2">
        <v>2573</v>
      </c>
      <c r="C606" s="2">
        <v>278</v>
      </c>
      <c r="D606" s="2">
        <f t="shared" si="63"/>
        <v>9.2553956834532372</v>
      </c>
      <c r="E606" s="2">
        <v>210</v>
      </c>
      <c r="F606" s="2">
        <v>0.48899999999999999</v>
      </c>
      <c r="G606" s="2">
        <v>0.23</v>
      </c>
      <c r="H606" s="2">
        <v>402.9</v>
      </c>
      <c r="I606" s="2">
        <v>168</v>
      </c>
      <c r="J606">
        <f t="shared" si="64"/>
        <v>247.68870230903497</v>
      </c>
      <c r="K606">
        <f t="shared" si="65"/>
        <v>993.25006294772743</v>
      </c>
      <c r="L606" s="4">
        <f t="shared" si="66"/>
        <v>0.27988923471594135</v>
      </c>
      <c r="M606" s="5">
        <f t="shared" si="67"/>
        <v>2.7594247959580257E-4</v>
      </c>
      <c r="N606" s="5">
        <f t="shared" si="68"/>
        <v>0.6088225352112675</v>
      </c>
      <c r="O606">
        <f t="shared" si="69"/>
        <v>0.28253962986768222</v>
      </c>
    </row>
    <row r="607" spans="1:15">
      <c r="A607" s="2">
        <v>521</v>
      </c>
      <c r="B607" s="2">
        <v>1459</v>
      </c>
      <c r="C607" s="2">
        <v>155</v>
      </c>
      <c r="D607" s="2">
        <f t="shared" si="63"/>
        <v>9.4129032258064509</v>
      </c>
      <c r="E607" s="2">
        <v>210</v>
      </c>
      <c r="F607" s="2">
        <v>0.48</v>
      </c>
      <c r="G607" s="2">
        <v>0.41</v>
      </c>
      <c r="H607" s="2">
        <v>230.54</v>
      </c>
      <c r="I607" s="2">
        <v>298</v>
      </c>
      <c r="J607">
        <f t="shared" si="64"/>
        <v>250</v>
      </c>
      <c r="K607">
        <f t="shared" si="65"/>
        <v>562.38844818928487</v>
      </c>
      <c r="L607" s="4">
        <f t="shared" si="66"/>
        <v>0.275610213010334</v>
      </c>
      <c r="M607" s="5">
        <f t="shared" si="67"/>
        <v>4.8663468128855379E-4</v>
      </c>
      <c r="N607" s="5">
        <f t="shared" si="68"/>
        <v>0.61236901408450706</v>
      </c>
      <c r="O607">
        <f t="shared" si="69"/>
        <v>0.27631103256105949</v>
      </c>
    </row>
    <row r="608" spans="1:15">
      <c r="A608" s="2">
        <v>767</v>
      </c>
      <c r="B608" s="2">
        <v>3756</v>
      </c>
      <c r="C608" s="2">
        <v>373</v>
      </c>
      <c r="D608" s="2">
        <f t="shared" si="63"/>
        <v>10.069705093833781</v>
      </c>
      <c r="E608" s="2">
        <v>210</v>
      </c>
      <c r="F608" s="2">
        <v>0.46700000000000003</v>
      </c>
      <c r="G608" s="2">
        <v>0.17</v>
      </c>
      <c r="H608" s="2">
        <v>583.20000000000005</v>
      </c>
      <c r="I608" s="2">
        <v>119</v>
      </c>
      <c r="J608">
        <f t="shared" si="64"/>
        <v>253.45577265824929</v>
      </c>
      <c r="K608">
        <f t="shared" si="65"/>
        <v>1375.0975401095172</v>
      </c>
      <c r="L608" s="4">
        <f t="shared" si="66"/>
        <v>0.27125348502208291</v>
      </c>
      <c r="M608" s="5">
        <f t="shared" si="67"/>
        <v>1.8903088391906283E-4</v>
      </c>
      <c r="N608" s="5">
        <f t="shared" si="68"/>
        <v>0.62952676056338031</v>
      </c>
      <c r="O608">
        <f t="shared" si="69"/>
        <v>0.26735542295655834</v>
      </c>
    </row>
    <row r="609" spans="1:15">
      <c r="A609" s="2">
        <v>605</v>
      </c>
      <c r="B609" s="2">
        <v>2130</v>
      </c>
      <c r="C609" s="2">
        <v>208</v>
      </c>
      <c r="D609" s="2">
        <f t="shared" si="63"/>
        <v>10.240384615384615</v>
      </c>
      <c r="E609" s="2">
        <v>210</v>
      </c>
      <c r="F609" s="2">
        <v>0.46</v>
      </c>
      <c r="G609" s="2">
        <v>0.28999999999999998</v>
      </c>
      <c r="H609" s="2">
        <v>331.95</v>
      </c>
      <c r="I609" s="2">
        <v>210</v>
      </c>
      <c r="J609">
        <f t="shared" si="64"/>
        <v>255.37695922762458</v>
      </c>
      <c r="K609">
        <f t="shared" si="65"/>
        <v>812.20181019809718</v>
      </c>
      <c r="L609" s="4">
        <f t="shared" si="66"/>
        <v>0.25609398721885207</v>
      </c>
      <c r="M609" s="5">
        <f t="shared" si="67"/>
        <v>3.3333333333333332E-4</v>
      </c>
      <c r="N609" s="5">
        <f t="shared" si="68"/>
        <v>0.63</v>
      </c>
      <c r="O609">
        <f t="shared" si="69"/>
        <v>0.26255369762042557</v>
      </c>
    </row>
    <row r="610" spans="1:15">
      <c r="A610" s="2">
        <v>443</v>
      </c>
      <c r="B610" s="2">
        <v>1208</v>
      </c>
      <c r="C610" s="2">
        <v>116</v>
      </c>
      <c r="D610" s="2">
        <f t="shared" si="63"/>
        <v>10.413793103448276</v>
      </c>
      <c r="E610" s="2">
        <v>210</v>
      </c>
      <c r="F610" s="2">
        <v>0.45700000000000002</v>
      </c>
      <c r="G610" s="2">
        <v>0.53</v>
      </c>
      <c r="H610" s="2">
        <v>187.43</v>
      </c>
      <c r="I610" s="2">
        <v>373</v>
      </c>
      <c r="J610">
        <f t="shared" si="64"/>
        <v>256.21380568422683</v>
      </c>
      <c r="K610">
        <f t="shared" si="65"/>
        <v>445.86860889964942</v>
      </c>
      <c r="L610" s="4">
        <f t="shared" si="66"/>
        <v>0.26016633080824902</v>
      </c>
      <c r="M610" s="5">
        <f t="shared" si="67"/>
        <v>5.8774834437086085E-4</v>
      </c>
      <c r="N610" s="5">
        <f t="shared" si="68"/>
        <v>0.63462535211267612</v>
      </c>
      <c r="O610">
        <f t="shared" si="69"/>
        <v>0.26050027195563785</v>
      </c>
    </row>
    <row r="611" spans="1:15">
      <c r="A611" s="2">
        <v>851</v>
      </c>
      <c r="B611" s="2">
        <v>5481</v>
      </c>
      <c r="C611" s="2">
        <v>500</v>
      </c>
      <c r="D611" s="2">
        <f t="shared" si="63"/>
        <v>10.962</v>
      </c>
      <c r="E611" s="2">
        <v>210</v>
      </c>
      <c r="F611" s="2">
        <v>0.44400000000000001</v>
      </c>
      <c r="G611" s="2">
        <v>0.12</v>
      </c>
      <c r="H611" s="2">
        <v>847.73</v>
      </c>
      <c r="I611" s="2">
        <v>83.5</v>
      </c>
      <c r="J611">
        <f t="shared" si="64"/>
        <v>259.93762245501819</v>
      </c>
      <c r="K611">
        <f t="shared" si="65"/>
        <v>1997.8741869526953</v>
      </c>
      <c r="L611" s="4">
        <f t="shared" si="66"/>
        <v>0.25026600937401211</v>
      </c>
      <c r="M611" s="5">
        <f t="shared" si="67"/>
        <v>1.2953840540047437E-4</v>
      </c>
      <c r="N611" s="5">
        <f t="shared" si="68"/>
        <v>0.64459647887323934</v>
      </c>
      <c r="O611">
        <f t="shared" si="69"/>
        <v>0.25163341122307392</v>
      </c>
    </row>
    <row r="612" spans="1:15">
      <c r="A612" s="2">
        <v>689</v>
      </c>
      <c r="B612" s="2">
        <v>3109</v>
      </c>
      <c r="C612" s="2">
        <v>278</v>
      </c>
      <c r="D612" s="2">
        <f t="shared" si="63"/>
        <v>11.183453237410072</v>
      </c>
      <c r="E612" s="2">
        <v>210</v>
      </c>
      <c r="F612" s="2">
        <v>0.438</v>
      </c>
      <c r="G612" s="2">
        <v>0.21</v>
      </c>
      <c r="H612" s="2">
        <v>481.7</v>
      </c>
      <c r="I612" s="2">
        <v>148</v>
      </c>
      <c r="J612">
        <f t="shared" si="64"/>
        <v>261.71196129510685</v>
      </c>
      <c r="K612">
        <f t="shared" si="65"/>
        <v>1149.4352638473338</v>
      </c>
      <c r="L612" s="4">
        <f t="shared" si="66"/>
        <v>0.2418579007829392</v>
      </c>
      <c r="M612" s="5">
        <f t="shared" si="67"/>
        <v>2.2836925056288193E-4</v>
      </c>
      <c r="N612" s="5">
        <f t="shared" si="68"/>
        <v>0.64807323943661976</v>
      </c>
      <c r="O612">
        <f t="shared" si="69"/>
        <v>0.24755840365805318</v>
      </c>
    </row>
    <row r="613" spans="1:15">
      <c r="A613" s="2">
        <v>527</v>
      </c>
      <c r="B613" s="2">
        <v>1763</v>
      </c>
      <c r="C613" s="2">
        <v>155</v>
      </c>
      <c r="D613" s="2">
        <f t="shared" si="63"/>
        <v>11.374193548387098</v>
      </c>
      <c r="E613" s="2">
        <v>210</v>
      </c>
      <c r="F613" s="2">
        <v>0.435</v>
      </c>
      <c r="G613" s="2">
        <v>0.38</v>
      </c>
      <c r="H613" s="2">
        <v>271.74</v>
      </c>
      <c r="I613" s="2">
        <v>263</v>
      </c>
      <c r="J613">
        <f t="shared" si="64"/>
        <v>262.61286571944515</v>
      </c>
      <c r="K613">
        <f t="shared" si="65"/>
        <v>637.40085506173591</v>
      </c>
      <c r="L613" s="4">
        <f t="shared" si="66"/>
        <v>0.24317507384734738</v>
      </c>
      <c r="M613" s="5">
        <f t="shared" si="67"/>
        <v>4.0272263187748154E-4</v>
      </c>
      <c r="N613" s="5">
        <f t="shared" si="68"/>
        <v>0.6530549295774648</v>
      </c>
      <c r="O613">
        <f t="shared" si="69"/>
        <v>0.24552507325435671</v>
      </c>
    </row>
    <row r="614" spans="1:15">
      <c r="A614" s="2">
        <v>365</v>
      </c>
      <c r="B614" s="2">
        <v>1000</v>
      </c>
      <c r="C614" s="2">
        <v>86</v>
      </c>
      <c r="D614" s="2">
        <f t="shared" si="63"/>
        <v>11.627906976744185</v>
      </c>
      <c r="E614" s="2">
        <v>210</v>
      </c>
      <c r="F614" s="2">
        <v>0.43</v>
      </c>
      <c r="G614" s="2">
        <v>0.68</v>
      </c>
      <c r="H614" s="2">
        <v>154.47</v>
      </c>
      <c r="I614" s="2">
        <v>466</v>
      </c>
      <c r="J614">
        <f t="shared" si="64"/>
        <v>264.13527189768718</v>
      </c>
      <c r="K614">
        <f t="shared" si="65"/>
        <v>358.25950897990577</v>
      </c>
      <c r="L614" s="4">
        <f t="shared" si="66"/>
        <v>0.24004945533720254</v>
      </c>
      <c r="M614" s="5">
        <f t="shared" si="67"/>
        <v>7.0999999999999991E-4</v>
      </c>
      <c r="N614" s="5">
        <f t="shared" si="68"/>
        <v>0.6563380281690141</v>
      </c>
      <c r="O614">
        <f t="shared" si="69"/>
        <v>0.2421424251025861</v>
      </c>
    </row>
    <row r="615" spans="1:15">
      <c r="A615" s="2">
        <v>773</v>
      </c>
      <c r="B615" s="2">
        <v>4537</v>
      </c>
      <c r="C615" s="2">
        <v>373</v>
      </c>
      <c r="D615" s="2">
        <f t="shared" si="63"/>
        <v>12.163538873994638</v>
      </c>
      <c r="E615" s="2">
        <v>210</v>
      </c>
      <c r="F615" s="2">
        <v>0.41599999999999998</v>
      </c>
      <c r="G615" s="2">
        <v>0.15</v>
      </c>
      <c r="H615" s="2">
        <v>699.83</v>
      </c>
      <c r="I615" s="2">
        <v>104</v>
      </c>
      <c r="J615">
        <f t="shared" si="64"/>
        <v>268.54307776478731</v>
      </c>
      <c r="K615">
        <f t="shared" si="65"/>
        <v>1651.2124042188375</v>
      </c>
      <c r="L615" s="4">
        <f t="shared" si="66"/>
        <v>0.22589462085373591</v>
      </c>
      <c r="M615" s="5">
        <f t="shared" si="67"/>
        <v>1.5649107339651752E-4</v>
      </c>
      <c r="N615" s="5">
        <f t="shared" si="68"/>
        <v>0.66457464788732401</v>
      </c>
      <c r="O615">
        <f t="shared" si="69"/>
        <v>0.23271304973992663</v>
      </c>
    </row>
    <row r="616" spans="1:15">
      <c r="A616" s="2">
        <v>611</v>
      </c>
      <c r="B616" s="2">
        <v>2573</v>
      </c>
      <c r="C616" s="2">
        <v>208</v>
      </c>
      <c r="D616" s="2">
        <f t="shared" si="63"/>
        <v>12.370192307692308</v>
      </c>
      <c r="E616" s="2">
        <v>210</v>
      </c>
      <c r="F616" s="2">
        <v>0.40799999999999997</v>
      </c>
      <c r="G616" s="2">
        <v>0.27</v>
      </c>
      <c r="H616" s="2">
        <v>401.79</v>
      </c>
      <c r="I616" s="2">
        <v>185</v>
      </c>
      <c r="J616">
        <f t="shared" si="64"/>
        <v>271.16307227332021</v>
      </c>
      <c r="K616">
        <f t="shared" si="65"/>
        <v>926.29009723011688</v>
      </c>
      <c r="L616" s="4">
        <f t="shared" si="66"/>
        <v>0.22455168269852169</v>
      </c>
      <c r="M616" s="5">
        <f t="shared" si="67"/>
        <v>2.7594247959580257E-4</v>
      </c>
      <c r="N616" s="5">
        <f t="shared" si="68"/>
        <v>0.67042957746478871</v>
      </c>
      <c r="O616">
        <f t="shared" si="69"/>
        <v>0.22735312951915715</v>
      </c>
    </row>
    <row r="617" spans="1:15">
      <c r="A617" s="2">
        <v>449</v>
      </c>
      <c r="B617" s="2">
        <v>1459</v>
      </c>
      <c r="C617" s="2">
        <v>116</v>
      </c>
      <c r="D617" s="2">
        <f t="shared" si="63"/>
        <v>12.577586206896552</v>
      </c>
      <c r="E617" s="2">
        <v>210</v>
      </c>
      <c r="F617" s="2">
        <v>0.40699999999999997</v>
      </c>
      <c r="G617" s="2">
        <v>0.49</v>
      </c>
      <c r="H617" s="2">
        <v>225.47</v>
      </c>
      <c r="I617" s="2">
        <v>327</v>
      </c>
      <c r="J617">
        <f t="shared" si="64"/>
        <v>271.4959920700004</v>
      </c>
      <c r="K617">
        <f t="shared" si="65"/>
        <v>511.03139562972854</v>
      </c>
      <c r="L617" s="4">
        <f t="shared" si="66"/>
        <v>0.2269919245510478</v>
      </c>
      <c r="M617" s="5">
        <f t="shared" si="67"/>
        <v>4.8663468128855379E-4</v>
      </c>
      <c r="N617" s="5">
        <f t="shared" si="68"/>
        <v>0.67196197183098594</v>
      </c>
      <c r="O617">
        <f t="shared" si="69"/>
        <v>0.22668460784488692</v>
      </c>
    </row>
    <row r="618" spans="1:15">
      <c r="A618" s="2">
        <v>857</v>
      </c>
      <c r="B618" s="2">
        <v>6622</v>
      </c>
      <c r="C618" s="2">
        <v>500</v>
      </c>
      <c r="D618" s="2">
        <f t="shared" si="63"/>
        <v>13.244</v>
      </c>
      <c r="E618" s="2">
        <v>210</v>
      </c>
      <c r="F618" s="2">
        <v>0.39700000000000002</v>
      </c>
      <c r="G618" s="2">
        <v>0.11</v>
      </c>
      <c r="H618" s="2">
        <v>1014.59</v>
      </c>
      <c r="I618" s="2">
        <v>73.2</v>
      </c>
      <c r="J618">
        <f t="shared" si="64"/>
        <v>274.89407165256023</v>
      </c>
      <c r="K618">
        <f t="shared" si="65"/>
        <v>2304.9044601082965</v>
      </c>
      <c r="L618" s="4">
        <f t="shared" si="66"/>
        <v>0.21692873117027478</v>
      </c>
      <c r="M618" s="5">
        <f t="shared" si="67"/>
        <v>1.0721836303231652E-4</v>
      </c>
      <c r="N618" s="5">
        <f t="shared" si="68"/>
        <v>0.6827188732394367</v>
      </c>
      <c r="O618">
        <f t="shared" si="69"/>
        <v>0.22001756254585808</v>
      </c>
    </row>
    <row r="619" spans="1:15">
      <c r="A619" s="2">
        <v>695</v>
      </c>
      <c r="B619" s="2">
        <v>3756</v>
      </c>
      <c r="C619" s="2">
        <v>278</v>
      </c>
      <c r="D619" s="2">
        <f t="shared" si="63"/>
        <v>13.510791366906474</v>
      </c>
      <c r="E619" s="2">
        <v>210</v>
      </c>
      <c r="F619" s="2">
        <v>0.39300000000000002</v>
      </c>
      <c r="G619" s="2">
        <v>0.2</v>
      </c>
      <c r="H619" s="2">
        <v>574.30999999999995</v>
      </c>
      <c r="I619" s="2">
        <v>130</v>
      </c>
      <c r="J619">
        <f t="shared" si="64"/>
        <v>276.28948199776886</v>
      </c>
      <c r="K619">
        <f t="shared" si="65"/>
        <v>1274.1325068603217</v>
      </c>
      <c r="L619" s="4">
        <f t="shared" si="66"/>
        <v>0.21818766769010478</v>
      </c>
      <c r="M619" s="5">
        <f t="shared" si="67"/>
        <v>1.8903088391906283E-4</v>
      </c>
      <c r="N619" s="5">
        <f t="shared" si="68"/>
        <v>0.68771830985915494</v>
      </c>
      <c r="O619">
        <f t="shared" si="69"/>
        <v>0.21736008807873036</v>
      </c>
    </row>
    <row r="620" spans="1:15">
      <c r="A620" s="2">
        <v>533</v>
      </c>
      <c r="B620" s="2">
        <v>2130</v>
      </c>
      <c r="C620" s="2">
        <v>155</v>
      </c>
      <c r="D620" s="2">
        <f t="shared" si="63"/>
        <v>13.741935483870968</v>
      </c>
      <c r="E620" s="2">
        <v>210</v>
      </c>
      <c r="F620" s="2">
        <v>0.38900000000000001</v>
      </c>
      <c r="G620" s="2">
        <v>0.36</v>
      </c>
      <c r="H620" s="2">
        <v>325.23</v>
      </c>
      <c r="I620" s="2">
        <v>230</v>
      </c>
      <c r="J620">
        <f t="shared" si="64"/>
        <v>277.70636042789511</v>
      </c>
      <c r="K620">
        <f t="shared" si="65"/>
        <v>711.48142364742944</v>
      </c>
      <c r="L620" s="4">
        <f t="shared" si="66"/>
        <v>0.21785530141516296</v>
      </c>
      <c r="M620" s="5">
        <f t="shared" si="67"/>
        <v>3.3333333333333332E-4</v>
      </c>
      <c r="N620" s="5">
        <f t="shared" si="68"/>
        <v>0.69</v>
      </c>
      <c r="O620">
        <f t="shared" si="69"/>
        <v>0.21470801781049381</v>
      </c>
    </row>
    <row r="621" spans="1:15">
      <c r="A621" s="2">
        <v>371</v>
      </c>
      <c r="B621" s="2">
        <v>1208</v>
      </c>
      <c r="C621" s="2">
        <v>86</v>
      </c>
      <c r="D621" s="2">
        <f t="shared" si="63"/>
        <v>14.046511627906977</v>
      </c>
      <c r="E621" s="2">
        <v>210</v>
      </c>
      <c r="F621" s="2">
        <v>0.38600000000000001</v>
      </c>
      <c r="G621" s="2">
        <v>0.64</v>
      </c>
      <c r="H621" s="2">
        <v>183.7</v>
      </c>
      <c r="I621" s="2">
        <v>408</v>
      </c>
      <c r="J621">
        <f t="shared" si="64"/>
        <v>278.78344149874829</v>
      </c>
      <c r="K621">
        <f t="shared" si="65"/>
        <v>401.76050430370759</v>
      </c>
      <c r="L621" s="4">
        <f t="shared" si="66"/>
        <v>0.21405787547247054</v>
      </c>
      <c r="M621" s="5">
        <f t="shared" si="67"/>
        <v>5.8774834437086085E-4</v>
      </c>
      <c r="N621" s="5">
        <f t="shared" si="68"/>
        <v>0.69417464788732397</v>
      </c>
      <c r="O621">
        <f t="shared" si="69"/>
        <v>0.21272253830046686</v>
      </c>
    </row>
    <row r="622" spans="1:15">
      <c r="A622" s="2">
        <v>779</v>
      </c>
      <c r="B622" s="2">
        <v>5481</v>
      </c>
      <c r="C622" s="2">
        <v>373</v>
      </c>
      <c r="D622" s="2">
        <f t="shared" si="63"/>
        <v>14.694369973190348</v>
      </c>
      <c r="E622" s="2">
        <v>210</v>
      </c>
      <c r="F622" s="2">
        <v>0.373</v>
      </c>
      <c r="G622" s="2">
        <v>0.14000000000000001</v>
      </c>
      <c r="H622" s="2">
        <v>835.61</v>
      </c>
      <c r="I622" s="2">
        <v>91.2</v>
      </c>
      <c r="J622">
        <f t="shared" si="64"/>
        <v>283.59999016853385</v>
      </c>
      <c r="K622">
        <f t="shared" si="65"/>
        <v>1868.3507695635728</v>
      </c>
      <c r="L622" s="4">
        <f t="shared" si="66"/>
        <v>0.19964131258239526</v>
      </c>
      <c r="M622" s="5">
        <f t="shared" si="67"/>
        <v>1.2953840540047437E-4</v>
      </c>
      <c r="N622" s="5">
        <f t="shared" si="68"/>
        <v>0.70403830985915483</v>
      </c>
      <c r="O622">
        <f t="shared" si="69"/>
        <v>0.20415467956000738</v>
      </c>
    </row>
    <row r="623" spans="1:15">
      <c r="A623" s="2">
        <v>617</v>
      </c>
      <c r="B623" s="2">
        <v>3109</v>
      </c>
      <c r="C623" s="2">
        <v>208</v>
      </c>
      <c r="D623" s="2">
        <f t="shared" si="63"/>
        <v>14.947115384615385</v>
      </c>
      <c r="E623" s="2">
        <v>210</v>
      </c>
      <c r="F623" s="2">
        <v>0.36599999999999999</v>
      </c>
      <c r="G623" s="2">
        <v>0.26</v>
      </c>
      <c r="H623" s="2">
        <v>479.24</v>
      </c>
      <c r="I623" s="2">
        <v>162</v>
      </c>
      <c r="J623">
        <f t="shared" si="64"/>
        <v>286.29916715693412</v>
      </c>
      <c r="K623">
        <f t="shared" si="65"/>
        <v>1015.610018114798</v>
      </c>
      <c r="L623" s="4">
        <f t="shared" si="66"/>
        <v>0.20480302113019233</v>
      </c>
      <c r="M623" s="5">
        <f t="shared" si="67"/>
        <v>2.2836925056288193E-4</v>
      </c>
      <c r="N623" s="5">
        <f t="shared" si="68"/>
        <v>0.70937746478873243</v>
      </c>
      <c r="O623">
        <f t="shared" si="69"/>
        <v>0.19956576600713996</v>
      </c>
    </row>
    <row r="624" spans="1:15">
      <c r="A624" s="2">
        <v>455</v>
      </c>
      <c r="B624" s="2">
        <v>1763</v>
      </c>
      <c r="C624" s="2">
        <v>116</v>
      </c>
      <c r="D624" s="2">
        <f t="shared" si="63"/>
        <v>15.198275862068966</v>
      </c>
      <c r="E624" s="2">
        <v>210</v>
      </c>
      <c r="F624" s="2">
        <v>0.36699999999999999</v>
      </c>
      <c r="G624" s="2">
        <v>0.46</v>
      </c>
      <c r="H624" s="2">
        <v>266.67</v>
      </c>
      <c r="I624" s="2">
        <v>287</v>
      </c>
      <c r="J624">
        <f t="shared" si="64"/>
        <v>285.90884772914819</v>
      </c>
      <c r="K624">
        <f t="shared" si="65"/>
        <v>573.25784009715392</v>
      </c>
      <c r="L624" s="4">
        <f t="shared" si="66"/>
        <v>0.20235222597276767</v>
      </c>
      <c r="M624" s="5">
        <f t="shared" si="67"/>
        <v>4.0272263187748154E-4</v>
      </c>
      <c r="N624" s="5">
        <f t="shared" si="68"/>
        <v>0.71264929577464797</v>
      </c>
      <c r="O624">
        <f t="shared" si="69"/>
        <v>0.20022025863826734</v>
      </c>
    </row>
    <row r="625" spans="1:15">
      <c r="A625" s="2">
        <v>293</v>
      </c>
      <c r="B625" s="2">
        <v>1000</v>
      </c>
      <c r="C625" s="2">
        <v>64</v>
      </c>
      <c r="D625" s="2">
        <f t="shared" si="63"/>
        <v>15.625</v>
      </c>
      <c r="E625" s="2">
        <v>210</v>
      </c>
      <c r="F625" s="2">
        <v>0.36399999999999999</v>
      </c>
      <c r="G625" s="2">
        <v>0.82</v>
      </c>
      <c r="H625" s="2">
        <v>150.47999999999999</v>
      </c>
      <c r="I625" s="2">
        <v>508</v>
      </c>
      <c r="J625">
        <f t="shared" si="64"/>
        <v>287.08462588160722</v>
      </c>
      <c r="K625">
        <f t="shared" si="65"/>
        <v>322.90615449711703</v>
      </c>
      <c r="L625" s="4">
        <f t="shared" si="66"/>
        <v>0.19820000055332301</v>
      </c>
      <c r="M625" s="5">
        <f t="shared" si="67"/>
        <v>7.0999999999999991E-4</v>
      </c>
      <c r="N625" s="5">
        <f t="shared" si="68"/>
        <v>0.71549295774647892</v>
      </c>
      <c r="O625">
        <f t="shared" si="69"/>
        <v>0.19825785417518232</v>
      </c>
    </row>
    <row r="626" spans="1:15">
      <c r="A626" s="2">
        <v>863</v>
      </c>
      <c r="B626" s="2">
        <v>8000</v>
      </c>
      <c r="C626" s="2">
        <v>500</v>
      </c>
      <c r="D626" s="2">
        <f t="shared" si="63"/>
        <v>16</v>
      </c>
      <c r="E626" s="2">
        <v>210</v>
      </c>
      <c r="F626" s="2">
        <v>0.35499999999999998</v>
      </c>
      <c r="G626" s="2">
        <v>0.1</v>
      </c>
      <c r="H626" s="2">
        <v>1215.5</v>
      </c>
      <c r="I626" s="2">
        <v>64.099999999999994</v>
      </c>
      <c r="J626">
        <f t="shared" si="64"/>
        <v>290.70094986690555</v>
      </c>
      <c r="K626">
        <f t="shared" si="65"/>
        <v>2681.1844397579216</v>
      </c>
      <c r="L626" s="4">
        <f t="shared" si="66"/>
        <v>0.18648474628815312</v>
      </c>
      <c r="M626" s="5">
        <f t="shared" si="67"/>
        <v>8.8749999999999989E-5</v>
      </c>
      <c r="N626" s="5">
        <f t="shared" si="68"/>
        <v>0.72225352112676067</v>
      </c>
      <c r="O626">
        <f t="shared" si="69"/>
        <v>0.19239011959678456</v>
      </c>
    </row>
    <row r="627" spans="1:15">
      <c r="A627" s="2">
        <v>701</v>
      </c>
      <c r="B627" s="2">
        <v>4537</v>
      </c>
      <c r="C627" s="2">
        <v>278</v>
      </c>
      <c r="D627" s="2">
        <f t="shared" si="63"/>
        <v>16.320143884892087</v>
      </c>
      <c r="E627" s="2">
        <v>210</v>
      </c>
      <c r="F627" s="2">
        <v>0.35299999999999998</v>
      </c>
      <c r="G627" s="2">
        <v>0.19</v>
      </c>
      <c r="H627" s="2">
        <v>684.71</v>
      </c>
      <c r="I627" s="2">
        <v>114</v>
      </c>
      <c r="J627">
        <f t="shared" si="64"/>
        <v>291.52330214590222</v>
      </c>
      <c r="K627">
        <f t="shared" si="65"/>
        <v>1415.1416500418629</v>
      </c>
      <c r="L627" s="4">
        <f t="shared" si="66"/>
        <v>0.19644676558829016</v>
      </c>
      <c r="M627" s="5">
        <f t="shared" si="67"/>
        <v>1.5649107339651752E-4</v>
      </c>
      <c r="N627" s="5">
        <f t="shared" si="68"/>
        <v>0.72847605633802814</v>
      </c>
      <c r="O627">
        <f t="shared" si="69"/>
        <v>0.19109018787253507</v>
      </c>
    </row>
    <row r="628" spans="1:15">
      <c r="A628" s="2">
        <v>539</v>
      </c>
      <c r="B628" s="2">
        <v>2573</v>
      </c>
      <c r="C628" s="2">
        <v>155</v>
      </c>
      <c r="D628" s="2">
        <f t="shared" si="63"/>
        <v>16.600000000000001</v>
      </c>
      <c r="E628" s="2">
        <v>210</v>
      </c>
      <c r="F628" s="2">
        <v>0.35099999999999998</v>
      </c>
      <c r="G628" s="2">
        <v>0.33</v>
      </c>
      <c r="H628" s="2">
        <v>385.64</v>
      </c>
      <c r="I628" s="2">
        <v>201</v>
      </c>
      <c r="J628">
        <f t="shared" si="64"/>
        <v>292.35267310234309</v>
      </c>
      <c r="K628">
        <f t="shared" si="65"/>
        <v>817.09653480614008</v>
      </c>
      <c r="L628" s="4">
        <f t="shared" si="66"/>
        <v>0.18969606820909413</v>
      </c>
      <c r="M628" s="5">
        <f t="shared" si="67"/>
        <v>2.7594247959580257E-4</v>
      </c>
      <c r="N628" s="5">
        <f t="shared" si="68"/>
        <v>0.72841267605633797</v>
      </c>
      <c r="O628">
        <f t="shared" si="69"/>
        <v>0.18979172833157087</v>
      </c>
    </row>
    <row r="629" spans="1:15">
      <c r="A629" s="2">
        <v>377</v>
      </c>
      <c r="B629" s="2">
        <v>1459</v>
      </c>
      <c r="C629" s="2">
        <v>86</v>
      </c>
      <c r="D629" s="2">
        <f t="shared" si="63"/>
        <v>16.965116279069768</v>
      </c>
      <c r="E629" s="2">
        <v>210</v>
      </c>
      <c r="F629" s="2">
        <v>0.34799999999999998</v>
      </c>
      <c r="G629" s="2">
        <v>0.59</v>
      </c>
      <c r="H629" s="2">
        <v>217.56</v>
      </c>
      <c r="I629" s="2">
        <v>357</v>
      </c>
      <c r="J629">
        <f t="shared" si="64"/>
        <v>293.61010975735172</v>
      </c>
      <c r="K629">
        <f t="shared" si="65"/>
        <v>458.9857826416291</v>
      </c>
      <c r="L629" s="4">
        <f t="shared" si="66"/>
        <v>0.18736963812917889</v>
      </c>
      <c r="M629" s="5">
        <f t="shared" si="67"/>
        <v>4.8663468128855379E-4</v>
      </c>
      <c r="N629" s="5">
        <f t="shared" si="68"/>
        <v>0.7336098591549296</v>
      </c>
      <c r="O629">
        <f t="shared" si="69"/>
        <v>0.18784681405434878</v>
      </c>
    </row>
    <row r="630" spans="1:15">
      <c r="A630" s="2">
        <v>785</v>
      </c>
      <c r="B630" s="2">
        <v>6622</v>
      </c>
      <c r="C630" s="2">
        <v>373</v>
      </c>
      <c r="D630" s="2">
        <f t="shared" si="63"/>
        <v>17.753351206434317</v>
      </c>
      <c r="E630" s="2">
        <v>210</v>
      </c>
      <c r="F630" s="2">
        <v>0.33500000000000002</v>
      </c>
      <c r="G630" s="2">
        <v>0.13</v>
      </c>
      <c r="H630" s="2">
        <v>997.14</v>
      </c>
      <c r="I630" s="2">
        <v>79.7</v>
      </c>
      <c r="J630">
        <f t="shared" si="64"/>
        <v>299.25280083228989</v>
      </c>
      <c r="K630">
        <f t="shared" si="65"/>
        <v>2123.1227844095733</v>
      </c>
      <c r="L630" s="4">
        <f t="shared" si="66"/>
        <v>0.17568461077192429</v>
      </c>
      <c r="M630" s="5">
        <f t="shared" si="67"/>
        <v>1.0721836303231652E-4</v>
      </c>
      <c r="N630" s="5">
        <f t="shared" si="68"/>
        <v>0.74334281690140847</v>
      </c>
      <c r="O630">
        <f t="shared" si="69"/>
        <v>0.17945787025593679</v>
      </c>
    </row>
    <row r="631" spans="1:15">
      <c r="A631" s="2">
        <v>623</v>
      </c>
      <c r="B631" s="2">
        <v>3756</v>
      </c>
      <c r="C631" s="2">
        <v>208</v>
      </c>
      <c r="D631" s="2">
        <f t="shared" si="63"/>
        <v>18.057692307692307</v>
      </c>
      <c r="E631" s="2">
        <v>210</v>
      </c>
      <c r="F631" s="2">
        <v>0.33200000000000002</v>
      </c>
      <c r="G631" s="2">
        <v>0.24</v>
      </c>
      <c r="H631" s="2">
        <v>563.30999999999995</v>
      </c>
      <c r="I631" s="2">
        <v>141</v>
      </c>
      <c r="J631">
        <f t="shared" si="64"/>
        <v>300.60180602107584</v>
      </c>
      <c r="K631">
        <f t="shared" si="65"/>
        <v>1155.2090519424435</v>
      </c>
      <c r="L631" s="4">
        <f t="shared" si="66"/>
        <v>0.18005399079089218</v>
      </c>
      <c r="M631" s="5">
        <f t="shared" si="67"/>
        <v>1.8903088391906283E-4</v>
      </c>
      <c r="N631" s="5">
        <f t="shared" si="68"/>
        <v>0.74590985915492958</v>
      </c>
      <c r="O631">
        <f t="shared" si="69"/>
        <v>0.17753109892768018</v>
      </c>
    </row>
    <row r="632" spans="1:15">
      <c r="A632" s="2">
        <v>461</v>
      </c>
      <c r="B632" s="2">
        <v>2130</v>
      </c>
      <c r="C632" s="2">
        <v>116</v>
      </c>
      <c r="D632" s="2">
        <f t="shared" si="63"/>
        <v>18.362068965517242</v>
      </c>
      <c r="E632" s="2">
        <v>210</v>
      </c>
      <c r="F632" s="2">
        <v>0.32600000000000001</v>
      </c>
      <c r="G632" s="2">
        <v>0.43</v>
      </c>
      <c r="H632" s="2">
        <v>321.43</v>
      </c>
      <c r="I632" s="2">
        <v>250</v>
      </c>
      <c r="J632">
        <f t="shared" si="64"/>
        <v>303.35546785462861</v>
      </c>
      <c r="K632">
        <f t="shared" si="65"/>
        <v>650.67423660246163</v>
      </c>
      <c r="L632" s="4">
        <f t="shared" si="66"/>
        <v>0.17827661443259477</v>
      </c>
      <c r="M632" s="5">
        <f t="shared" si="67"/>
        <v>3.3333333333333332E-4</v>
      </c>
      <c r="N632" s="5">
        <f t="shared" si="68"/>
        <v>0.75</v>
      </c>
      <c r="O632">
        <f t="shared" si="69"/>
        <v>0.17368801867207256</v>
      </c>
    </row>
    <row r="633" spans="1:15">
      <c r="A633" s="2">
        <v>299</v>
      </c>
      <c r="B633" s="2">
        <v>1208</v>
      </c>
      <c r="C633" s="2">
        <v>64</v>
      </c>
      <c r="D633" s="2">
        <f t="shared" si="63"/>
        <v>18.875</v>
      </c>
      <c r="E633" s="2">
        <v>210</v>
      </c>
      <c r="F633" s="2">
        <v>0.32600000000000001</v>
      </c>
      <c r="G633" s="2">
        <v>0.77</v>
      </c>
      <c r="H633" s="2">
        <v>179.86</v>
      </c>
      <c r="I633" s="2">
        <v>443</v>
      </c>
      <c r="J633">
        <f t="shared" si="64"/>
        <v>303.35546785462861</v>
      </c>
      <c r="K633">
        <f t="shared" si="65"/>
        <v>363.36353472604998</v>
      </c>
      <c r="L633" s="4">
        <f t="shared" si="66"/>
        <v>0.17613214834078331</v>
      </c>
      <c r="M633" s="5">
        <f t="shared" si="67"/>
        <v>5.8774834437086085E-4</v>
      </c>
      <c r="N633" s="5">
        <f t="shared" si="68"/>
        <v>0.75372394366197193</v>
      </c>
      <c r="O633">
        <f t="shared" si="69"/>
        <v>0.17368801867207256</v>
      </c>
    </row>
    <row r="634" spans="1:15">
      <c r="A634" s="2">
        <v>707</v>
      </c>
      <c r="B634" s="2">
        <v>5481</v>
      </c>
      <c r="C634" s="2">
        <v>278</v>
      </c>
      <c r="D634" s="2">
        <f t="shared" si="63"/>
        <v>19.715827338129497</v>
      </c>
      <c r="E634" s="2">
        <v>210</v>
      </c>
      <c r="F634" s="2">
        <v>0.317</v>
      </c>
      <c r="G634" s="2">
        <v>0.17</v>
      </c>
      <c r="H634" s="2">
        <v>814.4</v>
      </c>
      <c r="I634" s="2">
        <v>99</v>
      </c>
      <c r="J634">
        <f t="shared" si="64"/>
        <v>307.63163682359362</v>
      </c>
      <c r="K634">
        <f t="shared" si="65"/>
        <v>1669.0229724078044</v>
      </c>
      <c r="L634" s="4">
        <f t="shared" si="66"/>
        <v>0.16656451384785029</v>
      </c>
      <c r="M634" s="5">
        <f t="shared" si="67"/>
        <v>1.2953840540047437E-4</v>
      </c>
      <c r="N634" s="5">
        <f t="shared" si="68"/>
        <v>0.76425211267605631</v>
      </c>
      <c r="O634">
        <f t="shared" si="69"/>
        <v>0.16794994099746952</v>
      </c>
    </row>
    <row r="635" spans="1:15">
      <c r="A635" s="2">
        <v>545</v>
      </c>
      <c r="B635" s="2">
        <v>3109</v>
      </c>
      <c r="C635" s="2">
        <v>155</v>
      </c>
      <c r="D635" s="2">
        <f t="shared" si="63"/>
        <v>20.058064516129033</v>
      </c>
      <c r="E635" s="2">
        <v>210</v>
      </c>
      <c r="F635" s="2">
        <v>0.307</v>
      </c>
      <c r="G635" s="2">
        <v>0.31</v>
      </c>
      <c r="H635" s="2">
        <v>473.42</v>
      </c>
      <c r="I635" s="2">
        <v>175</v>
      </c>
      <c r="J635">
        <f t="shared" si="64"/>
        <v>312.60177495791731</v>
      </c>
      <c r="K635">
        <f t="shared" si="65"/>
        <v>930.05789831119569</v>
      </c>
      <c r="L635" s="4">
        <f t="shared" si="66"/>
        <v>0.16665629127116696</v>
      </c>
      <c r="M635" s="5">
        <f t="shared" si="67"/>
        <v>2.2836925056288193E-4</v>
      </c>
      <c r="N635" s="5">
        <f t="shared" si="68"/>
        <v>0.76630281690140845</v>
      </c>
      <c r="O635">
        <f t="shared" si="69"/>
        <v>0.16161244159638397</v>
      </c>
    </row>
    <row r="636" spans="1:15">
      <c r="A636" s="2">
        <v>383</v>
      </c>
      <c r="B636" s="2">
        <v>1763</v>
      </c>
      <c r="C636" s="2">
        <v>86</v>
      </c>
      <c r="D636" s="2">
        <f t="shared" si="63"/>
        <v>20.5</v>
      </c>
      <c r="E636" s="2">
        <v>210</v>
      </c>
      <c r="F636" s="2">
        <v>0.31</v>
      </c>
      <c r="G636" s="2">
        <v>0.56000000000000005</v>
      </c>
      <c r="H636" s="2">
        <v>261.20999999999998</v>
      </c>
      <c r="I636" s="2">
        <v>311</v>
      </c>
      <c r="J636">
        <f t="shared" si="64"/>
        <v>311.08550841912762</v>
      </c>
      <c r="K636">
        <f t="shared" si="65"/>
        <v>512.35619640673724</v>
      </c>
      <c r="L636" s="4">
        <f t="shared" si="66"/>
        <v>0.16785197603373639</v>
      </c>
      <c r="M636" s="5">
        <f t="shared" si="67"/>
        <v>4.0272263187748154E-4</v>
      </c>
      <c r="N636" s="5">
        <f t="shared" si="68"/>
        <v>0.77224366197183103</v>
      </c>
      <c r="O636">
        <f t="shared" si="69"/>
        <v>0.16350941831812466</v>
      </c>
    </row>
    <row r="637" spans="1:15">
      <c r="A637" s="2">
        <v>221</v>
      </c>
      <c r="B637" s="2">
        <v>1000</v>
      </c>
      <c r="C637" s="2">
        <v>48</v>
      </c>
      <c r="D637" s="2">
        <f t="shared" si="63"/>
        <v>20.833333333333332</v>
      </c>
      <c r="E637" s="2">
        <v>210</v>
      </c>
      <c r="F637" s="2">
        <v>0.307</v>
      </c>
      <c r="G637" s="2">
        <v>0.99</v>
      </c>
      <c r="H637" s="2">
        <v>147.97999999999999</v>
      </c>
      <c r="I637" s="2">
        <v>550</v>
      </c>
      <c r="J637">
        <f t="shared" si="64"/>
        <v>312.60177495791731</v>
      </c>
      <c r="K637">
        <f t="shared" si="65"/>
        <v>291.23025098633406</v>
      </c>
      <c r="L637" s="4">
        <f t="shared" si="66"/>
        <v>0.16481804289710411</v>
      </c>
      <c r="M637" s="5">
        <f t="shared" si="67"/>
        <v>7.0999999999999991E-4</v>
      </c>
      <c r="N637" s="5">
        <f t="shared" si="68"/>
        <v>0.77464788732394374</v>
      </c>
      <c r="O637">
        <f t="shared" si="69"/>
        <v>0.16161244159638397</v>
      </c>
    </row>
    <row r="638" spans="1:15">
      <c r="A638" s="2">
        <v>791</v>
      </c>
      <c r="B638" s="2">
        <v>8000</v>
      </c>
      <c r="C638" s="2">
        <v>373</v>
      </c>
      <c r="D638" s="2">
        <f t="shared" si="63"/>
        <v>21.447721179624665</v>
      </c>
      <c r="E638" s="2">
        <v>210</v>
      </c>
      <c r="F638" s="2">
        <v>0.30099999999999999</v>
      </c>
      <c r="G638" s="2">
        <v>0.13</v>
      </c>
      <c r="H638" s="2">
        <v>1186.1600000000001</v>
      </c>
      <c r="I638" s="2">
        <v>69.400000000000006</v>
      </c>
      <c r="J638">
        <f t="shared" si="64"/>
        <v>315.70203370643452</v>
      </c>
      <c r="K638">
        <f t="shared" si="65"/>
        <v>2239.8259230402723</v>
      </c>
      <c r="L638" s="4">
        <f t="shared" si="66"/>
        <v>0.16653079873890425</v>
      </c>
      <c r="M638" s="5">
        <f t="shared" si="67"/>
        <v>8.8749999999999989E-5</v>
      </c>
      <c r="N638" s="5">
        <f t="shared" si="68"/>
        <v>0.78197183098591561</v>
      </c>
      <c r="O638">
        <f t="shared" si="69"/>
        <v>0.15782962900259176</v>
      </c>
    </row>
    <row r="639" spans="1:15">
      <c r="A639" s="2">
        <v>629</v>
      </c>
      <c r="B639" s="2">
        <v>4537</v>
      </c>
      <c r="C639" s="2">
        <v>208</v>
      </c>
      <c r="D639" s="2">
        <f t="shared" si="63"/>
        <v>21.8125</v>
      </c>
      <c r="E639" s="2">
        <v>210</v>
      </c>
      <c r="F639" s="2">
        <v>0.29799999999999999</v>
      </c>
      <c r="G639" s="2">
        <v>0.23</v>
      </c>
      <c r="H639" s="2">
        <v>671.35</v>
      </c>
      <c r="I639" s="2">
        <v>123</v>
      </c>
      <c r="J639">
        <f t="shared" si="64"/>
        <v>317.28715848517623</v>
      </c>
      <c r="K639">
        <f t="shared" si="65"/>
        <v>1272.3450331000877</v>
      </c>
      <c r="L639" s="4">
        <f t="shared" si="66"/>
        <v>0.16347766886251358</v>
      </c>
      <c r="M639" s="5">
        <f t="shared" si="67"/>
        <v>1.5649107339651752E-4</v>
      </c>
      <c r="N639" s="5">
        <f t="shared" si="68"/>
        <v>0.785987323943662</v>
      </c>
      <c r="O639">
        <f t="shared" si="69"/>
        <v>0.15594385208064424</v>
      </c>
    </row>
    <row r="640" spans="1:15">
      <c r="A640" s="2">
        <v>467</v>
      </c>
      <c r="B640" s="2">
        <v>2573</v>
      </c>
      <c r="C640" s="2">
        <v>116</v>
      </c>
      <c r="D640" s="2">
        <f t="shared" si="63"/>
        <v>22.181034482758619</v>
      </c>
      <c r="E640" s="2">
        <v>210</v>
      </c>
      <c r="F640" s="2">
        <v>0.29399999999999998</v>
      </c>
      <c r="G640" s="2">
        <v>0.4</v>
      </c>
      <c r="H640" s="2">
        <v>381.72</v>
      </c>
      <c r="I640" s="2">
        <v>218</v>
      </c>
      <c r="J640">
        <f t="shared" si="64"/>
        <v>319.43828249996994</v>
      </c>
      <c r="K640">
        <f t="shared" si="65"/>
        <v>736.55843994837494</v>
      </c>
      <c r="L640" s="4">
        <f t="shared" si="66"/>
        <v>0.1574892007321651</v>
      </c>
      <c r="M640" s="5">
        <f t="shared" si="67"/>
        <v>2.7594247959580257E-4</v>
      </c>
      <c r="N640" s="5">
        <f t="shared" si="68"/>
        <v>0.79001971830985918</v>
      </c>
      <c r="O640">
        <f t="shared" si="69"/>
        <v>0.15343538854773933</v>
      </c>
    </row>
    <row r="641" spans="1:15">
      <c r="A641" s="2">
        <v>305</v>
      </c>
      <c r="B641" s="2">
        <v>1459</v>
      </c>
      <c r="C641" s="2">
        <v>64</v>
      </c>
      <c r="D641" s="2">
        <f t="shared" si="63"/>
        <v>22.796875</v>
      </c>
      <c r="E641" s="2">
        <v>210</v>
      </c>
      <c r="F641" s="2">
        <v>0.28999999999999998</v>
      </c>
      <c r="G641" s="2">
        <v>0.72</v>
      </c>
      <c r="H641" s="2">
        <v>216.4</v>
      </c>
      <c r="I641" s="2">
        <v>386</v>
      </c>
      <c r="J641">
        <f t="shared" si="64"/>
        <v>321.63376045133845</v>
      </c>
      <c r="K641">
        <f t="shared" si="65"/>
        <v>412.01153158033384</v>
      </c>
      <c r="L641" s="4">
        <f t="shared" si="66"/>
        <v>0.15533545809875302</v>
      </c>
      <c r="M641" s="5">
        <f t="shared" si="67"/>
        <v>4.8663468128855379E-4</v>
      </c>
      <c r="N641" s="5">
        <f t="shared" si="68"/>
        <v>0.79320281690140848</v>
      </c>
      <c r="O641">
        <f t="shared" si="69"/>
        <v>0.15093374167664869</v>
      </c>
    </row>
    <row r="642" spans="1:15">
      <c r="A642" s="2">
        <v>713</v>
      </c>
      <c r="B642" s="2">
        <v>6622</v>
      </c>
      <c r="C642" s="2">
        <v>278</v>
      </c>
      <c r="D642" s="2">
        <f t="shared" ref="D642:D705" si="70">B642/C642</f>
        <v>23.820143884892087</v>
      </c>
      <c r="E642" s="2">
        <v>210</v>
      </c>
      <c r="F642" s="2">
        <v>0.28299999999999997</v>
      </c>
      <c r="G642" s="2">
        <v>0.16</v>
      </c>
      <c r="H642" s="2">
        <v>975.91</v>
      </c>
      <c r="I642" s="2">
        <v>86</v>
      </c>
      <c r="J642">
        <f t="shared" ref="J642:J705" si="71">300/SQRT(3*F642)</f>
        <v>325.58726501171571</v>
      </c>
      <c r="K642">
        <f t="shared" si="65"/>
        <v>1876.8417963813554</v>
      </c>
      <c r="L642" s="4">
        <f t="shared" si="66"/>
        <v>0.14812116851617321</v>
      </c>
      <c r="M642" s="5">
        <f t="shared" si="67"/>
        <v>1.0721836303231652E-4</v>
      </c>
      <c r="N642" s="5">
        <f t="shared" si="68"/>
        <v>0.80210140845070432</v>
      </c>
      <c r="O642">
        <f t="shared" si="69"/>
        <v>0.14657248925287797</v>
      </c>
    </row>
    <row r="643" spans="1:15">
      <c r="A643" s="2">
        <v>551</v>
      </c>
      <c r="B643" s="2">
        <v>3756</v>
      </c>
      <c r="C643" s="2">
        <v>155</v>
      </c>
      <c r="D643" s="2">
        <f t="shared" si="70"/>
        <v>24.232258064516127</v>
      </c>
      <c r="E643" s="2">
        <v>210</v>
      </c>
      <c r="F643" s="2">
        <v>0.28399999999999997</v>
      </c>
      <c r="G643" s="2">
        <v>0.28999999999999998</v>
      </c>
      <c r="H643" s="2">
        <v>542.51</v>
      </c>
      <c r="I643" s="2">
        <v>152</v>
      </c>
      <c r="J643">
        <f t="shared" si="71"/>
        <v>325.01354251307964</v>
      </c>
      <c r="K643">
        <f t="shared" ref="K643:K706" si="72">(0.75*2*0.71*150)/(G643*SQRT(F643))</f>
        <v>1033.6742530195525</v>
      </c>
      <c r="L643" s="4">
        <f t="shared" ref="L643:L706" si="73">C643/K643</f>
        <v>0.14995052798037342</v>
      </c>
      <c r="M643" s="5">
        <f t="shared" ref="M643:M706" si="74">0.71/B643</f>
        <v>1.8903088391906283E-4</v>
      </c>
      <c r="N643" s="5">
        <f t="shared" ref="N643:N706" si="75">(I643/M643)/1000000</f>
        <v>0.80410140845070421</v>
      </c>
      <c r="O643">
        <f t="shared" ref="O643:O706" si="76">(1/1.5)*F643^(1.2)</f>
        <v>0.14719421744903127</v>
      </c>
    </row>
    <row r="644" spans="1:15">
      <c r="A644" s="2">
        <v>389</v>
      </c>
      <c r="B644" s="2">
        <v>2130</v>
      </c>
      <c r="C644" s="2">
        <v>86</v>
      </c>
      <c r="D644" s="2">
        <f t="shared" si="70"/>
        <v>24.767441860465116</v>
      </c>
      <c r="E644" s="2">
        <v>210</v>
      </c>
      <c r="F644" s="2">
        <v>0.27600000000000002</v>
      </c>
      <c r="G644" s="2">
        <v>0.52</v>
      </c>
      <c r="H644" s="2">
        <v>314.95999999999998</v>
      </c>
      <c r="I644" s="2">
        <v>270</v>
      </c>
      <c r="J644">
        <f t="shared" si="71"/>
        <v>329.69023669789345</v>
      </c>
      <c r="K644">
        <f t="shared" si="72"/>
        <v>584.76716958362601</v>
      </c>
      <c r="L644" s="4">
        <f t="shared" si="73"/>
        <v>0.14706707981098682</v>
      </c>
      <c r="M644" s="5">
        <f t="shared" si="74"/>
        <v>3.3333333333333332E-4</v>
      </c>
      <c r="N644" s="5">
        <f t="shared" si="75"/>
        <v>0.81</v>
      </c>
      <c r="O644">
        <f t="shared" si="76"/>
        <v>0.14223276062203377</v>
      </c>
    </row>
    <row r="645" spans="1:15">
      <c r="A645" s="2">
        <v>227</v>
      </c>
      <c r="B645" s="2">
        <v>1208</v>
      </c>
      <c r="C645" s="2">
        <v>48</v>
      </c>
      <c r="D645" s="2">
        <f t="shared" si="70"/>
        <v>25.166666666666668</v>
      </c>
      <c r="E645" s="2">
        <v>210</v>
      </c>
      <c r="F645" s="2">
        <v>0.27500000000000002</v>
      </c>
      <c r="G645" s="2">
        <v>0.93</v>
      </c>
      <c r="H645" s="2">
        <v>176.3</v>
      </c>
      <c r="I645" s="2">
        <v>478</v>
      </c>
      <c r="J645">
        <f t="shared" si="71"/>
        <v>330.28912953790814</v>
      </c>
      <c r="K645">
        <f t="shared" si="72"/>
        <v>327.56053469243733</v>
      </c>
      <c r="L645" s="4">
        <f t="shared" si="73"/>
        <v>0.14653779963166064</v>
      </c>
      <c r="M645" s="5">
        <f t="shared" si="74"/>
        <v>5.8774834437086085E-4</v>
      </c>
      <c r="N645" s="5">
        <f t="shared" si="75"/>
        <v>0.81327323943661978</v>
      </c>
      <c r="O645">
        <f t="shared" si="76"/>
        <v>0.14161458159098669</v>
      </c>
    </row>
    <row r="646" spans="1:15">
      <c r="A646" s="2">
        <v>635</v>
      </c>
      <c r="B646" s="2">
        <v>5481</v>
      </c>
      <c r="C646" s="2">
        <v>208</v>
      </c>
      <c r="D646" s="2">
        <f t="shared" si="70"/>
        <v>26.35096153846154</v>
      </c>
      <c r="E646" s="2">
        <v>210</v>
      </c>
      <c r="F646" s="2">
        <v>0.26700000000000002</v>
      </c>
      <c r="G646" s="2">
        <v>0.21</v>
      </c>
      <c r="H646" s="2">
        <v>799.68</v>
      </c>
      <c r="I646" s="2">
        <v>107</v>
      </c>
      <c r="J646">
        <f t="shared" si="71"/>
        <v>335.20076157699543</v>
      </c>
      <c r="K646">
        <f t="shared" si="72"/>
        <v>1472.197044103099</v>
      </c>
      <c r="L646" s="4">
        <f t="shared" si="73"/>
        <v>0.14128543514819991</v>
      </c>
      <c r="M646" s="5">
        <f t="shared" si="74"/>
        <v>1.2953840540047437E-4</v>
      </c>
      <c r="N646" s="5">
        <f t="shared" si="75"/>
        <v>0.82600985915492953</v>
      </c>
      <c r="O646">
        <f t="shared" si="76"/>
        <v>0.13668543982581222</v>
      </c>
    </row>
    <row r="647" spans="1:15">
      <c r="A647" s="2">
        <v>473</v>
      </c>
      <c r="B647" s="2">
        <v>3109</v>
      </c>
      <c r="C647" s="2">
        <v>116</v>
      </c>
      <c r="D647" s="2">
        <f t="shared" si="70"/>
        <v>26.801724137931036</v>
      </c>
      <c r="E647" s="2">
        <v>210</v>
      </c>
      <c r="F647" s="2">
        <v>0.26500000000000001</v>
      </c>
      <c r="G647" s="2">
        <v>0.38</v>
      </c>
      <c r="H647" s="2">
        <v>451.7</v>
      </c>
      <c r="I647" s="2">
        <v>189</v>
      </c>
      <c r="J647">
        <f t="shared" si="71"/>
        <v>336.46329245522656</v>
      </c>
      <c r="K647">
        <f t="shared" si="72"/>
        <v>816.64692900827868</v>
      </c>
      <c r="L647" s="4">
        <f t="shared" si="73"/>
        <v>0.14204424933167667</v>
      </c>
      <c r="M647" s="5">
        <f t="shared" si="74"/>
        <v>2.2836925056288193E-4</v>
      </c>
      <c r="N647" s="5">
        <f t="shared" si="75"/>
        <v>0.82760704225352111</v>
      </c>
      <c r="O647">
        <f t="shared" si="76"/>
        <v>0.13545772882788207</v>
      </c>
    </row>
    <row r="648" spans="1:15">
      <c r="A648" s="2">
        <v>311</v>
      </c>
      <c r="B648" s="2">
        <v>1763</v>
      </c>
      <c r="C648" s="2">
        <v>64</v>
      </c>
      <c r="D648" s="2">
        <f t="shared" si="70"/>
        <v>27.546875</v>
      </c>
      <c r="E648" s="2">
        <v>210</v>
      </c>
      <c r="F648" s="2">
        <v>0.26</v>
      </c>
      <c r="G648" s="2">
        <v>0.67</v>
      </c>
      <c r="H648" s="2">
        <v>257.72000000000003</v>
      </c>
      <c r="I648" s="2">
        <v>335</v>
      </c>
      <c r="J648">
        <f t="shared" si="71"/>
        <v>339.68311024337874</v>
      </c>
      <c r="K648">
        <f t="shared" si="72"/>
        <v>467.60526251231181</v>
      </c>
      <c r="L648" s="4">
        <f t="shared" si="73"/>
        <v>0.13686757855578008</v>
      </c>
      <c r="M648" s="5">
        <f t="shared" si="74"/>
        <v>4.0272263187748154E-4</v>
      </c>
      <c r="N648" s="5">
        <f t="shared" si="75"/>
        <v>0.83183802816901409</v>
      </c>
      <c r="O648">
        <f t="shared" si="76"/>
        <v>0.1323965774792307</v>
      </c>
    </row>
    <row r="649" spans="1:15">
      <c r="A649" s="2">
        <v>149</v>
      </c>
      <c r="B649" s="2">
        <v>1000</v>
      </c>
      <c r="C649" s="2">
        <v>36</v>
      </c>
      <c r="D649" s="2">
        <f t="shared" si="70"/>
        <v>27.777777777777779</v>
      </c>
      <c r="E649" s="2">
        <v>210</v>
      </c>
      <c r="F649" s="2">
        <v>0.25900000000000001</v>
      </c>
      <c r="G649" s="2">
        <v>1.2</v>
      </c>
      <c r="H649" s="2">
        <v>145.35</v>
      </c>
      <c r="I649" s="2">
        <v>593</v>
      </c>
      <c r="J649">
        <f t="shared" si="71"/>
        <v>340.3382373905639</v>
      </c>
      <c r="K649">
        <f t="shared" si="72"/>
        <v>261.58313402025948</v>
      </c>
      <c r="L649" s="4">
        <f t="shared" si="73"/>
        <v>0.13762355181971259</v>
      </c>
      <c r="M649" s="5">
        <f t="shared" si="74"/>
        <v>7.0999999999999991E-4</v>
      </c>
      <c r="N649" s="5">
        <f t="shared" si="75"/>
        <v>0.83521126760563391</v>
      </c>
      <c r="O649">
        <f t="shared" si="76"/>
        <v>0.13178575161738165</v>
      </c>
    </row>
    <row r="650" spans="1:15">
      <c r="A650" s="2">
        <v>719</v>
      </c>
      <c r="B650" s="2">
        <v>8000</v>
      </c>
      <c r="C650" s="2">
        <v>278</v>
      </c>
      <c r="D650" s="2">
        <f t="shared" si="70"/>
        <v>28.776978417266186</v>
      </c>
      <c r="E650" s="2">
        <v>210</v>
      </c>
      <c r="F650" s="2">
        <v>0.254</v>
      </c>
      <c r="G650" s="2">
        <v>0.15</v>
      </c>
      <c r="H650" s="2">
        <v>1158.74</v>
      </c>
      <c r="I650" s="2">
        <v>74.599999999999994</v>
      </c>
      <c r="J650">
        <f t="shared" si="71"/>
        <v>343.67169831173533</v>
      </c>
      <c r="K650">
        <f t="shared" si="72"/>
        <v>2113.1617912279012</v>
      </c>
      <c r="L650" s="4">
        <f t="shared" si="73"/>
        <v>0.13155641993624242</v>
      </c>
      <c r="M650" s="5">
        <f t="shared" si="74"/>
        <v>8.8749999999999989E-5</v>
      </c>
      <c r="N650" s="5">
        <f t="shared" si="75"/>
        <v>0.8405633802816902</v>
      </c>
      <c r="O650">
        <f t="shared" si="76"/>
        <v>0.12873872417917004</v>
      </c>
    </row>
    <row r="651" spans="1:15">
      <c r="A651" s="2">
        <v>557</v>
      </c>
      <c r="B651" s="2">
        <v>4537</v>
      </c>
      <c r="C651" s="2">
        <v>155</v>
      </c>
      <c r="D651" s="2">
        <f t="shared" si="70"/>
        <v>29.270967741935483</v>
      </c>
      <c r="E651" s="2">
        <v>210</v>
      </c>
      <c r="F651" s="2">
        <v>0.249</v>
      </c>
      <c r="G651" s="2">
        <v>0.27</v>
      </c>
      <c r="H651" s="2">
        <v>663.65</v>
      </c>
      <c r="I651" s="2">
        <v>132</v>
      </c>
      <c r="J651">
        <f t="shared" si="71"/>
        <v>347.10506725031166</v>
      </c>
      <c r="K651">
        <f t="shared" si="72"/>
        <v>1185.7071237497992</v>
      </c>
      <c r="L651" s="4">
        <f t="shared" si="73"/>
        <v>0.13072368116488367</v>
      </c>
      <c r="M651" s="5">
        <f t="shared" si="74"/>
        <v>1.5649107339651752E-4</v>
      </c>
      <c r="N651" s="5">
        <f t="shared" si="75"/>
        <v>0.84349859154929585</v>
      </c>
      <c r="O651">
        <f t="shared" si="76"/>
        <v>0.12570367002306196</v>
      </c>
    </row>
    <row r="652" spans="1:15">
      <c r="A652" s="2">
        <v>395</v>
      </c>
      <c r="B652" s="2">
        <v>2573</v>
      </c>
      <c r="C652" s="2">
        <v>86</v>
      </c>
      <c r="D652" s="2">
        <f t="shared" si="70"/>
        <v>29.918604651162791</v>
      </c>
      <c r="E652" s="2">
        <v>210</v>
      </c>
      <c r="F652" s="2">
        <v>0.248</v>
      </c>
      <c r="G652" s="2">
        <v>0.49</v>
      </c>
      <c r="H652" s="2">
        <v>374.55</v>
      </c>
      <c r="I652" s="2">
        <v>234</v>
      </c>
      <c r="J652">
        <f t="shared" si="71"/>
        <v>347.80417182012621</v>
      </c>
      <c r="K652">
        <f t="shared" si="72"/>
        <v>654.6647336335418</v>
      </c>
      <c r="L652" s="4">
        <f t="shared" si="73"/>
        <v>0.13136494999918502</v>
      </c>
      <c r="M652" s="5">
        <f t="shared" si="74"/>
        <v>2.7594247959580257E-4</v>
      </c>
      <c r="N652" s="5">
        <f t="shared" si="75"/>
        <v>0.84800281690140833</v>
      </c>
      <c r="O652">
        <f t="shared" si="76"/>
        <v>0.12509811275820271</v>
      </c>
    </row>
    <row r="653" spans="1:15">
      <c r="A653" s="2">
        <v>233</v>
      </c>
      <c r="B653" s="2">
        <v>1459</v>
      </c>
      <c r="C653" s="2">
        <v>48</v>
      </c>
      <c r="D653" s="2">
        <f t="shared" si="70"/>
        <v>30.395833333333332</v>
      </c>
      <c r="E653" s="2">
        <v>210</v>
      </c>
      <c r="F653" s="2">
        <v>0.246</v>
      </c>
      <c r="G653" s="2">
        <v>0.87</v>
      </c>
      <c r="H653" s="2">
        <v>210.89</v>
      </c>
      <c r="I653" s="2">
        <v>414</v>
      </c>
      <c r="J653">
        <f t="shared" si="71"/>
        <v>349.21514788478908</v>
      </c>
      <c r="K653">
        <f t="shared" si="72"/>
        <v>370.21504226334918</v>
      </c>
      <c r="L653" s="4">
        <f t="shared" si="73"/>
        <v>0.1296543752154069</v>
      </c>
      <c r="M653" s="5">
        <f t="shared" si="74"/>
        <v>4.8663468128855379E-4</v>
      </c>
      <c r="N653" s="5">
        <f t="shared" si="75"/>
        <v>0.85074084507042247</v>
      </c>
      <c r="O653">
        <f t="shared" si="76"/>
        <v>0.12388846427980672</v>
      </c>
    </row>
    <row r="654" spans="1:15">
      <c r="A654" s="2">
        <v>641</v>
      </c>
      <c r="B654" s="2">
        <v>6622</v>
      </c>
      <c r="C654" s="2">
        <v>208</v>
      </c>
      <c r="D654" s="2">
        <f t="shared" si="70"/>
        <v>31.83653846153846</v>
      </c>
      <c r="E654" s="2">
        <v>210</v>
      </c>
      <c r="F654" s="2">
        <v>0.24</v>
      </c>
      <c r="G654" s="2">
        <v>0.2</v>
      </c>
      <c r="H654" s="2">
        <v>950.39</v>
      </c>
      <c r="I654" s="2">
        <v>92.4</v>
      </c>
      <c r="J654">
        <f t="shared" si="71"/>
        <v>353.55339059327378</v>
      </c>
      <c r="K654">
        <f t="shared" si="72"/>
        <v>1630.4416100400529</v>
      </c>
      <c r="L654" s="4">
        <f t="shared" si="73"/>
        <v>0.12757279912335551</v>
      </c>
      <c r="M654" s="5">
        <f t="shared" si="74"/>
        <v>1.0721836303231652E-4</v>
      </c>
      <c r="N654" s="5">
        <f t="shared" si="75"/>
        <v>0.86179267605633814</v>
      </c>
      <c r="O654">
        <f t="shared" si="76"/>
        <v>0.12027136252048201</v>
      </c>
    </row>
    <row r="655" spans="1:15">
      <c r="A655" s="2">
        <v>479</v>
      </c>
      <c r="B655" s="2">
        <v>3756</v>
      </c>
      <c r="C655" s="2">
        <v>116</v>
      </c>
      <c r="D655" s="2">
        <f t="shared" si="70"/>
        <v>32.379310344827587</v>
      </c>
      <c r="E655" s="2">
        <v>210</v>
      </c>
      <c r="F655" s="2">
        <v>0.24</v>
      </c>
      <c r="G655" s="2">
        <v>0.35</v>
      </c>
      <c r="H655" s="2">
        <v>531.61</v>
      </c>
      <c r="I655" s="2">
        <v>164</v>
      </c>
      <c r="J655">
        <f t="shared" si="71"/>
        <v>353.55339059327378</v>
      </c>
      <c r="K655">
        <f t="shared" si="72"/>
        <v>931.68092002288756</v>
      </c>
      <c r="L655" s="4">
        <f t="shared" si="73"/>
        <v>0.12450614529827482</v>
      </c>
      <c r="M655" s="5">
        <f t="shared" si="74"/>
        <v>1.8903088391906283E-4</v>
      </c>
      <c r="N655" s="5">
        <f t="shared" si="75"/>
        <v>0.86758309859154936</v>
      </c>
      <c r="O655">
        <f t="shared" si="76"/>
        <v>0.12027136252048201</v>
      </c>
    </row>
    <row r="656" spans="1:15">
      <c r="A656" s="2">
        <v>317</v>
      </c>
      <c r="B656" s="2">
        <v>2130</v>
      </c>
      <c r="C656" s="2">
        <v>64</v>
      </c>
      <c r="D656" s="2">
        <f t="shared" si="70"/>
        <v>33.28125</v>
      </c>
      <c r="E656" s="2">
        <v>210</v>
      </c>
      <c r="F656" s="2">
        <v>0.23300000000000001</v>
      </c>
      <c r="G656" s="2">
        <v>0.63</v>
      </c>
      <c r="H656" s="2">
        <v>307.69</v>
      </c>
      <c r="I656" s="2">
        <v>290</v>
      </c>
      <c r="J656">
        <f t="shared" si="71"/>
        <v>358.82497795842886</v>
      </c>
      <c r="K656">
        <f t="shared" si="72"/>
        <v>525.31809038408892</v>
      </c>
      <c r="L656" s="4">
        <f t="shared" si="73"/>
        <v>0.12183094618577876</v>
      </c>
      <c r="M656" s="5">
        <f t="shared" si="74"/>
        <v>3.3333333333333332E-4</v>
      </c>
      <c r="N656" s="5">
        <f t="shared" si="75"/>
        <v>0.87</v>
      </c>
      <c r="O656">
        <f t="shared" si="76"/>
        <v>0.11607423930129632</v>
      </c>
    </row>
    <row r="657" spans="1:15">
      <c r="A657" s="2">
        <v>155</v>
      </c>
      <c r="B657" s="2">
        <v>1208</v>
      </c>
      <c r="C657" s="2">
        <v>36</v>
      </c>
      <c r="D657" s="2">
        <f t="shared" si="70"/>
        <v>33.555555555555557</v>
      </c>
      <c r="E657" s="2">
        <v>210</v>
      </c>
      <c r="F657" s="2">
        <v>0.23200000000000001</v>
      </c>
      <c r="G657" s="2">
        <v>1.1200000000000001</v>
      </c>
      <c r="H657" s="2">
        <v>173.33</v>
      </c>
      <c r="I657" s="2">
        <v>513</v>
      </c>
      <c r="J657">
        <f t="shared" si="71"/>
        <v>359.59747611403805</v>
      </c>
      <c r="K657">
        <f t="shared" si="72"/>
        <v>296.1275760409589</v>
      </c>
      <c r="L657" s="4">
        <f t="shared" si="73"/>
        <v>0.12156922526870871</v>
      </c>
      <c r="M657" s="5">
        <f t="shared" si="74"/>
        <v>5.8774834437086085E-4</v>
      </c>
      <c r="N657" s="5">
        <f t="shared" si="75"/>
        <v>0.87282253521126774</v>
      </c>
      <c r="O657">
        <f t="shared" si="76"/>
        <v>0.11547668892410135</v>
      </c>
    </row>
    <row r="658" spans="1:15">
      <c r="A658" s="2">
        <v>563</v>
      </c>
      <c r="B658" s="2">
        <v>5481</v>
      </c>
      <c r="C658" s="2">
        <v>155</v>
      </c>
      <c r="D658" s="2">
        <f t="shared" si="70"/>
        <v>35.361290322580643</v>
      </c>
      <c r="E658" s="2">
        <v>210</v>
      </c>
      <c r="F658" s="2">
        <v>0.222</v>
      </c>
      <c r="G658" s="2">
        <v>0.25</v>
      </c>
      <c r="H658" s="2">
        <v>797.61</v>
      </c>
      <c r="I658" s="2">
        <v>114</v>
      </c>
      <c r="J658">
        <f t="shared" si="71"/>
        <v>367.60731104690387</v>
      </c>
      <c r="K658">
        <f t="shared" si="72"/>
        <v>1356.2019701297384</v>
      </c>
      <c r="L658" s="4">
        <f t="shared" si="73"/>
        <v>0.11428976171238878</v>
      </c>
      <c r="M658" s="5">
        <f t="shared" si="74"/>
        <v>1.2953840540047437E-4</v>
      </c>
      <c r="N658" s="5">
        <f t="shared" si="75"/>
        <v>0.88004788732394368</v>
      </c>
      <c r="O658">
        <f t="shared" si="76"/>
        <v>0.10952980394218617</v>
      </c>
    </row>
    <row r="659" spans="1:15">
      <c r="A659" s="2">
        <v>401</v>
      </c>
      <c r="B659" s="2">
        <v>3109</v>
      </c>
      <c r="C659" s="2">
        <v>86</v>
      </c>
      <c r="D659" s="2">
        <f t="shared" si="70"/>
        <v>36.151162790697676</v>
      </c>
      <c r="E659" s="2">
        <v>210</v>
      </c>
      <c r="F659" s="2">
        <v>0.223</v>
      </c>
      <c r="G659" s="2">
        <v>0.45</v>
      </c>
      <c r="H659" s="2">
        <v>443.38</v>
      </c>
      <c r="I659" s="2">
        <v>202</v>
      </c>
      <c r="J659">
        <f t="shared" si="71"/>
        <v>366.78215330365077</v>
      </c>
      <c r="K659">
        <f t="shared" si="72"/>
        <v>751.75430105053749</v>
      </c>
      <c r="L659" s="4">
        <f t="shared" si="73"/>
        <v>0.11439907943302682</v>
      </c>
      <c r="M659" s="5">
        <f t="shared" si="74"/>
        <v>2.2836925056288193E-4</v>
      </c>
      <c r="N659" s="5">
        <f t="shared" si="75"/>
        <v>0.88453239436619724</v>
      </c>
      <c r="O659">
        <f t="shared" si="76"/>
        <v>0.11012212330730495</v>
      </c>
    </row>
    <row r="660" spans="1:15">
      <c r="A660" s="2">
        <v>239</v>
      </c>
      <c r="B660" s="2">
        <v>1763</v>
      </c>
      <c r="C660" s="2">
        <v>48</v>
      </c>
      <c r="D660" s="2">
        <f t="shared" si="70"/>
        <v>36.729166666666664</v>
      </c>
      <c r="E660" s="2">
        <v>210</v>
      </c>
      <c r="F660" s="2">
        <v>0.222</v>
      </c>
      <c r="G660" s="2">
        <v>0.81</v>
      </c>
      <c r="H660" s="2">
        <v>249.01</v>
      </c>
      <c r="I660" s="2">
        <v>358</v>
      </c>
      <c r="J660">
        <f t="shared" si="71"/>
        <v>367.60731104690387</v>
      </c>
      <c r="K660">
        <f t="shared" si="72"/>
        <v>418.58085497831428</v>
      </c>
      <c r="L660" s="4">
        <f t="shared" si="73"/>
        <v>0.11467318542910132</v>
      </c>
      <c r="M660" s="5">
        <f t="shared" si="74"/>
        <v>4.0272263187748154E-4</v>
      </c>
      <c r="N660" s="5">
        <f t="shared" si="75"/>
        <v>0.88894929577464799</v>
      </c>
      <c r="O660">
        <f t="shared" si="76"/>
        <v>0.10952980394218617</v>
      </c>
    </row>
    <row r="661" spans="1:15">
      <c r="A661" s="2">
        <v>77</v>
      </c>
      <c r="B661" s="2">
        <v>1000</v>
      </c>
      <c r="C661" s="2">
        <v>27</v>
      </c>
      <c r="D661" s="2">
        <f t="shared" si="70"/>
        <v>37.037037037037038</v>
      </c>
      <c r="E661" s="2">
        <v>210</v>
      </c>
      <c r="F661" s="2">
        <v>0.219</v>
      </c>
      <c r="G661" s="2">
        <v>1.45</v>
      </c>
      <c r="H661" s="2">
        <v>142.13</v>
      </c>
      <c r="I661" s="2">
        <v>635</v>
      </c>
      <c r="J661">
        <f t="shared" si="71"/>
        <v>370.11660509880261</v>
      </c>
      <c r="K661">
        <f t="shared" si="72"/>
        <v>235.42403947074982</v>
      </c>
      <c r="L661" s="4">
        <f t="shared" si="73"/>
        <v>0.11468667371733976</v>
      </c>
      <c r="M661" s="5">
        <f t="shared" si="74"/>
        <v>7.0999999999999991E-4</v>
      </c>
      <c r="N661" s="5">
        <f t="shared" si="75"/>
        <v>0.89436619718309873</v>
      </c>
      <c r="O661">
        <f t="shared" si="76"/>
        <v>0.10775605387660372</v>
      </c>
    </row>
    <row r="662" spans="1:15">
      <c r="A662" s="2">
        <v>647</v>
      </c>
      <c r="B662" s="2">
        <v>8000</v>
      </c>
      <c r="C662" s="2">
        <v>208</v>
      </c>
      <c r="D662" s="2">
        <f t="shared" si="70"/>
        <v>38.46153846153846</v>
      </c>
      <c r="E662" s="2">
        <v>210</v>
      </c>
      <c r="F662" s="2">
        <v>0.216</v>
      </c>
      <c r="G662" s="2">
        <v>0.18</v>
      </c>
      <c r="H662" s="2">
        <v>1128.46</v>
      </c>
      <c r="I662" s="2">
        <v>79.900000000000006</v>
      </c>
      <c r="J662">
        <f t="shared" si="71"/>
        <v>372.67799624996496</v>
      </c>
      <c r="K662">
        <f t="shared" si="72"/>
        <v>1909.5959554217127</v>
      </c>
      <c r="L662" s="4">
        <f t="shared" si="73"/>
        <v>0.10892356543249253</v>
      </c>
      <c r="M662" s="5">
        <f t="shared" si="74"/>
        <v>8.8749999999999989E-5</v>
      </c>
      <c r="N662" s="5">
        <f t="shared" si="75"/>
        <v>0.90028169014084525</v>
      </c>
      <c r="O662">
        <f t="shared" si="76"/>
        <v>0.10598715688576799</v>
      </c>
    </row>
    <row r="663" spans="1:15">
      <c r="A663" s="2">
        <v>485</v>
      </c>
      <c r="B663" s="2">
        <v>4537</v>
      </c>
      <c r="C663" s="2">
        <v>116</v>
      </c>
      <c r="D663" s="2">
        <f t="shared" si="70"/>
        <v>39.112068965517238</v>
      </c>
      <c r="E663" s="2">
        <v>210</v>
      </c>
      <c r="F663" s="2">
        <v>0.214</v>
      </c>
      <c r="G663" s="2">
        <v>0.33</v>
      </c>
      <c r="H663" s="2">
        <v>637.48</v>
      </c>
      <c r="I663" s="2">
        <v>141</v>
      </c>
      <c r="J663">
        <f t="shared" si="71"/>
        <v>374.41543222448843</v>
      </c>
      <c r="K663">
        <f t="shared" si="72"/>
        <v>1046.453753961317</v>
      </c>
      <c r="L663" s="4">
        <f t="shared" si="73"/>
        <v>0.11085057467746255</v>
      </c>
      <c r="M663" s="5">
        <f t="shared" si="74"/>
        <v>1.5649107339651752E-4</v>
      </c>
      <c r="N663" s="5">
        <f t="shared" si="75"/>
        <v>0.90100985915492959</v>
      </c>
      <c r="O663">
        <f t="shared" si="76"/>
        <v>0.10481061491573743</v>
      </c>
    </row>
    <row r="664" spans="1:15">
      <c r="A664" s="2">
        <v>323</v>
      </c>
      <c r="B664" s="2">
        <v>2573</v>
      </c>
      <c r="C664" s="2">
        <v>64</v>
      </c>
      <c r="D664" s="2">
        <f t="shared" si="70"/>
        <v>40.203125</v>
      </c>
      <c r="E664" s="2">
        <v>210</v>
      </c>
      <c r="F664" s="2">
        <v>0.21299999999999999</v>
      </c>
      <c r="G664" s="2">
        <v>0.59</v>
      </c>
      <c r="H664" s="2">
        <v>357.91</v>
      </c>
      <c r="I664" s="2">
        <v>250</v>
      </c>
      <c r="J664">
        <f t="shared" si="71"/>
        <v>375.29331252040078</v>
      </c>
      <c r="K664">
        <f t="shared" si="72"/>
        <v>586.67698775666065</v>
      </c>
      <c r="L664" s="4">
        <f t="shared" si="73"/>
        <v>0.10908898991372343</v>
      </c>
      <c r="M664" s="5">
        <f t="shared" si="74"/>
        <v>2.7594247959580257E-4</v>
      </c>
      <c r="N664" s="5">
        <f t="shared" si="75"/>
        <v>0.90598591549295771</v>
      </c>
      <c r="O664">
        <f t="shared" si="76"/>
        <v>0.10422316682134244</v>
      </c>
    </row>
    <row r="665" spans="1:15">
      <c r="A665" s="2">
        <v>161</v>
      </c>
      <c r="B665" s="2">
        <v>1459</v>
      </c>
      <c r="C665" s="2">
        <v>36</v>
      </c>
      <c r="D665" s="2">
        <f t="shared" si="70"/>
        <v>40.527777777777779</v>
      </c>
      <c r="E665" s="2">
        <v>210</v>
      </c>
      <c r="F665" s="2">
        <v>0.20799999999999999</v>
      </c>
      <c r="G665" s="2">
        <v>1.05</v>
      </c>
      <c r="H665" s="2">
        <v>205.82</v>
      </c>
      <c r="I665" s="2">
        <v>443</v>
      </c>
      <c r="J665">
        <f t="shared" si="71"/>
        <v>379.777262656375</v>
      </c>
      <c r="K665">
        <f t="shared" si="72"/>
        <v>333.59528234356651</v>
      </c>
      <c r="L665" s="4">
        <f t="shared" si="73"/>
        <v>0.10791519516431276</v>
      </c>
      <c r="M665" s="5">
        <f t="shared" si="74"/>
        <v>4.8663468128855379E-4</v>
      </c>
      <c r="N665" s="5">
        <f t="shared" si="75"/>
        <v>0.91033380281690146</v>
      </c>
      <c r="O665">
        <f t="shared" si="76"/>
        <v>0.10129423826872605</v>
      </c>
    </row>
    <row r="666" spans="1:15">
      <c r="A666" s="2">
        <v>569</v>
      </c>
      <c r="B666" s="2">
        <v>6622</v>
      </c>
      <c r="C666" s="2">
        <v>155</v>
      </c>
      <c r="D666" s="2">
        <f t="shared" si="70"/>
        <v>42.722580645161287</v>
      </c>
      <c r="E666" s="2">
        <v>210</v>
      </c>
      <c r="F666" s="2">
        <v>0.20300000000000001</v>
      </c>
      <c r="G666" s="2">
        <v>0.24</v>
      </c>
      <c r="H666" s="2">
        <v>930.02</v>
      </c>
      <c r="I666" s="2">
        <v>98.7</v>
      </c>
      <c r="J666">
        <f t="shared" si="71"/>
        <v>384.42587221924475</v>
      </c>
      <c r="K666">
        <f t="shared" si="72"/>
        <v>1477.343909761488</v>
      </c>
      <c r="L666" s="4">
        <f t="shared" si="73"/>
        <v>0.10491802144094141</v>
      </c>
      <c r="M666" s="5">
        <f t="shared" si="74"/>
        <v>1.0721836303231652E-4</v>
      </c>
      <c r="N666" s="5">
        <f t="shared" si="75"/>
        <v>0.92055126760563377</v>
      </c>
      <c r="O666">
        <f t="shared" si="76"/>
        <v>9.8379358523010357E-2</v>
      </c>
    </row>
    <row r="667" spans="1:15">
      <c r="A667" s="2">
        <v>407</v>
      </c>
      <c r="B667" s="2">
        <v>3756</v>
      </c>
      <c r="C667" s="2">
        <v>86</v>
      </c>
      <c r="D667" s="2">
        <f t="shared" si="70"/>
        <v>43.674418604651166</v>
      </c>
      <c r="E667" s="2">
        <v>210</v>
      </c>
      <c r="F667" s="2">
        <v>0.20300000000000001</v>
      </c>
      <c r="G667" s="2">
        <v>0.43</v>
      </c>
      <c r="H667" s="2">
        <v>520.04999999999995</v>
      </c>
      <c r="I667" s="2">
        <v>175</v>
      </c>
      <c r="J667">
        <f t="shared" si="71"/>
        <v>384.42587221924475</v>
      </c>
      <c r="K667">
        <f t="shared" si="72"/>
        <v>824.56404265757465</v>
      </c>
      <c r="L667" s="4">
        <f t="shared" si="73"/>
        <v>0.10429753851844122</v>
      </c>
      <c r="M667" s="5">
        <f t="shared" si="74"/>
        <v>1.8903088391906283E-4</v>
      </c>
      <c r="N667" s="5">
        <f t="shared" si="75"/>
        <v>0.925774647887324</v>
      </c>
      <c r="O667">
        <f t="shared" si="76"/>
        <v>9.8379358523010357E-2</v>
      </c>
    </row>
    <row r="668" spans="1:15">
      <c r="A668" s="2">
        <v>245</v>
      </c>
      <c r="B668" s="2">
        <v>2130</v>
      </c>
      <c r="C668" s="2">
        <v>48</v>
      </c>
      <c r="D668" s="2">
        <f t="shared" si="70"/>
        <v>44.375</v>
      </c>
      <c r="E668" s="2">
        <v>210</v>
      </c>
      <c r="F668" s="2">
        <v>0.19800000000000001</v>
      </c>
      <c r="G668" s="2">
        <v>0.76</v>
      </c>
      <c r="H668" s="2">
        <v>299.82</v>
      </c>
      <c r="I668" s="2">
        <v>309</v>
      </c>
      <c r="J668">
        <f t="shared" si="71"/>
        <v>389.24947208076145</v>
      </c>
      <c r="K668">
        <f t="shared" si="72"/>
        <v>472.38345626536369</v>
      </c>
      <c r="L668" s="4">
        <f t="shared" si="73"/>
        <v>0.10161236462319241</v>
      </c>
      <c r="M668" s="5">
        <f t="shared" si="74"/>
        <v>3.3333333333333332E-4</v>
      </c>
      <c r="N668" s="5">
        <f t="shared" si="75"/>
        <v>0.92700000000000005</v>
      </c>
      <c r="O668">
        <f t="shared" si="76"/>
        <v>9.5478803782324401E-2</v>
      </c>
    </row>
    <row r="669" spans="1:15">
      <c r="A669" s="2">
        <v>83</v>
      </c>
      <c r="B669" s="2">
        <v>1208</v>
      </c>
      <c r="C669" s="2">
        <v>27</v>
      </c>
      <c r="D669" s="2">
        <f t="shared" si="70"/>
        <v>44.74074074074074</v>
      </c>
      <c r="E669" s="2">
        <v>210</v>
      </c>
      <c r="F669" s="2">
        <v>0.19700000000000001</v>
      </c>
      <c r="G669" s="2">
        <v>1.36</v>
      </c>
      <c r="H669" s="2">
        <v>168.72</v>
      </c>
      <c r="I669" s="2">
        <v>548</v>
      </c>
      <c r="J669">
        <f t="shared" si="71"/>
        <v>390.23616434076285</v>
      </c>
      <c r="K669">
        <f t="shared" si="72"/>
        <v>264.64813960378103</v>
      </c>
      <c r="L669" s="4">
        <f t="shared" si="73"/>
        <v>0.10202225506071251</v>
      </c>
      <c r="M669" s="5">
        <f t="shared" si="74"/>
        <v>5.8774834437086085E-4</v>
      </c>
      <c r="N669" s="5">
        <f t="shared" si="75"/>
        <v>0.93237183098591558</v>
      </c>
      <c r="O669">
        <f t="shared" si="76"/>
        <v>9.4900437012195374E-2</v>
      </c>
    </row>
    <row r="670" spans="1:15">
      <c r="A670" s="2">
        <v>491</v>
      </c>
      <c r="B670" s="2">
        <v>5481</v>
      </c>
      <c r="C670" s="2">
        <v>116</v>
      </c>
      <c r="D670" s="2">
        <f t="shared" si="70"/>
        <v>47.25</v>
      </c>
      <c r="E670" s="2">
        <v>210</v>
      </c>
      <c r="F670" s="2">
        <v>0.19600000000000001</v>
      </c>
      <c r="G670" s="2">
        <v>0.31</v>
      </c>
      <c r="H670" s="2">
        <v>742.13</v>
      </c>
      <c r="I670" s="2">
        <v>122</v>
      </c>
      <c r="J670">
        <f t="shared" si="71"/>
        <v>391.23039821797573</v>
      </c>
      <c r="K670">
        <f t="shared" si="72"/>
        <v>1163.9950603960797</v>
      </c>
      <c r="L670" s="4">
        <f t="shared" si="73"/>
        <v>9.9656780296411202E-2</v>
      </c>
      <c r="M670" s="5">
        <f t="shared" si="74"/>
        <v>1.2953840540047437E-4</v>
      </c>
      <c r="N670" s="5">
        <f t="shared" si="75"/>
        <v>0.9418056338028169</v>
      </c>
      <c r="O670">
        <f t="shared" si="76"/>
        <v>9.4322657120762224E-2</v>
      </c>
    </row>
    <row r="671" spans="1:15">
      <c r="A671" s="2">
        <v>329</v>
      </c>
      <c r="B671" s="2">
        <v>3109</v>
      </c>
      <c r="C671" s="2">
        <v>64</v>
      </c>
      <c r="D671" s="2">
        <f t="shared" si="70"/>
        <v>48.578125</v>
      </c>
      <c r="E671" s="2">
        <v>210</v>
      </c>
      <c r="F671" s="2">
        <v>0.189</v>
      </c>
      <c r="G671" s="2">
        <v>0.55000000000000004</v>
      </c>
      <c r="H671" s="2">
        <v>432.94</v>
      </c>
      <c r="I671" s="2">
        <v>216</v>
      </c>
      <c r="J671">
        <f t="shared" si="71"/>
        <v>398.40953644479794</v>
      </c>
      <c r="K671">
        <f t="shared" si="72"/>
        <v>668.1089279087339</v>
      </c>
      <c r="L671" s="4">
        <f t="shared" si="73"/>
        <v>9.5792762716594967E-2</v>
      </c>
      <c r="M671" s="5">
        <f t="shared" si="74"/>
        <v>2.2836925056288193E-4</v>
      </c>
      <c r="N671" s="5">
        <f t="shared" si="75"/>
        <v>0.94583661971831001</v>
      </c>
      <c r="O671">
        <f t="shared" si="76"/>
        <v>9.0294834422839837E-2</v>
      </c>
    </row>
    <row r="672" spans="1:15">
      <c r="A672" s="2">
        <v>167</v>
      </c>
      <c r="B672" s="2">
        <v>1763</v>
      </c>
      <c r="C672" s="2">
        <v>36</v>
      </c>
      <c r="D672" s="2">
        <f t="shared" si="70"/>
        <v>48.972222222222221</v>
      </c>
      <c r="E672" s="2">
        <v>210</v>
      </c>
      <c r="F672" s="2">
        <v>0.188</v>
      </c>
      <c r="G672" s="2">
        <v>0.98</v>
      </c>
      <c r="H672" s="2">
        <v>243.44</v>
      </c>
      <c r="I672" s="2">
        <v>382</v>
      </c>
      <c r="J672">
        <f t="shared" si="71"/>
        <v>399.46773096848057</v>
      </c>
      <c r="K672">
        <f t="shared" si="72"/>
        <v>375.95500123115914</v>
      </c>
      <c r="L672" s="4">
        <f t="shared" si="73"/>
        <v>9.5756140713939036E-2</v>
      </c>
      <c r="M672" s="5">
        <f t="shared" si="74"/>
        <v>4.0272263187748154E-4</v>
      </c>
      <c r="N672" s="5">
        <f t="shared" si="75"/>
        <v>0.94854366197183104</v>
      </c>
      <c r="O672">
        <f t="shared" si="76"/>
        <v>8.9721837649444747E-2</v>
      </c>
    </row>
    <row r="673" spans="1:15">
      <c r="A673" s="2">
        <v>5</v>
      </c>
      <c r="B673" s="2">
        <v>1000</v>
      </c>
      <c r="C673" s="2">
        <v>20</v>
      </c>
      <c r="D673" s="2">
        <f t="shared" si="70"/>
        <v>50</v>
      </c>
      <c r="E673" s="2">
        <v>210</v>
      </c>
      <c r="F673" s="2">
        <v>0.185</v>
      </c>
      <c r="G673" s="2">
        <v>1.75</v>
      </c>
      <c r="H673" s="2">
        <v>139.06</v>
      </c>
      <c r="I673" s="2">
        <v>676</v>
      </c>
      <c r="J673">
        <f t="shared" si="71"/>
        <v>402.6936331284146</v>
      </c>
      <c r="K673">
        <f t="shared" si="72"/>
        <v>212.23497473514433</v>
      </c>
      <c r="L673" s="4">
        <f t="shared" si="73"/>
        <v>9.423517506932455E-2</v>
      </c>
      <c r="M673" s="5">
        <f t="shared" si="74"/>
        <v>7.0999999999999991E-4</v>
      </c>
      <c r="N673" s="5">
        <f t="shared" si="75"/>
        <v>0.95211267605633809</v>
      </c>
      <c r="O673">
        <f t="shared" si="76"/>
        <v>8.8006513271611075E-2</v>
      </c>
    </row>
    <row r="674" spans="1:15">
      <c r="A674" s="2">
        <v>575</v>
      </c>
      <c r="B674" s="2">
        <v>8000</v>
      </c>
      <c r="C674" s="2">
        <v>155</v>
      </c>
      <c r="D674" s="2">
        <f t="shared" si="70"/>
        <v>51.612903225806448</v>
      </c>
      <c r="E674" s="2">
        <v>210</v>
      </c>
      <c r="F674" s="2">
        <v>0.182</v>
      </c>
      <c r="G674" s="2">
        <v>0.22</v>
      </c>
      <c r="H674" s="2">
        <v>1102.8399999999999</v>
      </c>
      <c r="I674" s="2">
        <v>85.1</v>
      </c>
      <c r="J674">
        <f t="shared" si="71"/>
        <v>405.9989714705751</v>
      </c>
      <c r="K674">
        <f t="shared" si="72"/>
        <v>1702.0898896005604</v>
      </c>
      <c r="L674" s="4">
        <f t="shared" si="73"/>
        <v>9.1064520708935517E-2</v>
      </c>
      <c r="M674" s="5">
        <f t="shared" si="74"/>
        <v>8.8749999999999989E-5</v>
      </c>
      <c r="N674" s="5">
        <f t="shared" si="75"/>
        <v>0.95887323943661984</v>
      </c>
      <c r="O674">
        <f t="shared" si="76"/>
        <v>8.6296743315042945E-2</v>
      </c>
    </row>
    <row r="675" spans="1:15">
      <c r="A675" s="2">
        <v>413</v>
      </c>
      <c r="B675" s="2">
        <v>4537</v>
      </c>
      <c r="C675" s="2">
        <v>86</v>
      </c>
      <c r="D675" s="2">
        <f t="shared" si="70"/>
        <v>52.755813953488371</v>
      </c>
      <c r="E675" s="2">
        <v>210</v>
      </c>
      <c r="F675" s="2">
        <v>0.17899999999999999</v>
      </c>
      <c r="G675" s="2">
        <v>0.4</v>
      </c>
      <c r="H675" s="2">
        <v>630.73</v>
      </c>
      <c r="I675" s="2">
        <v>151</v>
      </c>
      <c r="J675">
        <f t="shared" si="71"/>
        <v>409.38706057120135</v>
      </c>
      <c r="K675">
        <f t="shared" si="72"/>
        <v>943.96167018398376</v>
      </c>
      <c r="L675" s="4">
        <f t="shared" si="73"/>
        <v>9.1105394123935229E-2</v>
      </c>
      <c r="M675" s="5">
        <f t="shared" si="74"/>
        <v>1.5649107339651752E-4</v>
      </c>
      <c r="N675" s="5">
        <f t="shared" si="75"/>
        <v>0.96491126760563384</v>
      </c>
      <c r="O675">
        <f t="shared" si="76"/>
        <v>8.4592600910814608E-2</v>
      </c>
    </row>
    <row r="676" spans="1:15">
      <c r="A676" s="2">
        <v>251</v>
      </c>
      <c r="B676" s="2">
        <v>2573</v>
      </c>
      <c r="C676" s="2">
        <v>48</v>
      </c>
      <c r="D676" s="2">
        <f t="shared" si="70"/>
        <v>53.604166666666664</v>
      </c>
      <c r="E676" s="2">
        <v>210</v>
      </c>
      <c r="F676" s="2">
        <v>0.17899999999999999</v>
      </c>
      <c r="G676" s="2">
        <v>0.71</v>
      </c>
      <c r="H676" s="2">
        <v>354.25</v>
      </c>
      <c r="I676" s="2">
        <v>267</v>
      </c>
      <c r="J676">
        <f t="shared" si="71"/>
        <v>409.38706057120135</v>
      </c>
      <c r="K676">
        <f t="shared" si="72"/>
        <v>531.80939165294865</v>
      </c>
      <c r="L676" s="4">
        <f t="shared" si="73"/>
        <v>9.0257902085573036E-2</v>
      </c>
      <c r="M676" s="5">
        <f t="shared" si="74"/>
        <v>2.7594247959580257E-4</v>
      </c>
      <c r="N676" s="5">
        <f t="shared" si="75"/>
        <v>0.9675929577464788</v>
      </c>
      <c r="O676">
        <f t="shared" si="76"/>
        <v>8.4592600910814608E-2</v>
      </c>
    </row>
    <row r="677" spans="1:15">
      <c r="A677" s="2">
        <v>89</v>
      </c>
      <c r="B677" s="2">
        <v>1459</v>
      </c>
      <c r="C677" s="2">
        <v>27</v>
      </c>
      <c r="D677" s="2">
        <f t="shared" si="70"/>
        <v>54.037037037037038</v>
      </c>
      <c r="E677" s="2">
        <v>210</v>
      </c>
      <c r="F677" s="2">
        <v>0.17599999999999999</v>
      </c>
      <c r="G677" s="2">
        <v>1.27</v>
      </c>
      <c r="H677" s="2">
        <v>201.49</v>
      </c>
      <c r="I677" s="2">
        <v>472</v>
      </c>
      <c r="J677">
        <f t="shared" si="71"/>
        <v>412.86141192238517</v>
      </c>
      <c r="K677">
        <f t="shared" si="72"/>
        <v>299.83395399996726</v>
      </c>
      <c r="L677" s="4">
        <f t="shared" si="73"/>
        <v>9.0049841386552726E-2</v>
      </c>
      <c r="M677" s="5">
        <f t="shared" si="74"/>
        <v>4.8663468128855379E-4</v>
      </c>
      <c r="N677" s="5">
        <f t="shared" si="75"/>
        <v>0.96992676056338034</v>
      </c>
      <c r="O677">
        <f t="shared" si="76"/>
        <v>8.2894161392809917E-2</v>
      </c>
    </row>
    <row r="678" spans="1:15">
      <c r="A678" s="2">
        <v>497</v>
      </c>
      <c r="B678" s="2">
        <v>6622</v>
      </c>
      <c r="C678" s="2">
        <v>116</v>
      </c>
      <c r="D678" s="2">
        <f t="shared" si="70"/>
        <v>57.086206896551722</v>
      </c>
      <c r="E678" s="2">
        <v>210</v>
      </c>
      <c r="F678" s="2">
        <v>0.17199999999999999</v>
      </c>
      <c r="G678" s="2">
        <v>0.28999999999999998</v>
      </c>
      <c r="H678" s="2">
        <v>905.21</v>
      </c>
      <c r="I678" s="2">
        <v>105</v>
      </c>
      <c r="J678">
        <f t="shared" si="71"/>
        <v>417.63453479227837</v>
      </c>
      <c r="K678">
        <f t="shared" si="72"/>
        <v>1328.2463938228163</v>
      </c>
      <c r="L678" s="4">
        <f t="shared" si="73"/>
        <v>8.7333194006378012E-2</v>
      </c>
      <c r="M678" s="5">
        <f t="shared" si="74"/>
        <v>1.0721836303231652E-4</v>
      </c>
      <c r="N678" s="5">
        <f t="shared" si="75"/>
        <v>0.97930985915492963</v>
      </c>
      <c r="O678">
        <f t="shared" si="76"/>
        <v>8.0638581066890369E-2</v>
      </c>
    </row>
    <row r="679" spans="1:15">
      <c r="A679" s="2">
        <v>335</v>
      </c>
      <c r="B679" s="2">
        <v>3756</v>
      </c>
      <c r="C679" s="2">
        <v>64</v>
      </c>
      <c r="D679" s="2">
        <f t="shared" si="70"/>
        <v>58.6875</v>
      </c>
      <c r="E679" s="2">
        <v>210</v>
      </c>
      <c r="F679" s="2">
        <v>0.16800000000000001</v>
      </c>
      <c r="G679" s="2">
        <v>0.52</v>
      </c>
      <c r="H679" s="2">
        <v>519.04</v>
      </c>
      <c r="I679" s="2">
        <v>186</v>
      </c>
      <c r="J679">
        <f t="shared" si="71"/>
        <v>422.57712736425833</v>
      </c>
      <c r="K679">
        <f t="shared" si="72"/>
        <v>749.51940698811609</v>
      </c>
      <c r="L679" s="4">
        <f t="shared" si="73"/>
        <v>8.5388049199658339E-2</v>
      </c>
      <c r="M679" s="5">
        <f t="shared" si="74"/>
        <v>1.8903088391906283E-4</v>
      </c>
      <c r="N679" s="5">
        <f t="shared" si="75"/>
        <v>0.98396619718309863</v>
      </c>
      <c r="O679">
        <f t="shared" si="76"/>
        <v>7.8393468299501085E-2</v>
      </c>
    </row>
    <row r="680" spans="1:15">
      <c r="A680" s="2">
        <v>173</v>
      </c>
      <c r="B680" s="2">
        <v>2130</v>
      </c>
      <c r="C680" s="2">
        <v>36</v>
      </c>
      <c r="D680" s="2">
        <f t="shared" si="70"/>
        <v>59.166666666666664</v>
      </c>
      <c r="E680" s="2">
        <v>210</v>
      </c>
      <c r="F680" s="2">
        <v>0.16600000000000001</v>
      </c>
      <c r="G680" s="2">
        <v>0.92</v>
      </c>
      <c r="H680" s="2">
        <v>294.14999999999998</v>
      </c>
      <c r="I680" s="2">
        <v>329</v>
      </c>
      <c r="J680">
        <f t="shared" si="71"/>
        <v>425.11515094885181</v>
      </c>
      <c r="K680">
        <f t="shared" si="72"/>
        <v>426.18581964343525</v>
      </c>
      <c r="L680" s="4">
        <f t="shared" si="73"/>
        <v>8.4470196662383312E-2</v>
      </c>
      <c r="M680" s="5">
        <f t="shared" si="74"/>
        <v>3.3333333333333332E-4</v>
      </c>
      <c r="N680" s="5">
        <f t="shared" si="75"/>
        <v>0.98699999999999999</v>
      </c>
      <c r="O680">
        <f t="shared" si="76"/>
        <v>7.7274899087035942E-2</v>
      </c>
    </row>
    <row r="681" spans="1:15">
      <c r="A681" s="2">
        <v>11</v>
      </c>
      <c r="B681" s="2">
        <v>1208</v>
      </c>
      <c r="C681" s="2">
        <v>20</v>
      </c>
      <c r="D681" s="2">
        <f t="shared" si="70"/>
        <v>60.4</v>
      </c>
      <c r="E681" s="2">
        <v>210</v>
      </c>
      <c r="F681" s="2">
        <v>0.16600000000000001</v>
      </c>
      <c r="G681" s="2">
        <v>1.64</v>
      </c>
      <c r="H681" s="2">
        <v>164.53</v>
      </c>
      <c r="I681" s="2">
        <v>582</v>
      </c>
      <c r="J681">
        <f t="shared" si="71"/>
        <v>425.11515094885181</v>
      </c>
      <c r="K681">
        <f t="shared" si="72"/>
        <v>239.07985004387837</v>
      </c>
      <c r="L681" s="4">
        <f t="shared" si="73"/>
        <v>8.3654059496563168E-2</v>
      </c>
      <c r="M681" s="5">
        <f t="shared" si="74"/>
        <v>5.8774834437086085E-4</v>
      </c>
      <c r="N681" s="5">
        <f t="shared" si="75"/>
        <v>0.99021971830985933</v>
      </c>
      <c r="O681">
        <f t="shared" si="76"/>
        <v>7.7274899087035942E-2</v>
      </c>
    </row>
    <row r="682" spans="1:15">
      <c r="A682" s="2">
        <v>419</v>
      </c>
      <c r="B682" s="2">
        <v>5481</v>
      </c>
      <c r="C682" s="2">
        <v>86</v>
      </c>
      <c r="D682" s="2">
        <f t="shared" si="70"/>
        <v>63.732558139534881</v>
      </c>
      <c r="E682" s="2">
        <v>210</v>
      </c>
      <c r="F682" s="2">
        <v>0.16300000000000001</v>
      </c>
      <c r="G682" s="2">
        <v>0.37</v>
      </c>
      <c r="H682" s="2">
        <v>741.14</v>
      </c>
      <c r="I682" s="2">
        <v>130</v>
      </c>
      <c r="J682">
        <f t="shared" si="71"/>
        <v>429.00941686005132</v>
      </c>
      <c r="K682">
        <f t="shared" si="72"/>
        <v>1069.4127079423874</v>
      </c>
      <c r="L682" s="4">
        <f t="shared" si="73"/>
        <v>8.0417970874377423E-2</v>
      </c>
      <c r="M682" s="5">
        <f t="shared" si="74"/>
        <v>1.2953840540047437E-4</v>
      </c>
      <c r="N682" s="5">
        <f t="shared" si="75"/>
        <v>1.0035633802816901</v>
      </c>
      <c r="O682">
        <f t="shared" si="76"/>
        <v>7.5602101246380254E-2</v>
      </c>
    </row>
    <row r="683" spans="1:15">
      <c r="A683" s="2">
        <v>257</v>
      </c>
      <c r="B683" s="2">
        <v>3109</v>
      </c>
      <c r="C683" s="2">
        <v>48</v>
      </c>
      <c r="D683" s="2">
        <f t="shared" si="70"/>
        <v>64.770833333333329</v>
      </c>
      <c r="E683" s="2">
        <v>210</v>
      </c>
      <c r="F683" s="2">
        <v>0.16200000000000001</v>
      </c>
      <c r="G683" s="2">
        <v>0.67</v>
      </c>
      <c r="H683" s="2">
        <v>415.76</v>
      </c>
      <c r="I683" s="2">
        <v>229</v>
      </c>
      <c r="J683">
        <f t="shared" si="71"/>
        <v>430.33148291193521</v>
      </c>
      <c r="K683">
        <f t="shared" si="72"/>
        <v>592.39114329285462</v>
      </c>
      <c r="L683" s="4">
        <f t="shared" si="73"/>
        <v>8.1027544964950141E-2</v>
      </c>
      <c r="M683" s="5">
        <f t="shared" si="74"/>
        <v>2.2836925056288193E-4</v>
      </c>
      <c r="N683" s="5">
        <f t="shared" si="75"/>
        <v>1.0027619718309859</v>
      </c>
      <c r="O683">
        <f t="shared" si="76"/>
        <v>7.5045863380130279E-2</v>
      </c>
    </row>
    <row r="684" spans="1:15">
      <c r="A684" s="2">
        <v>95</v>
      </c>
      <c r="B684" s="2">
        <v>1763</v>
      </c>
      <c r="C684" s="2">
        <v>27</v>
      </c>
      <c r="D684" s="2">
        <f t="shared" si="70"/>
        <v>65.296296296296291</v>
      </c>
      <c r="E684" s="2">
        <v>210</v>
      </c>
      <c r="F684" s="2">
        <v>0.16</v>
      </c>
      <c r="G684" s="2">
        <v>1.19</v>
      </c>
      <c r="H684" s="2">
        <v>236.22</v>
      </c>
      <c r="I684" s="2">
        <v>406</v>
      </c>
      <c r="J684">
        <f t="shared" si="71"/>
        <v>433.0127018922193</v>
      </c>
      <c r="K684">
        <f t="shared" si="72"/>
        <v>335.60924369747903</v>
      </c>
      <c r="L684" s="4">
        <f t="shared" si="73"/>
        <v>8.045070422535211E-2</v>
      </c>
      <c r="M684" s="5">
        <f t="shared" si="74"/>
        <v>4.0272263187748154E-4</v>
      </c>
      <c r="N684" s="5">
        <f t="shared" si="75"/>
        <v>1.0081380281690142</v>
      </c>
      <c r="O684">
        <f t="shared" si="76"/>
        <v>7.3935449936548936E-2</v>
      </c>
    </row>
    <row r="685" spans="1:15">
      <c r="A685" s="2">
        <v>503</v>
      </c>
      <c r="B685" s="2">
        <v>8000</v>
      </c>
      <c r="C685" s="2">
        <v>116</v>
      </c>
      <c r="D685" s="2">
        <f t="shared" si="70"/>
        <v>68.965517241379317</v>
      </c>
      <c r="E685" s="2">
        <v>210</v>
      </c>
      <c r="F685" s="2">
        <v>0.157</v>
      </c>
      <c r="G685" s="2">
        <v>0.27</v>
      </c>
      <c r="H685" s="2">
        <v>1054.5899999999999</v>
      </c>
      <c r="I685" s="2">
        <v>90.3</v>
      </c>
      <c r="J685">
        <f t="shared" si="71"/>
        <v>437.13018947193603</v>
      </c>
      <c r="K685">
        <f t="shared" si="72"/>
        <v>1493.2319593283282</v>
      </c>
      <c r="L685" s="4">
        <f t="shared" si="73"/>
        <v>7.7683844948093689E-2</v>
      </c>
      <c r="M685" s="5">
        <f t="shared" si="74"/>
        <v>8.8749999999999989E-5</v>
      </c>
      <c r="N685" s="5">
        <f t="shared" si="75"/>
        <v>1.0174647887323944</v>
      </c>
      <c r="O685">
        <f t="shared" si="76"/>
        <v>7.22750371935173E-2</v>
      </c>
    </row>
    <row r="686" spans="1:15">
      <c r="A686" s="2">
        <v>341</v>
      </c>
      <c r="B686" s="2">
        <v>4537</v>
      </c>
      <c r="C686" s="2">
        <v>64</v>
      </c>
      <c r="D686" s="2">
        <f t="shared" si="70"/>
        <v>70.890625</v>
      </c>
      <c r="E686" s="2">
        <v>210</v>
      </c>
      <c r="F686" s="2">
        <v>0.151</v>
      </c>
      <c r="G686" s="2">
        <v>0.48</v>
      </c>
      <c r="H686" s="2">
        <v>616.1</v>
      </c>
      <c r="I686" s="2">
        <v>160</v>
      </c>
      <c r="J686">
        <f t="shared" si="71"/>
        <v>445.73029590632694</v>
      </c>
      <c r="K686">
        <f t="shared" si="72"/>
        <v>856.46802887117553</v>
      </c>
      <c r="L686" s="4">
        <f t="shared" si="73"/>
        <v>7.4725498025129983E-2</v>
      </c>
      <c r="M686" s="5">
        <f t="shared" si="74"/>
        <v>1.5649107339651752E-4</v>
      </c>
      <c r="N686" s="5">
        <f t="shared" si="75"/>
        <v>1.0224225352112677</v>
      </c>
      <c r="O686">
        <f t="shared" si="76"/>
        <v>6.8973311524390388E-2</v>
      </c>
    </row>
    <row r="687" spans="1:15">
      <c r="A687" s="2">
        <v>179</v>
      </c>
      <c r="B687" s="2">
        <v>2573</v>
      </c>
      <c r="C687" s="2">
        <v>36</v>
      </c>
      <c r="D687" s="2">
        <f t="shared" si="70"/>
        <v>71.472222222222229</v>
      </c>
      <c r="E687" s="2">
        <v>210</v>
      </c>
      <c r="F687" s="2">
        <v>0.15</v>
      </c>
      <c r="G687" s="2">
        <v>0.86</v>
      </c>
      <c r="H687" s="2">
        <v>348.28</v>
      </c>
      <c r="I687" s="2">
        <v>283</v>
      </c>
      <c r="J687">
        <f t="shared" si="71"/>
        <v>447.21359549995793</v>
      </c>
      <c r="K687">
        <f t="shared" si="72"/>
        <v>479.61944926870916</v>
      </c>
      <c r="L687" s="4">
        <f t="shared" si="73"/>
        <v>7.505950823072402E-2</v>
      </c>
      <c r="M687" s="5">
        <f t="shared" si="74"/>
        <v>2.7594247959580257E-4</v>
      </c>
      <c r="N687" s="5">
        <f t="shared" si="75"/>
        <v>1.0255760563380281</v>
      </c>
      <c r="O687">
        <f t="shared" si="76"/>
        <v>6.8425542891863173E-2</v>
      </c>
    </row>
    <row r="688" spans="1:15">
      <c r="A688" s="2">
        <v>17</v>
      </c>
      <c r="B688" s="2">
        <v>1459</v>
      </c>
      <c r="C688" s="2">
        <v>20</v>
      </c>
      <c r="D688" s="2">
        <f t="shared" si="70"/>
        <v>72.95</v>
      </c>
      <c r="E688" s="2">
        <v>210</v>
      </c>
      <c r="F688" s="2">
        <v>0.15</v>
      </c>
      <c r="G688" s="2">
        <v>1.54</v>
      </c>
      <c r="H688" s="2">
        <v>195.33</v>
      </c>
      <c r="I688" s="2">
        <v>500</v>
      </c>
      <c r="J688">
        <f t="shared" si="71"/>
        <v>447.21359549995793</v>
      </c>
      <c r="K688">
        <f t="shared" si="72"/>
        <v>267.83943270849994</v>
      </c>
      <c r="L688" s="4">
        <f t="shared" si="73"/>
        <v>7.4671603795423119E-2</v>
      </c>
      <c r="M688" s="5">
        <f t="shared" si="74"/>
        <v>4.8663468128855379E-4</v>
      </c>
      <c r="N688" s="5">
        <f t="shared" si="75"/>
        <v>1.0274647887323944</v>
      </c>
      <c r="O688">
        <f t="shared" si="76"/>
        <v>6.8425542891863173E-2</v>
      </c>
    </row>
    <row r="689" spans="1:15">
      <c r="A689" s="2">
        <v>425</v>
      </c>
      <c r="B689" s="2">
        <v>6622</v>
      </c>
      <c r="C689" s="2">
        <v>86</v>
      </c>
      <c r="D689" s="2">
        <f t="shared" si="70"/>
        <v>77</v>
      </c>
      <c r="E689" s="2">
        <v>210</v>
      </c>
      <c r="F689" s="2">
        <v>0.14599999999999999</v>
      </c>
      <c r="G689" s="2">
        <v>0.35</v>
      </c>
      <c r="H689" s="2">
        <v>876.92</v>
      </c>
      <c r="I689" s="2">
        <v>111</v>
      </c>
      <c r="J689">
        <f t="shared" si="71"/>
        <v>453.29841391162461</v>
      </c>
      <c r="K689">
        <f t="shared" si="72"/>
        <v>1194.528166196952</v>
      </c>
      <c r="L689" s="4">
        <f t="shared" si="73"/>
        <v>7.1994953684349078E-2</v>
      </c>
      <c r="M689" s="5">
        <f t="shared" si="74"/>
        <v>1.0721836303231652E-4</v>
      </c>
      <c r="N689" s="5">
        <f t="shared" si="75"/>
        <v>1.0352704225352114</v>
      </c>
      <c r="O689">
        <f t="shared" si="76"/>
        <v>6.6241806526445068E-2</v>
      </c>
    </row>
    <row r="690" spans="1:15">
      <c r="A690" s="2">
        <v>263</v>
      </c>
      <c r="B690" s="2">
        <v>3756</v>
      </c>
      <c r="C690" s="2">
        <v>48</v>
      </c>
      <c r="D690" s="2">
        <f t="shared" si="70"/>
        <v>78.25</v>
      </c>
      <c r="E690" s="2">
        <v>210</v>
      </c>
      <c r="F690" s="2">
        <v>0.14299999999999999</v>
      </c>
      <c r="G690" s="2">
        <v>0.62</v>
      </c>
      <c r="H690" s="2">
        <v>504.1</v>
      </c>
      <c r="I690" s="2">
        <v>197</v>
      </c>
      <c r="J690">
        <f t="shared" si="71"/>
        <v>458.02861241434454</v>
      </c>
      <c r="K690">
        <f t="shared" si="72"/>
        <v>681.36709826075992</v>
      </c>
      <c r="L690" s="4">
        <f t="shared" si="73"/>
        <v>7.0446606715416055E-2</v>
      </c>
      <c r="M690" s="5">
        <f t="shared" si="74"/>
        <v>1.8903088391906283E-4</v>
      </c>
      <c r="N690" s="5">
        <f t="shared" si="75"/>
        <v>1.0421577464788732</v>
      </c>
      <c r="O690">
        <f t="shared" si="76"/>
        <v>6.461182169411403E-2</v>
      </c>
    </row>
    <row r="691" spans="1:15">
      <c r="A691" s="2">
        <v>101</v>
      </c>
      <c r="B691" s="2">
        <v>2130</v>
      </c>
      <c r="C691" s="2">
        <v>27</v>
      </c>
      <c r="D691" s="2">
        <f t="shared" si="70"/>
        <v>78.888888888888886</v>
      </c>
      <c r="E691" s="2">
        <v>210</v>
      </c>
      <c r="F691" s="2">
        <v>0.14199999999999999</v>
      </c>
      <c r="G691" s="2">
        <v>1.1200000000000001</v>
      </c>
      <c r="H691" s="2">
        <v>284.89999999999998</v>
      </c>
      <c r="I691" s="2">
        <v>348</v>
      </c>
      <c r="J691">
        <f t="shared" si="71"/>
        <v>459.63855977692168</v>
      </c>
      <c r="K691">
        <f t="shared" si="72"/>
        <v>378.51114538560478</v>
      </c>
      <c r="L691" s="4">
        <f t="shared" si="73"/>
        <v>7.1332113543166598E-2</v>
      </c>
      <c r="M691" s="5">
        <f t="shared" si="74"/>
        <v>3.3333333333333332E-4</v>
      </c>
      <c r="N691" s="5">
        <f t="shared" si="75"/>
        <v>1.044</v>
      </c>
      <c r="O691">
        <f t="shared" si="76"/>
        <v>6.4070004457093183E-2</v>
      </c>
    </row>
    <row r="692" spans="1:15">
      <c r="A692" s="2">
        <v>347</v>
      </c>
      <c r="B692" s="2">
        <v>5481</v>
      </c>
      <c r="C692" s="2">
        <v>64</v>
      </c>
      <c r="D692" s="2">
        <f t="shared" si="70"/>
        <v>85.640625</v>
      </c>
      <c r="E692" s="2">
        <v>210</v>
      </c>
      <c r="F692" s="2">
        <v>0.13600000000000001</v>
      </c>
      <c r="G692" s="2">
        <v>0.45</v>
      </c>
      <c r="H692" s="2">
        <v>733.67</v>
      </c>
      <c r="I692" s="2">
        <v>137</v>
      </c>
      <c r="J692">
        <f t="shared" si="71"/>
        <v>469.6682183138621</v>
      </c>
      <c r="K692">
        <f t="shared" si="72"/>
        <v>962.62890657028674</v>
      </c>
      <c r="L692" s="4">
        <f t="shared" si="73"/>
        <v>6.6484602283576874E-2</v>
      </c>
      <c r="M692" s="5">
        <f t="shared" si="74"/>
        <v>1.2953840540047437E-4</v>
      </c>
      <c r="N692" s="5">
        <f t="shared" si="75"/>
        <v>1.0576014084507042</v>
      </c>
      <c r="O692">
        <f t="shared" si="76"/>
        <v>6.0835268753761419E-2</v>
      </c>
    </row>
    <row r="693" spans="1:15">
      <c r="A693" s="2">
        <v>185</v>
      </c>
      <c r="B693" s="2">
        <v>3109</v>
      </c>
      <c r="C693" s="2">
        <v>36</v>
      </c>
      <c r="D693" s="2">
        <f t="shared" si="70"/>
        <v>86.361111111111114</v>
      </c>
      <c r="E693" s="2">
        <v>210</v>
      </c>
      <c r="F693" s="2">
        <v>0.13500000000000001</v>
      </c>
      <c r="G693" s="2">
        <v>0.81</v>
      </c>
      <c r="H693" s="2">
        <v>412.68</v>
      </c>
      <c r="I693" s="2">
        <v>243</v>
      </c>
      <c r="J693">
        <f t="shared" si="71"/>
        <v>471.4045207910317</v>
      </c>
      <c r="K693">
        <f t="shared" si="72"/>
        <v>536.77090042470866</v>
      </c>
      <c r="L693" s="4">
        <f t="shared" si="73"/>
        <v>6.706771915451408E-2</v>
      </c>
      <c r="M693" s="5">
        <f t="shared" si="74"/>
        <v>2.2836925056288193E-4</v>
      </c>
      <c r="N693" s="5">
        <f t="shared" si="75"/>
        <v>1.0640661971830987</v>
      </c>
      <c r="O693">
        <f t="shared" si="76"/>
        <v>6.0298882439605746E-2</v>
      </c>
    </row>
    <row r="694" spans="1:15">
      <c r="A694" s="2">
        <v>23</v>
      </c>
      <c r="B694" s="2">
        <v>1763</v>
      </c>
      <c r="C694" s="2">
        <v>20</v>
      </c>
      <c r="D694" s="2">
        <f t="shared" si="70"/>
        <v>88.15</v>
      </c>
      <c r="E694" s="2">
        <v>210</v>
      </c>
      <c r="F694" s="2">
        <v>0.13500000000000001</v>
      </c>
      <c r="G694" s="2">
        <v>1.44</v>
      </c>
      <c r="H694" s="2">
        <v>230.83</v>
      </c>
      <c r="I694" s="2">
        <v>429</v>
      </c>
      <c r="J694">
        <f t="shared" si="71"/>
        <v>471.4045207910317</v>
      </c>
      <c r="K694">
        <f t="shared" si="72"/>
        <v>301.9336314888987</v>
      </c>
      <c r="L694" s="4">
        <f t="shared" si="73"/>
        <v>6.6239722621742284E-2</v>
      </c>
      <c r="M694" s="5">
        <f t="shared" si="74"/>
        <v>4.0272263187748154E-4</v>
      </c>
      <c r="N694" s="5">
        <f t="shared" si="75"/>
        <v>1.065249295774648</v>
      </c>
      <c r="O694">
        <f t="shared" si="76"/>
        <v>6.0298882439605746E-2</v>
      </c>
    </row>
    <row r="695" spans="1:15">
      <c r="A695" s="2">
        <v>431</v>
      </c>
      <c r="B695" s="2">
        <v>8000</v>
      </c>
      <c r="C695" s="2">
        <v>86</v>
      </c>
      <c r="D695" s="2">
        <f t="shared" si="70"/>
        <v>93.023255813953483</v>
      </c>
      <c r="E695" s="2">
        <v>210</v>
      </c>
      <c r="F695" s="2">
        <v>0.13100000000000001</v>
      </c>
      <c r="G695" s="2">
        <v>0.33</v>
      </c>
      <c r="H695" s="2">
        <v>1047.6400000000001</v>
      </c>
      <c r="I695" s="2">
        <v>95.4</v>
      </c>
      <c r="J695">
        <f t="shared" si="71"/>
        <v>478.54742041702224</v>
      </c>
      <c r="K695">
        <f t="shared" si="72"/>
        <v>1337.4922651255624</v>
      </c>
      <c r="L695" s="4">
        <f t="shared" si="73"/>
        <v>6.4299437269587797E-2</v>
      </c>
      <c r="M695" s="5">
        <f t="shared" si="74"/>
        <v>8.8749999999999989E-5</v>
      </c>
      <c r="N695" s="5">
        <f t="shared" si="75"/>
        <v>1.0749295774647889</v>
      </c>
      <c r="O695">
        <f t="shared" si="76"/>
        <v>5.8161325522887108E-2</v>
      </c>
    </row>
    <row r="696" spans="1:15">
      <c r="A696" s="2">
        <v>269</v>
      </c>
      <c r="B696" s="2">
        <v>4537</v>
      </c>
      <c r="C696" s="2">
        <v>48</v>
      </c>
      <c r="D696" s="2">
        <f t="shared" si="70"/>
        <v>94.520833333333329</v>
      </c>
      <c r="E696" s="2">
        <v>210</v>
      </c>
      <c r="F696" s="2">
        <v>0.126</v>
      </c>
      <c r="G696" s="2">
        <v>0.57999999999999996</v>
      </c>
      <c r="H696" s="2">
        <v>611.20000000000005</v>
      </c>
      <c r="I696" s="2">
        <v>169</v>
      </c>
      <c r="J696">
        <f t="shared" si="71"/>
        <v>487.9500364742666</v>
      </c>
      <c r="K696">
        <f t="shared" si="72"/>
        <v>775.9390355912675</v>
      </c>
      <c r="L696" s="4">
        <f t="shared" si="73"/>
        <v>6.1860530013706401E-2</v>
      </c>
      <c r="M696" s="5">
        <f t="shared" si="74"/>
        <v>1.5649107339651752E-4</v>
      </c>
      <c r="N696" s="5">
        <f t="shared" si="75"/>
        <v>1.0799338028169014</v>
      </c>
      <c r="O696">
        <f t="shared" si="76"/>
        <v>5.5507720791488843E-2</v>
      </c>
    </row>
    <row r="697" spans="1:15">
      <c r="A697" s="2">
        <v>107</v>
      </c>
      <c r="B697" s="2">
        <v>2573</v>
      </c>
      <c r="C697" s="2">
        <v>27</v>
      </c>
      <c r="D697" s="2">
        <f t="shared" si="70"/>
        <v>95.296296296296291</v>
      </c>
      <c r="E697" s="2">
        <v>210</v>
      </c>
      <c r="F697" s="2">
        <v>0.127</v>
      </c>
      <c r="G697" s="2">
        <v>1.04</v>
      </c>
      <c r="H697" s="2">
        <v>339.58</v>
      </c>
      <c r="I697" s="2">
        <v>299</v>
      </c>
      <c r="J697">
        <f t="shared" si="71"/>
        <v>486.02517675625086</v>
      </c>
      <c r="K697">
        <f t="shared" si="72"/>
        <v>431.02818240045008</v>
      </c>
      <c r="L697" s="4">
        <f t="shared" si="73"/>
        <v>6.2640915611674411E-2</v>
      </c>
      <c r="M697" s="5">
        <f t="shared" si="74"/>
        <v>2.7594247959580257E-4</v>
      </c>
      <c r="N697" s="5">
        <f t="shared" si="75"/>
        <v>1.0835591549295773</v>
      </c>
      <c r="O697">
        <f t="shared" si="76"/>
        <v>5.6036784426100425E-2</v>
      </c>
    </row>
    <row r="698" spans="1:15">
      <c r="A698" s="2">
        <v>353</v>
      </c>
      <c r="B698" s="2">
        <v>6622</v>
      </c>
      <c r="C698" s="2">
        <v>64</v>
      </c>
      <c r="D698" s="2">
        <f t="shared" si="70"/>
        <v>103.46875</v>
      </c>
      <c r="E698" s="2">
        <v>210</v>
      </c>
      <c r="F698" s="2">
        <v>0.122</v>
      </c>
      <c r="G698" s="2">
        <v>0.42</v>
      </c>
      <c r="H698" s="2">
        <v>867.9</v>
      </c>
      <c r="I698" s="2">
        <v>117</v>
      </c>
      <c r="J698">
        <f t="shared" si="71"/>
        <v>495.88470368046472</v>
      </c>
      <c r="K698">
        <f t="shared" si="72"/>
        <v>1088.95933222191</v>
      </c>
      <c r="L698" s="4">
        <f t="shared" si="73"/>
        <v>5.8771708094382695E-2</v>
      </c>
      <c r="M698" s="5">
        <f t="shared" si="74"/>
        <v>1.0721836303231652E-4</v>
      </c>
      <c r="N698" s="5">
        <f t="shared" si="75"/>
        <v>1.0912309859154929</v>
      </c>
      <c r="O698">
        <f t="shared" si="76"/>
        <v>5.339991155948276E-2</v>
      </c>
    </row>
    <row r="699" spans="1:15">
      <c r="A699" s="2">
        <v>191</v>
      </c>
      <c r="B699" s="2">
        <v>3756</v>
      </c>
      <c r="C699" s="2">
        <v>36</v>
      </c>
      <c r="D699" s="2">
        <f t="shared" si="70"/>
        <v>104.33333333333333</v>
      </c>
      <c r="E699" s="2">
        <v>210</v>
      </c>
      <c r="F699" s="2">
        <v>0.121</v>
      </c>
      <c r="G699" s="2">
        <v>0.76</v>
      </c>
      <c r="H699" s="2">
        <v>489.87</v>
      </c>
      <c r="I699" s="2">
        <v>208</v>
      </c>
      <c r="J699">
        <f t="shared" si="71"/>
        <v>497.92959773196918</v>
      </c>
      <c r="K699">
        <f t="shared" si="72"/>
        <v>604.27494762188826</v>
      </c>
      <c r="L699" s="4">
        <f t="shared" si="73"/>
        <v>5.9575529552693303E-2</v>
      </c>
      <c r="M699" s="5">
        <f t="shared" si="74"/>
        <v>1.8903088391906283E-4</v>
      </c>
      <c r="N699" s="5">
        <f t="shared" si="75"/>
        <v>1.1003492957746479</v>
      </c>
      <c r="O699">
        <f t="shared" si="76"/>
        <v>5.2875098000998128E-2</v>
      </c>
    </row>
    <row r="700" spans="1:15">
      <c r="A700" s="2">
        <v>29</v>
      </c>
      <c r="B700" s="2">
        <v>2130</v>
      </c>
      <c r="C700" s="2">
        <v>20</v>
      </c>
      <c r="D700" s="2">
        <f t="shared" si="70"/>
        <v>106.5</v>
      </c>
      <c r="E700" s="2">
        <v>210</v>
      </c>
      <c r="F700" s="2">
        <v>0.121</v>
      </c>
      <c r="G700" s="2">
        <v>1.35</v>
      </c>
      <c r="H700" s="2">
        <v>275.5</v>
      </c>
      <c r="I700" s="2">
        <v>368</v>
      </c>
      <c r="J700">
        <f t="shared" si="71"/>
        <v>497.92959773196918</v>
      </c>
      <c r="K700">
        <f t="shared" si="72"/>
        <v>340.18441495750744</v>
      </c>
      <c r="L700" s="4">
        <f t="shared" si="73"/>
        <v>5.8791641005947338E-2</v>
      </c>
      <c r="M700" s="5">
        <f t="shared" si="74"/>
        <v>3.3333333333333332E-4</v>
      </c>
      <c r="N700" s="5">
        <f t="shared" si="75"/>
        <v>1.1040000000000001</v>
      </c>
      <c r="O700">
        <f t="shared" si="76"/>
        <v>5.2875098000998128E-2</v>
      </c>
    </row>
    <row r="701" spans="1:15">
      <c r="A701" s="2">
        <v>275</v>
      </c>
      <c r="B701" s="2">
        <v>5481</v>
      </c>
      <c r="C701" s="2">
        <v>48</v>
      </c>
      <c r="D701" s="2">
        <f t="shared" si="70"/>
        <v>114.1875</v>
      </c>
      <c r="E701" s="2">
        <v>210</v>
      </c>
      <c r="F701" s="2">
        <v>0.11600000000000001</v>
      </c>
      <c r="G701" s="2">
        <v>0.55000000000000004</v>
      </c>
      <c r="H701" s="2">
        <v>708.65</v>
      </c>
      <c r="I701" s="2">
        <v>145</v>
      </c>
      <c r="J701">
        <f t="shared" si="71"/>
        <v>508.54762771560775</v>
      </c>
      <c r="K701">
        <f t="shared" si="72"/>
        <v>852.8039097043079</v>
      </c>
      <c r="L701" s="4">
        <f t="shared" si="73"/>
        <v>5.6284920195362388E-2</v>
      </c>
      <c r="M701" s="5">
        <f t="shared" si="74"/>
        <v>1.2953840540047437E-4</v>
      </c>
      <c r="N701" s="5">
        <f t="shared" si="75"/>
        <v>1.1193591549295774</v>
      </c>
      <c r="O701">
        <f t="shared" si="76"/>
        <v>5.0264148295223868E-2</v>
      </c>
    </row>
    <row r="702" spans="1:15">
      <c r="A702" s="2">
        <v>113</v>
      </c>
      <c r="B702" s="2">
        <v>3109</v>
      </c>
      <c r="C702" s="2">
        <v>27</v>
      </c>
      <c r="D702" s="2">
        <f t="shared" si="70"/>
        <v>115.14814814814815</v>
      </c>
      <c r="E702" s="2">
        <v>210</v>
      </c>
      <c r="F702" s="2">
        <v>0.114</v>
      </c>
      <c r="G702" s="2">
        <v>0.98</v>
      </c>
      <c r="H702" s="2">
        <v>403.48</v>
      </c>
      <c r="I702" s="2">
        <v>256</v>
      </c>
      <c r="J702">
        <f t="shared" si="71"/>
        <v>512.98917604257701</v>
      </c>
      <c r="K702">
        <f t="shared" si="72"/>
        <v>482.79455725517863</v>
      </c>
      <c r="L702" s="4">
        <f t="shared" si="73"/>
        <v>5.5924408414010529E-2</v>
      </c>
      <c r="M702" s="5">
        <f t="shared" si="74"/>
        <v>2.2836925056288193E-4</v>
      </c>
      <c r="N702" s="5">
        <f t="shared" si="75"/>
        <v>1.1209915492957747</v>
      </c>
      <c r="O702">
        <f t="shared" si="76"/>
        <v>4.9226001721399168E-2</v>
      </c>
    </row>
    <row r="703" spans="1:15">
      <c r="A703" s="2">
        <v>359</v>
      </c>
      <c r="B703" s="2">
        <v>8000</v>
      </c>
      <c r="C703" s="2">
        <v>64</v>
      </c>
      <c r="D703" s="2">
        <f t="shared" si="70"/>
        <v>125</v>
      </c>
      <c r="E703" s="2">
        <v>210</v>
      </c>
      <c r="F703" s="2">
        <v>0.114</v>
      </c>
      <c r="G703" s="2">
        <v>0.4</v>
      </c>
      <c r="H703" s="2">
        <v>993.27</v>
      </c>
      <c r="I703" s="2">
        <v>101</v>
      </c>
      <c r="J703">
        <f t="shared" si="71"/>
        <v>512.98917604257701</v>
      </c>
      <c r="K703">
        <f t="shared" si="72"/>
        <v>1182.8466652751877</v>
      </c>
      <c r="L703" s="4">
        <f t="shared" si="73"/>
        <v>5.4106759463290612E-2</v>
      </c>
      <c r="M703" s="5">
        <f t="shared" si="74"/>
        <v>8.8749999999999989E-5</v>
      </c>
      <c r="N703" s="5">
        <f t="shared" si="75"/>
        <v>1.1380281690140845</v>
      </c>
      <c r="O703">
        <f t="shared" si="76"/>
        <v>4.9226001721399168E-2</v>
      </c>
    </row>
    <row r="704" spans="1:15">
      <c r="A704" s="2">
        <v>197</v>
      </c>
      <c r="B704" s="2">
        <v>4537</v>
      </c>
      <c r="C704" s="2">
        <v>36</v>
      </c>
      <c r="D704" s="2">
        <f t="shared" si="70"/>
        <v>126.02777777777777</v>
      </c>
      <c r="E704" s="2">
        <v>210</v>
      </c>
      <c r="F704" s="2">
        <v>0.108</v>
      </c>
      <c r="G704" s="2">
        <v>0.71</v>
      </c>
      <c r="H704" s="2">
        <v>588.41</v>
      </c>
      <c r="I704" s="2">
        <v>178</v>
      </c>
      <c r="J704">
        <f t="shared" si="71"/>
        <v>527.04627669472984</v>
      </c>
      <c r="K704">
        <f t="shared" si="72"/>
        <v>684.65319688145769</v>
      </c>
      <c r="L704" s="4">
        <f t="shared" si="73"/>
        <v>5.2581365520495943E-2</v>
      </c>
      <c r="M704" s="5">
        <f t="shared" si="74"/>
        <v>1.5649107339651752E-4</v>
      </c>
      <c r="N704" s="5">
        <f t="shared" si="75"/>
        <v>1.1374450704225354</v>
      </c>
      <c r="O704">
        <f t="shared" si="76"/>
        <v>4.6133589564530009E-2</v>
      </c>
    </row>
    <row r="705" spans="1:15">
      <c r="A705" s="2">
        <v>35</v>
      </c>
      <c r="B705" s="2">
        <v>2573</v>
      </c>
      <c r="C705" s="2">
        <v>20</v>
      </c>
      <c r="D705" s="2">
        <f t="shared" si="70"/>
        <v>128.65</v>
      </c>
      <c r="E705" s="2">
        <v>210</v>
      </c>
      <c r="F705" s="2">
        <v>0.107</v>
      </c>
      <c r="G705" s="2">
        <v>1.26</v>
      </c>
      <c r="H705" s="2">
        <v>331.67</v>
      </c>
      <c r="I705" s="2">
        <v>315</v>
      </c>
      <c r="J705">
        <f t="shared" si="71"/>
        <v>529.50338221365587</v>
      </c>
      <c r="K705">
        <f t="shared" si="72"/>
        <v>387.59523818408707</v>
      </c>
      <c r="L705" s="4">
        <f t="shared" si="73"/>
        <v>5.1600221131976515E-2</v>
      </c>
      <c r="M705" s="5">
        <f t="shared" si="74"/>
        <v>2.7594247959580257E-4</v>
      </c>
      <c r="N705" s="5">
        <f t="shared" si="75"/>
        <v>1.1415422535211266</v>
      </c>
      <c r="O705">
        <f t="shared" si="76"/>
        <v>4.5621469927154185E-2</v>
      </c>
    </row>
    <row r="706" spans="1:15">
      <c r="A706" s="2">
        <v>281</v>
      </c>
      <c r="B706" s="2">
        <v>6622</v>
      </c>
      <c r="C706" s="2">
        <v>48</v>
      </c>
      <c r="D706" s="2">
        <f t="shared" ref="D706:D769" si="77">B706/C706</f>
        <v>137.95833333333334</v>
      </c>
      <c r="E706" s="2">
        <v>210</v>
      </c>
      <c r="F706" s="2">
        <v>0.10199999999999999</v>
      </c>
      <c r="G706" s="2">
        <v>0.51</v>
      </c>
      <c r="H706" s="2">
        <v>859.73</v>
      </c>
      <c r="I706" s="2">
        <v>124</v>
      </c>
      <c r="J706">
        <f t="shared" ref="J706:J769" si="78">300/SQRT(3*F706)</f>
        <v>542.32614454664042</v>
      </c>
      <c r="K706">
        <f t="shared" si="72"/>
        <v>980.77775000835902</v>
      </c>
      <c r="L706" s="4">
        <f t="shared" si="73"/>
        <v>4.894075135737011E-2</v>
      </c>
      <c r="M706" s="5">
        <f t="shared" si="74"/>
        <v>1.0721836303231652E-4</v>
      </c>
      <c r="N706" s="5">
        <f t="shared" si="75"/>
        <v>1.1565183098591549</v>
      </c>
      <c r="O706">
        <f t="shared" si="76"/>
        <v>4.3075363107521338E-2</v>
      </c>
    </row>
    <row r="707" spans="1:15">
      <c r="A707" s="2">
        <v>119</v>
      </c>
      <c r="B707" s="2">
        <v>3756</v>
      </c>
      <c r="C707" s="2">
        <v>27</v>
      </c>
      <c r="D707" s="2">
        <f t="shared" si="77"/>
        <v>139.11111111111111</v>
      </c>
      <c r="E707" s="2">
        <v>210</v>
      </c>
      <c r="F707" s="2">
        <v>0.10299999999999999</v>
      </c>
      <c r="G707" s="2">
        <v>0.92</v>
      </c>
      <c r="H707" s="2">
        <v>477.68</v>
      </c>
      <c r="I707" s="2">
        <v>219</v>
      </c>
      <c r="J707">
        <f t="shared" si="78"/>
        <v>539.68707222086584</v>
      </c>
      <c r="K707">
        <f t="shared" ref="K707:K770" si="79">(0.75*2*0.71*150)/(G707*SQRT(F707))</f>
        <v>541.04629466167671</v>
      </c>
      <c r="L707" s="4">
        <f t="shared" ref="L707:L770" si="80">C707/K707</f>
        <v>4.9903308212993956E-2</v>
      </c>
      <c r="M707" s="5">
        <f t="shared" ref="M707:M770" si="81">0.71/B707</f>
        <v>1.8903088391906283E-4</v>
      </c>
      <c r="N707" s="5">
        <f t="shared" ref="N707:N770" si="82">(I707/M707)/1000000</f>
        <v>1.1585408450704227</v>
      </c>
      <c r="O707">
        <f t="shared" ref="O707:O770" si="83">(1/1.5)*F707^(1.2)</f>
        <v>4.3582627624379158E-2</v>
      </c>
    </row>
    <row r="708" spans="1:15">
      <c r="A708" s="2">
        <v>203</v>
      </c>
      <c r="B708" s="2">
        <v>5481</v>
      </c>
      <c r="C708" s="2">
        <v>36</v>
      </c>
      <c r="D708" s="2">
        <f t="shared" si="77"/>
        <v>152.25</v>
      </c>
      <c r="E708" s="2">
        <v>210</v>
      </c>
      <c r="F708" s="2">
        <v>9.9000000000000005E-2</v>
      </c>
      <c r="G708" s="2">
        <v>0.67</v>
      </c>
      <c r="H708" s="2">
        <v>680.98</v>
      </c>
      <c r="I708" s="2">
        <v>152</v>
      </c>
      <c r="J708">
        <f t="shared" si="78"/>
        <v>550.48188256318031</v>
      </c>
      <c r="K708">
        <f t="shared" si="79"/>
        <v>757.78929667653415</v>
      </c>
      <c r="L708" s="4">
        <f t="shared" si="80"/>
        <v>4.7506609235425455E-2</v>
      </c>
      <c r="M708" s="5">
        <f t="shared" si="81"/>
        <v>1.2953840540047437E-4</v>
      </c>
      <c r="N708" s="5">
        <f t="shared" si="82"/>
        <v>1.1733971830985914</v>
      </c>
      <c r="O708">
        <f t="shared" si="83"/>
        <v>4.1559563207771308E-2</v>
      </c>
    </row>
    <row r="709" spans="1:15">
      <c r="A709" s="2">
        <v>41</v>
      </c>
      <c r="B709" s="2">
        <v>3109</v>
      </c>
      <c r="C709" s="2">
        <v>20</v>
      </c>
      <c r="D709" s="2">
        <f t="shared" si="77"/>
        <v>155.44999999999999</v>
      </c>
      <c r="E709" s="2">
        <v>210</v>
      </c>
      <c r="F709" s="2">
        <v>9.6000000000000002E-2</v>
      </c>
      <c r="G709" s="2">
        <v>1.19</v>
      </c>
      <c r="H709" s="2">
        <v>393.24</v>
      </c>
      <c r="I709" s="2">
        <v>269</v>
      </c>
      <c r="J709">
        <f t="shared" si="78"/>
        <v>559.01699437494744</v>
      </c>
      <c r="K709">
        <f t="shared" si="79"/>
        <v>433.26967055786753</v>
      </c>
      <c r="L709" s="4">
        <f t="shared" si="80"/>
        <v>4.6160627800807021E-2</v>
      </c>
      <c r="M709" s="5">
        <f t="shared" si="81"/>
        <v>2.2836925056288193E-4</v>
      </c>
      <c r="N709" s="5">
        <f t="shared" si="82"/>
        <v>1.177916901408451</v>
      </c>
      <c r="O709">
        <f t="shared" si="83"/>
        <v>4.0052923450008306E-2</v>
      </c>
    </row>
    <row r="710" spans="1:15">
      <c r="A710" s="2">
        <v>287</v>
      </c>
      <c r="B710" s="2">
        <v>8000</v>
      </c>
      <c r="C710" s="2">
        <v>48</v>
      </c>
      <c r="D710" s="2">
        <f t="shared" si="77"/>
        <v>166.66666666666666</v>
      </c>
      <c r="E710" s="2">
        <v>210</v>
      </c>
      <c r="F710" s="2">
        <v>9.5000000000000001E-2</v>
      </c>
      <c r="G710" s="2">
        <v>0.48</v>
      </c>
      <c r="H710" s="2">
        <v>985.79</v>
      </c>
      <c r="I710" s="2">
        <v>106</v>
      </c>
      <c r="J710">
        <f t="shared" si="78"/>
        <v>561.95148694901638</v>
      </c>
      <c r="K710">
        <f t="shared" si="79"/>
        <v>1079.7863344016382</v>
      </c>
      <c r="L710" s="4">
        <f t="shared" si="80"/>
        <v>4.4453239007325576E-2</v>
      </c>
      <c r="M710" s="5">
        <f t="shared" si="81"/>
        <v>8.8749999999999989E-5</v>
      </c>
      <c r="N710" s="5">
        <f t="shared" si="82"/>
        <v>1.1943661971830986</v>
      </c>
      <c r="O710">
        <f t="shared" si="83"/>
        <v>3.9552784884827927E-2</v>
      </c>
    </row>
    <row r="711" spans="1:15">
      <c r="A711" s="2">
        <v>125</v>
      </c>
      <c r="B711" s="2">
        <v>4537</v>
      </c>
      <c r="C711" s="2">
        <v>27</v>
      </c>
      <c r="D711" s="2">
        <f t="shared" si="77"/>
        <v>168.03703703703704</v>
      </c>
      <c r="E711" s="2">
        <v>210</v>
      </c>
      <c r="F711" s="2">
        <v>9.2999999999999999E-2</v>
      </c>
      <c r="G711" s="2">
        <v>0.86</v>
      </c>
      <c r="H711" s="2">
        <v>560.01</v>
      </c>
      <c r="I711" s="2">
        <v>187</v>
      </c>
      <c r="J711">
        <f t="shared" si="78"/>
        <v>567.96183424706476</v>
      </c>
      <c r="K711">
        <f t="shared" si="79"/>
        <v>609.11730968887491</v>
      </c>
      <c r="L711" s="4">
        <f t="shared" si="80"/>
        <v>4.4326436912113146E-2</v>
      </c>
      <c r="M711" s="5">
        <f t="shared" si="81"/>
        <v>1.5649107339651752E-4</v>
      </c>
      <c r="N711" s="5">
        <f t="shared" si="82"/>
        <v>1.1949563380281689</v>
      </c>
      <c r="O711">
        <f t="shared" si="83"/>
        <v>3.855567219664649E-2</v>
      </c>
    </row>
    <row r="712" spans="1:15">
      <c r="A712" s="2">
        <v>209</v>
      </c>
      <c r="B712" s="2">
        <v>6622</v>
      </c>
      <c r="C712" s="2">
        <v>36</v>
      </c>
      <c r="D712" s="2">
        <f t="shared" si="77"/>
        <v>183.94444444444446</v>
      </c>
      <c r="E712" s="2">
        <v>210</v>
      </c>
      <c r="F712" s="2">
        <v>8.6999999999999994E-2</v>
      </c>
      <c r="G712" s="2">
        <v>0.62</v>
      </c>
      <c r="H712" s="2">
        <v>829.03</v>
      </c>
      <c r="I712" s="2">
        <v>130</v>
      </c>
      <c r="J712">
        <f t="shared" si="78"/>
        <v>587.22021951470344</v>
      </c>
      <c r="K712">
        <f t="shared" si="79"/>
        <v>873.55358631793933</v>
      </c>
      <c r="L712" s="4">
        <f t="shared" si="80"/>
        <v>4.1210980715838313E-2</v>
      </c>
      <c r="M712" s="5">
        <f t="shared" si="81"/>
        <v>1.0721836303231652E-4</v>
      </c>
      <c r="N712" s="5">
        <f t="shared" si="82"/>
        <v>1.2124788732394367</v>
      </c>
      <c r="O712">
        <f t="shared" si="83"/>
        <v>3.559031600354684E-2</v>
      </c>
    </row>
    <row r="713" spans="1:15">
      <c r="A713" s="2">
        <v>47</v>
      </c>
      <c r="B713" s="2">
        <v>3756</v>
      </c>
      <c r="C713" s="2">
        <v>20</v>
      </c>
      <c r="D713" s="2">
        <f t="shared" si="77"/>
        <v>187.8</v>
      </c>
      <c r="E713" s="2">
        <v>210</v>
      </c>
      <c r="F713" s="2">
        <v>8.6999999999999994E-2</v>
      </c>
      <c r="G713" s="2">
        <v>1.1100000000000001</v>
      </c>
      <c r="H713" s="2">
        <v>463.99</v>
      </c>
      <c r="I713" s="2">
        <v>230</v>
      </c>
      <c r="J713">
        <f t="shared" si="78"/>
        <v>587.22021951470344</v>
      </c>
      <c r="K713">
        <f t="shared" si="79"/>
        <v>487.93083199740744</v>
      </c>
      <c r="L713" s="4">
        <f t="shared" si="80"/>
        <v>4.098941630338758E-2</v>
      </c>
      <c r="M713" s="5">
        <f t="shared" si="81"/>
        <v>1.8903088391906283E-4</v>
      </c>
      <c r="N713" s="5">
        <f t="shared" si="82"/>
        <v>1.2167323943661972</v>
      </c>
      <c r="O713">
        <f t="shared" si="83"/>
        <v>3.559031600354684E-2</v>
      </c>
    </row>
    <row r="714" spans="1:15">
      <c r="A714" s="2">
        <v>131</v>
      </c>
      <c r="B714" s="2">
        <v>5481</v>
      </c>
      <c r="C714" s="2">
        <v>27</v>
      </c>
      <c r="D714" s="2">
        <f t="shared" si="77"/>
        <v>203</v>
      </c>
      <c r="E714" s="2">
        <v>210</v>
      </c>
      <c r="F714" s="2">
        <v>8.2000000000000003E-2</v>
      </c>
      <c r="G714" s="2">
        <v>0.81</v>
      </c>
      <c r="H714" s="2">
        <v>680.99</v>
      </c>
      <c r="I714" s="2">
        <v>159</v>
      </c>
      <c r="J714">
        <f t="shared" si="78"/>
        <v>604.85837890913388</v>
      </c>
      <c r="K714">
        <f t="shared" si="79"/>
        <v>688.72987499500073</v>
      </c>
      <c r="L714" s="4">
        <f t="shared" si="80"/>
        <v>3.9202597390153845E-2</v>
      </c>
      <c r="M714" s="5">
        <f t="shared" si="81"/>
        <v>1.2953840540047437E-4</v>
      </c>
      <c r="N714" s="5">
        <f t="shared" si="82"/>
        <v>1.2274352112676057</v>
      </c>
      <c r="O714">
        <f t="shared" si="83"/>
        <v>3.3150139766682879E-2</v>
      </c>
    </row>
    <row r="715" spans="1:15">
      <c r="A715" s="2">
        <v>215</v>
      </c>
      <c r="B715" s="2">
        <v>8000</v>
      </c>
      <c r="C715" s="2">
        <v>36</v>
      </c>
      <c r="D715" s="2">
        <f t="shared" si="77"/>
        <v>222.22222222222223</v>
      </c>
      <c r="E715" s="2">
        <v>210</v>
      </c>
      <c r="F715" s="2">
        <v>0.08</v>
      </c>
      <c r="G715" s="2">
        <v>0.57999999999999996</v>
      </c>
      <c r="H715" s="2">
        <v>967.54</v>
      </c>
      <c r="I715" s="2">
        <v>111</v>
      </c>
      <c r="J715">
        <f t="shared" si="78"/>
        <v>612.37243569579459</v>
      </c>
      <c r="K715">
        <f t="shared" si="79"/>
        <v>973.79576115992234</v>
      </c>
      <c r="L715" s="4">
        <f t="shared" si="80"/>
        <v>3.6968737630485408E-2</v>
      </c>
      <c r="M715" s="5">
        <f t="shared" si="81"/>
        <v>8.8749999999999989E-5</v>
      </c>
      <c r="N715" s="5">
        <f t="shared" si="82"/>
        <v>1.250704225352113</v>
      </c>
      <c r="O715">
        <f t="shared" si="83"/>
        <v>3.2182273794907526E-2</v>
      </c>
    </row>
    <row r="716" spans="1:15">
      <c r="A716" s="2">
        <v>53</v>
      </c>
      <c r="B716" s="2">
        <v>4537</v>
      </c>
      <c r="C716" s="2">
        <v>20</v>
      </c>
      <c r="D716" s="2">
        <f t="shared" si="77"/>
        <v>226.85</v>
      </c>
      <c r="E716" s="2">
        <v>210</v>
      </c>
      <c r="F716" s="2">
        <v>7.8E-2</v>
      </c>
      <c r="G716" s="2">
        <v>1.04</v>
      </c>
      <c r="H716" s="2">
        <v>549.17999999999995</v>
      </c>
      <c r="I716" s="2">
        <v>196</v>
      </c>
      <c r="J716">
        <f t="shared" si="78"/>
        <v>620.1736729460423</v>
      </c>
      <c r="K716">
        <f t="shared" si="79"/>
        <v>549.99688042211255</v>
      </c>
      <c r="L716" s="4">
        <f t="shared" si="80"/>
        <v>3.6363842617889698E-2</v>
      </c>
      <c r="M716" s="5">
        <f t="shared" si="81"/>
        <v>1.5649107339651752E-4</v>
      </c>
      <c r="N716" s="5">
        <f t="shared" si="82"/>
        <v>1.2524676056338029</v>
      </c>
      <c r="O716">
        <f t="shared" si="83"/>
        <v>3.1219235526332309E-2</v>
      </c>
    </row>
    <row r="717" spans="1:15">
      <c r="A717" s="2">
        <v>137</v>
      </c>
      <c r="B717" s="2">
        <v>6622</v>
      </c>
      <c r="C717" s="2">
        <v>27</v>
      </c>
      <c r="D717" s="2">
        <f t="shared" si="77"/>
        <v>245.25925925925927</v>
      </c>
      <c r="E717" s="2">
        <v>210</v>
      </c>
      <c r="F717" s="2">
        <v>7.5999999999999998E-2</v>
      </c>
      <c r="G717" s="2">
        <v>0.76</v>
      </c>
      <c r="H717" s="2">
        <v>786.57</v>
      </c>
      <c r="I717" s="2">
        <v>136</v>
      </c>
      <c r="J717">
        <f t="shared" si="78"/>
        <v>628.28086243754331</v>
      </c>
      <c r="K717">
        <f t="shared" si="79"/>
        <v>762.46599312548915</v>
      </c>
      <c r="L717" s="4">
        <f t="shared" si="80"/>
        <v>3.5411415385651505E-2</v>
      </c>
      <c r="M717" s="5">
        <f t="shared" si="81"/>
        <v>1.0721836303231652E-4</v>
      </c>
      <c r="N717" s="5">
        <f t="shared" si="82"/>
        <v>1.2684394366197183</v>
      </c>
      <c r="O717">
        <f t="shared" si="83"/>
        <v>3.0261123758610221E-2</v>
      </c>
    </row>
    <row r="718" spans="1:15">
      <c r="A718" s="2">
        <v>59</v>
      </c>
      <c r="B718" s="2">
        <v>5481</v>
      </c>
      <c r="C718" s="2">
        <v>20</v>
      </c>
      <c r="D718" s="2">
        <f t="shared" si="77"/>
        <v>274.05</v>
      </c>
      <c r="E718" s="2">
        <v>210</v>
      </c>
      <c r="F718" s="2">
        <v>7.0000000000000007E-2</v>
      </c>
      <c r="G718" s="2">
        <v>0.98</v>
      </c>
      <c r="H718" s="2">
        <v>653.21</v>
      </c>
      <c r="I718" s="2">
        <v>167</v>
      </c>
      <c r="J718">
        <f t="shared" si="78"/>
        <v>654.65367070797708</v>
      </c>
      <c r="K718">
        <f t="shared" si="79"/>
        <v>616.12065880840862</v>
      </c>
      <c r="L718" s="4">
        <f t="shared" si="80"/>
        <v>3.2461174145143025E-2</v>
      </c>
      <c r="M718" s="5">
        <f t="shared" si="81"/>
        <v>1.2953840540047437E-4</v>
      </c>
      <c r="N718" s="5">
        <f t="shared" si="82"/>
        <v>1.2891929577464787</v>
      </c>
      <c r="O718">
        <f t="shared" si="83"/>
        <v>2.7417407627922497E-2</v>
      </c>
    </row>
    <row r="719" spans="1:15">
      <c r="A719" s="2">
        <v>143</v>
      </c>
      <c r="B719" s="2">
        <v>8000</v>
      </c>
      <c r="C719" s="2">
        <v>27</v>
      </c>
      <c r="D719" s="2">
        <f t="shared" si="77"/>
        <v>296.2962962962963</v>
      </c>
      <c r="E719" s="2">
        <v>210</v>
      </c>
      <c r="F719" s="2">
        <v>6.7000000000000004E-2</v>
      </c>
      <c r="G719" s="2">
        <v>0.71</v>
      </c>
      <c r="H719" s="2">
        <v>951.43</v>
      </c>
      <c r="I719" s="2">
        <v>116</v>
      </c>
      <c r="J719">
        <f t="shared" si="78"/>
        <v>669.14960511820573</v>
      </c>
      <c r="K719">
        <f t="shared" si="79"/>
        <v>869.25083544703784</v>
      </c>
      <c r="L719" s="4">
        <f t="shared" si="80"/>
        <v>3.1061229853307479E-2</v>
      </c>
      <c r="M719" s="5">
        <f t="shared" si="81"/>
        <v>8.8749999999999989E-5</v>
      </c>
      <c r="N719" s="5">
        <f t="shared" si="82"/>
        <v>1.307042253521127</v>
      </c>
      <c r="O719">
        <f t="shared" si="83"/>
        <v>2.6013482969682675E-2</v>
      </c>
    </row>
    <row r="720" spans="1:15">
      <c r="A720" s="2">
        <v>65</v>
      </c>
      <c r="B720" s="2">
        <v>6622</v>
      </c>
      <c r="C720" s="2">
        <v>20</v>
      </c>
      <c r="D720" s="2">
        <f t="shared" si="77"/>
        <v>331.1</v>
      </c>
      <c r="E720" s="2">
        <v>210</v>
      </c>
      <c r="F720" s="2">
        <v>6.3E-2</v>
      </c>
      <c r="G720" s="2">
        <v>0.92</v>
      </c>
      <c r="H720" s="2">
        <v>780.91</v>
      </c>
      <c r="I720" s="2">
        <v>142</v>
      </c>
      <c r="J720">
        <f t="shared" si="78"/>
        <v>690.06555934235428</v>
      </c>
      <c r="K720">
        <f t="shared" si="79"/>
        <v>691.80351572887457</v>
      </c>
      <c r="L720" s="4">
        <f t="shared" si="80"/>
        <v>2.8909942700895756E-2</v>
      </c>
      <c r="M720" s="5">
        <f t="shared" si="81"/>
        <v>1.0721836303231652E-4</v>
      </c>
      <c r="N720" s="5">
        <f t="shared" si="82"/>
        <v>1.3244</v>
      </c>
      <c r="O720">
        <f t="shared" si="83"/>
        <v>2.4161138801157295E-2</v>
      </c>
    </row>
    <row r="721" spans="1:15">
      <c r="A721" s="2">
        <v>71</v>
      </c>
      <c r="B721" s="2">
        <v>8000</v>
      </c>
      <c r="C721" s="2">
        <v>20</v>
      </c>
      <c r="D721" s="2">
        <f t="shared" si="77"/>
        <v>400</v>
      </c>
      <c r="E721" s="2">
        <v>210</v>
      </c>
      <c r="F721" s="2">
        <v>5.8000000000000003E-2</v>
      </c>
      <c r="G721" s="2">
        <v>0.86</v>
      </c>
      <c r="H721" s="2">
        <v>907.81</v>
      </c>
      <c r="I721" s="2">
        <v>121</v>
      </c>
      <c r="J721">
        <f t="shared" si="78"/>
        <v>719.19495222807609</v>
      </c>
      <c r="K721">
        <f t="shared" si="79"/>
        <v>771.30903526947441</v>
      </c>
      <c r="L721" s="4">
        <f t="shared" si="80"/>
        <v>2.5929943881718622E-2</v>
      </c>
      <c r="M721" s="5">
        <f t="shared" si="81"/>
        <v>8.8749999999999989E-5</v>
      </c>
      <c r="N721" s="5">
        <f t="shared" si="82"/>
        <v>1.363380281690141</v>
      </c>
      <c r="O721">
        <f t="shared" si="83"/>
        <v>2.1878741306003525E-2</v>
      </c>
    </row>
    <row r="722" spans="1:15">
      <c r="A722" s="2">
        <v>798</v>
      </c>
      <c r="B722" s="2">
        <v>1000</v>
      </c>
      <c r="C722" s="2">
        <v>500</v>
      </c>
      <c r="D722" s="2">
        <f t="shared" si="77"/>
        <v>2</v>
      </c>
      <c r="E722" s="2">
        <v>300</v>
      </c>
      <c r="F722" s="2">
        <v>1.1599999999999999</v>
      </c>
      <c r="G722" s="2">
        <v>0.21</v>
      </c>
      <c r="H722" s="2">
        <v>184.07</v>
      </c>
      <c r="I722" s="2">
        <v>142</v>
      </c>
      <c r="J722">
        <f t="shared" si="78"/>
        <v>160.81688022566922</v>
      </c>
      <c r="K722">
        <f t="shared" si="79"/>
        <v>706.3054827091438</v>
      </c>
      <c r="L722" s="4">
        <f t="shared" si="80"/>
        <v>0.70790898873129615</v>
      </c>
      <c r="M722" s="5">
        <f t="shared" si="81"/>
        <v>7.0999999999999991E-4</v>
      </c>
      <c r="N722" s="5">
        <f t="shared" si="82"/>
        <v>0.20000000000000004</v>
      </c>
      <c r="O722">
        <f t="shared" si="83"/>
        <v>0.79663306457956184</v>
      </c>
    </row>
    <row r="723" spans="1:15">
      <c r="A723" s="2">
        <v>804</v>
      </c>
      <c r="B723" s="2">
        <v>1208</v>
      </c>
      <c r="C723" s="2">
        <v>500</v>
      </c>
      <c r="D723" s="2">
        <f t="shared" si="77"/>
        <v>2.4159999999999999</v>
      </c>
      <c r="E723" s="2">
        <v>300</v>
      </c>
      <c r="F723" s="2">
        <v>1.0089999999999999</v>
      </c>
      <c r="G723" s="2">
        <v>0.19</v>
      </c>
      <c r="H723" s="2">
        <v>234.38</v>
      </c>
      <c r="I723" s="2">
        <v>129</v>
      </c>
      <c r="J723">
        <f t="shared" si="78"/>
        <v>172.43087984776491</v>
      </c>
      <c r="K723">
        <f t="shared" si="79"/>
        <v>837.03126998682092</v>
      </c>
      <c r="L723" s="4">
        <f t="shared" si="80"/>
        <v>0.5973492483833639</v>
      </c>
      <c r="M723" s="5">
        <f t="shared" si="81"/>
        <v>5.8774834437086085E-4</v>
      </c>
      <c r="N723" s="5">
        <f t="shared" si="82"/>
        <v>0.21948169014084512</v>
      </c>
      <c r="O723">
        <f t="shared" si="83"/>
        <v>0.67387313117733649</v>
      </c>
    </row>
    <row r="724" spans="1:15">
      <c r="A724" s="2">
        <v>726</v>
      </c>
      <c r="B724" s="2">
        <v>1000</v>
      </c>
      <c r="C724" s="2">
        <v>373</v>
      </c>
      <c r="D724" s="2">
        <f t="shared" si="77"/>
        <v>2.6809651474530831</v>
      </c>
      <c r="E724" s="2">
        <v>300</v>
      </c>
      <c r="F724" s="2">
        <v>0.93899999999999995</v>
      </c>
      <c r="G724" s="2">
        <v>0.24</v>
      </c>
      <c r="H724" s="2">
        <v>198.47</v>
      </c>
      <c r="I724" s="2">
        <v>163</v>
      </c>
      <c r="J724">
        <f t="shared" si="78"/>
        <v>178.74250135079063</v>
      </c>
      <c r="K724">
        <f t="shared" si="79"/>
        <v>686.90523939430557</v>
      </c>
      <c r="L724" s="4">
        <f t="shared" si="80"/>
        <v>0.54301522045297146</v>
      </c>
      <c r="M724" s="5">
        <f t="shared" si="81"/>
        <v>7.0999999999999991E-4</v>
      </c>
      <c r="N724" s="5">
        <f t="shared" si="82"/>
        <v>0.22957746478873242</v>
      </c>
      <c r="O724">
        <f t="shared" si="83"/>
        <v>0.61816932657171741</v>
      </c>
    </row>
    <row r="725" spans="1:15">
      <c r="A725" s="2">
        <v>810</v>
      </c>
      <c r="B725" s="2">
        <v>1459</v>
      </c>
      <c r="C725" s="2">
        <v>500</v>
      </c>
      <c r="D725" s="2">
        <f t="shared" si="77"/>
        <v>2.9180000000000001</v>
      </c>
      <c r="E725" s="2">
        <v>300</v>
      </c>
      <c r="F725" s="2">
        <v>0.88300000000000001</v>
      </c>
      <c r="G725" s="2">
        <v>0.17</v>
      </c>
      <c r="H725" s="2">
        <v>295.47000000000003</v>
      </c>
      <c r="I725" s="2">
        <v>116</v>
      </c>
      <c r="J725">
        <f t="shared" si="78"/>
        <v>184.32331631595702</v>
      </c>
      <c r="K725">
        <f t="shared" si="79"/>
        <v>1000.0266957527962</v>
      </c>
      <c r="L725" s="4">
        <f t="shared" si="80"/>
        <v>0.49998665247992402</v>
      </c>
      <c r="M725" s="5">
        <f t="shared" si="81"/>
        <v>4.8663468128855379E-4</v>
      </c>
      <c r="N725" s="5">
        <f t="shared" si="82"/>
        <v>0.23837183098591549</v>
      </c>
      <c r="O725">
        <f t="shared" si="83"/>
        <v>0.57419788070819244</v>
      </c>
    </row>
    <row r="726" spans="1:15">
      <c r="A726" s="2">
        <v>732</v>
      </c>
      <c r="B726" s="2">
        <v>1208</v>
      </c>
      <c r="C726" s="2">
        <v>373</v>
      </c>
      <c r="D726" s="2">
        <f t="shared" si="77"/>
        <v>3.2386058981233243</v>
      </c>
      <c r="E726" s="2">
        <v>300</v>
      </c>
      <c r="F726" s="2">
        <v>0.82</v>
      </c>
      <c r="G726" s="2">
        <v>0.22</v>
      </c>
      <c r="H726" s="2">
        <v>250.28</v>
      </c>
      <c r="I726" s="2">
        <v>147</v>
      </c>
      <c r="J726">
        <f t="shared" si="78"/>
        <v>191.27301391900147</v>
      </c>
      <c r="K726">
        <f t="shared" si="79"/>
        <v>801.88346774803347</v>
      </c>
      <c r="L726" s="4">
        <f t="shared" si="80"/>
        <v>0.46515486975621684</v>
      </c>
      <c r="M726" s="5">
        <f t="shared" si="81"/>
        <v>5.8774834437086085E-4</v>
      </c>
      <c r="N726" s="5">
        <f t="shared" si="82"/>
        <v>0.25010704225352115</v>
      </c>
      <c r="O726">
        <f t="shared" si="83"/>
        <v>0.52539430845350121</v>
      </c>
    </row>
    <row r="727" spans="1:15">
      <c r="A727" s="2">
        <v>816</v>
      </c>
      <c r="B727" s="2">
        <v>1763</v>
      </c>
      <c r="C727" s="2">
        <v>500</v>
      </c>
      <c r="D727" s="2">
        <f t="shared" si="77"/>
        <v>3.5259999999999998</v>
      </c>
      <c r="E727" s="2">
        <v>300</v>
      </c>
      <c r="F727" s="2">
        <v>0.77500000000000002</v>
      </c>
      <c r="G727" s="2">
        <v>0.16</v>
      </c>
      <c r="H727" s="2">
        <v>369.85</v>
      </c>
      <c r="I727" s="2">
        <v>105</v>
      </c>
      <c r="J727">
        <f t="shared" si="78"/>
        <v>196.74775073518586</v>
      </c>
      <c r="K727">
        <f t="shared" si="79"/>
        <v>1134.1487877621075</v>
      </c>
      <c r="L727" s="4">
        <f t="shared" si="80"/>
        <v>0.44085926414169663</v>
      </c>
      <c r="M727" s="5">
        <f t="shared" si="81"/>
        <v>4.0272263187748154E-4</v>
      </c>
      <c r="N727" s="5">
        <f t="shared" si="82"/>
        <v>0.26072535211267606</v>
      </c>
      <c r="O727">
        <f t="shared" si="83"/>
        <v>0.49098789381997637</v>
      </c>
    </row>
    <row r="728" spans="1:15">
      <c r="A728" s="2">
        <v>654</v>
      </c>
      <c r="B728" s="2">
        <v>1000</v>
      </c>
      <c r="C728" s="2">
        <v>278</v>
      </c>
      <c r="D728" s="2">
        <f t="shared" si="77"/>
        <v>3.5971223021582732</v>
      </c>
      <c r="E728" s="2">
        <v>300</v>
      </c>
      <c r="F728" s="2">
        <v>0.76500000000000001</v>
      </c>
      <c r="G728" s="2">
        <v>0.28000000000000003</v>
      </c>
      <c r="H728" s="2">
        <v>210.48</v>
      </c>
      <c r="I728" s="2">
        <v>186</v>
      </c>
      <c r="J728">
        <f t="shared" si="78"/>
        <v>198.02950859533485</v>
      </c>
      <c r="K728">
        <f t="shared" si="79"/>
        <v>652.30711848847102</v>
      </c>
      <c r="L728" s="4">
        <f t="shared" si="80"/>
        <v>0.42617962018287159</v>
      </c>
      <c r="M728" s="5">
        <f t="shared" si="81"/>
        <v>7.0999999999999991E-4</v>
      </c>
      <c r="N728" s="5">
        <f t="shared" si="82"/>
        <v>0.26197183098591553</v>
      </c>
      <c r="O728">
        <f t="shared" si="83"/>
        <v>0.48339534411561946</v>
      </c>
    </row>
    <row r="729" spans="1:15">
      <c r="A729" s="2">
        <v>738</v>
      </c>
      <c r="B729" s="2">
        <v>1459</v>
      </c>
      <c r="C729" s="2">
        <v>373</v>
      </c>
      <c r="D729" s="2">
        <f t="shared" si="77"/>
        <v>3.9115281501340484</v>
      </c>
      <c r="E729" s="2">
        <v>300</v>
      </c>
      <c r="F729" s="2">
        <v>0.72099999999999997</v>
      </c>
      <c r="G729" s="2">
        <v>0.2</v>
      </c>
      <c r="H729" s="2">
        <v>312.13</v>
      </c>
      <c r="I729" s="2">
        <v>132</v>
      </c>
      <c r="J729">
        <f t="shared" si="78"/>
        <v>203.98253984185234</v>
      </c>
      <c r="K729">
        <f t="shared" si="79"/>
        <v>940.68287712281995</v>
      </c>
      <c r="L729" s="4">
        <f t="shared" si="80"/>
        <v>0.39652045239822026</v>
      </c>
      <c r="M729" s="5">
        <f t="shared" si="81"/>
        <v>4.8663468128855379E-4</v>
      </c>
      <c r="N729" s="5">
        <f t="shared" si="82"/>
        <v>0.27125070422535213</v>
      </c>
      <c r="O729">
        <f t="shared" si="83"/>
        <v>0.45022650511879664</v>
      </c>
    </row>
    <row r="730" spans="1:15">
      <c r="A730" s="2">
        <v>822</v>
      </c>
      <c r="B730" s="2">
        <v>2130</v>
      </c>
      <c r="C730" s="2">
        <v>500</v>
      </c>
      <c r="D730" s="2">
        <f t="shared" si="77"/>
        <v>4.26</v>
      </c>
      <c r="E730" s="2">
        <v>300</v>
      </c>
      <c r="F730" s="2">
        <v>0.67900000000000005</v>
      </c>
      <c r="G730" s="2">
        <v>0.14000000000000001</v>
      </c>
      <c r="H730" s="2">
        <v>463.21</v>
      </c>
      <c r="I730" s="2">
        <v>93.5</v>
      </c>
      <c r="J730">
        <f t="shared" si="78"/>
        <v>210.19662581071356</v>
      </c>
      <c r="K730">
        <f t="shared" si="79"/>
        <v>1384.7709492504998</v>
      </c>
      <c r="L730" s="4">
        <f t="shared" si="80"/>
        <v>0.36107054402796535</v>
      </c>
      <c r="M730" s="5">
        <f t="shared" si="81"/>
        <v>3.3333333333333332E-4</v>
      </c>
      <c r="N730" s="5">
        <f t="shared" si="82"/>
        <v>0.28050000000000003</v>
      </c>
      <c r="O730">
        <f t="shared" si="83"/>
        <v>0.41894061902126767</v>
      </c>
    </row>
    <row r="731" spans="1:15">
      <c r="A731" s="2">
        <v>660</v>
      </c>
      <c r="B731" s="2">
        <v>1208</v>
      </c>
      <c r="C731" s="2">
        <v>278</v>
      </c>
      <c r="D731" s="2">
        <f t="shared" si="77"/>
        <v>4.3453237410071939</v>
      </c>
      <c r="E731" s="2">
        <v>300</v>
      </c>
      <c r="F731" s="2">
        <v>0.66700000000000004</v>
      </c>
      <c r="G731" s="2">
        <v>0.25</v>
      </c>
      <c r="H731" s="2">
        <v>265.48</v>
      </c>
      <c r="I731" s="2">
        <v>166</v>
      </c>
      <c r="J731">
        <f t="shared" si="78"/>
        <v>212.0790212264707</v>
      </c>
      <c r="K731">
        <f t="shared" si="79"/>
        <v>782.41639316533553</v>
      </c>
      <c r="L731" s="4">
        <f t="shared" si="80"/>
        <v>0.35530952882432093</v>
      </c>
      <c r="M731" s="5">
        <f t="shared" si="81"/>
        <v>5.8774834437086085E-4</v>
      </c>
      <c r="N731" s="5">
        <f t="shared" si="82"/>
        <v>0.28243380281690145</v>
      </c>
      <c r="O731">
        <f t="shared" si="83"/>
        <v>0.41007164617251851</v>
      </c>
    </row>
    <row r="732" spans="1:15">
      <c r="A732" s="2">
        <v>744</v>
      </c>
      <c r="B732" s="2">
        <v>1763</v>
      </c>
      <c r="C732" s="2">
        <v>373</v>
      </c>
      <c r="D732" s="2">
        <f t="shared" si="77"/>
        <v>4.7265415549597858</v>
      </c>
      <c r="E732" s="2">
        <v>300</v>
      </c>
      <c r="F732" s="2">
        <v>0.63400000000000001</v>
      </c>
      <c r="G732" s="2">
        <v>0.18</v>
      </c>
      <c r="H732" s="2">
        <v>388.52</v>
      </c>
      <c r="I732" s="2">
        <v>118</v>
      </c>
      <c r="J732">
        <f t="shared" si="78"/>
        <v>217.52841650548027</v>
      </c>
      <c r="K732">
        <f t="shared" si="79"/>
        <v>1114.6120472042596</v>
      </c>
      <c r="L732" s="4">
        <f t="shared" si="80"/>
        <v>0.33464558447540754</v>
      </c>
      <c r="M732" s="5">
        <f t="shared" si="81"/>
        <v>4.0272263187748154E-4</v>
      </c>
      <c r="N732" s="5">
        <f t="shared" si="82"/>
        <v>0.29300563380281691</v>
      </c>
      <c r="O732">
        <f t="shared" si="83"/>
        <v>0.38584764189128468</v>
      </c>
    </row>
    <row r="733" spans="1:15">
      <c r="A733" s="2">
        <v>582</v>
      </c>
      <c r="B733" s="2">
        <v>1000</v>
      </c>
      <c r="C733" s="2">
        <v>208</v>
      </c>
      <c r="D733" s="2">
        <f t="shared" si="77"/>
        <v>4.8076923076923075</v>
      </c>
      <c r="E733" s="2">
        <v>300</v>
      </c>
      <c r="F733" s="2">
        <v>0.626</v>
      </c>
      <c r="G733" s="2">
        <v>0.33</v>
      </c>
      <c r="H733" s="2">
        <v>221.1</v>
      </c>
      <c r="I733" s="2">
        <v>209</v>
      </c>
      <c r="J733">
        <f t="shared" si="78"/>
        <v>218.91396182908494</v>
      </c>
      <c r="K733">
        <f t="shared" si="79"/>
        <v>611.8426684219545</v>
      </c>
      <c r="L733" s="4">
        <f t="shared" si="80"/>
        <v>0.33995667634045057</v>
      </c>
      <c r="M733" s="5">
        <f t="shared" si="81"/>
        <v>7.0999999999999991E-4</v>
      </c>
      <c r="N733" s="5">
        <f t="shared" si="82"/>
        <v>0.29436619718309864</v>
      </c>
      <c r="O733">
        <f t="shared" si="83"/>
        <v>0.38001255111140836</v>
      </c>
    </row>
    <row r="734" spans="1:15">
      <c r="A734" s="2">
        <v>828</v>
      </c>
      <c r="B734" s="2">
        <v>2573</v>
      </c>
      <c r="C734" s="2">
        <v>500</v>
      </c>
      <c r="D734" s="2">
        <f t="shared" si="77"/>
        <v>5.1459999999999999</v>
      </c>
      <c r="E734" s="2">
        <v>300</v>
      </c>
      <c r="F734" s="2">
        <v>0.59799999999999998</v>
      </c>
      <c r="G734" s="2">
        <v>0.13</v>
      </c>
      <c r="H734" s="2">
        <v>575.48</v>
      </c>
      <c r="I734" s="2">
        <v>83.1</v>
      </c>
      <c r="J734">
        <f t="shared" si="78"/>
        <v>223.98041003683235</v>
      </c>
      <c r="K734">
        <f t="shared" si="79"/>
        <v>1589.0842474590672</v>
      </c>
      <c r="L734" s="4">
        <f t="shared" si="80"/>
        <v>0.3146466279553749</v>
      </c>
      <c r="M734" s="5">
        <f t="shared" si="81"/>
        <v>2.7594247959580257E-4</v>
      </c>
      <c r="N734" s="5">
        <f t="shared" si="82"/>
        <v>0.30114971830985909</v>
      </c>
      <c r="O734">
        <f t="shared" si="83"/>
        <v>0.35970805382157406</v>
      </c>
    </row>
    <row r="735" spans="1:15">
      <c r="A735" s="2">
        <v>666</v>
      </c>
      <c r="B735" s="2">
        <v>1459</v>
      </c>
      <c r="C735" s="2">
        <v>278</v>
      </c>
      <c r="D735" s="2">
        <f t="shared" si="77"/>
        <v>5.2482014388489207</v>
      </c>
      <c r="E735" s="2">
        <v>300</v>
      </c>
      <c r="F735" s="2">
        <v>0.59199999999999997</v>
      </c>
      <c r="G735" s="2">
        <v>0.23</v>
      </c>
      <c r="H735" s="2">
        <v>326.26</v>
      </c>
      <c r="I735" s="2">
        <v>148</v>
      </c>
      <c r="J735">
        <f t="shared" si="78"/>
        <v>225.1125844453741</v>
      </c>
      <c r="K735">
        <f t="shared" si="79"/>
        <v>902.71815624324233</v>
      </c>
      <c r="L735" s="4">
        <f t="shared" si="80"/>
        <v>0.307958799850583</v>
      </c>
      <c r="M735" s="5">
        <f t="shared" si="81"/>
        <v>4.8663468128855379E-4</v>
      </c>
      <c r="N735" s="5">
        <f t="shared" si="82"/>
        <v>0.30412957746478875</v>
      </c>
      <c r="O735">
        <f t="shared" si="83"/>
        <v>0.35538147782922619</v>
      </c>
    </row>
    <row r="736" spans="1:15">
      <c r="A736" s="2">
        <v>750</v>
      </c>
      <c r="B736" s="2">
        <v>2130</v>
      </c>
      <c r="C736" s="2">
        <v>373</v>
      </c>
      <c r="D736" s="2">
        <f t="shared" si="77"/>
        <v>5.7104557640750668</v>
      </c>
      <c r="E736" s="2">
        <v>300</v>
      </c>
      <c r="F736" s="2">
        <v>0.55700000000000005</v>
      </c>
      <c r="G736" s="2">
        <v>0.17</v>
      </c>
      <c r="H736" s="2">
        <v>483.06</v>
      </c>
      <c r="I736" s="2">
        <v>104</v>
      </c>
      <c r="J736">
        <f t="shared" si="78"/>
        <v>232.07749587876302</v>
      </c>
      <c r="K736">
        <f t="shared" si="79"/>
        <v>1259.111956104334</v>
      </c>
      <c r="L736" s="4">
        <f t="shared" si="80"/>
        <v>0.29624053539611694</v>
      </c>
      <c r="M736" s="5">
        <f t="shared" si="81"/>
        <v>3.3333333333333332E-4</v>
      </c>
      <c r="N736" s="5">
        <f t="shared" si="82"/>
        <v>0.312</v>
      </c>
      <c r="O736">
        <f t="shared" si="83"/>
        <v>0.33032008007959113</v>
      </c>
    </row>
    <row r="737" spans="1:15">
      <c r="A737" s="2">
        <v>588</v>
      </c>
      <c r="B737" s="2">
        <v>1208</v>
      </c>
      <c r="C737" s="2">
        <v>208</v>
      </c>
      <c r="D737" s="2">
        <f t="shared" si="77"/>
        <v>5.8076923076923075</v>
      </c>
      <c r="E737" s="2">
        <v>300</v>
      </c>
      <c r="F737" s="2">
        <v>0.54900000000000004</v>
      </c>
      <c r="G737" s="2">
        <v>0.3</v>
      </c>
      <c r="H737" s="2">
        <v>275.79000000000002</v>
      </c>
      <c r="I737" s="2">
        <v>185</v>
      </c>
      <c r="J737">
        <f t="shared" si="78"/>
        <v>233.76229110609222</v>
      </c>
      <c r="K737">
        <f t="shared" si="79"/>
        <v>718.67649303378789</v>
      </c>
      <c r="L737" s="4">
        <f t="shared" si="80"/>
        <v>0.28942090358619965</v>
      </c>
      <c r="M737" s="5">
        <f t="shared" si="81"/>
        <v>5.8774834437086085E-4</v>
      </c>
      <c r="N737" s="5">
        <f t="shared" si="82"/>
        <v>0.31476056338028174</v>
      </c>
      <c r="O737">
        <f t="shared" si="83"/>
        <v>0.32463515959828276</v>
      </c>
    </row>
    <row r="738" spans="1:15">
      <c r="A738" s="2">
        <v>834</v>
      </c>
      <c r="B738" s="2">
        <v>3109</v>
      </c>
      <c r="C738" s="2">
        <v>500</v>
      </c>
      <c r="D738" s="2">
        <f t="shared" si="77"/>
        <v>6.218</v>
      </c>
      <c r="E738" s="2">
        <v>300</v>
      </c>
      <c r="F738" s="2">
        <v>0.52800000000000002</v>
      </c>
      <c r="G738" s="2">
        <v>0.12</v>
      </c>
      <c r="H738" s="2">
        <v>709.77</v>
      </c>
      <c r="I738" s="2">
        <v>73.599999999999994</v>
      </c>
      <c r="J738">
        <f t="shared" si="78"/>
        <v>238.36564731139811</v>
      </c>
      <c r="K738">
        <f t="shared" si="79"/>
        <v>1832.0725154055842</v>
      </c>
      <c r="L738" s="4">
        <f t="shared" si="80"/>
        <v>0.27291496149611194</v>
      </c>
      <c r="M738" s="5">
        <f t="shared" si="81"/>
        <v>2.2836925056288193E-4</v>
      </c>
      <c r="N738" s="5">
        <f t="shared" si="82"/>
        <v>0.32228507042253524</v>
      </c>
      <c r="O738">
        <f t="shared" si="83"/>
        <v>0.3097914646815163</v>
      </c>
    </row>
    <row r="739" spans="1:15">
      <c r="A739" s="2">
        <v>672</v>
      </c>
      <c r="B739" s="2">
        <v>1763</v>
      </c>
      <c r="C739" s="2">
        <v>278</v>
      </c>
      <c r="D739" s="2">
        <f t="shared" si="77"/>
        <v>6.3417266187050361</v>
      </c>
      <c r="E739" s="2">
        <v>300</v>
      </c>
      <c r="F739" s="2">
        <v>0.52100000000000002</v>
      </c>
      <c r="G739" s="2">
        <v>0.21</v>
      </c>
      <c r="H739" s="2">
        <v>403.79</v>
      </c>
      <c r="I739" s="2">
        <v>131</v>
      </c>
      <c r="J739">
        <f t="shared" si="78"/>
        <v>239.96160921354308</v>
      </c>
      <c r="K739">
        <f t="shared" si="79"/>
        <v>1053.908022524749</v>
      </c>
      <c r="L739" s="4">
        <f t="shared" si="80"/>
        <v>0.26378013456432503</v>
      </c>
      <c r="M739" s="5">
        <f t="shared" si="81"/>
        <v>4.0272263187748154E-4</v>
      </c>
      <c r="N739" s="5">
        <f t="shared" si="82"/>
        <v>0.32528591549295777</v>
      </c>
      <c r="O739">
        <f t="shared" si="83"/>
        <v>0.30486952134284495</v>
      </c>
    </row>
    <row r="740" spans="1:15">
      <c r="A740" s="2">
        <v>510</v>
      </c>
      <c r="B740" s="2">
        <v>1000</v>
      </c>
      <c r="C740" s="2">
        <v>155</v>
      </c>
      <c r="D740" s="2">
        <f t="shared" si="77"/>
        <v>6.4516129032258061</v>
      </c>
      <c r="E740" s="2">
        <v>300</v>
      </c>
      <c r="F740" s="2">
        <v>0.51800000000000002</v>
      </c>
      <c r="G740" s="2">
        <v>0.38</v>
      </c>
      <c r="H740" s="2">
        <v>228.16</v>
      </c>
      <c r="I740" s="2">
        <v>232</v>
      </c>
      <c r="J740">
        <f t="shared" si="78"/>
        <v>240.65547555594475</v>
      </c>
      <c r="K740">
        <f t="shared" si="79"/>
        <v>584.10697234659438</v>
      </c>
      <c r="L740" s="4">
        <f t="shared" si="80"/>
        <v>0.26536235199744695</v>
      </c>
      <c r="M740" s="5">
        <f t="shared" si="81"/>
        <v>7.0999999999999991E-4</v>
      </c>
      <c r="N740" s="5">
        <f t="shared" si="82"/>
        <v>0.32676056338028175</v>
      </c>
      <c r="O740">
        <f t="shared" si="83"/>
        <v>0.3027641521898683</v>
      </c>
    </row>
    <row r="741" spans="1:15">
      <c r="A741" s="2">
        <v>756</v>
      </c>
      <c r="B741" s="2">
        <v>2573</v>
      </c>
      <c r="C741" s="2">
        <v>373</v>
      </c>
      <c r="D741" s="2">
        <f t="shared" si="77"/>
        <v>6.8981233243967832</v>
      </c>
      <c r="E741" s="2">
        <v>300</v>
      </c>
      <c r="F741" s="2">
        <v>0.49299999999999999</v>
      </c>
      <c r="G741" s="2">
        <v>0.15</v>
      </c>
      <c r="H741" s="2">
        <v>594.13</v>
      </c>
      <c r="I741" s="2">
        <v>92</v>
      </c>
      <c r="J741">
        <f t="shared" si="78"/>
        <v>246.68183349749862</v>
      </c>
      <c r="K741">
        <f t="shared" si="79"/>
        <v>1516.7924146727939</v>
      </c>
      <c r="L741" s="4">
        <f t="shared" si="80"/>
        <v>0.24591367704094463</v>
      </c>
      <c r="M741" s="5">
        <f t="shared" si="81"/>
        <v>2.7594247959580257E-4</v>
      </c>
      <c r="N741" s="5">
        <f t="shared" si="82"/>
        <v>0.33340281690140844</v>
      </c>
      <c r="O741">
        <f t="shared" si="83"/>
        <v>0.28531528870289713</v>
      </c>
    </row>
    <row r="742" spans="1:15">
      <c r="A742" s="2">
        <v>594</v>
      </c>
      <c r="B742" s="2">
        <v>1459</v>
      </c>
      <c r="C742" s="2">
        <v>208</v>
      </c>
      <c r="D742" s="2">
        <f t="shared" si="77"/>
        <v>7.0144230769230766</v>
      </c>
      <c r="E742" s="2">
        <v>300</v>
      </c>
      <c r="F742" s="2">
        <v>0.49</v>
      </c>
      <c r="G742" s="2">
        <v>0.27</v>
      </c>
      <c r="H742" s="2">
        <v>334.56</v>
      </c>
      <c r="I742" s="2">
        <v>163</v>
      </c>
      <c r="J742">
        <f t="shared" si="78"/>
        <v>247.43582965269675</v>
      </c>
      <c r="K742">
        <f t="shared" si="79"/>
        <v>845.23809523809518</v>
      </c>
      <c r="L742" s="4">
        <f t="shared" si="80"/>
        <v>0.24608450704225354</v>
      </c>
      <c r="M742" s="5">
        <f t="shared" si="81"/>
        <v>4.8663468128855379E-4</v>
      </c>
      <c r="N742" s="5">
        <f t="shared" si="82"/>
        <v>0.33495352112676058</v>
      </c>
      <c r="O742">
        <f t="shared" si="83"/>
        <v>0.28323312036450032</v>
      </c>
    </row>
    <row r="743" spans="1:15">
      <c r="A743" s="2">
        <v>840</v>
      </c>
      <c r="B743" s="2">
        <v>3756</v>
      </c>
      <c r="C743" s="2">
        <v>500</v>
      </c>
      <c r="D743" s="2">
        <f t="shared" si="77"/>
        <v>7.5119999999999996</v>
      </c>
      <c r="E743" s="2">
        <v>300</v>
      </c>
      <c r="F743" s="2">
        <v>0.46700000000000003</v>
      </c>
      <c r="G743" s="2">
        <v>0.11</v>
      </c>
      <c r="H743" s="2">
        <v>871.85</v>
      </c>
      <c r="I743" s="2">
        <v>64.8</v>
      </c>
      <c r="J743">
        <f t="shared" si="78"/>
        <v>253.45577265824929</v>
      </c>
      <c r="K743">
        <f t="shared" si="79"/>
        <v>2125.1507438056178</v>
      </c>
      <c r="L743" s="4">
        <f t="shared" si="80"/>
        <v>0.23527742747539124</v>
      </c>
      <c r="M743" s="5">
        <f t="shared" si="81"/>
        <v>1.8903088391906283E-4</v>
      </c>
      <c r="N743" s="5">
        <f t="shared" si="82"/>
        <v>0.34280112676056335</v>
      </c>
      <c r="O743">
        <f t="shared" si="83"/>
        <v>0.26735542295655834</v>
      </c>
    </row>
    <row r="744" spans="1:15">
      <c r="A744" s="2">
        <v>678</v>
      </c>
      <c r="B744" s="2">
        <v>2130</v>
      </c>
      <c r="C744" s="2">
        <v>278</v>
      </c>
      <c r="D744" s="2">
        <f t="shared" si="77"/>
        <v>7.6618705035971226</v>
      </c>
      <c r="E744" s="2">
        <v>300</v>
      </c>
      <c r="F744" s="2">
        <v>0.46</v>
      </c>
      <c r="G744" s="2">
        <v>0.2</v>
      </c>
      <c r="H744" s="2">
        <v>497.3</v>
      </c>
      <c r="I744" s="2">
        <v>115</v>
      </c>
      <c r="J744">
        <f t="shared" si="78"/>
        <v>255.37695922762458</v>
      </c>
      <c r="K744">
        <f t="shared" si="79"/>
        <v>1177.6926247872409</v>
      </c>
      <c r="L744" s="4">
        <f t="shared" si="80"/>
        <v>0.23605480254257583</v>
      </c>
      <c r="M744" s="5">
        <f t="shared" si="81"/>
        <v>3.3333333333333332E-4</v>
      </c>
      <c r="N744" s="5">
        <f t="shared" si="82"/>
        <v>0.34499999999999997</v>
      </c>
      <c r="O744">
        <f t="shared" si="83"/>
        <v>0.26255369762042557</v>
      </c>
    </row>
    <row r="745" spans="1:15">
      <c r="A745" s="2">
        <v>516</v>
      </c>
      <c r="B745" s="2">
        <v>1208</v>
      </c>
      <c r="C745" s="2">
        <v>155</v>
      </c>
      <c r="D745" s="2">
        <f t="shared" si="77"/>
        <v>7.7935483870967746</v>
      </c>
      <c r="E745" s="2">
        <v>300</v>
      </c>
      <c r="F745" s="2">
        <v>0.45800000000000002</v>
      </c>
      <c r="G745" s="2">
        <v>0.35</v>
      </c>
      <c r="H745" s="2">
        <v>280.52999999999997</v>
      </c>
      <c r="I745" s="2">
        <v>204</v>
      </c>
      <c r="J745">
        <f t="shared" si="78"/>
        <v>255.93394344266557</v>
      </c>
      <c r="K745">
        <f t="shared" si="79"/>
        <v>674.43497428103785</v>
      </c>
      <c r="L745" s="4">
        <f t="shared" si="80"/>
        <v>0.22982200791890028</v>
      </c>
      <c r="M745" s="5">
        <f t="shared" si="81"/>
        <v>5.8774834437086085E-4</v>
      </c>
      <c r="N745" s="5">
        <f t="shared" si="82"/>
        <v>0.34708732394366199</v>
      </c>
      <c r="O745">
        <f t="shared" si="83"/>
        <v>0.26118444851837136</v>
      </c>
    </row>
    <row r="746" spans="1:15">
      <c r="A746" s="2">
        <v>762</v>
      </c>
      <c r="B746" s="2">
        <v>3109</v>
      </c>
      <c r="C746" s="2">
        <v>373</v>
      </c>
      <c r="D746" s="2">
        <f t="shared" si="77"/>
        <v>8.3351206434316349</v>
      </c>
      <c r="E746" s="2">
        <v>300</v>
      </c>
      <c r="F746" s="2">
        <v>0.434</v>
      </c>
      <c r="G746" s="2">
        <v>0.14000000000000001</v>
      </c>
      <c r="H746" s="2">
        <v>734.82</v>
      </c>
      <c r="I746" s="2">
        <v>80.900000000000006</v>
      </c>
      <c r="J746">
        <f t="shared" si="78"/>
        <v>262.9152410248094</v>
      </c>
      <c r="K746">
        <f t="shared" si="79"/>
        <v>1732.0800773186938</v>
      </c>
      <c r="L746" s="4">
        <f t="shared" si="80"/>
        <v>0.2153480112636674</v>
      </c>
      <c r="M746" s="5">
        <f t="shared" si="81"/>
        <v>2.2836925056288193E-4</v>
      </c>
      <c r="N746" s="5">
        <f t="shared" si="82"/>
        <v>0.35425084507042259</v>
      </c>
      <c r="O746">
        <f t="shared" si="83"/>
        <v>0.24484791850657145</v>
      </c>
    </row>
    <row r="747" spans="1:15">
      <c r="A747" s="2">
        <v>600</v>
      </c>
      <c r="B747" s="2">
        <v>1763</v>
      </c>
      <c r="C747" s="2">
        <v>208</v>
      </c>
      <c r="D747" s="2">
        <f t="shared" si="77"/>
        <v>8.4759615384615383</v>
      </c>
      <c r="E747" s="2">
        <v>300</v>
      </c>
      <c r="F747" s="2">
        <v>0.43</v>
      </c>
      <c r="G747" s="2">
        <v>0.25</v>
      </c>
      <c r="H747" s="2">
        <v>416.08</v>
      </c>
      <c r="I747" s="2">
        <v>143</v>
      </c>
      <c r="J747">
        <f t="shared" si="78"/>
        <v>264.13527189768718</v>
      </c>
      <c r="K747">
        <f t="shared" si="79"/>
        <v>974.46586442534385</v>
      </c>
      <c r="L747" s="4">
        <f t="shared" si="80"/>
        <v>0.2134502680836958</v>
      </c>
      <c r="M747" s="5">
        <f t="shared" si="81"/>
        <v>4.0272263187748154E-4</v>
      </c>
      <c r="N747" s="5">
        <f t="shared" si="82"/>
        <v>0.3550830985915493</v>
      </c>
      <c r="O747">
        <f t="shared" si="83"/>
        <v>0.2421424251025861</v>
      </c>
    </row>
    <row r="748" spans="1:15">
      <c r="A748" s="2">
        <v>438</v>
      </c>
      <c r="B748" s="2">
        <v>1000</v>
      </c>
      <c r="C748" s="2">
        <v>116</v>
      </c>
      <c r="D748" s="2">
        <f t="shared" si="77"/>
        <v>8.6206896551724146</v>
      </c>
      <c r="E748" s="2">
        <v>300</v>
      </c>
      <c r="F748" s="2">
        <v>0.42799999999999999</v>
      </c>
      <c r="G748" s="2">
        <v>0.45</v>
      </c>
      <c r="H748" s="2">
        <v>234.04</v>
      </c>
      <c r="I748" s="2">
        <v>254</v>
      </c>
      <c r="J748">
        <f t="shared" si="78"/>
        <v>264.75169110682793</v>
      </c>
      <c r="K748">
        <f t="shared" si="79"/>
        <v>542.63333345772196</v>
      </c>
      <c r="L748" s="4">
        <f t="shared" si="80"/>
        <v>0.21377234468961695</v>
      </c>
      <c r="M748" s="5">
        <f t="shared" si="81"/>
        <v>7.0999999999999991E-4</v>
      </c>
      <c r="N748" s="5">
        <f t="shared" si="82"/>
        <v>0.35774647887323946</v>
      </c>
      <c r="O748">
        <f t="shared" si="83"/>
        <v>0.24079156187987061</v>
      </c>
    </row>
    <row r="749" spans="1:15">
      <c r="A749" s="2">
        <v>846</v>
      </c>
      <c r="B749" s="2">
        <v>4537</v>
      </c>
      <c r="C749" s="2">
        <v>500</v>
      </c>
      <c r="D749" s="2">
        <f t="shared" si="77"/>
        <v>9.0739999999999998</v>
      </c>
      <c r="E749" s="2">
        <v>300</v>
      </c>
      <c r="F749" s="2">
        <v>0.41</v>
      </c>
      <c r="G749" s="2">
        <v>0.1</v>
      </c>
      <c r="H749" s="2">
        <v>1079.26</v>
      </c>
      <c r="I749" s="2">
        <v>56.9</v>
      </c>
      <c r="J749">
        <f t="shared" si="78"/>
        <v>270.50089040022971</v>
      </c>
      <c r="K749">
        <f t="shared" si="79"/>
        <v>2494.875846170482</v>
      </c>
      <c r="L749" s="4">
        <f t="shared" si="80"/>
        <v>0.20041077425454926</v>
      </c>
      <c r="M749" s="5">
        <f t="shared" si="81"/>
        <v>1.5649107339651752E-4</v>
      </c>
      <c r="N749" s="5">
        <f t="shared" si="82"/>
        <v>0.36359901408450707</v>
      </c>
      <c r="O749">
        <f t="shared" si="83"/>
        <v>0.22869115558838654</v>
      </c>
    </row>
    <row r="750" spans="1:15">
      <c r="A750" s="2">
        <v>684</v>
      </c>
      <c r="B750" s="2">
        <v>2573</v>
      </c>
      <c r="C750" s="2">
        <v>278</v>
      </c>
      <c r="D750" s="2">
        <f t="shared" si="77"/>
        <v>9.2553956834532372</v>
      </c>
      <c r="E750" s="2">
        <v>300</v>
      </c>
      <c r="F750" s="2">
        <v>0.40699999999999997</v>
      </c>
      <c r="G750" s="2">
        <v>0.18</v>
      </c>
      <c r="H750" s="2">
        <v>610.67999999999995</v>
      </c>
      <c r="I750" s="2">
        <v>101</v>
      </c>
      <c r="J750">
        <f t="shared" si="78"/>
        <v>271.4959920700004</v>
      </c>
      <c r="K750">
        <f t="shared" si="79"/>
        <v>1391.1410214364832</v>
      </c>
      <c r="L750" s="4">
        <f t="shared" si="80"/>
        <v>0.19983595891158396</v>
      </c>
      <c r="M750" s="5">
        <f t="shared" si="81"/>
        <v>2.7594247959580257E-4</v>
      </c>
      <c r="N750" s="5">
        <f t="shared" si="82"/>
        <v>0.3660183098591549</v>
      </c>
      <c r="O750">
        <f t="shared" si="83"/>
        <v>0.22668460784488692</v>
      </c>
    </row>
    <row r="751" spans="1:15">
      <c r="A751" s="2">
        <v>522</v>
      </c>
      <c r="B751" s="2">
        <v>1459</v>
      </c>
      <c r="C751" s="2">
        <v>155</v>
      </c>
      <c r="D751" s="2">
        <f t="shared" si="77"/>
        <v>9.4129032258064509</v>
      </c>
      <c r="E751" s="2">
        <v>300</v>
      </c>
      <c r="F751" s="2">
        <v>0.40200000000000002</v>
      </c>
      <c r="G751" s="2">
        <v>0.32</v>
      </c>
      <c r="H751" s="2">
        <v>346.88</v>
      </c>
      <c r="I751" s="2">
        <v>179</v>
      </c>
      <c r="J751">
        <f t="shared" si="78"/>
        <v>273.17918235407654</v>
      </c>
      <c r="K751">
        <f t="shared" si="79"/>
        <v>787.36818426384957</v>
      </c>
      <c r="L751" s="4">
        <f t="shared" si="80"/>
        <v>0.19685834797213372</v>
      </c>
      <c r="M751" s="5">
        <f t="shared" si="81"/>
        <v>4.8663468128855379E-4</v>
      </c>
      <c r="N751" s="5">
        <f t="shared" si="82"/>
        <v>0.36783239436619719</v>
      </c>
      <c r="O751">
        <f t="shared" si="83"/>
        <v>0.22334693892884427</v>
      </c>
    </row>
    <row r="752" spans="1:15">
      <c r="A752" s="2">
        <v>768</v>
      </c>
      <c r="B752" s="2">
        <v>3756</v>
      </c>
      <c r="C752" s="2">
        <v>373</v>
      </c>
      <c r="D752" s="2">
        <f t="shared" si="77"/>
        <v>10.069705093833781</v>
      </c>
      <c r="E752" s="2">
        <v>300</v>
      </c>
      <c r="F752" s="2">
        <v>0.38600000000000001</v>
      </c>
      <c r="G752" s="2">
        <v>0.13</v>
      </c>
      <c r="H752" s="2">
        <v>895.71</v>
      </c>
      <c r="I752" s="2">
        <v>70.900000000000006</v>
      </c>
      <c r="J752">
        <f t="shared" si="78"/>
        <v>278.78344149874829</v>
      </c>
      <c r="K752">
        <f t="shared" si="79"/>
        <v>1977.8978673413299</v>
      </c>
      <c r="L752" s="4">
        <f t="shared" si="80"/>
        <v>0.18858405489934765</v>
      </c>
      <c r="M752" s="5">
        <f t="shared" si="81"/>
        <v>1.8903088391906283E-4</v>
      </c>
      <c r="N752" s="5">
        <f t="shared" si="82"/>
        <v>0.37507098591549298</v>
      </c>
      <c r="O752">
        <f t="shared" si="83"/>
        <v>0.21272253830046686</v>
      </c>
    </row>
    <row r="753" spans="1:15">
      <c r="A753" s="2">
        <v>606</v>
      </c>
      <c r="B753" s="2">
        <v>2130</v>
      </c>
      <c r="C753" s="2">
        <v>208</v>
      </c>
      <c r="D753" s="2">
        <f t="shared" si="77"/>
        <v>10.240384615384615</v>
      </c>
      <c r="E753" s="2">
        <v>300</v>
      </c>
      <c r="F753" s="2">
        <v>0.38100000000000001</v>
      </c>
      <c r="G753" s="2">
        <v>0.23</v>
      </c>
      <c r="H753" s="2">
        <v>508.58</v>
      </c>
      <c r="I753" s="2">
        <v>126</v>
      </c>
      <c r="J753">
        <f t="shared" si="78"/>
        <v>280.60676663315689</v>
      </c>
      <c r="K753">
        <f t="shared" si="79"/>
        <v>1125.2539418378417</v>
      </c>
      <c r="L753" s="4">
        <f t="shared" si="80"/>
        <v>0.18484716406350035</v>
      </c>
      <c r="M753" s="5">
        <f t="shared" si="81"/>
        <v>3.3333333333333332E-4</v>
      </c>
      <c r="N753" s="5">
        <f t="shared" si="82"/>
        <v>0.378</v>
      </c>
      <c r="O753">
        <f t="shared" si="83"/>
        <v>0.20942026834847483</v>
      </c>
    </row>
    <row r="754" spans="1:15">
      <c r="A754" s="2">
        <v>444</v>
      </c>
      <c r="B754" s="2">
        <v>1208</v>
      </c>
      <c r="C754" s="2">
        <v>116</v>
      </c>
      <c r="D754" s="2">
        <f t="shared" si="77"/>
        <v>10.413793103448276</v>
      </c>
      <c r="E754" s="2">
        <v>300</v>
      </c>
      <c r="F754" s="2">
        <v>0.379</v>
      </c>
      <c r="G754" s="2">
        <v>0.41</v>
      </c>
      <c r="H754" s="2">
        <v>286.95</v>
      </c>
      <c r="I754" s="2">
        <v>223</v>
      </c>
      <c r="J754">
        <f t="shared" si="78"/>
        <v>281.34617968477727</v>
      </c>
      <c r="K754">
        <f t="shared" si="79"/>
        <v>632.90336558762249</v>
      </c>
      <c r="L754" s="4">
        <f t="shared" si="80"/>
        <v>0.18328232445453846</v>
      </c>
      <c r="M754" s="5">
        <f t="shared" si="81"/>
        <v>5.8774834437086085E-4</v>
      </c>
      <c r="N754" s="5">
        <f t="shared" si="82"/>
        <v>0.37941408450704228</v>
      </c>
      <c r="O754">
        <f t="shared" si="83"/>
        <v>0.20810177901178772</v>
      </c>
    </row>
    <row r="755" spans="1:15">
      <c r="A755" s="2">
        <v>852</v>
      </c>
      <c r="B755" s="2">
        <v>5481</v>
      </c>
      <c r="C755" s="2">
        <v>500</v>
      </c>
      <c r="D755" s="2">
        <f t="shared" si="77"/>
        <v>10.962</v>
      </c>
      <c r="E755" s="2">
        <v>300</v>
      </c>
      <c r="F755" s="2">
        <v>0.36299999999999999</v>
      </c>
      <c r="G755" s="2">
        <v>0.09</v>
      </c>
      <c r="H755" s="2">
        <v>1321.62</v>
      </c>
      <c r="I755" s="2">
        <v>49.8</v>
      </c>
      <c r="J755">
        <f t="shared" si="78"/>
        <v>287.47978728803446</v>
      </c>
      <c r="K755">
        <f t="shared" si="79"/>
        <v>2946.0834532474842</v>
      </c>
      <c r="L755" s="4">
        <f t="shared" si="80"/>
        <v>0.16971684880441767</v>
      </c>
      <c r="M755" s="5">
        <f t="shared" si="81"/>
        <v>1.2953840540047437E-4</v>
      </c>
      <c r="N755" s="5">
        <f t="shared" si="82"/>
        <v>0.38444197183098588</v>
      </c>
      <c r="O755">
        <f t="shared" si="83"/>
        <v>0.19760443654513787</v>
      </c>
    </row>
    <row r="756" spans="1:15">
      <c r="A756" s="2">
        <v>690</v>
      </c>
      <c r="B756" s="2">
        <v>3109</v>
      </c>
      <c r="C756" s="2">
        <v>278</v>
      </c>
      <c r="D756" s="2">
        <f t="shared" si="77"/>
        <v>11.183453237410072</v>
      </c>
      <c r="E756" s="2">
        <v>300</v>
      </c>
      <c r="F756" s="2">
        <v>0.36099999999999999</v>
      </c>
      <c r="G756" s="2">
        <v>0.17</v>
      </c>
      <c r="H756" s="2">
        <v>746.44</v>
      </c>
      <c r="I756" s="2">
        <v>88.2</v>
      </c>
      <c r="J756">
        <f t="shared" si="78"/>
        <v>288.27503026587692</v>
      </c>
      <c r="K756">
        <f t="shared" si="79"/>
        <v>1564.0057467860636</v>
      </c>
      <c r="L756" s="4">
        <f t="shared" si="80"/>
        <v>0.17774870749117966</v>
      </c>
      <c r="M756" s="5">
        <f t="shared" si="81"/>
        <v>2.2836925056288193E-4</v>
      </c>
      <c r="N756" s="5">
        <f t="shared" si="82"/>
        <v>0.38621661971830989</v>
      </c>
      <c r="O756">
        <f t="shared" si="83"/>
        <v>0.19629868181310986</v>
      </c>
    </row>
    <row r="757" spans="1:15">
      <c r="A757" s="2">
        <v>528</v>
      </c>
      <c r="B757" s="2">
        <v>1763</v>
      </c>
      <c r="C757" s="2">
        <v>155</v>
      </c>
      <c r="D757" s="2">
        <f t="shared" si="77"/>
        <v>11.374193548387098</v>
      </c>
      <c r="E757" s="2">
        <v>300</v>
      </c>
      <c r="F757" s="2">
        <v>0.35499999999999998</v>
      </c>
      <c r="G757" s="2">
        <v>0.3</v>
      </c>
      <c r="H757" s="2">
        <v>426.85</v>
      </c>
      <c r="I757" s="2">
        <v>156</v>
      </c>
      <c r="J757">
        <f t="shared" si="78"/>
        <v>290.70094986690555</v>
      </c>
      <c r="K757">
        <f t="shared" si="79"/>
        <v>893.72814658597395</v>
      </c>
      <c r="L757" s="4">
        <f t="shared" si="80"/>
        <v>0.17343081404798238</v>
      </c>
      <c r="M757" s="5">
        <f t="shared" si="81"/>
        <v>4.0272263187748154E-4</v>
      </c>
      <c r="N757" s="5">
        <f t="shared" si="82"/>
        <v>0.38736338028169015</v>
      </c>
      <c r="O757">
        <f t="shared" si="83"/>
        <v>0.19239011959678456</v>
      </c>
    </row>
    <row r="758" spans="1:15">
      <c r="A758" s="2">
        <v>366</v>
      </c>
      <c r="B758" s="2">
        <v>1000</v>
      </c>
      <c r="C758" s="2">
        <v>86</v>
      </c>
      <c r="D758" s="2">
        <f t="shared" si="77"/>
        <v>11.627906976744185</v>
      </c>
      <c r="E758" s="2">
        <v>300</v>
      </c>
      <c r="F758" s="2">
        <v>0.35199999999999998</v>
      </c>
      <c r="G758" s="2">
        <v>0.53</v>
      </c>
      <c r="H758" s="2">
        <v>241.11</v>
      </c>
      <c r="I758" s="2">
        <v>277</v>
      </c>
      <c r="J758">
        <f t="shared" si="78"/>
        <v>291.93710406057107</v>
      </c>
      <c r="K758">
        <f t="shared" si="79"/>
        <v>508.03503787029683</v>
      </c>
      <c r="L758" s="4">
        <f t="shared" si="80"/>
        <v>0.1692796629943388</v>
      </c>
      <c r="M758" s="5">
        <f t="shared" si="81"/>
        <v>7.0999999999999991E-4</v>
      </c>
      <c r="N758" s="5">
        <f t="shared" si="82"/>
        <v>0.39014084507042257</v>
      </c>
      <c r="O758">
        <f t="shared" si="83"/>
        <v>0.19044077366155893</v>
      </c>
    </row>
    <row r="759" spans="1:15">
      <c r="A759" s="2">
        <v>774</v>
      </c>
      <c r="B759" s="2">
        <v>4537</v>
      </c>
      <c r="C759" s="2">
        <v>373</v>
      </c>
      <c r="D759" s="2">
        <f t="shared" si="77"/>
        <v>12.163538873994638</v>
      </c>
      <c r="E759" s="2">
        <v>300</v>
      </c>
      <c r="F759" s="2">
        <v>0.34300000000000003</v>
      </c>
      <c r="G759" s="2">
        <v>0.12</v>
      </c>
      <c r="H759" s="2">
        <v>1090.8699999999999</v>
      </c>
      <c r="I759" s="2">
        <v>61.9</v>
      </c>
      <c r="J759">
        <f t="shared" si="78"/>
        <v>295.74238257529464</v>
      </c>
      <c r="K759">
        <f t="shared" si="79"/>
        <v>2273.0686945377311</v>
      </c>
      <c r="L759" s="4">
        <f t="shared" si="80"/>
        <v>0.16409534867834524</v>
      </c>
      <c r="M759" s="5">
        <f t="shared" si="81"/>
        <v>1.5649107339651752E-4</v>
      </c>
      <c r="N759" s="5">
        <f t="shared" si="82"/>
        <v>0.39554971830985919</v>
      </c>
      <c r="O759">
        <f t="shared" si="83"/>
        <v>0.18461274718561529</v>
      </c>
    </row>
    <row r="760" spans="1:15">
      <c r="A760" s="2">
        <v>612</v>
      </c>
      <c r="B760" s="2">
        <v>2573</v>
      </c>
      <c r="C760" s="2">
        <v>208</v>
      </c>
      <c r="D760" s="2">
        <f t="shared" si="77"/>
        <v>12.370192307692308</v>
      </c>
      <c r="E760" s="2">
        <v>300</v>
      </c>
      <c r="F760" s="2">
        <v>0.33700000000000002</v>
      </c>
      <c r="G760" s="2">
        <v>0.21</v>
      </c>
      <c r="H760" s="2">
        <v>622.45000000000005</v>
      </c>
      <c r="I760" s="2">
        <v>110</v>
      </c>
      <c r="J760">
        <f t="shared" si="78"/>
        <v>298.36348890799809</v>
      </c>
      <c r="K760">
        <f t="shared" si="79"/>
        <v>1310.4082591344206</v>
      </c>
      <c r="L760" s="4">
        <f t="shared" si="80"/>
        <v>0.15872915829864556</v>
      </c>
      <c r="M760" s="5">
        <f t="shared" si="81"/>
        <v>2.7594247959580257E-4</v>
      </c>
      <c r="N760" s="5">
        <f t="shared" si="82"/>
        <v>0.39863380281690142</v>
      </c>
      <c r="O760">
        <f t="shared" si="83"/>
        <v>0.18074430492461802</v>
      </c>
    </row>
    <row r="761" spans="1:15">
      <c r="A761" s="2">
        <v>450</v>
      </c>
      <c r="B761" s="2">
        <v>1459</v>
      </c>
      <c r="C761" s="2">
        <v>116</v>
      </c>
      <c r="D761" s="2">
        <f t="shared" si="77"/>
        <v>12.577586206896552</v>
      </c>
      <c r="E761" s="2">
        <v>300</v>
      </c>
      <c r="F761" s="2">
        <v>0.33</v>
      </c>
      <c r="G761" s="2">
        <v>0.38</v>
      </c>
      <c r="H761" s="2">
        <v>357.83</v>
      </c>
      <c r="I761" s="2">
        <v>194</v>
      </c>
      <c r="J761">
        <f t="shared" si="78"/>
        <v>301.51134457776362</v>
      </c>
      <c r="K761">
        <f t="shared" si="79"/>
        <v>731.81330365586132</v>
      </c>
      <c r="L761" s="4">
        <f t="shared" si="80"/>
        <v>0.1585103733705141</v>
      </c>
      <c r="M761" s="5">
        <f t="shared" si="81"/>
        <v>4.8663468128855379E-4</v>
      </c>
      <c r="N761" s="5">
        <f t="shared" si="82"/>
        <v>0.39865633802816902</v>
      </c>
      <c r="O761">
        <f t="shared" si="83"/>
        <v>0.17624851593818339</v>
      </c>
    </row>
    <row r="762" spans="1:15">
      <c r="A762" s="2">
        <v>858</v>
      </c>
      <c r="B762" s="2">
        <v>6622</v>
      </c>
      <c r="C762" s="2">
        <v>500</v>
      </c>
      <c r="D762" s="2">
        <f t="shared" si="77"/>
        <v>13.244</v>
      </c>
      <c r="E762" s="2">
        <v>300</v>
      </c>
      <c r="F762" s="2">
        <v>0.32300000000000001</v>
      </c>
      <c r="G762" s="2">
        <v>0.09</v>
      </c>
      <c r="H762" s="2">
        <v>1607.93</v>
      </c>
      <c r="I762" s="2">
        <v>43.4</v>
      </c>
      <c r="J762">
        <f t="shared" si="78"/>
        <v>304.76098333931174</v>
      </c>
      <c r="K762">
        <f t="shared" si="79"/>
        <v>3123.1805849076791</v>
      </c>
      <c r="L762" s="4">
        <f t="shared" si="80"/>
        <v>0.16009320831980645</v>
      </c>
      <c r="M762" s="5">
        <f t="shared" si="81"/>
        <v>1.0721836303231652E-4</v>
      </c>
      <c r="N762" s="5">
        <f t="shared" si="82"/>
        <v>0.40478140845070426</v>
      </c>
      <c r="O762">
        <f t="shared" si="83"/>
        <v>0.17177176087717341</v>
      </c>
    </row>
    <row r="763" spans="1:15">
      <c r="A763" s="2">
        <v>696</v>
      </c>
      <c r="B763" s="2">
        <v>3756</v>
      </c>
      <c r="C763" s="2">
        <v>278</v>
      </c>
      <c r="D763" s="2">
        <f t="shared" si="77"/>
        <v>13.510791366906474</v>
      </c>
      <c r="E763" s="2">
        <v>300</v>
      </c>
      <c r="F763" s="2">
        <v>0.31900000000000001</v>
      </c>
      <c r="G763" s="2">
        <v>0.15</v>
      </c>
      <c r="H763" s="2">
        <v>912.98</v>
      </c>
      <c r="I763" s="2">
        <v>76.900000000000006</v>
      </c>
      <c r="J763">
        <f t="shared" si="78"/>
        <v>306.66575802872973</v>
      </c>
      <c r="K763">
        <f t="shared" si="79"/>
        <v>1885.620392158211</v>
      </c>
      <c r="L763" s="4">
        <f t="shared" si="80"/>
        <v>0.14743158334314127</v>
      </c>
      <c r="M763" s="5">
        <f t="shared" si="81"/>
        <v>1.8903088391906283E-4</v>
      </c>
      <c r="N763" s="5">
        <f t="shared" si="82"/>
        <v>0.4068118309859155</v>
      </c>
      <c r="O763">
        <f t="shared" si="83"/>
        <v>0.16922228718297017</v>
      </c>
    </row>
    <row r="764" spans="1:15">
      <c r="A764" s="2">
        <v>534</v>
      </c>
      <c r="B764" s="2">
        <v>2130</v>
      </c>
      <c r="C764" s="2">
        <v>155</v>
      </c>
      <c r="D764" s="2">
        <f t="shared" si="77"/>
        <v>13.741935483870968</v>
      </c>
      <c r="E764" s="2">
        <v>300</v>
      </c>
      <c r="F764" s="2">
        <v>0.313</v>
      </c>
      <c r="G764" s="2">
        <v>0.27</v>
      </c>
      <c r="H764" s="2">
        <v>524.55999999999995</v>
      </c>
      <c r="I764" s="2">
        <v>136</v>
      </c>
      <c r="J764">
        <f t="shared" si="78"/>
        <v>309.59109381151796</v>
      </c>
      <c r="K764">
        <f t="shared" si="79"/>
        <v>1057.5597996588444</v>
      </c>
      <c r="L764" s="4">
        <f t="shared" si="80"/>
        <v>0.14656381610761024</v>
      </c>
      <c r="M764" s="5">
        <f t="shared" si="81"/>
        <v>3.3333333333333332E-4</v>
      </c>
      <c r="N764" s="5">
        <f t="shared" si="82"/>
        <v>0.40799999999999997</v>
      </c>
      <c r="O764">
        <f t="shared" si="83"/>
        <v>0.16541007021481685</v>
      </c>
    </row>
    <row r="765" spans="1:15">
      <c r="A765" s="2">
        <v>372</v>
      </c>
      <c r="B765" s="2">
        <v>1208</v>
      </c>
      <c r="C765" s="2">
        <v>86</v>
      </c>
      <c r="D765" s="2">
        <f t="shared" si="77"/>
        <v>14.046511627906977</v>
      </c>
      <c r="E765" s="2">
        <v>300</v>
      </c>
      <c r="F765" s="2">
        <v>0.314</v>
      </c>
      <c r="G765" s="2">
        <v>0.49</v>
      </c>
      <c r="H765" s="2">
        <v>292.5</v>
      </c>
      <c r="I765" s="2">
        <v>241</v>
      </c>
      <c r="J765">
        <f t="shared" si="78"/>
        <v>309.09772123696632</v>
      </c>
      <c r="K765">
        <f t="shared" si="79"/>
        <v>581.80836728141787</v>
      </c>
      <c r="L765" s="4">
        <f t="shared" si="80"/>
        <v>0.14781499345196289</v>
      </c>
      <c r="M765" s="5">
        <f t="shared" si="81"/>
        <v>5.8774834437086085E-4</v>
      </c>
      <c r="N765" s="5">
        <f t="shared" si="82"/>
        <v>0.41003943661971837</v>
      </c>
      <c r="O765">
        <f t="shared" si="83"/>
        <v>0.16604443266308566</v>
      </c>
    </row>
    <row r="766" spans="1:15">
      <c r="A766" s="2">
        <v>780</v>
      </c>
      <c r="B766" s="2">
        <v>5481</v>
      </c>
      <c r="C766" s="2">
        <v>373</v>
      </c>
      <c r="D766" s="2">
        <f t="shared" si="77"/>
        <v>14.694369973190348</v>
      </c>
      <c r="E766" s="2">
        <v>300</v>
      </c>
      <c r="F766" s="2">
        <v>0.30299999999999999</v>
      </c>
      <c r="G766" s="2">
        <v>0.11</v>
      </c>
      <c r="H766" s="2">
        <v>1336</v>
      </c>
      <c r="I766" s="2">
        <v>53.9</v>
      </c>
      <c r="J766">
        <f t="shared" si="78"/>
        <v>314.65838776377632</v>
      </c>
      <c r="K766">
        <f t="shared" si="79"/>
        <v>2638.3163412991671</v>
      </c>
      <c r="L766" s="4">
        <f t="shared" si="80"/>
        <v>0.14137804256495121</v>
      </c>
      <c r="M766" s="5">
        <f t="shared" si="81"/>
        <v>1.2953840540047437E-4</v>
      </c>
      <c r="N766" s="5">
        <f t="shared" si="82"/>
        <v>0.41609281690140842</v>
      </c>
      <c r="O766">
        <f t="shared" si="83"/>
        <v>0.15908890592425304</v>
      </c>
    </row>
    <row r="767" spans="1:15">
      <c r="A767" s="2">
        <v>618</v>
      </c>
      <c r="B767" s="2">
        <v>3109</v>
      </c>
      <c r="C767" s="2">
        <v>208</v>
      </c>
      <c r="D767" s="2">
        <f t="shared" si="77"/>
        <v>14.947115384615385</v>
      </c>
      <c r="E767" s="2">
        <v>300</v>
      </c>
      <c r="F767" s="2">
        <v>0.3</v>
      </c>
      <c r="G767" s="2">
        <v>0.2</v>
      </c>
      <c r="H767" s="2">
        <v>755.08</v>
      </c>
      <c r="I767" s="2">
        <v>95.4</v>
      </c>
      <c r="J767">
        <f t="shared" si="78"/>
        <v>316.22776601683796</v>
      </c>
      <c r="K767">
        <f t="shared" si="79"/>
        <v>1458.3113093575048</v>
      </c>
      <c r="L767" s="4">
        <f t="shared" si="80"/>
        <v>0.14263072545987424</v>
      </c>
      <c r="M767" s="5">
        <f t="shared" si="81"/>
        <v>2.2836925056288193E-4</v>
      </c>
      <c r="N767" s="5">
        <f t="shared" si="82"/>
        <v>0.41774450704225358</v>
      </c>
      <c r="O767">
        <f t="shared" si="83"/>
        <v>0.15720061711932454</v>
      </c>
    </row>
    <row r="768" spans="1:15">
      <c r="A768" s="2">
        <v>456</v>
      </c>
      <c r="B768" s="2">
        <v>1763</v>
      </c>
      <c r="C768" s="2">
        <v>116</v>
      </c>
      <c r="D768" s="2">
        <f t="shared" si="77"/>
        <v>15.198275862068966</v>
      </c>
      <c r="E768" s="2">
        <v>300</v>
      </c>
      <c r="F768" s="2">
        <v>0.29399999999999998</v>
      </c>
      <c r="G768" s="2">
        <v>0.35</v>
      </c>
      <c r="H768" s="2">
        <v>434.07</v>
      </c>
      <c r="I768" s="2">
        <v>169</v>
      </c>
      <c r="J768">
        <f t="shared" si="78"/>
        <v>319.43828249996994</v>
      </c>
      <c r="K768">
        <f t="shared" si="79"/>
        <v>841.78107422671417</v>
      </c>
      <c r="L768" s="4">
        <f t="shared" si="80"/>
        <v>0.13780305064064446</v>
      </c>
      <c r="M768" s="5">
        <f t="shared" si="81"/>
        <v>4.0272263187748154E-4</v>
      </c>
      <c r="N768" s="5">
        <f t="shared" si="82"/>
        <v>0.41964366197183101</v>
      </c>
      <c r="O768">
        <f t="shared" si="83"/>
        <v>0.15343538854773933</v>
      </c>
    </row>
    <row r="769" spans="1:15">
      <c r="A769" s="2">
        <v>294</v>
      </c>
      <c r="B769" s="2">
        <v>1000</v>
      </c>
      <c r="C769" s="2">
        <v>64</v>
      </c>
      <c r="D769" s="2">
        <f t="shared" si="77"/>
        <v>15.625</v>
      </c>
      <c r="E769" s="2">
        <v>300</v>
      </c>
      <c r="F769" s="2">
        <v>0.29199999999999998</v>
      </c>
      <c r="G769" s="2">
        <v>0.63</v>
      </c>
      <c r="H769" s="2">
        <v>244.65</v>
      </c>
      <c r="I769" s="2">
        <v>299</v>
      </c>
      <c r="J769">
        <f t="shared" si="78"/>
        <v>320.53038237801621</v>
      </c>
      <c r="K769">
        <f t="shared" si="79"/>
        <v>469.2549814645534</v>
      </c>
      <c r="L769" s="4">
        <f t="shared" si="80"/>
        <v>0.13638640510592945</v>
      </c>
      <c r="M769" s="5">
        <f t="shared" si="81"/>
        <v>7.0999999999999991E-4</v>
      </c>
      <c r="N769" s="5">
        <f t="shared" si="82"/>
        <v>0.42112676056338033</v>
      </c>
      <c r="O769">
        <f t="shared" si="83"/>
        <v>0.15218370837791861</v>
      </c>
    </row>
    <row r="770" spans="1:15">
      <c r="A770" s="2">
        <v>864</v>
      </c>
      <c r="B770" s="2">
        <v>8000</v>
      </c>
      <c r="C770" s="2">
        <v>500</v>
      </c>
      <c r="D770" s="2">
        <f t="shared" ref="D770:D833" si="84">B770/C770</f>
        <v>16</v>
      </c>
      <c r="E770" s="2">
        <v>300</v>
      </c>
      <c r="F770" s="2">
        <v>0.28799999999999998</v>
      </c>
      <c r="G770" s="2">
        <v>0.08</v>
      </c>
      <c r="H770" s="2">
        <v>1946.24</v>
      </c>
      <c r="I770" s="2">
        <v>37.700000000000003</v>
      </c>
      <c r="J770">
        <f t="shared" ref="J770:J833" si="85">300/SQRT(3*F770)</f>
        <v>322.74861218395142</v>
      </c>
      <c r="K770">
        <f t="shared" si="79"/>
        <v>3720.9568688082431</v>
      </c>
      <c r="L770" s="4">
        <f t="shared" si="80"/>
        <v>0.13437403808449444</v>
      </c>
      <c r="M770" s="5">
        <f t="shared" si="81"/>
        <v>8.8749999999999989E-5</v>
      </c>
      <c r="N770" s="5">
        <f t="shared" si="82"/>
        <v>0.42478873239436632</v>
      </c>
      <c r="O770">
        <f t="shared" si="83"/>
        <v>0.14968549789118168</v>
      </c>
    </row>
    <row r="771" spans="1:15">
      <c r="A771" s="2">
        <v>702</v>
      </c>
      <c r="B771" s="2">
        <v>4537</v>
      </c>
      <c r="C771" s="2">
        <v>278</v>
      </c>
      <c r="D771" s="2">
        <f t="shared" si="84"/>
        <v>16.320143884892087</v>
      </c>
      <c r="E771" s="2">
        <v>300</v>
      </c>
      <c r="F771" s="2">
        <v>0.28399999999999997</v>
      </c>
      <c r="G771" s="2">
        <v>0.14000000000000001</v>
      </c>
      <c r="H771" s="2">
        <v>1106.23</v>
      </c>
      <c r="I771" s="2">
        <v>66.8</v>
      </c>
      <c r="J771">
        <f t="shared" si="85"/>
        <v>325.01354251307964</v>
      </c>
      <c r="K771">
        <f t="shared" ref="K771:K834" si="86">(0.75*2*0.71*150)/(G771*SQRT(F771))</f>
        <v>2141.1823812547868</v>
      </c>
      <c r="L771" s="4">
        <f t="shared" ref="L771:L834" si="87">C771/K771</f>
        <v>0.12983480642927997</v>
      </c>
      <c r="M771" s="5">
        <f t="shared" ref="M771:M834" si="88">0.71/B771</f>
        <v>1.5649107339651752E-4</v>
      </c>
      <c r="N771" s="5">
        <f t="shared" ref="N771:N834" si="89">(I771/M771)/1000000</f>
        <v>0.42686140845070425</v>
      </c>
      <c r="O771">
        <f t="shared" ref="O771:O834" si="90">(1/1.5)*F771^(1.2)</f>
        <v>0.14719421744903127</v>
      </c>
    </row>
    <row r="772" spans="1:15">
      <c r="A772" s="2">
        <v>540</v>
      </c>
      <c r="B772" s="2">
        <v>2573</v>
      </c>
      <c r="C772" s="2">
        <v>155</v>
      </c>
      <c r="D772" s="2">
        <f t="shared" si="84"/>
        <v>16.600000000000001</v>
      </c>
      <c r="E772" s="2">
        <v>300</v>
      </c>
      <c r="F772" s="2">
        <v>0.27800000000000002</v>
      </c>
      <c r="G772" s="2">
        <v>0.25</v>
      </c>
      <c r="H772" s="2">
        <v>638.39</v>
      </c>
      <c r="I772" s="2">
        <v>118</v>
      </c>
      <c r="J772">
        <f t="shared" si="85"/>
        <v>328.50215990880213</v>
      </c>
      <c r="K772">
        <f t="shared" si="86"/>
        <v>1211.9325787928833</v>
      </c>
      <c r="L772" s="4">
        <f t="shared" si="87"/>
        <v>0.1278949033240645</v>
      </c>
      <c r="M772" s="5">
        <f t="shared" si="88"/>
        <v>2.7594247959580257E-4</v>
      </c>
      <c r="N772" s="5">
        <f t="shared" si="89"/>
        <v>0.42762535211267599</v>
      </c>
      <c r="O772">
        <f t="shared" si="90"/>
        <v>0.14347046174658157</v>
      </c>
    </row>
    <row r="773" spans="1:15">
      <c r="A773" s="2">
        <v>378</v>
      </c>
      <c r="B773" s="2">
        <v>1459</v>
      </c>
      <c r="C773" s="2">
        <v>86</v>
      </c>
      <c r="D773" s="2">
        <f t="shared" si="84"/>
        <v>16.965116279069768</v>
      </c>
      <c r="E773" s="2">
        <v>300</v>
      </c>
      <c r="F773" s="2">
        <v>0.28000000000000003</v>
      </c>
      <c r="G773" s="2">
        <v>0.45</v>
      </c>
      <c r="H773" s="2">
        <v>353</v>
      </c>
      <c r="I773" s="2">
        <v>210</v>
      </c>
      <c r="J773">
        <f t="shared" si="85"/>
        <v>327.32683535398854</v>
      </c>
      <c r="K773">
        <f t="shared" si="86"/>
        <v>670.88693959137822</v>
      </c>
      <c r="L773" s="4">
        <f t="shared" si="87"/>
        <v>0.12818851422622807</v>
      </c>
      <c r="M773" s="5">
        <f t="shared" si="88"/>
        <v>4.8663468128855379E-4</v>
      </c>
      <c r="N773" s="5">
        <f t="shared" si="89"/>
        <v>0.43153521126760563</v>
      </c>
      <c r="O773">
        <f t="shared" si="90"/>
        <v>0.1447099450317153</v>
      </c>
    </row>
    <row r="774" spans="1:15">
      <c r="A774" s="2">
        <v>786</v>
      </c>
      <c r="B774" s="2">
        <v>6622</v>
      </c>
      <c r="C774" s="2">
        <v>373</v>
      </c>
      <c r="D774" s="2">
        <f t="shared" si="84"/>
        <v>17.753351206434317</v>
      </c>
      <c r="E774" s="2">
        <v>300</v>
      </c>
      <c r="F774" s="2">
        <v>0.27</v>
      </c>
      <c r="G774" s="2">
        <v>0.1</v>
      </c>
      <c r="H774" s="2">
        <v>1618.46</v>
      </c>
      <c r="I774" s="2">
        <v>46.8</v>
      </c>
      <c r="J774">
        <f t="shared" si="85"/>
        <v>333.33333333333331</v>
      </c>
      <c r="K774">
        <f t="shared" si="86"/>
        <v>3074.3901834347566</v>
      </c>
      <c r="L774" s="4">
        <f t="shared" si="87"/>
        <v>0.12132487346914392</v>
      </c>
      <c r="M774" s="5">
        <f t="shared" si="88"/>
        <v>1.0721836303231652E-4</v>
      </c>
      <c r="N774" s="5">
        <f t="shared" si="89"/>
        <v>0.43649239436619719</v>
      </c>
      <c r="O774">
        <f t="shared" si="90"/>
        <v>0.13853045413306941</v>
      </c>
    </row>
    <row r="775" spans="1:15">
      <c r="A775" s="2">
        <v>624</v>
      </c>
      <c r="B775" s="2">
        <v>3756</v>
      </c>
      <c r="C775" s="2">
        <v>208</v>
      </c>
      <c r="D775" s="2">
        <f t="shared" si="84"/>
        <v>18.057692307692307</v>
      </c>
      <c r="E775" s="2">
        <v>300</v>
      </c>
      <c r="F775" s="2">
        <v>0.26600000000000001</v>
      </c>
      <c r="G775" s="2">
        <v>0.18</v>
      </c>
      <c r="H775" s="2">
        <v>920.14</v>
      </c>
      <c r="I775" s="2">
        <v>82.8</v>
      </c>
      <c r="J775">
        <f t="shared" si="85"/>
        <v>335.83024712973372</v>
      </c>
      <c r="K775">
        <f t="shared" si="86"/>
        <v>1720.7886917935366</v>
      </c>
      <c r="L775" s="4">
        <f t="shared" si="87"/>
        <v>0.12087480641403252</v>
      </c>
      <c r="M775" s="5">
        <f t="shared" si="88"/>
        <v>1.8903088391906283E-4</v>
      </c>
      <c r="N775" s="5">
        <f t="shared" si="89"/>
        <v>0.43802366197183101</v>
      </c>
      <c r="O775">
        <f t="shared" si="90"/>
        <v>0.13607135355362482</v>
      </c>
    </row>
    <row r="776" spans="1:15">
      <c r="A776" s="2">
        <v>462</v>
      </c>
      <c r="B776" s="2">
        <v>2130</v>
      </c>
      <c r="C776" s="2">
        <v>116</v>
      </c>
      <c r="D776" s="2">
        <f t="shared" si="84"/>
        <v>18.362068965517242</v>
      </c>
      <c r="E776" s="2">
        <v>300</v>
      </c>
      <c r="F776" s="2">
        <v>0.26300000000000001</v>
      </c>
      <c r="G776" s="2">
        <v>0.33</v>
      </c>
      <c r="H776" s="2">
        <v>522.91</v>
      </c>
      <c r="I776" s="2">
        <v>147</v>
      </c>
      <c r="J776">
        <f t="shared" si="85"/>
        <v>337.74019758482819</v>
      </c>
      <c r="K776">
        <f t="shared" si="86"/>
        <v>943.95013455101014</v>
      </c>
      <c r="L776" s="4">
        <f t="shared" si="87"/>
        <v>0.12288784730686585</v>
      </c>
      <c r="M776" s="5">
        <f t="shared" si="88"/>
        <v>3.3333333333333332E-4</v>
      </c>
      <c r="N776" s="5">
        <f t="shared" si="89"/>
        <v>0.441</v>
      </c>
      <c r="O776">
        <f t="shared" si="90"/>
        <v>0.13423186959653838</v>
      </c>
    </row>
    <row r="777" spans="1:15">
      <c r="A777" s="2">
        <v>300</v>
      </c>
      <c r="B777" s="2">
        <v>1208</v>
      </c>
      <c r="C777" s="2">
        <v>64</v>
      </c>
      <c r="D777" s="2">
        <f t="shared" si="84"/>
        <v>18.875</v>
      </c>
      <c r="E777" s="2">
        <v>300</v>
      </c>
      <c r="F777" s="2">
        <v>0.26100000000000001</v>
      </c>
      <c r="G777" s="2">
        <v>0.57999999999999996</v>
      </c>
      <c r="H777" s="2">
        <v>294.87</v>
      </c>
      <c r="I777" s="2">
        <v>260</v>
      </c>
      <c r="J777">
        <f t="shared" si="85"/>
        <v>339.03175181040518</v>
      </c>
      <c r="K777">
        <f t="shared" si="86"/>
        <v>539.12890843375794</v>
      </c>
      <c r="L777" s="4">
        <f t="shared" si="87"/>
        <v>0.1187100135029461</v>
      </c>
      <c r="M777" s="5">
        <f t="shared" si="88"/>
        <v>5.8774834437086085E-4</v>
      </c>
      <c r="N777" s="5">
        <f t="shared" si="89"/>
        <v>0.44236619718309866</v>
      </c>
      <c r="O777">
        <f t="shared" si="90"/>
        <v>0.13300787338893477</v>
      </c>
    </row>
    <row r="778" spans="1:15">
      <c r="A778" s="2">
        <v>708</v>
      </c>
      <c r="B778" s="2">
        <v>5481</v>
      </c>
      <c r="C778" s="2">
        <v>278</v>
      </c>
      <c r="D778" s="2">
        <f t="shared" si="84"/>
        <v>19.715827338129497</v>
      </c>
      <c r="E778" s="2">
        <v>300</v>
      </c>
      <c r="F778" s="2">
        <v>0.251</v>
      </c>
      <c r="G778" s="2">
        <v>0.13</v>
      </c>
      <c r="H778" s="2">
        <v>1353.49</v>
      </c>
      <c r="I778" s="2">
        <v>57.9</v>
      </c>
      <c r="J778">
        <f t="shared" si="85"/>
        <v>345.71941274767551</v>
      </c>
      <c r="K778">
        <f t="shared" si="86"/>
        <v>2452.7916202483448</v>
      </c>
      <c r="L778" s="4">
        <f t="shared" si="87"/>
        <v>0.11334024370641503</v>
      </c>
      <c r="M778" s="5">
        <f t="shared" si="88"/>
        <v>1.2953840540047437E-4</v>
      </c>
      <c r="N778" s="5">
        <f t="shared" si="89"/>
        <v>0.44697169014084503</v>
      </c>
      <c r="O778">
        <f t="shared" si="90"/>
        <v>0.12691624275890359</v>
      </c>
    </row>
    <row r="779" spans="1:15">
      <c r="A779" s="2">
        <v>546</v>
      </c>
      <c r="B779" s="2">
        <v>3109</v>
      </c>
      <c r="C779" s="2">
        <v>155</v>
      </c>
      <c r="D779" s="2">
        <f t="shared" si="84"/>
        <v>20.058064516129033</v>
      </c>
      <c r="E779" s="2">
        <v>300</v>
      </c>
      <c r="F779" s="2">
        <v>0.249</v>
      </c>
      <c r="G779" s="2">
        <v>0.24</v>
      </c>
      <c r="H779" s="2">
        <v>766.43</v>
      </c>
      <c r="I779" s="2">
        <v>103</v>
      </c>
      <c r="J779">
        <f t="shared" si="85"/>
        <v>347.10506725031166</v>
      </c>
      <c r="K779">
        <f t="shared" si="86"/>
        <v>1333.9205142185242</v>
      </c>
      <c r="L779" s="4">
        <f t="shared" si="87"/>
        <v>0.1161988277021188</v>
      </c>
      <c r="M779" s="5">
        <f t="shared" si="88"/>
        <v>2.2836925056288193E-4</v>
      </c>
      <c r="N779" s="5">
        <f t="shared" si="89"/>
        <v>0.4510239436619719</v>
      </c>
      <c r="O779">
        <f t="shared" si="90"/>
        <v>0.12570367002306196</v>
      </c>
    </row>
    <row r="780" spans="1:15">
      <c r="A780" s="2">
        <v>384</v>
      </c>
      <c r="B780" s="2">
        <v>1763</v>
      </c>
      <c r="C780" s="2">
        <v>86</v>
      </c>
      <c r="D780" s="2">
        <f t="shared" si="84"/>
        <v>20.5</v>
      </c>
      <c r="E780" s="2">
        <v>300</v>
      </c>
      <c r="F780" s="2">
        <v>0.246</v>
      </c>
      <c r="G780" s="2">
        <v>0.42</v>
      </c>
      <c r="H780" s="2">
        <v>433.16</v>
      </c>
      <c r="I780" s="2">
        <v>182</v>
      </c>
      <c r="J780">
        <f t="shared" si="85"/>
        <v>349.21514788478908</v>
      </c>
      <c r="K780">
        <f t="shared" si="86"/>
        <v>766.87401611693758</v>
      </c>
      <c r="L780" s="4">
        <f t="shared" si="87"/>
        <v>0.11214358316045253</v>
      </c>
      <c r="M780" s="5">
        <f t="shared" si="88"/>
        <v>4.0272263187748154E-4</v>
      </c>
      <c r="N780" s="5">
        <f t="shared" si="89"/>
        <v>0.45192394366197181</v>
      </c>
      <c r="O780">
        <f t="shared" si="90"/>
        <v>0.12388846427980672</v>
      </c>
    </row>
    <row r="781" spans="1:15">
      <c r="A781" s="2">
        <v>222</v>
      </c>
      <c r="B781" s="2">
        <v>1000</v>
      </c>
      <c r="C781" s="2">
        <v>48</v>
      </c>
      <c r="D781" s="2">
        <f t="shared" si="84"/>
        <v>20.833333333333332</v>
      </c>
      <c r="E781" s="2">
        <v>300</v>
      </c>
      <c r="F781" s="2">
        <v>0.24199999999999999</v>
      </c>
      <c r="G781" s="2">
        <v>0.75</v>
      </c>
      <c r="H781" s="2">
        <v>248.4</v>
      </c>
      <c r="I781" s="2">
        <v>321</v>
      </c>
      <c r="J781">
        <f t="shared" si="85"/>
        <v>352.08939510976518</v>
      </c>
      <c r="K781">
        <f t="shared" si="86"/>
        <v>432.98407200677747</v>
      </c>
      <c r="L781" s="4">
        <f t="shared" si="87"/>
        <v>0.11085858141970788</v>
      </c>
      <c r="M781" s="5">
        <f t="shared" si="88"/>
        <v>7.0999999999999991E-4</v>
      </c>
      <c r="N781" s="5">
        <f t="shared" si="89"/>
        <v>0.45211267605633809</v>
      </c>
      <c r="O781">
        <f t="shared" si="90"/>
        <v>0.1214750761881071</v>
      </c>
    </row>
    <row r="782" spans="1:15">
      <c r="A782" s="2">
        <v>792</v>
      </c>
      <c r="B782" s="2">
        <v>8000</v>
      </c>
      <c r="C782" s="2">
        <v>373</v>
      </c>
      <c r="D782" s="2">
        <f t="shared" si="84"/>
        <v>21.447721179624665</v>
      </c>
      <c r="E782" s="2">
        <v>300</v>
      </c>
      <c r="F782" s="2">
        <v>0.23799999999999999</v>
      </c>
      <c r="G782" s="2">
        <v>0.1</v>
      </c>
      <c r="H782" s="2">
        <v>1976.4</v>
      </c>
      <c r="I782" s="2">
        <v>40.5</v>
      </c>
      <c r="J782">
        <f t="shared" si="85"/>
        <v>355.03580124836316</v>
      </c>
      <c r="K782">
        <f t="shared" si="86"/>
        <v>3274.5557463775835</v>
      </c>
      <c r="L782" s="4">
        <f t="shared" si="87"/>
        <v>0.11390858146563067</v>
      </c>
      <c r="M782" s="5">
        <f t="shared" si="88"/>
        <v>8.8749999999999989E-5</v>
      </c>
      <c r="N782" s="5">
        <f t="shared" si="89"/>
        <v>0.45633802816901414</v>
      </c>
      <c r="O782">
        <f t="shared" si="90"/>
        <v>0.11906965339227034</v>
      </c>
    </row>
    <row r="783" spans="1:15">
      <c r="A783" s="2">
        <v>630</v>
      </c>
      <c r="B783" s="2">
        <v>4537</v>
      </c>
      <c r="C783" s="2">
        <v>208</v>
      </c>
      <c r="D783" s="2">
        <f t="shared" si="84"/>
        <v>21.8125</v>
      </c>
      <c r="E783" s="2">
        <v>300</v>
      </c>
      <c r="F783" s="2">
        <v>0.23599999999999999</v>
      </c>
      <c r="G783" s="2">
        <v>0.17</v>
      </c>
      <c r="H783" s="2">
        <v>1121.22</v>
      </c>
      <c r="I783" s="2">
        <v>71.7</v>
      </c>
      <c r="J783">
        <f t="shared" si="85"/>
        <v>356.53701640614628</v>
      </c>
      <c r="K783">
        <f t="shared" si="86"/>
        <v>1934.3539469473644</v>
      </c>
      <c r="L783" s="4">
        <f t="shared" si="87"/>
        <v>0.10752944171786565</v>
      </c>
      <c r="M783" s="5">
        <f t="shared" si="88"/>
        <v>1.5649107339651752E-4</v>
      </c>
      <c r="N783" s="5">
        <f t="shared" si="89"/>
        <v>0.45817309859154931</v>
      </c>
      <c r="O783">
        <f t="shared" si="90"/>
        <v>0.11786996226836478</v>
      </c>
    </row>
    <row r="784" spans="1:15">
      <c r="A784" s="2">
        <v>468</v>
      </c>
      <c r="B784" s="2">
        <v>2573</v>
      </c>
      <c r="C784" s="2">
        <v>116</v>
      </c>
      <c r="D784" s="2">
        <f t="shared" si="84"/>
        <v>22.181034482758619</v>
      </c>
      <c r="E784" s="2">
        <v>300</v>
      </c>
      <c r="F784" s="2">
        <v>0.23799999999999999</v>
      </c>
      <c r="G784" s="2">
        <v>0.3</v>
      </c>
      <c r="H784" s="2">
        <v>621.49</v>
      </c>
      <c r="I784" s="2">
        <v>127</v>
      </c>
      <c r="J784">
        <f t="shared" si="85"/>
        <v>355.03580124836316</v>
      </c>
      <c r="K784">
        <f t="shared" si="86"/>
        <v>1091.5185821258613</v>
      </c>
      <c r="L784" s="4">
        <f t="shared" si="87"/>
        <v>0.10627395804300126</v>
      </c>
      <c r="M784" s="5">
        <f t="shared" si="88"/>
        <v>2.7594247959580257E-4</v>
      </c>
      <c r="N784" s="5">
        <f t="shared" si="89"/>
        <v>0.46024084507042251</v>
      </c>
      <c r="O784">
        <f t="shared" si="90"/>
        <v>0.11906965339227034</v>
      </c>
    </row>
    <row r="785" spans="1:15">
      <c r="A785" s="2">
        <v>306</v>
      </c>
      <c r="B785" s="2">
        <v>1459</v>
      </c>
      <c r="C785" s="2">
        <v>64</v>
      </c>
      <c r="D785" s="2">
        <f t="shared" si="84"/>
        <v>22.796875</v>
      </c>
      <c r="E785" s="2">
        <v>300</v>
      </c>
      <c r="F785" s="2">
        <v>0.23</v>
      </c>
      <c r="G785" s="2">
        <v>0.54</v>
      </c>
      <c r="H785" s="2">
        <v>362.37</v>
      </c>
      <c r="I785" s="2">
        <v>225</v>
      </c>
      <c r="J785">
        <f t="shared" si="85"/>
        <v>361.15755925730758</v>
      </c>
      <c r="K785">
        <f t="shared" si="86"/>
        <v>616.8551415855128</v>
      </c>
      <c r="L785" s="4">
        <f t="shared" si="87"/>
        <v>0.10375207351842729</v>
      </c>
      <c r="M785" s="5">
        <f t="shared" si="88"/>
        <v>4.8663468128855379E-4</v>
      </c>
      <c r="N785" s="5">
        <f t="shared" si="89"/>
        <v>0.46235915492957746</v>
      </c>
      <c r="O785">
        <f t="shared" si="90"/>
        <v>0.11428313467947088</v>
      </c>
    </row>
    <row r="786" spans="1:15">
      <c r="A786" s="2">
        <v>714</v>
      </c>
      <c r="B786" s="2">
        <v>6622</v>
      </c>
      <c r="C786" s="2">
        <v>278</v>
      </c>
      <c r="D786" s="2">
        <f t="shared" si="84"/>
        <v>23.820143884892087</v>
      </c>
      <c r="E786" s="2">
        <v>300</v>
      </c>
      <c r="F786" s="2">
        <v>0.224</v>
      </c>
      <c r="G786" s="2">
        <v>0.12</v>
      </c>
      <c r="H786" s="2">
        <v>1633.07</v>
      </c>
      <c r="I786" s="2">
        <v>50.1</v>
      </c>
      <c r="J786">
        <f t="shared" si="85"/>
        <v>365.96252735569993</v>
      </c>
      <c r="K786">
        <f t="shared" si="86"/>
        <v>2812.779004018344</v>
      </c>
      <c r="L786" s="4">
        <f t="shared" si="87"/>
        <v>9.883463990695622E-2</v>
      </c>
      <c r="M786" s="5">
        <f t="shared" si="88"/>
        <v>1.0721836303231652E-4</v>
      </c>
      <c r="N786" s="5">
        <f t="shared" si="89"/>
        <v>0.46727070422535216</v>
      </c>
      <c r="O786">
        <f t="shared" si="90"/>
        <v>0.11071497414044779</v>
      </c>
    </row>
    <row r="787" spans="1:15">
      <c r="A787" s="2">
        <v>552</v>
      </c>
      <c r="B787" s="2">
        <v>3756</v>
      </c>
      <c r="C787" s="2">
        <v>155</v>
      </c>
      <c r="D787" s="2">
        <f t="shared" si="84"/>
        <v>24.232258064516127</v>
      </c>
      <c r="E787" s="2">
        <v>300</v>
      </c>
      <c r="F787" s="2">
        <v>0.221</v>
      </c>
      <c r="G787" s="2">
        <v>0.22</v>
      </c>
      <c r="H787" s="2">
        <v>930.1</v>
      </c>
      <c r="I787" s="2">
        <v>88.6</v>
      </c>
      <c r="J787">
        <f t="shared" si="85"/>
        <v>368.43806309180599</v>
      </c>
      <c r="K787">
        <f t="shared" si="86"/>
        <v>1544.6214059634056</v>
      </c>
      <c r="L787" s="4">
        <f t="shared" si="87"/>
        <v>0.10034821439194284</v>
      </c>
      <c r="M787" s="5">
        <f t="shared" si="88"/>
        <v>1.8903088391906283E-4</v>
      </c>
      <c r="N787" s="5">
        <f t="shared" si="89"/>
        <v>0.46870647887323941</v>
      </c>
      <c r="O787">
        <f t="shared" si="90"/>
        <v>0.10893801795944204</v>
      </c>
    </row>
    <row r="788" spans="1:15">
      <c r="A788" s="2">
        <v>390</v>
      </c>
      <c r="B788" s="2">
        <v>2130</v>
      </c>
      <c r="C788" s="2">
        <v>86</v>
      </c>
      <c r="D788" s="2">
        <f t="shared" si="84"/>
        <v>24.767441860465116</v>
      </c>
      <c r="E788" s="2">
        <v>300</v>
      </c>
      <c r="F788" s="2">
        <v>0.22</v>
      </c>
      <c r="G788" s="2">
        <v>0.39</v>
      </c>
      <c r="H788" s="2">
        <v>522.32000000000005</v>
      </c>
      <c r="I788" s="2">
        <v>157</v>
      </c>
      <c r="J788">
        <f t="shared" si="85"/>
        <v>369.27447293799821</v>
      </c>
      <c r="K788">
        <f t="shared" si="86"/>
        <v>873.30293430278891</v>
      </c>
      <c r="L788" s="4">
        <f t="shared" si="87"/>
        <v>9.8476710225025244E-2</v>
      </c>
      <c r="M788" s="5">
        <f t="shared" si="88"/>
        <v>3.3333333333333332E-4</v>
      </c>
      <c r="N788" s="5">
        <f t="shared" si="89"/>
        <v>0.47099999999999997</v>
      </c>
      <c r="O788">
        <f t="shared" si="90"/>
        <v>0.10834676728900819</v>
      </c>
    </row>
    <row r="789" spans="1:15">
      <c r="A789" s="2">
        <v>228</v>
      </c>
      <c r="B789" s="2">
        <v>1208</v>
      </c>
      <c r="C789" s="2">
        <v>48</v>
      </c>
      <c r="D789" s="2">
        <f t="shared" si="84"/>
        <v>25.166666666666668</v>
      </c>
      <c r="E789" s="2">
        <v>300</v>
      </c>
      <c r="F789" s="2">
        <v>0.217</v>
      </c>
      <c r="G789" s="2">
        <v>0.7</v>
      </c>
      <c r="H789" s="2">
        <v>298.64</v>
      </c>
      <c r="I789" s="2">
        <v>278</v>
      </c>
      <c r="J789">
        <f t="shared" si="85"/>
        <v>371.81829961187663</v>
      </c>
      <c r="K789">
        <f t="shared" si="86"/>
        <v>489.90622729206729</v>
      </c>
      <c r="L789" s="4">
        <f t="shared" si="87"/>
        <v>9.7977933992220614E-2</v>
      </c>
      <c r="M789" s="5">
        <f t="shared" si="88"/>
        <v>5.8774834437086085E-4</v>
      </c>
      <c r="N789" s="5">
        <f t="shared" si="89"/>
        <v>0.47299154929577469</v>
      </c>
      <c r="O789">
        <f t="shared" si="90"/>
        <v>0.10657624668888965</v>
      </c>
    </row>
    <row r="790" spans="1:15">
      <c r="A790" s="2">
        <v>636</v>
      </c>
      <c r="B790" s="2">
        <v>5481</v>
      </c>
      <c r="C790" s="2">
        <v>208</v>
      </c>
      <c r="D790" s="2">
        <f t="shared" si="84"/>
        <v>26.35096153846154</v>
      </c>
      <c r="E790" s="2">
        <v>300</v>
      </c>
      <c r="F790" s="2">
        <v>0.20899999999999999</v>
      </c>
      <c r="G790" s="2">
        <v>0.16</v>
      </c>
      <c r="H790" s="2">
        <v>1360.14</v>
      </c>
      <c r="I790" s="2">
        <v>61.9</v>
      </c>
      <c r="J790">
        <f t="shared" si="85"/>
        <v>378.86761521204119</v>
      </c>
      <c r="K790">
        <f t="shared" si="86"/>
        <v>2183.9753944298186</v>
      </c>
      <c r="L790" s="4">
        <f t="shared" si="87"/>
        <v>9.523916822987083E-2</v>
      </c>
      <c r="M790" s="5">
        <f t="shared" si="88"/>
        <v>1.2953840540047437E-4</v>
      </c>
      <c r="N790" s="5">
        <f t="shared" si="89"/>
        <v>0.4778505633802817</v>
      </c>
      <c r="O790">
        <f t="shared" si="90"/>
        <v>0.10187890870212016</v>
      </c>
    </row>
    <row r="791" spans="1:15">
      <c r="A791" s="2">
        <v>474</v>
      </c>
      <c r="B791" s="2">
        <v>3109</v>
      </c>
      <c r="C791" s="2">
        <v>116</v>
      </c>
      <c r="D791" s="2">
        <f t="shared" si="84"/>
        <v>26.801724137931036</v>
      </c>
      <c r="E791" s="2">
        <v>300</v>
      </c>
      <c r="F791" s="2">
        <v>0.20799999999999999</v>
      </c>
      <c r="G791" s="2">
        <v>0.28000000000000003</v>
      </c>
      <c r="H791" s="2">
        <v>767.36</v>
      </c>
      <c r="I791" s="2">
        <v>110</v>
      </c>
      <c r="J791">
        <f t="shared" si="85"/>
        <v>379.777262656375</v>
      </c>
      <c r="K791">
        <f t="shared" si="86"/>
        <v>1250.9823087883744</v>
      </c>
      <c r="L791" s="4">
        <f t="shared" si="87"/>
        <v>9.2727130659705781E-2</v>
      </c>
      <c r="M791" s="5">
        <f t="shared" si="88"/>
        <v>2.2836925056288193E-4</v>
      </c>
      <c r="N791" s="5">
        <f t="shared" si="89"/>
        <v>0.48167605633802824</v>
      </c>
      <c r="O791">
        <f t="shared" si="90"/>
        <v>0.10129423826872605</v>
      </c>
    </row>
    <row r="792" spans="1:15">
      <c r="A792" s="2">
        <v>312</v>
      </c>
      <c r="B792" s="2">
        <v>1763</v>
      </c>
      <c r="C792" s="2">
        <v>64</v>
      </c>
      <c r="D792" s="2">
        <f t="shared" si="84"/>
        <v>27.546875</v>
      </c>
      <c r="E792" s="2">
        <v>300</v>
      </c>
      <c r="F792" s="2">
        <v>0.20699999999999999</v>
      </c>
      <c r="G792" s="2">
        <v>0.5</v>
      </c>
      <c r="H792" s="2">
        <v>433.01</v>
      </c>
      <c r="I792" s="2">
        <v>194</v>
      </c>
      <c r="J792">
        <f t="shared" si="85"/>
        <v>380.69349381344051</v>
      </c>
      <c r="K792">
        <f t="shared" si="86"/>
        <v>702.24020416651319</v>
      </c>
      <c r="L792" s="4">
        <f t="shared" si="87"/>
        <v>9.1136906745408308E-2</v>
      </c>
      <c r="M792" s="5">
        <f t="shared" si="88"/>
        <v>4.0272263187748154E-4</v>
      </c>
      <c r="N792" s="5">
        <f t="shared" si="89"/>
        <v>0.48172112676056339</v>
      </c>
      <c r="O792">
        <f t="shared" si="90"/>
        <v>0.10071012975019457</v>
      </c>
    </row>
    <row r="793" spans="1:15">
      <c r="A793" s="2">
        <v>150</v>
      </c>
      <c r="B793" s="2">
        <v>1000</v>
      </c>
      <c r="C793" s="2">
        <v>36</v>
      </c>
      <c r="D793" s="2">
        <f t="shared" si="84"/>
        <v>27.777777777777779</v>
      </c>
      <c r="E793" s="2">
        <v>300</v>
      </c>
      <c r="F793" s="2">
        <v>0.20300000000000001</v>
      </c>
      <c r="G793" s="2">
        <v>0.9</v>
      </c>
      <c r="H793" s="2">
        <v>246.67</v>
      </c>
      <c r="I793" s="2">
        <v>343</v>
      </c>
      <c r="J793">
        <f t="shared" si="85"/>
        <v>384.42587221924475</v>
      </c>
      <c r="K793">
        <f t="shared" si="86"/>
        <v>393.95837593639681</v>
      </c>
      <c r="L793" s="4">
        <f t="shared" si="87"/>
        <v>9.1380212222755414E-2</v>
      </c>
      <c r="M793" s="5">
        <f t="shared" si="88"/>
        <v>7.0999999999999991E-4</v>
      </c>
      <c r="N793" s="5">
        <f t="shared" si="89"/>
        <v>0.4830985915492958</v>
      </c>
      <c r="O793">
        <f t="shared" si="90"/>
        <v>9.8379358523010357E-2</v>
      </c>
    </row>
    <row r="794" spans="1:15">
      <c r="A794" s="2">
        <v>720</v>
      </c>
      <c r="B794" s="2">
        <v>8000</v>
      </c>
      <c r="C794" s="2">
        <v>278</v>
      </c>
      <c r="D794" s="2">
        <f t="shared" si="84"/>
        <v>28.776978417266186</v>
      </c>
      <c r="E794" s="2">
        <v>300</v>
      </c>
      <c r="F794" s="2">
        <v>0.19900000000000001</v>
      </c>
      <c r="G794" s="2">
        <v>0.11</v>
      </c>
      <c r="H794" s="2">
        <v>1983.48</v>
      </c>
      <c r="I794" s="2">
        <v>43.2</v>
      </c>
      <c r="J794">
        <f t="shared" si="85"/>
        <v>388.27022657450976</v>
      </c>
      <c r="K794">
        <f t="shared" si="86"/>
        <v>3255.5295630018045</v>
      </c>
      <c r="L794" s="4">
        <f t="shared" si="87"/>
        <v>8.5393173251870694E-2</v>
      </c>
      <c r="M794" s="5">
        <f t="shared" si="88"/>
        <v>8.8749999999999989E-5</v>
      </c>
      <c r="N794" s="5">
        <f t="shared" si="89"/>
        <v>0.48676056338028179</v>
      </c>
      <c r="O794">
        <f t="shared" si="90"/>
        <v>9.6057755058704064E-2</v>
      </c>
    </row>
    <row r="795" spans="1:15">
      <c r="A795" s="2">
        <v>558</v>
      </c>
      <c r="B795" s="2">
        <v>4537</v>
      </c>
      <c r="C795" s="2">
        <v>155</v>
      </c>
      <c r="D795" s="2">
        <f t="shared" si="84"/>
        <v>29.270967741935483</v>
      </c>
      <c r="E795" s="2">
        <v>300</v>
      </c>
      <c r="F795" s="2">
        <v>0.19700000000000001</v>
      </c>
      <c r="G795" s="2">
        <v>0.2</v>
      </c>
      <c r="H795" s="2">
        <v>1121.8399999999999</v>
      </c>
      <c r="I795" s="2">
        <v>76.400000000000006</v>
      </c>
      <c r="J795">
        <f t="shared" si="85"/>
        <v>390.23616434076285</v>
      </c>
      <c r="K795">
        <f t="shared" si="86"/>
        <v>1799.6073493057108</v>
      </c>
      <c r="L795" s="4">
        <f t="shared" si="87"/>
        <v>8.6129899424893464E-2</v>
      </c>
      <c r="M795" s="5">
        <f t="shared" si="88"/>
        <v>1.5649107339651752E-4</v>
      </c>
      <c r="N795" s="5">
        <f t="shared" si="89"/>
        <v>0.4882067605633803</v>
      </c>
      <c r="O795">
        <f t="shared" si="90"/>
        <v>9.4900437012195374E-2</v>
      </c>
    </row>
    <row r="796" spans="1:15">
      <c r="A796" s="2">
        <v>396</v>
      </c>
      <c r="B796" s="2">
        <v>2573</v>
      </c>
      <c r="C796" s="2">
        <v>86</v>
      </c>
      <c r="D796" s="2">
        <f t="shared" si="84"/>
        <v>29.918604651162791</v>
      </c>
      <c r="E796" s="2">
        <v>300</v>
      </c>
      <c r="F796" s="2">
        <v>0.19600000000000001</v>
      </c>
      <c r="G796" s="2">
        <v>0.36</v>
      </c>
      <c r="H796" s="2">
        <v>632.30999999999995</v>
      </c>
      <c r="I796" s="2">
        <v>135</v>
      </c>
      <c r="J796">
        <f t="shared" si="85"/>
        <v>391.23039821797573</v>
      </c>
      <c r="K796">
        <f t="shared" si="86"/>
        <v>1002.3290797855132</v>
      </c>
      <c r="L796" s="4">
        <f t="shared" si="87"/>
        <v>8.5800164571103746E-2</v>
      </c>
      <c r="M796" s="5">
        <f t="shared" si="88"/>
        <v>2.7594247959580257E-4</v>
      </c>
      <c r="N796" s="5">
        <f t="shared" si="89"/>
        <v>0.4892323943661972</v>
      </c>
      <c r="O796">
        <f t="shared" si="90"/>
        <v>9.4322657120762224E-2</v>
      </c>
    </row>
    <row r="797" spans="1:15">
      <c r="A797" s="2">
        <v>234</v>
      </c>
      <c r="B797" s="2">
        <v>1459</v>
      </c>
      <c r="C797" s="2">
        <v>48</v>
      </c>
      <c r="D797" s="2">
        <f t="shared" si="84"/>
        <v>30.395833333333332</v>
      </c>
      <c r="E797" s="2">
        <v>300</v>
      </c>
      <c r="F797" s="2">
        <v>0.19400000000000001</v>
      </c>
      <c r="G797" s="2">
        <v>0.65</v>
      </c>
      <c r="H797" s="2">
        <v>357.82</v>
      </c>
      <c r="I797" s="2">
        <v>239</v>
      </c>
      <c r="J797">
        <f t="shared" si="85"/>
        <v>393.2418788198072</v>
      </c>
      <c r="K797">
        <f t="shared" si="86"/>
        <v>557.99029475033342</v>
      </c>
      <c r="L797" s="4">
        <f t="shared" si="87"/>
        <v>8.602300156757578E-2</v>
      </c>
      <c r="M797" s="5">
        <f t="shared" si="88"/>
        <v>4.8663468128855379E-4</v>
      </c>
      <c r="N797" s="5">
        <f t="shared" si="89"/>
        <v>0.49112816901408451</v>
      </c>
      <c r="O797">
        <f t="shared" si="90"/>
        <v>9.3168867572961972E-2</v>
      </c>
    </row>
    <row r="798" spans="1:15">
      <c r="A798" s="2">
        <v>642</v>
      </c>
      <c r="B798" s="2">
        <v>6622</v>
      </c>
      <c r="C798" s="2">
        <v>208</v>
      </c>
      <c r="D798" s="2">
        <f t="shared" si="84"/>
        <v>31.83653846153846</v>
      </c>
      <c r="E798" s="2">
        <v>300</v>
      </c>
      <c r="F798" s="2">
        <v>0.186</v>
      </c>
      <c r="G798" s="2">
        <v>0.15</v>
      </c>
      <c r="H798" s="2">
        <v>1648.97</v>
      </c>
      <c r="I798" s="2">
        <v>53.3</v>
      </c>
      <c r="J798">
        <f t="shared" si="85"/>
        <v>401.60966445124944</v>
      </c>
      <c r="K798">
        <f t="shared" si="86"/>
        <v>2469.4096199228961</v>
      </c>
      <c r="L798" s="4">
        <f t="shared" si="87"/>
        <v>8.4230659151029993E-2</v>
      </c>
      <c r="M798" s="5">
        <f t="shared" si="88"/>
        <v>1.0721836303231652E-4</v>
      </c>
      <c r="N798" s="5">
        <f t="shared" si="89"/>
        <v>0.49711633802816901</v>
      </c>
      <c r="O798">
        <f t="shared" si="90"/>
        <v>8.8577674456185473E-2</v>
      </c>
    </row>
    <row r="799" spans="1:15">
      <c r="A799" s="2">
        <v>480</v>
      </c>
      <c r="B799" s="2">
        <v>3756</v>
      </c>
      <c r="C799" s="2">
        <v>116</v>
      </c>
      <c r="D799" s="2">
        <f t="shared" si="84"/>
        <v>32.379310344827587</v>
      </c>
      <c r="E799" s="2">
        <v>300</v>
      </c>
      <c r="F799" s="2">
        <v>0.184</v>
      </c>
      <c r="G799" s="2">
        <v>0.26</v>
      </c>
      <c r="H799" s="2">
        <v>936.4</v>
      </c>
      <c r="I799" s="2">
        <v>94.4</v>
      </c>
      <c r="J799">
        <f t="shared" si="85"/>
        <v>403.78642654362409</v>
      </c>
      <c r="K799">
        <f t="shared" si="86"/>
        <v>1432.3811838114434</v>
      </c>
      <c r="L799" s="4">
        <f t="shared" si="87"/>
        <v>8.0984029468562244E-2</v>
      </c>
      <c r="M799" s="5">
        <f t="shared" si="88"/>
        <v>1.8903088391906283E-4</v>
      </c>
      <c r="N799" s="5">
        <f t="shared" si="89"/>
        <v>0.49938929577464791</v>
      </c>
      <c r="O799">
        <f t="shared" si="90"/>
        <v>8.7435969227642768E-2</v>
      </c>
    </row>
    <row r="800" spans="1:15">
      <c r="A800" s="2">
        <v>318</v>
      </c>
      <c r="B800" s="2">
        <v>2130</v>
      </c>
      <c r="C800" s="2">
        <v>64</v>
      </c>
      <c r="D800" s="2">
        <f t="shared" si="84"/>
        <v>33.28125</v>
      </c>
      <c r="E800" s="2">
        <v>300</v>
      </c>
      <c r="F800" s="2">
        <v>0.182</v>
      </c>
      <c r="G800" s="2">
        <v>0.47</v>
      </c>
      <c r="H800" s="2">
        <v>528</v>
      </c>
      <c r="I800" s="2">
        <v>167</v>
      </c>
      <c r="J800">
        <f t="shared" si="85"/>
        <v>405.9989714705751</v>
      </c>
      <c r="K800">
        <f t="shared" si="86"/>
        <v>796.72292704707081</v>
      </c>
      <c r="L800" s="4">
        <f t="shared" si="87"/>
        <v>8.0329055217735493E-2</v>
      </c>
      <c r="M800" s="5">
        <f t="shared" si="88"/>
        <v>3.3333333333333332E-4</v>
      </c>
      <c r="N800" s="5">
        <f t="shared" si="89"/>
        <v>0.501</v>
      </c>
      <c r="O800">
        <f t="shared" si="90"/>
        <v>8.6296743315042945E-2</v>
      </c>
    </row>
    <row r="801" spans="1:15">
      <c r="A801" s="2">
        <v>156</v>
      </c>
      <c r="B801" s="2">
        <v>1208</v>
      </c>
      <c r="C801" s="2">
        <v>36</v>
      </c>
      <c r="D801" s="2">
        <f t="shared" si="84"/>
        <v>33.555555555555557</v>
      </c>
      <c r="E801" s="2">
        <v>300</v>
      </c>
      <c r="F801" s="2">
        <v>0.18099999999999999</v>
      </c>
      <c r="G801" s="2">
        <v>0.83</v>
      </c>
      <c r="H801" s="2">
        <v>297.89</v>
      </c>
      <c r="I801" s="2">
        <v>296</v>
      </c>
      <c r="J801">
        <f t="shared" si="85"/>
        <v>407.11897076111694</v>
      </c>
      <c r="K801">
        <f t="shared" si="86"/>
        <v>452.40092790290595</v>
      </c>
      <c r="L801" s="4">
        <f t="shared" si="87"/>
        <v>7.9575433602395926E-2</v>
      </c>
      <c r="M801" s="5">
        <f t="shared" si="88"/>
        <v>5.8774834437086085E-4</v>
      </c>
      <c r="N801" s="5">
        <f t="shared" si="89"/>
        <v>0.50361690140845083</v>
      </c>
      <c r="O801">
        <f t="shared" si="90"/>
        <v>8.5728066889486768E-2</v>
      </c>
    </row>
    <row r="802" spans="1:15">
      <c r="A802" s="2">
        <v>564</v>
      </c>
      <c r="B802" s="2">
        <v>5481</v>
      </c>
      <c r="C802" s="2">
        <v>155</v>
      </c>
      <c r="D802" s="2">
        <f t="shared" si="84"/>
        <v>35.361290322580643</v>
      </c>
      <c r="E802" s="2">
        <v>300</v>
      </c>
      <c r="F802" s="2">
        <v>0.17499999999999999</v>
      </c>
      <c r="G802" s="2">
        <v>0.19</v>
      </c>
      <c r="H802" s="2">
        <v>1356.02</v>
      </c>
      <c r="I802" s="2">
        <v>65.8</v>
      </c>
      <c r="J802">
        <f t="shared" si="85"/>
        <v>414.03933560541259</v>
      </c>
      <c r="K802">
        <f t="shared" si="86"/>
        <v>2009.8712667491513</v>
      </c>
      <c r="L802" s="4">
        <f t="shared" si="87"/>
        <v>7.7119367078023554E-2</v>
      </c>
      <c r="M802" s="5">
        <f t="shared" si="88"/>
        <v>1.2953840540047437E-4</v>
      </c>
      <c r="N802" s="5">
        <f t="shared" si="89"/>
        <v>0.50795746478873238</v>
      </c>
      <c r="O802">
        <f t="shared" si="90"/>
        <v>8.2329295545816444E-2</v>
      </c>
    </row>
    <row r="803" spans="1:15">
      <c r="A803" s="2">
        <v>402</v>
      </c>
      <c r="B803" s="2">
        <v>3109</v>
      </c>
      <c r="C803" s="2">
        <v>86</v>
      </c>
      <c r="D803" s="2">
        <f t="shared" si="84"/>
        <v>36.151162790697676</v>
      </c>
      <c r="E803" s="2">
        <v>300</v>
      </c>
      <c r="F803" s="2">
        <v>0.17499999999999999</v>
      </c>
      <c r="G803" s="2">
        <v>0.34</v>
      </c>
      <c r="H803" s="2">
        <v>763.02</v>
      </c>
      <c r="I803" s="2">
        <v>116</v>
      </c>
      <c r="J803">
        <f t="shared" si="85"/>
        <v>414.03933560541259</v>
      </c>
      <c r="K803">
        <f t="shared" si="86"/>
        <v>1123.163354948055</v>
      </c>
      <c r="L803" s="4">
        <f t="shared" si="87"/>
        <v>7.6569449689691302E-2</v>
      </c>
      <c r="M803" s="5">
        <f t="shared" si="88"/>
        <v>2.2836925056288193E-4</v>
      </c>
      <c r="N803" s="5">
        <f t="shared" si="89"/>
        <v>0.50794929577464787</v>
      </c>
      <c r="O803">
        <f t="shared" si="90"/>
        <v>8.2329295545816444E-2</v>
      </c>
    </row>
    <row r="804" spans="1:15">
      <c r="A804" s="2">
        <v>240</v>
      </c>
      <c r="B804" s="2">
        <v>1763</v>
      </c>
      <c r="C804" s="2">
        <v>48</v>
      </c>
      <c r="D804" s="2">
        <f t="shared" si="84"/>
        <v>36.729166666666664</v>
      </c>
      <c r="E804" s="2">
        <v>300</v>
      </c>
      <c r="F804" s="2">
        <v>0.17199999999999999</v>
      </c>
      <c r="G804" s="2">
        <v>0.6</v>
      </c>
      <c r="H804" s="2">
        <v>433.82</v>
      </c>
      <c r="I804" s="2">
        <v>206</v>
      </c>
      <c r="J804">
        <f t="shared" si="85"/>
        <v>417.63453479227837</v>
      </c>
      <c r="K804">
        <f t="shared" si="86"/>
        <v>641.98575701436118</v>
      </c>
      <c r="L804" s="4">
        <f t="shared" si="87"/>
        <v>7.4768013893688673E-2</v>
      </c>
      <c r="M804" s="5">
        <f t="shared" si="88"/>
        <v>4.0272263187748154E-4</v>
      </c>
      <c r="N804" s="5">
        <f t="shared" si="89"/>
        <v>0.51151830985915503</v>
      </c>
      <c r="O804">
        <f t="shared" si="90"/>
        <v>8.0638581066890369E-2</v>
      </c>
    </row>
    <row r="805" spans="1:15">
      <c r="A805" s="2">
        <v>78</v>
      </c>
      <c r="B805" s="2">
        <v>1000</v>
      </c>
      <c r="C805" s="2">
        <v>27</v>
      </c>
      <c r="D805" s="2">
        <f t="shared" si="84"/>
        <v>37.037037037037038</v>
      </c>
      <c r="E805" s="2">
        <v>300</v>
      </c>
      <c r="F805" s="2">
        <v>0.16900000000000001</v>
      </c>
      <c r="G805" s="2">
        <v>1.07</v>
      </c>
      <c r="H805" s="2">
        <v>248.12</v>
      </c>
      <c r="I805" s="2">
        <v>365</v>
      </c>
      <c r="J805">
        <f t="shared" si="85"/>
        <v>421.32504423474319</v>
      </c>
      <c r="K805">
        <f t="shared" si="86"/>
        <v>363.17315327958198</v>
      </c>
      <c r="L805" s="4">
        <f t="shared" si="87"/>
        <v>7.4344702399338866E-2</v>
      </c>
      <c r="M805" s="5">
        <f t="shared" si="88"/>
        <v>7.0999999999999991E-4</v>
      </c>
      <c r="N805" s="5">
        <f t="shared" si="89"/>
        <v>0.51408450704225361</v>
      </c>
      <c r="O805">
        <f t="shared" si="90"/>
        <v>7.8953754422416006E-2</v>
      </c>
    </row>
    <row r="806" spans="1:15">
      <c r="A806" s="2">
        <v>648</v>
      </c>
      <c r="B806" s="2">
        <v>8000</v>
      </c>
      <c r="C806" s="2">
        <v>208</v>
      </c>
      <c r="D806" s="2">
        <f t="shared" si="84"/>
        <v>38.46153846153846</v>
      </c>
      <c r="E806" s="2">
        <v>300</v>
      </c>
      <c r="F806" s="2">
        <v>0.16600000000000001</v>
      </c>
      <c r="G806" s="2">
        <v>0.14000000000000001</v>
      </c>
      <c r="H806" s="2">
        <v>1983.22</v>
      </c>
      <c r="I806" s="2">
        <v>45.9</v>
      </c>
      <c r="J806">
        <f t="shared" si="85"/>
        <v>425.11515094885181</v>
      </c>
      <c r="K806">
        <f t="shared" si="86"/>
        <v>2800.6496719425745</v>
      </c>
      <c r="L806" s="4">
        <f t="shared" si="87"/>
        <v>7.4268482089631702E-2</v>
      </c>
      <c r="M806" s="5">
        <f t="shared" si="88"/>
        <v>8.8749999999999989E-5</v>
      </c>
      <c r="N806" s="5">
        <f t="shared" si="89"/>
        <v>0.51718309859154932</v>
      </c>
      <c r="O806">
        <f t="shared" si="90"/>
        <v>7.7274899087035942E-2</v>
      </c>
    </row>
    <row r="807" spans="1:15">
      <c r="A807" s="2">
        <v>486</v>
      </c>
      <c r="B807" s="2">
        <v>4537</v>
      </c>
      <c r="C807" s="2">
        <v>116</v>
      </c>
      <c r="D807" s="2">
        <f t="shared" si="84"/>
        <v>39.112068965517238</v>
      </c>
      <c r="E807" s="2">
        <v>300</v>
      </c>
      <c r="F807" s="2">
        <v>0.16400000000000001</v>
      </c>
      <c r="G807" s="2">
        <v>0.24</v>
      </c>
      <c r="H807" s="2">
        <v>1125.56</v>
      </c>
      <c r="I807" s="2">
        <v>81.2</v>
      </c>
      <c r="J807">
        <f t="shared" si="85"/>
        <v>427.69946138415082</v>
      </c>
      <c r="K807">
        <f t="shared" si="86"/>
        <v>1643.6437819247076</v>
      </c>
      <c r="L807" s="4">
        <f t="shared" si="87"/>
        <v>7.0574902710466833E-2</v>
      </c>
      <c r="M807" s="5">
        <f t="shared" si="88"/>
        <v>1.5649107339651752E-4</v>
      </c>
      <c r="N807" s="5">
        <f t="shared" si="89"/>
        <v>0.51887943661971836</v>
      </c>
      <c r="O807">
        <f t="shared" si="90"/>
        <v>7.6159022035820839E-2</v>
      </c>
    </row>
    <row r="808" spans="1:15">
      <c r="A808" s="2">
        <v>324</v>
      </c>
      <c r="B808" s="2">
        <v>2573</v>
      </c>
      <c r="C808" s="2">
        <v>64</v>
      </c>
      <c r="D808" s="2">
        <f t="shared" si="84"/>
        <v>40.203125</v>
      </c>
      <c r="E808" s="2">
        <v>300</v>
      </c>
      <c r="F808" s="2">
        <v>0.161</v>
      </c>
      <c r="G808" s="2">
        <v>0.43</v>
      </c>
      <c r="H808" s="2">
        <v>645.38</v>
      </c>
      <c r="I808" s="2">
        <v>144</v>
      </c>
      <c r="J808">
        <f t="shared" si="85"/>
        <v>431.66584730171564</v>
      </c>
      <c r="K808">
        <f t="shared" si="86"/>
        <v>925.89016986170327</v>
      </c>
      <c r="L808" s="4">
        <f t="shared" si="87"/>
        <v>6.9122669278970136E-2</v>
      </c>
      <c r="M808" s="5">
        <f t="shared" si="88"/>
        <v>2.7594247959580257E-4</v>
      </c>
      <c r="N808" s="5">
        <f t="shared" si="89"/>
        <v>0.52184788732394372</v>
      </c>
      <c r="O808">
        <f t="shared" si="90"/>
        <v>7.4490311807492826E-2</v>
      </c>
    </row>
    <row r="809" spans="1:15">
      <c r="A809" s="2">
        <v>162</v>
      </c>
      <c r="B809" s="2">
        <v>1459</v>
      </c>
      <c r="C809" s="2">
        <v>36</v>
      </c>
      <c r="D809" s="2">
        <f t="shared" si="84"/>
        <v>40.527777777777779</v>
      </c>
      <c r="E809" s="2">
        <v>300</v>
      </c>
      <c r="F809" s="2">
        <v>0.161</v>
      </c>
      <c r="G809" s="2">
        <v>0.77</v>
      </c>
      <c r="H809" s="2">
        <v>361.44</v>
      </c>
      <c r="I809" s="2">
        <v>254</v>
      </c>
      <c r="J809">
        <f t="shared" si="85"/>
        <v>431.66584730171564</v>
      </c>
      <c r="K809">
        <f t="shared" si="86"/>
        <v>517.05554940328875</v>
      </c>
      <c r="L809" s="4">
        <f t="shared" si="87"/>
        <v>6.962501425919522E-2</v>
      </c>
      <c r="M809" s="5">
        <f t="shared" si="88"/>
        <v>4.8663468128855379E-4</v>
      </c>
      <c r="N809" s="5">
        <f t="shared" si="89"/>
        <v>0.52195211267605635</v>
      </c>
      <c r="O809">
        <f t="shared" si="90"/>
        <v>7.4490311807492826E-2</v>
      </c>
    </row>
    <row r="810" spans="1:15">
      <c r="A810" s="2">
        <v>570</v>
      </c>
      <c r="B810" s="2">
        <v>6622</v>
      </c>
      <c r="C810" s="2">
        <v>155</v>
      </c>
      <c r="D810" s="2">
        <f t="shared" si="84"/>
        <v>42.722580645161287</v>
      </c>
      <c r="E810" s="2">
        <v>300</v>
      </c>
      <c r="F810" s="2">
        <v>0.156</v>
      </c>
      <c r="G810" s="2">
        <v>0.18</v>
      </c>
      <c r="H810" s="2">
        <v>1636.74</v>
      </c>
      <c r="I810" s="2">
        <v>56.5</v>
      </c>
      <c r="J810">
        <f t="shared" si="85"/>
        <v>438.52900965351466</v>
      </c>
      <c r="K810">
        <f t="shared" si="86"/>
        <v>2247.0154707168854</v>
      </c>
      <c r="L810" s="4">
        <f t="shared" si="87"/>
        <v>6.8980388439670581E-2</v>
      </c>
      <c r="M810" s="5">
        <f t="shared" si="88"/>
        <v>1.0721836303231652E-4</v>
      </c>
      <c r="N810" s="5">
        <f t="shared" si="89"/>
        <v>0.52696197183098592</v>
      </c>
      <c r="O810">
        <f t="shared" si="90"/>
        <v>7.172296898672581E-2</v>
      </c>
    </row>
    <row r="811" spans="1:15">
      <c r="A811" s="2">
        <v>408</v>
      </c>
      <c r="B811" s="2">
        <v>3756</v>
      </c>
      <c r="C811" s="2">
        <v>86</v>
      </c>
      <c r="D811" s="2">
        <f t="shared" si="84"/>
        <v>43.674418604651166</v>
      </c>
      <c r="E811" s="2">
        <v>300</v>
      </c>
      <c r="F811" s="2">
        <v>0.156</v>
      </c>
      <c r="G811" s="2">
        <v>0.31</v>
      </c>
      <c r="H811" s="2">
        <v>913.88</v>
      </c>
      <c r="I811" s="2">
        <v>100</v>
      </c>
      <c r="J811">
        <f t="shared" si="85"/>
        <v>438.52900965351466</v>
      </c>
      <c r="K811">
        <f t="shared" si="86"/>
        <v>1304.7186604162562</v>
      </c>
      <c r="L811" s="4">
        <f t="shared" si="87"/>
        <v>6.5914593397907437E-2</v>
      </c>
      <c r="M811" s="5">
        <f t="shared" si="88"/>
        <v>1.8903088391906283E-4</v>
      </c>
      <c r="N811" s="5">
        <f t="shared" si="89"/>
        <v>0.52901408450704235</v>
      </c>
      <c r="O811">
        <f t="shared" si="90"/>
        <v>7.172296898672581E-2</v>
      </c>
    </row>
    <row r="812" spans="1:15">
      <c r="A812" s="2">
        <v>246</v>
      </c>
      <c r="B812" s="2">
        <v>2130</v>
      </c>
      <c r="C812" s="2">
        <v>48</v>
      </c>
      <c r="D812" s="2">
        <f t="shared" si="84"/>
        <v>44.375</v>
      </c>
      <c r="E812" s="2">
        <v>300</v>
      </c>
      <c r="F812" s="2">
        <v>0.15</v>
      </c>
      <c r="G812" s="2">
        <v>0.56000000000000005</v>
      </c>
      <c r="H812" s="2">
        <v>536.23</v>
      </c>
      <c r="I812" s="2">
        <v>177</v>
      </c>
      <c r="J812">
        <f t="shared" si="85"/>
        <v>447.21359549995793</v>
      </c>
      <c r="K812">
        <f t="shared" si="86"/>
        <v>736.55843994837471</v>
      </c>
      <c r="L812" s="4">
        <f t="shared" si="87"/>
        <v>6.5167945130551103E-2</v>
      </c>
      <c r="M812" s="5">
        <f t="shared" si="88"/>
        <v>3.3333333333333332E-4</v>
      </c>
      <c r="N812" s="5">
        <f t="shared" si="89"/>
        <v>0.53100000000000003</v>
      </c>
      <c r="O812">
        <f t="shared" si="90"/>
        <v>6.8425542891863173E-2</v>
      </c>
    </row>
    <row r="813" spans="1:15">
      <c r="A813" s="2">
        <v>84</v>
      </c>
      <c r="B813" s="2">
        <v>1208</v>
      </c>
      <c r="C813" s="2">
        <v>27</v>
      </c>
      <c r="D813" s="2">
        <f t="shared" si="84"/>
        <v>44.74074074074074</v>
      </c>
      <c r="E813" s="2">
        <v>300</v>
      </c>
      <c r="F813" s="2">
        <v>0.151</v>
      </c>
      <c r="G813" s="2">
        <v>1</v>
      </c>
      <c r="H813" s="2">
        <v>298.35000000000002</v>
      </c>
      <c r="I813" s="2">
        <v>313</v>
      </c>
      <c r="J813">
        <f t="shared" si="85"/>
        <v>445.73029590632694</v>
      </c>
      <c r="K813">
        <f t="shared" si="86"/>
        <v>411.10465385816423</v>
      </c>
      <c r="L813" s="4">
        <f t="shared" si="87"/>
        <v>6.5676707248649407E-2</v>
      </c>
      <c r="M813" s="5">
        <f t="shared" si="88"/>
        <v>5.8774834437086085E-4</v>
      </c>
      <c r="N813" s="5">
        <f t="shared" si="89"/>
        <v>0.53254084507042265</v>
      </c>
      <c r="O813">
        <f t="shared" si="90"/>
        <v>6.8973311524390388E-2</v>
      </c>
    </row>
    <row r="814" spans="1:15">
      <c r="A814" s="2">
        <v>492</v>
      </c>
      <c r="B814" s="2">
        <v>5481</v>
      </c>
      <c r="C814" s="2">
        <v>116</v>
      </c>
      <c r="D814" s="2">
        <f t="shared" si="84"/>
        <v>47.25</v>
      </c>
      <c r="E814" s="2">
        <v>300</v>
      </c>
      <c r="F814" s="2">
        <v>0.14699999999999999</v>
      </c>
      <c r="G814" s="2">
        <v>0.23</v>
      </c>
      <c r="H814" s="2">
        <v>1353.38</v>
      </c>
      <c r="I814" s="2">
        <v>69.7</v>
      </c>
      <c r="J814">
        <f t="shared" si="85"/>
        <v>451.75395145262564</v>
      </c>
      <c r="K814">
        <f t="shared" si="86"/>
        <v>1811.5668439223662</v>
      </c>
      <c r="L814" s="4">
        <f t="shared" si="87"/>
        <v>6.4032967035783928E-2</v>
      </c>
      <c r="M814" s="5">
        <f t="shared" si="88"/>
        <v>1.2953840540047437E-4</v>
      </c>
      <c r="N814" s="5">
        <f t="shared" si="89"/>
        <v>0.53806436619718312</v>
      </c>
      <c r="O814">
        <f t="shared" si="90"/>
        <v>6.6786631964897064E-2</v>
      </c>
    </row>
    <row r="815" spans="1:15">
      <c r="A815" s="2">
        <v>330</v>
      </c>
      <c r="B815" s="2">
        <v>3109</v>
      </c>
      <c r="C815" s="2">
        <v>64</v>
      </c>
      <c r="D815" s="2">
        <f t="shared" si="84"/>
        <v>48.578125</v>
      </c>
      <c r="E815" s="2">
        <v>300</v>
      </c>
      <c r="F815" s="2">
        <v>0.14499999999999999</v>
      </c>
      <c r="G815" s="2">
        <v>0.4</v>
      </c>
      <c r="H815" s="2">
        <v>768.77</v>
      </c>
      <c r="I815" s="2">
        <v>123</v>
      </c>
      <c r="J815">
        <f t="shared" si="85"/>
        <v>454.85882614734209</v>
      </c>
      <c r="K815">
        <f t="shared" si="86"/>
        <v>1048.8101324670338</v>
      </c>
      <c r="L815" s="4">
        <f t="shared" si="87"/>
        <v>6.1021530989081717E-2</v>
      </c>
      <c r="M815" s="5">
        <f t="shared" si="88"/>
        <v>2.2836925056288193E-4</v>
      </c>
      <c r="N815" s="5">
        <f t="shared" si="89"/>
        <v>0.53860140845070426</v>
      </c>
      <c r="O815">
        <f t="shared" si="90"/>
        <v>6.5697726918499136E-2</v>
      </c>
    </row>
    <row r="816" spans="1:15">
      <c r="A816" s="2">
        <v>168</v>
      </c>
      <c r="B816" s="2">
        <v>1763</v>
      </c>
      <c r="C816" s="2">
        <v>36</v>
      </c>
      <c r="D816" s="2">
        <f t="shared" si="84"/>
        <v>48.972222222222221</v>
      </c>
      <c r="E816" s="2">
        <v>300</v>
      </c>
      <c r="F816" s="2">
        <v>0.14299999999999999</v>
      </c>
      <c r="G816" s="2">
        <v>0.72</v>
      </c>
      <c r="H816" s="2">
        <v>435.49</v>
      </c>
      <c r="I816" s="2">
        <v>218</v>
      </c>
      <c r="J816">
        <f t="shared" si="85"/>
        <v>458.02861241434454</v>
      </c>
      <c r="K816">
        <f t="shared" si="86"/>
        <v>586.73277905787666</v>
      </c>
      <c r="L816" s="4">
        <f t="shared" si="87"/>
        <v>6.1356721977943007E-2</v>
      </c>
      <c r="M816" s="5">
        <f t="shared" si="88"/>
        <v>4.0272263187748154E-4</v>
      </c>
      <c r="N816" s="5">
        <f t="shared" si="89"/>
        <v>0.5413154929577465</v>
      </c>
      <c r="O816">
        <f t="shared" si="90"/>
        <v>6.461182169411403E-2</v>
      </c>
    </row>
    <row r="817" spans="1:15">
      <c r="A817" s="2">
        <v>6</v>
      </c>
      <c r="B817" s="2">
        <v>1000</v>
      </c>
      <c r="C817" s="2">
        <v>20</v>
      </c>
      <c r="D817" s="2">
        <f t="shared" si="84"/>
        <v>50</v>
      </c>
      <c r="E817" s="2">
        <v>300</v>
      </c>
      <c r="F817" s="2">
        <v>0.14099999999999999</v>
      </c>
      <c r="G817" s="2">
        <v>1.29</v>
      </c>
      <c r="H817" s="2">
        <v>248.19</v>
      </c>
      <c r="I817" s="2">
        <v>386</v>
      </c>
      <c r="J817">
        <f t="shared" si="85"/>
        <v>461.2656040144426</v>
      </c>
      <c r="K817">
        <f t="shared" si="86"/>
        <v>329.79312672979211</v>
      </c>
      <c r="L817" s="4">
        <f t="shared" si="87"/>
        <v>6.0644077692942666E-2</v>
      </c>
      <c r="M817" s="5">
        <f t="shared" si="88"/>
        <v>7.0999999999999991E-4</v>
      </c>
      <c r="N817" s="5">
        <f t="shared" si="89"/>
        <v>0.54366197183098597</v>
      </c>
      <c r="O817">
        <f t="shared" si="90"/>
        <v>6.3528949811452129E-2</v>
      </c>
    </row>
    <row r="818" spans="1:15">
      <c r="A818" s="2">
        <v>576</v>
      </c>
      <c r="B818" s="2">
        <v>8000</v>
      </c>
      <c r="C818" s="2">
        <v>155</v>
      </c>
      <c r="D818" s="2">
        <f t="shared" si="84"/>
        <v>51.612903225806448</v>
      </c>
      <c r="E818" s="2">
        <v>300</v>
      </c>
      <c r="F818" s="2">
        <v>0.13900000000000001</v>
      </c>
      <c r="G818" s="2">
        <v>0.16</v>
      </c>
      <c r="H818" s="2">
        <v>1974.43</v>
      </c>
      <c r="I818" s="2">
        <v>48.5</v>
      </c>
      <c r="J818">
        <f t="shared" si="85"/>
        <v>464.57220981188317</v>
      </c>
      <c r="K818">
        <f t="shared" si="86"/>
        <v>2678.0179525167109</v>
      </c>
      <c r="L818" s="4">
        <f t="shared" si="87"/>
        <v>5.7878626188572126E-2</v>
      </c>
      <c r="M818" s="5">
        <f t="shared" si="88"/>
        <v>8.8749999999999989E-5</v>
      </c>
      <c r="N818" s="5">
        <f t="shared" si="89"/>
        <v>0.54647887323943667</v>
      </c>
      <c r="O818">
        <f t="shared" si="90"/>
        <v>6.244914564492083E-2</v>
      </c>
    </row>
    <row r="819" spans="1:15">
      <c r="A819" s="2">
        <v>414</v>
      </c>
      <c r="B819" s="2">
        <v>4537</v>
      </c>
      <c r="C819" s="2">
        <v>86</v>
      </c>
      <c r="D819" s="2">
        <f t="shared" si="84"/>
        <v>52.755813953488371</v>
      </c>
      <c r="E819" s="2">
        <v>300</v>
      </c>
      <c r="F819" s="2">
        <v>0.13800000000000001</v>
      </c>
      <c r="G819" s="2">
        <v>0.28999999999999998</v>
      </c>
      <c r="H819" s="2">
        <v>1115.82</v>
      </c>
      <c r="I819" s="2">
        <v>85.8</v>
      </c>
      <c r="J819">
        <f t="shared" si="85"/>
        <v>466.25240412015683</v>
      </c>
      <c r="K819">
        <f t="shared" si="86"/>
        <v>1482.8708423067576</v>
      </c>
      <c r="L819" s="4">
        <f t="shared" si="87"/>
        <v>5.7995610640113597E-2</v>
      </c>
      <c r="M819" s="5">
        <f t="shared" si="88"/>
        <v>1.5649107339651752E-4</v>
      </c>
      <c r="N819" s="5">
        <f t="shared" si="89"/>
        <v>0.54827408450704229</v>
      </c>
      <c r="O819">
        <f t="shared" si="90"/>
        <v>6.1910404939337152E-2</v>
      </c>
    </row>
    <row r="820" spans="1:15">
      <c r="A820" s="2">
        <v>252</v>
      </c>
      <c r="B820" s="2">
        <v>2573</v>
      </c>
      <c r="C820" s="2">
        <v>48</v>
      </c>
      <c r="D820" s="2">
        <f t="shared" si="84"/>
        <v>53.604166666666664</v>
      </c>
      <c r="E820" s="2">
        <v>300</v>
      </c>
      <c r="F820" s="2">
        <v>0.13600000000000001</v>
      </c>
      <c r="G820" s="2">
        <v>0.52</v>
      </c>
      <c r="H820" s="2">
        <v>637.6</v>
      </c>
      <c r="I820" s="2">
        <v>152</v>
      </c>
      <c r="J820">
        <f t="shared" si="85"/>
        <v>469.6682183138621</v>
      </c>
      <c r="K820">
        <f t="shared" si="86"/>
        <v>833.04424607044041</v>
      </c>
      <c r="L820" s="4">
        <f t="shared" si="87"/>
        <v>5.7619988645766632E-2</v>
      </c>
      <c r="M820" s="5">
        <f t="shared" si="88"/>
        <v>2.7594247959580257E-4</v>
      </c>
      <c r="N820" s="5">
        <f t="shared" si="89"/>
        <v>0.55083943661971835</v>
      </c>
      <c r="O820">
        <f t="shared" si="90"/>
        <v>6.0835268753761419E-2</v>
      </c>
    </row>
    <row r="821" spans="1:15">
      <c r="A821" s="2">
        <v>90</v>
      </c>
      <c r="B821" s="2">
        <v>1459</v>
      </c>
      <c r="C821" s="2">
        <v>27</v>
      </c>
      <c r="D821" s="2">
        <f t="shared" si="84"/>
        <v>54.037037037037038</v>
      </c>
      <c r="E821" s="2">
        <v>300</v>
      </c>
      <c r="F821" s="2">
        <v>0.13500000000000001</v>
      </c>
      <c r="G821" s="2">
        <v>0.93</v>
      </c>
      <c r="H821" s="2">
        <v>358.7</v>
      </c>
      <c r="I821" s="2">
        <v>268</v>
      </c>
      <c r="J821">
        <f t="shared" si="85"/>
        <v>471.4045207910317</v>
      </c>
      <c r="K821">
        <f t="shared" si="86"/>
        <v>467.51013907958503</v>
      </c>
      <c r="L821" s="4">
        <f t="shared" si="87"/>
        <v>5.7752758160831558E-2</v>
      </c>
      <c r="M821" s="5">
        <f t="shared" si="88"/>
        <v>4.8663468128855379E-4</v>
      </c>
      <c r="N821" s="5">
        <f t="shared" si="89"/>
        <v>0.5507211267605634</v>
      </c>
      <c r="O821">
        <f t="shared" si="90"/>
        <v>6.0298882439605746E-2</v>
      </c>
    </row>
    <row r="822" spans="1:15">
      <c r="A822" s="2">
        <v>498</v>
      </c>
      <c r="B822" s="2">
        <v>6622</v>
      </c>
      <c r="C822" s="2">
        <v>116</v>
      </c>
      <c r="D822" s="2">
        <f t="shared" si="84"/>
        <v>57.086206896551722</v>
      </c>
      <c r="E822" s="2">
        <v>300</v>
      </c>
      <c r="F822" s="2">
        <v>0.13100000000000001</v>
      </c>
      <c r="G822" s="2">
        <v>0.21</v>
      </c>
      <c r="H822" s="2">
        <v>1629.2</v>
      </c>
      <c r="I822" s="2">
        <v>59.7</v>
      </c>
      <c r="J822">
        <f t="shared" si="85"/>
        <v>478.54742041702224</v>
      </c>
      <c r="K822">
        <f t="shared" si="86"/>
        <v>2101.7735594830269</v>
      </c>
      <c r="L822" s="4">
        <f t="shared" si="87"/>
        <v>5.5191483153176839E-2</v>
      </c>
      <c r="M822" s="5">
        <f t="shared" si="88"/>
        <v>1.0721836303231652E-4</v>
      </c>
      <c r="N822" s="5">
        <f t="shared" si="89"/>
        <v>0.55680760563380283</v>
      </c>
      <c r="O822">
        <f t="shared" si="90"/>
        <v>5.8161325522887108E-2</v>
      </c>
    </row>
    <row r="823" spans="1:15">
      <c r="A823" s="2">
        <v>336</v>
      </c>
      <c r="B823" s="2">
        <v>3756</v>
      </c>
      <c r="C823" s="2">
        <v>64</v>
      </c>
      <c r="D823" s="2">
        <f t="shared" si="84"/>
        <v>58.6875</v>
      </c>
      <c r="E823" s="2">
        <v>300</v>
      </c>
      <c r="F823" s="2">
        <v>0.126</v>
      </c>
      <c r="G823" s="2">
        <v>0.38</v>
      </c>
      <c r="H823" s="2">
        <v>946.54</v>
      </c>
      <c r="I823" s="2">
        <v>106</v>
      </c>
      <c r="J823">
        <f t="shared" si="85"/>
        <v>487.9500364742666</v>
      </c>
      <c r="K823">
        <f t="shared" si="86"/>
        <v>1184.3280016919343</v>
      </c>
      <c r="L823" s="4">
        <f t="shared" si="87"/>
        <v>5.403908369013434E-2</v>
      </c>
      <c r="M823" s="5">
        <f t="shared" si="88"/>
        <v>1.8903088391906283E-4</v>
      </c>
      <c r="N823" s="5">
        <f t="shared" si="89"/>
        <v>0.56075492957746487</v>
      </c>
      <c r="O823">
        <f t="shared" si="90"/>
        <v>5.5507720791488843E-2</v>
      </c>
    </row>
    <row r="824" spans="1:15">
      <c r="A824" s="2">
        <v>174</v>
      </c>
      <c r="B824" s="2">
        <v>2130</v>
      </c>
      <c r="C824" s="2">
        <v>36</v>
      </c>
      <c r="D824" s="2">
        <f t="shared" si="84"/>
        <v>59.166666666666664</v>
      </c>
      <c r="E824" s="2">
        <v>300</v>
      </c>
      <c r="F824" s="2">
        <v>0.129</v>
      </c>
      <c r="G824" s="2">
        <v>0.67</v>
      </c>
      <c r="H824" s="2">
        <v>517.17999999999995</v>
      </c>
      <c r="I824" s="2">
        <v>187</v>
      </c>
      <c r="J824">
        <f t="shared" si="85"/>
        <v>482.24282217041213</v>
      </c>
      <c r="K824">
        <f t="shared" si="86"/>
        <v>663.85190978175592</v>
      </c>
      <c r="L824" s="4">
        <f t="shared" si="87"/>
        <v>5.4228962016295394E-2</v>
      </c>
      <c r="M824" s="5">
        <f t="shared" si="88"/>
        <v>3.3333333333333332E-4</v>
      </c>
      <c r="N824" s="5">
        <f t="shared" si="89"/>
        <v>0.56100000000000005</v>
      </c>
      <c r="O824">
        <f t="shared" si="90"/>
        <v>5.7097407985344531E-2</v>
      </c>
    </row>
    <row r="825" spans="1:15">
      <c r="A825" s="2">
        <v>12</v>
      </c>
      <c r="B825" s="2">
        <v>1208</v>
      </c>
      <c r="C825" s="2">
        <v>20</v>
      </c>
      <c r="D825" s="2">
        <f t="shared" si="84"/>
        <v>60.4</v>
      </c>
      <c r="E825" s="2">
        <v>300</v>
      </c>
      <c r="F825" s="2">
        <v>0.126</v>
      </c>
      <c r="G825" s="2">
        <v>1.2</v>
      </c>
      <c r="H825" s="2">
        <v>296.82</v>
      </c>
      <c r="I825" s="2">
        <v>330</v>
      </c>
      <c r="J825">
        <f t="shared" si="85"/>
        <v>487.9500364742666</v>
      </c>
      <c r="K825">
        <f t="shared" si="86"/>
        <v>375.03720053577928</v>
      </c>
      <c r="L825" s="4">
        <f t="shared" si="87"/>
        <v>5.3328043115264137E-2</v>
      </c>
      <c r="M825" s="5">
        <f t="shared" si="88"/>
        <v>5.8774834437086085E-4</v>
      </c>
      <c r="N825" s="5">
        <f t="shared" si="89"/>
        <v>0.56146478873239447</v>
      </c>
      <c r="O825">
        <f t="shared" si="90"/>
        <v>5.5507720791488843E-2</v>
      </c>
    </row>
    <row r="826" spans="1:15">
      <c r="A826" s="2">
        <v>420</v>
      </c>
      <c r="B826" s="2">
        <v>5481</v>
      </c>
      <c r="C826" s="2">
        <v>86</v>
      </c>
      <c r="D826" s="2">
        <f t="shared" si="84"/>
        <v>63.732558139534881</v>
      </c>
      <c r="E826" s="2">
        <v>300</v>
      </c>
      <c r="F826" s="2">
        <v>0.121</v>
      </c>
      <c r="G826" s="2">
        <v>0.27</v>
      </c>
      <c r="H826" s="2">
        <v>1370.53</v>
      </c>
      <c r="I826" s="2">
        <v>73.5</v>
      </c>
      <c r="J826">
        <f t="shared" si="85"/>
        <v>497.92959773196918</v>
      </c>
      <c r="K826">
        <f t="shared" si="86"/>
        <v>1700.9220747875374</v>
      </c>
      <c r="L826" s="4">
        <f t="shared" si="87"/>
        <v>5.0560811265114705E-2</v>
      </c>
      <c r="M826" s="5">
        <f t="shared" si="88"/>
        <v>1.2953840540047437E-4</v>
      </c>
      <c r="N826" s="5">
        <f t="shared" si="89"/>
        <v>0.56739929577464787</v>
      </c>
      <c r="O826">
        <f t="shared" si="90"/>
        <v>5.2875098000998128E-2</v>
      </c>
    </row>
    <row r="827" spans="1:15">
      <c r="A827" s="2">
        <v>258</v>
      </c>
      <c r="B827" s="2">
        <v>3109</v>
      </c>
      <c r="C827" s="2">
        <v>48</v>
      </c>
      <c r="D827" s="2">
        <f t="shared" si="84"/>
        <v>64.770833333333329</v>
      </c>
      <c r="E827" s="2">
        <v>300</v>
      </c>
      <c r="F827" s="2">
        <v>0.11899999999999999</v>
      </c>
      <c r="G827" s="2">
        <v>0.49</v>
      </c>
      <c r="H827" s="2">
        <v>780</v>
      </c>
      <c r="I827" s="2">
        <v>130</v>
      </c>
      <c r="J827">
        <f t="shared" si="85"/>
        <v>502.09644525343379</v>
      </c>
      <c r="K827">
        <f t="shared" si="86"/>
        <v>945.08594842325147</v>
      </c>
      <c r="L827" s="4">
        <f t="shared" si="87"/>
        <v>5.0789031495052414E-2</v>
      </c>
      <c r="M827" s="5">
        <f t="shared" si="88"/>
        <v>2.2836925056288193E-4</v>
      </c>
      <c r="N827" s="5">
        <f t="shared" si="89"/>
        <v>0.56925352112676064</v>
      </c>
      <c r="O827">
        <f t="shared" si="90"/>
        <v>5.1828076916057605E-2</v>
      </c>
    </row>
    <row r="828" spans="1:15">
      <c r="A828" s="2">
        <v>96</v>
      </c>
      <c r="B828" s="2">
        <v>1763</v>
      </c>
      <c r="C828" s="2">
        <v>27</v>
      </c>
      <c r="D828" s="2">
        <f t="shared" si="84"/>
        <v>65.296296296296291</v>
      </c>
      <c r="E828" s="2">
        <v>300</v>
      </c>
      <c r="F828" s="2">
        <v>0.12</v>
      </c>
      <c r="G828" s="2">
        <v>0.87</v>
      </c>
      <c r="H828" s="2">
        <v>433.29</v>
      </c>
      <c r="I828" s="2">
        <v>230</v>
      </c>
      <c r="J828">
        <f t="shared" si="85"/>
        <v>500</v>
      </c>
      <c r="K828">
        <f t="shared" si="86"/>
        <v>530.06727300599266</v>
      </c>
      <c r="L828" s="4">
        <f t="shared" si="87"/>
        <v>5.0936930791603038E-2</v>
      </c>
      <c r="M828" s="5">
        <f t="shared" si="88"/>
        <v>4.0272263187748154E-4</v>
      </c>
      <c r="N828" s="5">
        <f t="shared" si="89"/>
        <v>0.57111267605633798</v>
      </c>
      <c r="O828">
        <f t="shared" si="90"/>
        <v>5.2351151195298991E-2</v>
      </c>
    </row>
    <row r="829" spans="1:15">
      <c r="A829" s="2">
        <v>504</v>
      </c>
      <c r="B829" s="2">
        <v>8000</v>
      </c>
      <c r="C829" s="2">
        <v>116</v>
      </c>
      <c r="D829" s="2">
        <f t="shared" si="84"/>
        <v>68.965517241379317</v>
      </c>
      <c r="E829" s="2">
        <v>300</v>
      </c>
      <c r="F829" s="2">
        <v>0.11600000000000001</v>
      </c>
      <c r="G829" s="2">
        <v>0.2</v>
      </c>
      <c r="H829" s="2">
        <v>1968.39</v>
      </c>
      <c r="I829" s="2">
        <v>51.1</v>
      </c>
      <c r="J829">
        <f t="shared" si="85"/>
        <v>508.54762771560775</v>
      </c>
      <c r="K829">
        <f t="shared" si="86"/>
        <v>2345.2107516868468</v>
      </c>
      <c r="L829" s="4">
        <f t="shared" si="87"/>
        <v>4.9462505626227546E-2</v>
      </c>
      <c r="M829" s="5">
        <f t="shared" si="88"/>
        <v>8.8749999999999989E-5</v>
      </c>
      <c r="N829" s="5">
        <f t="shared" si="89"/>
        <v>0.57577464788732402</v>
      </c>
      <c r="O829">
        <f t="shared" si="90"/>
        <v>5.0264148295223868E-2</v>
      </c>
    </row>
    <row r="830" spans="1:15">
      <c r="A830" s="2">
        <v>342</v>
      </c>
      <c r="B830" s="2">
        <v>4537</v>
      </c>
      <c r="C830" s="2">
        <v>64</v>
      </c>
      <c r="D830" s="2">
        <f t="shared" si="84"/>
        <v>70.890625</v>
      </c>
      <c r="E830" s="2">
        <v>300</v>
      </c>
      <c r="F830" s="2">
        <v>0.114</v>
      </c>
      <c r="G830" s="2">
        <v>0.35</v>
      </c>
      <c r="H830" s="2">
        <v>1128.48</v>
      </c>
      <c r="I830" s="2">
        <v>90.4</v>
      </c>
      <c r="J830">
        <f t="shared" si="85"/>
        <v>512.98917604257701</v>
      </c>
      <c r="K830">
        <f t="shared" si="86"/>
        <v>1351.8247603145003</v>
      </c>
      <c r="L830" s="4">
        <f t="shared" si="87"/>
        <v>4.7343414530379282E-2</v>
      </c>
      <c r="M830" s="5">
        <f t="shared" si="88"/>
        <v>1.5649107339651752E-4</v>
      </c>
      <c r="N830" s="5">
        <f t="shared" si="89"/>
        <v>0.57766873239436634</v>
      </c>
      <c r="O830">
        <f t="shared" si="90"/>
        <v>4.9226001721399168E-2</v>
      </c>
    </row>
    <row r="831" spans="1:15">
      <c r="A831" s="2">
        <v>180</v>
      </c>
      <c r="B831" s="2">
        <v>2573</v>
      </c>
      <c r="C831" s="2">
        <v>36</v>
      </c>
      <c r="D831" s="2">
        <f t="shared" si="84"/>
        <v>71.472222222222229</v>
      </c>
      <c r="E831" s="2">
        <v>300</v>
      </c>
      <c r="F831" s="2">
        <v>0.11600000000000001</v>
      </c>
      <c r="G831" s="2">
        <v>0.63</v>
      </c>
      <c r="H831" s="2">
        <v>619.37</v>
      </c>
      <c r="I831" s="2">
        <v>160</v>
      </c>
      <c r="J831">
        <f t="shared" si="85"/>
        <v>508.54762771560775</v>
      </c>
      <c r="K831">
        <f t="shared" si="86"/>
        <v>744.51134974185607</v>
      </c>
      <c r="L831" s="4">
        <f t="shared" si="87"/>
        <v>4.8353863258743142E-2</v>
      </c>
      <c r="M831" s="5">
        <f t="shared" si="88"/>
        <v>2.7594247959580257E-4</v>
      </c>
      <c r="N831" s="5">
        <f t="shared" si="89"/>
        <v>0.57983098591549298</v>
      </c>
      <c r="O831">
        <f t="shared" si="90"/>
        <v>5.0264148295223868E-2</v>
      </c>
    </row>
    <row r="832" spans="1:15">
      <c r="A832" s="2">
        <v>18</v>
      </c>
      <c r="B832" s="2">
        <v>1459</v>
      </c>
      <c r="C832" s="2">
        <v>20</v>
      </c>
      <c r="D832" s="2">
        <f t="shared" si="84"/>
        <v>72.95</v>
      </c>
      <c r="E832" s="2">
        <v>300</v>
      </c>
      <c r="F832" s="2">
        <v>0.113</v>
      </c>
      <c r="G832" s="2">
        <v>1.1200000000000001</v>
      </c>
      <c r="H832" s="2">
        <v>357.06</v>
      </c>
      <c r="I832" s="2">
        <v>283</v>
      </c>
      <c r="J832">
        <f t="shared" si="85"/>
        <v>515.25403992954466</v>
      </c>
      <c r="K832">
        <f t="shared" si="86"/>
        <v>424.31034705388191</v>
      </c>
      <c r="L832" s="4">
        <f t="shared" si="87"/>
        <v>4.7135310601936035E-2</v>
      </c>
      <c r="M832" s="5">
        <f t="shared" si="88"/>
        <v>4.8663468128855379E-4</v>
      </c>
      <c r="N832" s="5">
        <f t="shared" si="89"/>
        <v>0.58154507042253523</v>
      </c>
      <c r="O832">
        <f t="shared" si="90"/>
        <v>4.870828888339962E-2</v>
      </c>
    </row>
    <row r="833" spans="1:15">
      <c r="A833" s="2">
        <v>426</v>
      </c>
      <c r="B833" s="2">
        <v>6622</v>
      </c>
      <c r="C833" s="2">
        <v>86</v>
      </c>
      <c r="D833" s="2">
        <f t="shared" si="84"/>
        <v>77</v>
      </c>
      <c r="E833" s="2">
        <v>300</v>
      </c>
      <c r="F833" s="2">
        <v>0.109</v>
      </c>
      <c r="G833" s="2">
        <v>0.25</v>
      </c>
      <c r="H833" s="2">
        <v>1623.47</v>
      </c>
      <c r="I833" s="2">
        <v>62.8</v>
      </c>
      <c r="J833">
        <f t="shared" si="85"/>
        <v>524.62306258700175</v>
      </c>
      <c r="K833">
        <f t="shared" si="86"/>
        <v>1935.4751923451474</v>
      </c>
      <c r="L833" s="4">
        <f t="shared" si="87"/>
        <v>4.443353257129419E-2</v>
      </c>
      <c r="M833" s="5">
        <f t="shared" si="88"/>
        <v>1.0721836303231652E-4</v>
      </c>
      <c r="N833" s="5">
        <f t="shared" si="89"/>
        <v>0.58572056338028167</v>
      </c>
      <c r="O833">
        <f t="shared" si="90"/>
        <v>4.6646658462486154E-2</v>
      </c>
    </row>
    <row r="834" spans="1:15">
      <c r="A834" s="2">
        <v>264</v>
      </c>
      <c r="B834" s="2">
        <v>3756</v>
      </c>
      <c r="C834" s="2">
        <v>48</v>
      </c>
      <c r="D834" s="2">
        <f t="shared" ref="D834:D897" si="91">B834/C834</f>
        <v>78.25</v>
      </c>
      <c r="E834" s="2">
        <v>300</v>
      </c>
      <c r="F834" s="2">
        <v>0.106</v>
      </c>
      <c r="G834" s="2">
        <v>0.45</v>
      </c>
      <c r="H834" s="2">
        <v>942.96</v>
      </c>
      <c r="I834" s="2">
        <v>111</v>
      </c>
      <c r="J834">
        <f t="shared" ref="J834:J897" si="92">300/SQRT(3*F834)</f>
        <v>531.99517659893149</v>
      </c>
      <c r="K834">
        <f t="shared" si="86"/>
        <v>1090.3738323802634</v>
      </c>
      <c r="L834" s="4">
        <f t="shared" si="87"/>
        <v>4.4021599358466813E-2</v>
      </c>
      <c r="M834" s="5">
        <f t="shared" si="88"/>
        <v>1.8903088391906283E-4</v>
      </c>
      <c r="N834" s="5">
        <f t="shared" si="89"/>
        <v>0.58720563380281687</v>
      </c>
      <c r="O834">
        <f t="shared" si="90"/>
        <v>4.5110306641210553E-2</v>
      </c>
    </row>
    <row r="835" spans="1:15">
      <c r="A835" s="2">
        <v>102</v>
      </c>
      <c r="B835" s="2">
        <v>2130</v>
      </c>
      <c r="C835" s="2">
        <v>27</v>
      </c>
      <c r="D835" s="2">
        <f t="shared" si="91"/>
        <v>78.888888888888886</v>
      </c>
      <c r="E835" s="2">
        <v>300</v>
      </c>
      <c r="F835" s="2">
        <v>0.107</v>
      </c>
      <c r="G835" s="2">
        <v>0.81</v>
      </c>
      <c r="H835" s="2">
        <v>520.65</v>
      </c>
      <c r="I835" s="2">
        <v>197</v>
      </c>
      <c r="J835">
        <f t="shared" si="92"/>
        <v>529.50338221365587</v>
      </c>
      <c r="K835">
        <f t="shared" ref="K835:K898" si="93">(0.75*2*0.71*150)/(G835*SQRT(F835))</f>
        <v>602.92592606413541</v>
      </c>
      <c r="L835" s="4">
        <f t="shared" ref="L835:L898" si="94">C835/K835</f>
        <v>4.4781620482393904E-2</v>
      </c>
      <c r="M835" s="5">
        <f t="shared" ref="M835:M898" si="95">0.71/B835</f>
        <v>3.3333333333333332E-4</v>
      </c>
      <c r="N835" s="5">
        <f t="shared" ref="N835:N898" si="96">(I835/M835)/1000000</f>
        <v>0.59099999999999997</v>
      </c>
      <c r="O835">
        <f t="shared" ref="O835:O898" si="97">(1/1.5)*F835^(1.2)</f>
        <v>4.5621469927154185E-2</v>
      </c>
    </row>
    <row r="836" spans="1:15">
      <c r="A836" s="2">
        <v>348</v>
      </c>
      <c r="B836" s="2">
        <v>5481</v>
      </c>
      <c r="C836" s="2">
        <v>64</v>
      </c>
      <c r="D836" s="2">
        <f t="shared" si="91"/>
        <v>85.640625</v>
      </c>
      <c r="E836" s="2">
        <v>300</v>
      </c>
      <c r="F836" s="2">
        <v>0.10100000000000001</v>
      </c>
      <c r="G836" s="2">
        <v>0.33</v>
      </c>
      <c r="H836" s="2">
        <v>1358.94</v>
      </c>
      <c r="I836" s="2">
        <v>77.2</v>
      </c>
      <c r="J836">
        <f t="shared" si="92"/>
        <v>545.0043146345696</v>
      </c>
      <c r="K836">
        <f t="shared" si="93"/>
        <v>1523.2326498564623</v>
      </c>
      <c r="L836" s="4">
        <f t="shared" si="94"/>
        <v>4.2015906109963481E-2</v>
      </c>
      <c r="M836" s="5">
        <f t="shared" si="95"/>
        <v>1.2953840540047437E-4</v>
      </c>
      <c r="N836" s="5">
        <f t="shared" si="96"/>
        <v>0.59596225352112686</v>
      </c>
      <c r="O836">
        <f t="shared" si="97"/>
        <v>4.2569092266787102E-2</v>
      </c>
    </row>
    <row r="837" spans="1:15">
      <c r="A837" s="2">
        <v>186</v>
      </c>
      <c r="B837" s="2">
        <v>3109</v>
      </c>
      <c r="C837" s="2">
        <v>36</v>
      </c>
      <c r="D837" s="2">
        <f t="shared" si="91"/>
        <v>86.361111111111114</v>
      </c>
      <c r="E837" s="2">
        <v>300</v>
      </c>
      <c r="F837" s="2">
        <v>0.10100000000000001</v>
      </c>
      <c r="G837" s="2">
        <v>0.57999999999999996</v>
      </c>
      <c r="H837" s="2">
        <v>761.81</v>
      </c>
      <c r="I837" s="2">
        <v>137</v>
      </c>
      <c r="J837">
        <f t="shared" si="92"/>
        <v>545.0043146345696</v>
      </c>
      <c r="K837">
        <f t="shared" si="93"/>
        <v>866.66685250453907</v>
      </c>
      <c r="L837" s="4">
        <f t="shared" si="94"/>
        <v>4.153845263144116E-2</v>
      </c>
      <c r="M837" s="5">
        <f t="shared" si="95"/>
        <v>2.2836925056288193E-4</v>
      </c>
      <c r="N837" s="5">
        <f t="shared" si="96"/>
        <v>0.59990563380281692</v>
      </c>
      <c r="O837">
        <f t="shared" si="97"/>
        <v>4.2569092266787102E-2</v>
      </c>
    </row>
    <row r="838" spans="1:15">
      <c r="A838" s="2">
        <v>24</v>
      </c>
      <c r="B838" s="2">
        <v>1763</v>
      </c>
      <c r="C838" s="2">
        <v>20</v>
      </c>
      <c r="D838" s="2">
        <f t="shared" si="91"/>
        <v>88.15</v>
      </c>
      <c r="E838" s="2">
        <v>300</v>
      </c>
      <c r="F838" s="2">
        <v>0.1</v>
      </c>
      <c r="G838" s="2">
        <v>1.04</v>
      </c>
      <c r="H838" s="2">
        <v>433.9</v>
      </c>
      <c r="I838" s="2">
        <v>242</v>
      </c>
      <c r="J838">
        <f t="shared" si="92"/>
        <v>547.72255750516604</v>
      </c>
      <c r="K838">
        <f t="shared" si="93"/>
        <v>485.7440925114409</v>
      </c>
      <c r="L838" s="4">
        <f t="shared" si="94"/>
        <v>4.1173943869485009E-2</v>
      </c>
      <c r="M838" s="5">
        <f t="shared" si="95"/>
        <v>4.0272263187748154E-4</v>
      </c>
      <c r="N838" s="5">
        <f t="shared" si="96"/>
        <v>0.60090985915492967</v>
      </c>
      <c r="O838">
        <f t="shared" si="97"/>
        <v>4.2063822965346227E-2</v>
      </c>
    </row>
    <row r="839" spans="1:15">
      <c r="A839" s="2">
        <v>432</v>
      </c>
      <c r="B839" s="2">
        <v>8000</v>
      </c>
      <c r="C839" s="2">
        <v>86</v>
      </c>
      <c r="D839" s="2">
        <f t="shared" si="91"/>
        <v>93.023255813953483</v>
      </c>
      <c r="E839" s="2">
        <v>300</v>
      </c>
      <c r="F839" s="2">
        <v>9.7000000000000003E-2</v>
      </c>
      <c r="G839" s="2">
        <v>0.24</v>
      </c>
      <c r="H839" s="2">
        <v>1957.65</v>
      </c>
      <c r="I839" s="2">
        <v>53.7</v>
      </c>
      <c r="J839">
        <f t="shared" si="92"/>
        <v>556.1279983200485</v>
      </c>
      <c r="K839">
        <f t="shared" si="93"/>
        <v>2137.193073460473</v>
      </c>
      <c r="L839" s="4">
        <f t="shared" si="94"/>
        <v>4.0239696201500232E-2</v>
      </c>
      <c r="M839" s="5">
        <f t="shared" si="95"/>
        <v>8.8749999999999989E-5</v>
      </c>
      <c r="N839" s="5">
        <f t="shared" si="96"/>
        <v>0.60507042253521148</v>
      </c>
      <c r="O839">
        <f t="shared" si="97"/>
        <v>4.0554105073652036E-2</v>
      </c>
    </row>
    <row r="840" spans="1:15">
      <c r="A840" s="2">
        <v>270</v>
      </c>
      <c r="B840" s="2">
        <v>4537</v>
      </c>
      <c r="C840" s="2">
        <v>48</v>
      </c>
      <c r="D840" s="2">
        <f t="shared" si="91"/>
        <v>94.520833333333329</v>
      </c>
      <c r="E840" s="2">
        <v>300</v>
      </c>
      <c r="F840" s="2">
        <v>9.4E-2</v>
      </c>
      <c r="G840" s="2">
        <v>0.42</v>
      </c>
      <c r="H840" s="2">
        <v>1137.53</v>
      </c>
      <c r="I840" s="2">
        <v>94.9</v>
      </c>
      <c r="J840">
        <f t="shared" si="92"/>
        <v>564.93268286603211</v>
      </c>
      <c r="K840">
        <f t="shared" si="93"/>
        <v>1240.5882103605643</v>
      </c>
      <c r="L840" s="4">
        <f t="shared" si="94"/>
        <v>3.8691323679474018E-2</v>
      </c>
      <c r="M840" s="5">
        <f t="shared" si="95"/>
        <v>1.5649107339651752E-4</v>
      </c>
      <c r="N840" s="5">
        <f t="shared" si="96"/>
        <v>0.6064243661971831</v>
      </c>
      <c r="O840">
        <f t="shared" si="97"/>
        <v>3.9053698152843749E-2</v>
      </c>
    </row>
    <row r="841" spans="1:15">
      <c r="A841" s="2">
        <v>108</v>
      </c>
      <c r="B841" s="2">
        <v>2573</v>
      </c>
      <c r="C841" s="2">
        <v>27</v>
      </c>
      <c r="D841" s="2">
        <f t="shared" si="91"/>
        <v>95.296296296296291</v>
      </c>
      <c r="E841" s="2">
        <v>300</v>
      </c>
      <c r="F841" s="2">
        <v>9.6000000000000002E-2</v>
      </c>
      <c r="G841" s="2">
        <v>0.75</v>
      </c>
      <c r="H841" s="2">
        <v>620.16999999999996</v>
      </c>
      <c r="I841" s="2">
        <v>168</v>
      </c>
      <c r="J841">
        <f t="shared" si="92"/>
        <v>559.01699437494744</v>
      </c>
      <c r="K841">
        <f t="shared" si="93"/>
        <v>687.4545439518165</v>
      </c>
      <c r="L841" s="4">
        <f t="shared" si="94"/>
        <v>3.9275324074216057E-2</v>
      </c>
      <c r="M841" s="5">
        <f t="shared" si="95"/>
        <v>2.7594247959580257E-4</v>
      </c>
      <c r="N841" s="5">
        <f t="shared" si="96"/>
        <v>0.6088225352112675</v>
      </c>
      <c r="O841">
        <f t="shared" si="97"/>
        <v>4.0052923450008306E-2</v>
      </c>
    </row>
    <row r="842" spans="1:15">
      <c r="A842" s="2">
        <v>354</v>
      </c>
      <c r="B842" s="2">
        <v>6622</v>
      </c>
      <c r="C842" s="2">
        <v>64</v>
      </c>
      <c r="D842" s="2">
        <f t="shared" si="91"/>
        <v>103.46875</v>
      </c>
      <c r="E842" s="2">
        <v>300</v>
      </c>
      <c r="F842" s="2">
        <v>8.8999999999999996E-2</v>
      </c>
      <c r="G842" s="2">
        <v>0.3</v>
      </c>
      <c r="H842" s="2">
        <v>1662.23</v>
      </c>
      <c r="I842" s="2">
        <v>65.900000000000006</v>
      </c>
      <c r="J842">
        <f t="shared" si="92"/>
        <v>580.58474978713764</v>
      </c>
      <c r="K842">
        <f t="shared" si="93"/>
        <v>1784.9440553975007</v>
      </c>
      <c r="L842" s="4">
        <f t="shared" si="94"/>
        <v>3.5855465501268849E-2</v>
      </c>
      <c r="M842" s="5">
        <f t="shared" si="95"/>
        <v>1.0721836303231652E-4</v>
      </c>
      <c r="N842" s="5">
        <f t="shared" si="96"/>
        <v>0.61463352112676062</v>
      </c>
      <c r="O842">
        <f t="shared" si="97"/>
        <v>3.6574361145218837E-2</v>
      </c>
    </row>
    <row r="843" spans="1:15">
      <c r="A843" s="2">
        <v>192</v>
      </c>
      <c r="B843" s="2">
        <v>3756</v>
      </c>
      <c r="C843" s="2">
        <v>36</v>
      </c>
      <c r="D843" s="2">
        <f t="shared" si="91"/>
        <v>104.33333333333333</v>
      </c>
      <c r="E843" s="2">
        <v>300</v>
      </c>
      <c r="F843" s="2">
        <v>9.0999999999999998E-2</v>
      </c>
      <c r="G843" s="2">
        <v>0.55000000000000004</v>
      </c>
      <c r="H843" s="2">
        <v>909.07</v>
      </c>
      <c r="I843" s="2">
        <v>117</v>
      </c>
      <c r="J843">
        <f t="shared" si="92"/>
        <v>574.16925176321445</v>
      </c>
      <c r="K843">
        <f t="shared" si="93"/>
        <v>962.84744250049425</v>
      </c>
      <c r="L843" s="4">
        <f t="shared" si="94"/>
        <v>3.7389100714136779E-2</v>
      </c>
      <c r="M843" s="5">
        <f t="shared" si="95"/>
        <v>1.8903088391906283E-4</v>
      </c>
      <c r="N843" s="5">
        <f t="shared" si="96"/>
        <v>0.6189464788732395</v>
      </c>
      <c r="O843">
        <f t="shared" si="97"/>
        <v>3.7562839251765831E-2</v>
      </c>
    </row>
    <row r="844" spans="1:15">
      <c r="A844" s="2">
        <v>30</v>
      </c>
      <c r="B844" s="2">
        <v>2130</v>
      </c>
      <c r="C844" s="2">
        <v>20</v>
      </c>
      <c r="D844" s="2">
        <f t="shared" si="91"/>
        <v>106.5</v>
      </c>
      <c r="E844" s="2">
        <v>300</v>
      </c>
      <c r="F844" s="2">
        <v>8.8999999999999996E-2</v>
      </c>
      <c r="G844" s="2">
        <v>0.97</v>
      </c>
      <c r="H844" s="2">
        <v>519.04</v>
      </c>
      <c r="I844" s="2">
        <v>206</v>
      </c>
      <c r="J844">
        <f t="shared" si="92"/>
        <v>580.58474978713764</v>
      </c>
      <c r="K844">
        <f t="shared" si="93"/>
        <v>552.04455321572186</v>
      </c>
      <c r="L844" s="4">
        <f t="shared" si="94"/>
        <v>3.622895993357373E-2</v>
      </c>
      <c r="M844" s="5">
        <f t="shared" si="95"/>
        <v>3.3333333333333332E-4</v>
      </c>
      <c r="N844" s="5">
        <f t="shared" si="96"/>
        <v>0.61799999999999999</v>
      </c>
      <c r="O844">
        <f t="shared" si="97"/>
        <v>3.6574361145218837E-2</v>
      </c>
    </row>
    <row r="845" spans="1:15">
      <c r="A845" s="2">
        <v>276</v>
      </c>
      <c r="B845" s="2">
        <v>5481</v>
      </c>
      <c r="C845" s="2">
        <v>48</v>
      </c>
      <c r="D845" s="2">
        <f t="shared" si="91"/>
        <v>114.1875</v>
      </c>
      <c r="E845" s="2">
        <v>300</v>
      </c>
      <c r="F845" s="2">
        <v>8.5000000000000006E-2</v>
      </c>
      <c r="G845" s="2">
        <v>0.39</v>
      </c>
      <c r="H845" s="2">
        <v>1342.06</v>
      </c>
      <c r="I845" s="2">
        <v>81</v>
      </c>
      <c r="J845">
        <f t="shared" si="92"/>
        <v>594.08852578600454</v>
      </c>
      <c r="K845">
        <f t="shared" si="93"/>
        <v>1404.9691782828606</v>
      </c>
      <c r="L845" s="4">
        <f t="shared" si="94"/>
        <v>3.4164450538811904E-2</v>
      </c>
      <c r="M845" s="5">
        <f t="shared" si="95"/>
        <v>1.2953840540047437E-4</v>
      </c>
      <c r="N845" s="5">
        <f t="shared" si="96"/>
        <v>0.6252971830985915</v>
      </c>
      <c r="O845">
        <f t="shared" si="97"/>
        <v>3.4610785179552836E-2</v>
      </c>
    </row>
    <row r="846" spans="1:15">
      <c r="A846" s="2">
        <v>114</v>
      </c>
      <c r="B846" s="2">
        <v>3109</v>
      </c>
      <c r="C846" s="2">
        <v>27</v>
      </c>
      <c r="D846" s="2">
        <f t="shared" si="91"/>
        <v>115.14814814814815</v>
      </c>
      <c r="E846" s="2">
        <v>300</v>
      </c>
      <c r="F846" s="2">
        <v>8.4000000000000005E-2</v>
      </c>
      <c r="G846" s="2">
        <v>0.7</v>
      </c>
      <c r="H846" s="2">
        <v>756.92</v>
      </c>
      <c r="I846" s="2">
        <v>143</v>
      </c>
      <c r="J846">
        <f t="shared" si="92"/>
        <v>597.61430466719685</v>
      </c>
      <c r="K846">
        <f t="shared" si="93"/>
        <v>787.41409360672208</v>
      </c>
      <c r="L846" s="4">
        <f t="shared" si="94"/>
        <v>3.4289454836053883E-2</v>
      </c>
      <c r="M846" s="5">
        <f t="shared" si="95"/>
        <v>2.2836925056288193E-4</v>
      </c>
      <c r="N846" s="5">
        <f t="shared" si="96"/>
        <v>0.62617887323943666</v>
      </c>
      <c r="O846">
        <f t="shared" si="97"/>
        <v>3.4122738993433759E-2</v>
      </c>
    </row>
    <row r="847" spans="1:15">
      <c r="A847" s="2">
        <v>360</v>
      </c>
      <c r="B847" s="2">
        <v>8000</v>
      </c>
      <c r="C847" s="2">
        <v>64</v>
      </c>
      <c r="D847" s="2">
        <f t="shared" si="91"/>
        <v>125</v>
      </c>
      <c r="E847" s="2">
        <v>300</v>
      </c>
      <c r="F847" s="2">
        <v>8.1000000000000003E-2</v>
      </c>
      <c r="G847" s="2">
        <v>0.28000000000000003</v>
      </c>
      <c r="H847" s="2">
        <v>1961.42</v>
      </c>
      <c r="I847" s="2">
        <v>56.2</v>
      </c>
      <c r="J847">
        <f t="shared" si="92"/>
        <v>608.5806194501846</v>
      </c>
      <c r="K847">
        <f t="shared" si="93"/>
        <v>2004.6581595710259</v>
      </c>
      <c r="L847" s="4">
        <f t="shared" si="94"/>
        <v>3.1925642631108378E-2</v>
      </c>
      <c r="M847" s="5">
        <f t="shared" si="95"/>
        <v>8.8749999999999989E-5</v>
      </c>
      <c r="N847" s="5">
        <f t="shared" si="96"/>
        <v>0.63323943661971849</v>
      </c>
      <c r="O847">
        <f t="shared" si="97"/>
        <v>3.2665609319308203E-2</v>
      </c>
    </row>
    <row r="848" spans="1:15">
      <c r="A848" s="2">
        <v>198</v>
      </c>
      <c r="B848" s="2">
        <v>4537</v>
      </c>
      <c r="C848" s="2">
        <v>36</v>
      </c>
      <c r="D848" s="2">
        <f t="shared" si="91"/>
        <v>126.02777777777777</v>
      </c>
      <c r="E848" s="2">
        <v>300</v>
      </c>
      <c r="F848" s="2">
        <v>8.2000000000000003E-2</v>
      </c>
      <c r="G848" s="2">
        <v>0.51</v>
      </c>
      <c r="H848" s="2">
        <v>1069.74</v>
      </c>
      <c r="I848" s="2">
        <v>99.4</v>
      </c>
      <c r="J848">
        <f t="shared" si="92"/>
        <v>604.85837890913388</v>
      </c>
      <c r="K848">
        <f t="shared" si="93"/>
        <v>1093.8650955802952</v>
      </c>
      <c r="L848" s="4">
        <f t="shared" si="94"/>
        <v>3.2910822500376066E-2</v>
      </c>
      <c r="M848" s="5">
        <f t="shared" si="95"/>
        <v>1.5649107339651752E-4</v>
      </c>
      <c r="N848" s="5">
        <f t="shared" si="96"/>
        <v>0.63517999999999997</v>
      </c>
      <c r="O848">
        <f t="shared" si="97"/>
        <v>3.3150139766682879E-2</v>
      </c>
    </row>
    <row r="849" spans="1:15">
      <c r="A849" s="2">
        <v>36</v>
      </c>
      <c r="B849" s="2">
        <v>2573</v>
      </c>
      <c r="C849" s="2">
        <v>20</v>
      </c>
      <c r="D849" s="2">
        <f t="shared" si="91"/>
        <v>128.65</v>
      </c>
      <c r="E849" s="2">
        <v>300</v>
      </c>
      <c r="F849" s="2">
        <v>0.08</v>
      </c>
      <c r="G849" s="2">
        <v>0.91</v>
      </c>
      <c r="H849" s="2">
        <v>616.65</v>
      </c>
      <c r="I849" s="2">
        <v>176</v>
      </c>
      <c r="J849">
        <f t="shared" si="92"/>
        <v>612.37243569579459</v>
      </c>
      <c r="K849">
        <f t="shared" si="93"/>
        <v>620.66103458544478</v>
      </c>
      <c r="L849" s="4">
        <f t="shared" si="94"/>
        <v>3.2223708087875225E-2</v>
      </c>
      <c r="M849" s="5">
        <f t="shared" si="95"/>
        <v>2.7594247959580257E-4</v>
      </c>
      <c r="N849" s="5">
        <f t="shared" si="96"/>
        <v>0.63781408450704224</v>
      </c>
      <c r="O849">
        <f t="shared" si="97"/>
        <v>3.2182273794907526E-2</v>
      </c>
    </row>
    <row r="850" spans="1:15">
      <c r="A850" s="2">
        <v>282</v>
      </c>
      <c r="B850" s="2">
        <v>6622</v>
      </c>
      <c r="C850" s="2">
        <v>48</v>
      </c>
      <c r="D850" s="2">
        <f t="shared" si="91"/>
        <v>137.95833333333334</v>
      </c>
      <c r="E850" s="2">
        <v>300</v>
      </c>
      <c r="F850" s="2">
        <v>7.3999999999999996E-2</v>
      </c>
      <c r="G850" s="2">
        <v>0.37</v>
      </c>
      <c r="H850" s="2">
        <v>1657.39</v>
      </c>
      <c r="I850" s="2">
        <v>69</v>
      </c>
      <c r="J850">
        <f t="shared" si="92"/>
        <v>636.71453996701337</v>
      </c>
      <c r="K850">
        <f t="shared" si="93"/>
        <v>1587.1694037768348</v>
      </c>
      <c r="L850" s="4">
        <f t="shared" si="94"/>
        <v>3.0242518464493461E-2</v>
      </c>
      <c r="M850" s="5">
        <f t="shared" si="95"/>
        <v>1.0721836303231652E-4</v>
      </c>
      <c r="N850" s="5">
        <f t="shared" si="96"/>
        <v>0.64354647887323946</v>
      </c>
      <c r="O850">
        <f t="shared" si="97"/>
        <v>2.9308041958614119E-2</v>
      </c>
    </row>
    <row r="851" spans="1:15">
      <c r="A851" s="2">
        <v>120</v>
      </c>
      <c r="B851" s="2">
        <v>3756</v>
      </c>
      <c r="C851" s="2">
        <v>27</v>
      </c>
      <c r="D851" s="2">
        <f t="shared" si="91"/>
        <v>139.11111111111111</v>
      </c>
      <c r="E851" s="2">
        <v>300</v>
      </c>
      <c r="F851" s="2">
        <v>7.5999999999999998E-2</v>
      </c>
      <c r="G851" s="2">
        <v>0.66</v>
      </c>
      <c r="H851" s="2">
        <v>900.87</v>
      </c>
      <c r="I851" s="2">
        <v>122</v>
      </c>
      <c r="J851">
        <f t="shared" si="92"/>
        <v>628.28086243754331</v>
      </c>
      <c r="K851">
        <f t="shared" si="93"/>
        <v>877.9911435990482</v>
      </c>
      <c r="L851" s="4">
        <f t="shared" si="94"/>
        <v>3.0752018624381566E-2</v>
      </c>
      <c r="M851" s="5">
        <f t="shared" si="95"/>
        <v>1.8903088391906283E-4</v>
      </c>
      <c r="N851" s="5">
        <f t="shared" si="96"/>
        <v>0.64539718309859151</v>
      </c>
      <c r="O851">
        <f t="shared" si="97"/>
        <v>3.0261123758610221E-2</v>
      </c>
    </row>
    <row r="852" spans="1:15">
      <c r="A852" s="2">
        <v>204</v>
      </c>
      <c r="B852" s="2">
        <v>5481</v>
      </c>
      <c r="C852" s="2">
        <v>36</v>
      </c>
      <c r="D852" s="2">
        <f t="shared" si="91"/>
        <v>152.25</v>
      </c>
      <c r="E852" s="2">
        <v>300</v>
      </c>
      <c r="F852" s="2">
        <v>7.3999999999999996E-2</v>
      </c>
      <c r="G852" s="2">
        <v>0.48</v>
      </c>
      <c r="H852" s="2">
        <v>1269.6199999999999</v>
      </c>
      <c r="I852" s="2">
        <v>84.7</v>
      </c>
      <c r="J852">
        <f t="shared" si="92"/>
        <v>636.71453996701337</v>
      </c>
      <c r="K852">
        <f t="shared" si="93"/>
        <v>1223.4430820779769</v>
      </c>
      <c r="L852" s="4">
        <f t="shared" si="94"/>
        <v>2.9425153100588228E-2</v>
      </c>
      <c r="M852" s="5">
        <f t="shared" si="95"/>
        <v>1.2953840540047437E-4</v>
      </c>
      <c r="N852" s="5">
        <f t="shared" si="96"/>
        <v>0.65386014084507038</v>
      </c>
      <c r="O852">
        <f t="shared" si="97"/>
        <v>2.9308041958614119E-2</v>
      </c>
    </row>
    <row r="853" spans="1:15">
      <c r="A853" s="2">
        <v>42</v>
      </c>
      <c r="B853" s="2">
        <v>3109</v>
      </c>
      <c r="C853" s="2">
        <v>20</v>
      </c>
      <c r="D853" s="2">
        <f t="shared" si="91"/>
        <v>155.44999999999999</v>
      </c>
      <c r="E853" s="2">
        <v>300</v>
      </c>
      <c r="F853" s="2">
        <v>7.2999999999999995E-2</v>
      </c>
      <c r="G853" s="2">
        <v>0.85</v>
      </c>
      <c r="H853" s="2">
        <v>728.4</v>
      </c>
      <c r="I853" s="2">
        <v>150</v>
      </c>
      <c r="J853">
        <f t="shared" si="92"/>
        <v>641.06076475603243</v>
      </c>
      <c r="K853">
        <f t="shared" si="93"/>
        <v>695.60150193569098</v>
      </c>
      <c r="L853" s="4">
        <f t="shared" si="94"/>
        <v>2.8752094330367073E-2</v>
      </c>
      <c r="M853" s="5">
        <f t="shared" si="95"/>
        <v>2.2836925056288193E-4</v>
      </c>
      <c r="N853" s="5">
        <f t="shared" si="96"/>
        <v>0.65683098591549294</v>
      </c>
      <c r="O853">
        <f t="shared" si="97"/>
        <v>2.8833420992674809E-2</v>
      </c>
    </row>
    <row r="854" spans="1:15">
      <c r="A854" s="2">
        <v>288</v>
      </c>
      <c r="B854" s="2">
        <v>8000</v>
      </c>
      <c r="C854" s="2">
        <v>48</v>
      </c>
      <c r="D854" s="2">
        <f t="shared" si="91"/>
        <v>166.66666666666666</v>
      </c>
      <c r="E854" s="2">
        <v>300</v>
      </c>
      <c r="F854" s="2">
        <v>7.1999999999999995E-2</v>
      </c>
      <c r="G854" s="2">
        <v>0.35</v>
      </c>
      <c r="H854" s="2">
        <v>1807.42</v>
      </c>
      <c r="I854" s="2">
        <v>58.8</v>
      </c>
      <c r="J854">
        <f t="shared" si="92"/>
        <v>645.49722436790285</v>
      </c>
      <c r="K854">
        <f t="shared" si="93"/>
        <v>1701.00885431234</v>
      </c>
      <c r="L854" s="4">
        <f t="shared" si="94"/>
        <v>2.8218547997743825E-2</v>
      </c>
      <c r="M854" s="5">
        <f t="shared" si="95"/>
        <v>8.8749999999999989E-5</v>
      </c>
      <c r="N854" s="5">
        <f t="shared" si="96"/>
        <v>0.66253521126760562</v>
      </c>
      <c r="O854">
        <f t="shared" si="97"/>
        <v>2.8360098615002653E-2</v>
      </c>
    </row>
    <row r="855" spans="1:15">
      <c r="A855" s="2">
        <v>126</v>
      </c>
      <c r="B855" s="2">
        <v>4537</v>
      </c>
      <c r="C855" s="2">
        <v>27</v>
      </c>
      <c r="D855" s="2">
        <f t="shared" si="91"/>
        <v>168.03703703703704</v>
      </c>
      <c r="E855" s="2">
        <v>300</v>
      </c>
      <c r="F855" s="2">
        <v>6.8000000000000005E-2</v>
      </c>
      <c r="G855" s="2">
        <v>0.61</v>
      </c>
      <c r="H855" s="2">
        <v>1072.71</v>
      </c>
      <c r="I855" s="2">
        <v>104</v>
      </c>
      <c r="J855">
        <f t="shared" si="92"/>
        <v>664.2111641550714</v>
      </c>
      <c r="K855">
        <f t="shared" si="93"/>
        <v>1004.2840735112082</v>
      </c>
      <c r="L855" s="4">
        <f t="shared" si="94"/>
        <v>2.6884823440046984E-2</v>
      </c>
      <c r="M855" s="5">
        <f t="shared" si="95"/>
        <v>1.5649107339651752E-4</v>
      </c>
      <c r="N855" s="5">
        <f t="shared" si="96"/>
        <v>0.66457464788732401</v>
      </c>
      <c r="O855">
        <f t="shared" si="97"/>
        <v>2.6480088740929046E-2</v>
      </c>
    </row>
    <row r="856" spans="1:15">
      <c r="A856" s="2">
        <v>210</v>
      </c>
      <c r="B856" s="2">
        <v>6622</v>
      </c>
      <c r="C856" s="2">
        <v>36</v>
      </c>
      <c r="D856" s="2">
        <f t="shared" si="91"/>
        <v>183.94444444444446</v>
      </c>
      <c r="E856" s="2">
        <v>300</v>
      </c>
      <c r="F856" s="2">
        <v>6.5000000000000002E-2</v>
      </c>
      <c r="G856" s="2">
        <v>0.44</v>
      </c>
      <c r="H856" s="2">
        <v>1566.17</v>
      </c>
      <c r="I856" s="2">
        <v>72.099999999999994</v>
      </c>
      <c r="J856">
        <f t="shared" si="92"/>
        <v>679.36622048675747</v>
      </c>
      <c r="K856">
        <f t="shared" si="93"/>
        <v>1424.0705721965862</v>
      </c>
      <c r="L856" s="4">
        <f t="shared" si="94"/>
        <v>2.5279646039220567E-2</v>
      </c>
      <c r="M856" s="5">
        <f t="shared" si="95"/>
        <v>1.0721836303231652E-4</v>
      </c>
      <c r="N856" s="5">
        <f t="shared" si="96"/>
        <v>0.6724594366197183</v>
      </c>
      <c r="O856">
        <f t="shared" si="97"/>
        <v>2.5084460729318431E-2</v>
      </c>
    </row>
    <row r="857" spans="1:15">
      <c r="A857" s="2">
        <v>48</v>
      </c>
      <c r="B857" s="2">
        <v>3756</v>
      </c>
      <c r="C857" s="2">
        <v>20</v>
      </c>
      <c r="D857" s="2">
        <f t="shared" si="91"/>
        <v>187.8</v>
      </c>
      <c r="E857" s="2">
        <v>300</v>
      </c>
      <c r="F857" s="2">
        <v>6.5000000000000002E-2</v>
      </c>
      <c r="G857" s="2">
        <v>0.8</v>
      </c>
      <c r="H857" s="2">
        <v>873.3</v>
      </c>
      <c r="I857" s="2">
        <v>127</v>
      </c>
      <c r="J857">
        <f t="shared" si="92"/>
        <v>679.36622048675747</v>
      </c>
      <c r="K857">
        <f t="shared" si="93"/>
        <v>783.23881470812239</v>
      </c>
      <c r="L857" s="4">
        <f t="shared" si="94"/>
        <v>2.5534995999212697E-2</v>
      </c>
      <c r="M857" s="5">
        <f t="shared" si="95"/>
        <v>1.8903088391906283E-4</v>
      </c>
      <c r="N857" s="5">
        <f t="shared" si="96"/>
        <v>0.67184788732394363</v>
      </c>
      <c r="O857">
        <f t="shared" si="97"/>
        <v>2.5084460729318431E-2</v>
      </c>
    </row>
    <row r="858" spans="1:15">
      <c r="A858" s="2">
        <v>132</v>
      </c>
      <c r="B858" s="2">
        <v>5481</v>
      </c>
      <c r="C858" s="2">
        <v>27</v>
      </c>
      <c r="D858" s="2">
        <f t="shared" si="91"/>
        <v>203</v>
      </c>
      <c r="E858" s="2">
        <v>300</v>
      </c>
      <c r="F858" s="2">
        <v>5.8000000000000003E-2</v>
      </c>
      <c r="G858" s="2">
        <v>0.56999999999999995</v>
      </c>
      <c r="H858" s="2">
        <v>1342.83</v>
      </c>
      <c r="I858" s="2">
        <v>88.4</v>
      </c>
      <c r="J858">
        <f t="shared" si="92"/>
        <v>719.19495222807609</v>
      </c>
      <c r="K858">
        <f t="shared" si="93"/>
        <v>1163.7294216346459</v>
      </c>
      <c r="L858" s="4">
        <f t="shared" si="94"/>
        <v>2.3201269554630786E-2</v>
      </c>
      <c r="M858" s="5">
        <f t="shared" si="95"/>
        <v>1.2953840540047437E-4</v>
      </c>
      <c r="N858" s="5">
        <f t="shared" si="96"/>
        <v>0.68242309859154937</v>
      </c>
      <c r="O858">
        <f t="shared" si="97"/>
        <v>2.1878741306003525E-2</v>
      </c>
    </row>
    <row r="859" spans="1:15">
      <c r="A859" s="2">
        <v>216</v>
      </c>
      <c r="B859" s="2">
        <v>8000</v>
      </c>
      <c r="C859" s="2">
        <v>36</v>
      </c>
      <c r="D859" s="2">
        <f t="shared" si="91"/>
        <v>222.22222222222223</v>
      </c>
      <c r="E859" s="2">
        <v>300</v>
      </c>
      <c r="F859" s="2">
        <v>5.7000000000000002E-2</v>
      </c>
      <c r="G859" s="2">
        <v>0.42</v>
      </c>
      <c r="H859" s="2">
        <v>1901.13</v>
      </c>
      <c r="I859" s="2">
        <v>61.3</v>
      </c>
      <c r="J859">
        <f t="shared" si="92"/>
        <v>725.47625011001162</v>
      </c>
      <c r="K859">
        <f t="shared" si="93"/>
        <v>1593.1407583237703</v>
      </c>
      <c r="L859" s="4">
        <f t="shared" si="94"/>
        <v>2.2596873384795924E-2</v>
      </c>
      <c r="M859" s="5">
        <f t="shared" si="95"/>
        <v>8.8749999999999989E-5</v>
      </c>
      <c r="N859" s="5">
        <f t="shared" si="96"/>
        <v>0.69070422535211273</v>
      </c>
      <c r="O859">
        <f t="shared" si="97"/>
        <v>2.1426861763690009E-2</v>
      </c>
    </row>
    <row r="860" spans="1:15">
      <c r="A860" s="2">
        <v>54</v>
      </c>
      <c r="B860" s="2">
        <v>4537</v>
      </c>
      <c r="C860" s="2">
        <v>20</v>
      </c>
      <c r="D860" s="2">
        <f t="shared" si="91"/>
        <v>226.85</v>
      </c>
      <c r="E860" s="2">
        <v>300</v>
      </c>
      <c r="F860" s="2">
        <v>5.6000000000000001E-2</v>
      </c>
      <c r="G860" s="2">
        <v>0.74</v>
      </c>
      <c r="H860" s="2">
        <v>1076.9000000000001</v>
      </c>
      <c r="I860" s="2">
        <v>108</v>
      </c>
      <c r="J860">
        <f t="shared" si="92"/>
        <v>731.92505471139987</v>
      </c>
      <c r="K860">
        <f t="shared" si="93"/>
        <v>912.25264995189548</v>
      </c>
      <c r="L860" s="4">
        <f t="shared" si="94"/>
        <v>2.1923751058497479E-2</v>
      </c>
      <c r="M860" s="5">
        <f t="shared" si="95"/>
        <v>1.5649107339651752E-4</v>
      </c>
      <c r="N860" s="5">
        <f t="shared" si="96"/>
        <v>0.69013521126760569</v>
      </c>
      <c r="O860">
        <f t="shared" si="97"/>
        <v>2.0976565058180886E-2</v>
      </c>
    </row>
    <row r="861" spans="1:15">
      <c r="A861" s="2">
        <v>138</v>
      </c>
      <c r="B861" s="2">
        <v>6622</v>
      </c>
      <c r="C861" s="2">
        <v>27</v>
      </c>
      <c r="D861" s="2">
        <f t="shared" si="91"/>
        <v>245.25925925925927</v>
      </c>
      <c r="E861" s="2">
        <v>300</v>
      </c>
      <c r="F861" s="2">
        <v>5.3999999999999999E-2</v>
      </c>
      <c r="G861" s="2">
        <v>0.54</v>
      </c>
      <c r="H861" s="2">
        <v>1542.32</v>
      </c>
      <c r="I861" s="2">
        <v>75.099999999999994</v>
      </c>
      <c r="J861">
        <f t="shared" si="92"/>
        <v>745.35599249992993</v>
      </c>
      <c r="K861">
        <f t="shared" si="93"/>
        <v>1273.0639702811416</v>
      </c>
      <c r="L861" s="4">
        <f t="shared" si="94"/>
        <v>2.1208675000076675E-2</v>
      </c>
      <c r="M861" s="5">
        <f t="shared" si="95"/>
        <v>1.0721836303231652E-4</v>
      </c>
      <c r="N861" s="5">
        <f t="shared" si="96"/>
        <v>0.70043971830985918</v>
      </c>
      <c r="O861">
        <f t="shared" si="97"/>
        <v>2.0080811191136892E-2</v>
      </c>
    </row>
    <row r="862" spans="1:15">
      <c r="A862" s="2">
        <v>60</v>
      </c>
      <c r="B862" s="2">
        <v>5481</v>
      </c>
      <c r="C862" s="2">
        <v>20</v>
      </c>
      <c r="D862" s="2">
        <f t="shared" si="91"/>
        <v>274.05</v>
      </c>
      <c r="E862" s="2">
        <v>300</v>
      </c>
      <c r="F862" s="2">
        <v>5.1999999999999998E-2</v>
      </c>
      <c r="G862" s="2">
        <v>0.7</v>
      </c>
      <c r="H862" s="2">
        <v>1251.29</v>
      </c>
      <c r="I862" s="2">
        <v>92</v>
      </c>
      <c r="J862">
        <f t="shared" si="92"/>
        <v>759.55452531275</v>
      </c>
      <c r="K862">
        <f t="shared" si="93"/>
        <v>1000.7858470306995</v>
      </c>
      <c r="L862" s="4">
        <f t="shared" si="94"/>
        <v>1.9984295400798661E-2</v>
      </c>
      <c r="M862" s="5">
        <f t="shared" si="95"/>
        <v>1.2953840540047437E-4</v>
      </c>
      <c r="N862" s="5">
        <f t="shared" si="96"/>
        <v>0.71021408450704215</v>
      </c>
      <c r="O862">
        <f t="shared" si="97"/>
        <v>1.9191669379494954E-2</v>
      </c>
    </row>
    <row r="863" spans="1:15">
      <c r="A863" s="2">
        <v>144</v>
      </c>
      <c r="B863" s="2">
        <v>8000</v>
      </c>
      <c r="C863" s="2">
        <v>27</v>
      </c>
      <c r="D863" s="2">
        <f t="shared" si="91"/>
        <v>296.2962962962963</v>
      </c>
      <c r="E863" s="2">
        <v>300</v>
      </c>
      <c r="F863" s="2">
        <v>4.7E-2</v>
      </c>
      <c r="G863" s="2">
        <v>0.5</v>
      </c>
      <c r="H863" s="2">
        <v>1892.84</v>
      </c>
      <c r="I863" s="2">
        <v>63.8</v>
      </c>
      <c r="J863">
        <f t="shared" si="92"/>
        <v>798.93546193696113</v>
      </c>
      <c r="K863">
        <f t="shared" si="93"/>
        <v>1473.7436048261438</v>
      </c>
      <c r="L863" s="4">
        <f t="shared" si="94"/>
        <v>1.8320690187615889E-2</v>
      </c>
      <c r="M863" s="5">
        <f t="shared" si="95"/>
        <v>8.8749999999999989E-5</v>
      </c>
      <c r="N863" s="5">
        <f t="shared" si="96"/>
        <v>0.71887323943661985</v>
      </c>
      <c r="O863">
        <f t="shared" si="97"/>
        <v>1.6999109462877464E-2</v>
      </c>
    </row>
    <row r="864" spans="1:15">
      <c r="A864" s="2">
        <v>66</v>
      </c>
      <c r="B864" s="2">
        <v>6622</v>
      </c>
      <c r="C864" s="2">
        <v>20</v>
      </c>
      <c r="D864" s="2">
        <f t="shared" si="91"/>
        <v>331.1</v>
      </c>
      <c r="E864" s="2">
        <v>300</v>
      </c>
      <c r="F864" s="2">
        <v>4.4999999999999998E-2</v>
      </c>
      <c r="G864" s="2">
        <v>0.65</v>
      </c>
      <c r="H864" s="2">
        <v>1547.4</v>
      </c>
      <c r="I864" s="2">
        <v>78.099999999999994</v>
      </c>
      <c r="J864">
        <f t="shared" si="92"/>
        <v>816.49658092772597</v>
      </c>
      <c r="K864">
        <f t="shared" si="93"/>
        <v>1158.5672645594971</v>
      </c>
      <c r="L864" s="4">
        <f t="shared" si="94"/>
        <v>1.7262700761361723E-2</v>
      </c>
      <c r="M864" s="5">
        <f t="shared" si="95"/>
        <v>1.0721836303231652E-4</v>
      </c>
      <c r="N864" s="5">
        <f t="shared" si="96"/>
        <v>0.72841999999999996</v>
      </c>
      <c r="O864">
        <f t="shared" si="97"/>
        <v>1.6134806353988555E-2</v>
      </c>
    </row>
    <row r="865" spans="1:15">
      <c r="A865" s="2">
        <v>72</v>
      </c>
      <c r="B865" s="2">
        <v>8000</v>
      </c>
      <c r="C865" s="2">
        <v>20</v>
      </c>
      <c r="D865" s="2">
        <f t="shared" si="91"/>
        <v>400</v>
      </c>
      <c r="E865" s="2">
        <v>300</v>
      </c>
      <c r="F865" s="2">
        <v>4.1000000000000002E-2</v>
      </c>
      <c r="G865" s="2">
        <v>0.61</v>
      </c>
      <c r="H865" s="2">
        <v>1787.38</v>
      </c>
      <c r="I865" s="2">
        <v>66.3</v>
      </c>
      <c r="J865">
        <f t="shared" si="92"/>
        <v>855.39892276830165</v>
      </c>
      <c r="K865">
        <f t="shared" si="93"/>
        <v>1293.3590415145241</v>
      </c>
      <c r="L865" s="4">
        <f t="shared" si="94"/>
        <v>1.5463610148485907E-2</v>
      </c>
      <c r="M865" s="5">
        <f t="shared" si="95"/>
        <v>8.8749999999999989E-5</v>
      </c>
      <c r="N865" s="5">
        <f t="shared" si="96"/>
        <v>0.74704225352112685</v>
      </c>
      <c r="O865">
        <f t="shared" si="97"/>
        <v>1.4429436423615511E-2</v>
      </c>
    </row>
    <row r="866" spans="1:15">
      <c r="A866" s="2">
        <v>997</v>
      </c>
      <c r="B866" s="2">
        <v>1000</v>
      </c>
      <c r="C866" s="2">
        <v>500</v>
      </c>
      <c r="D866" s="2">
        <f t="shared" si="91"/>
        <v>2</v>
      </c>
      <c r="E866" s="2">
        <v>500</v>
      </c>
      <c r="F866" s="2">
        <v>1.1819999999999999</v>
      </c>
      <c r="G866" s="2">
        <v>0.19</v>
      </c>
      <c r="H866" s="2">
        <v>199.36</v>
      </c>
      <c r="I866" s="2">
        <v>61.8</v>
      </c>
      <c r="J866">
        <f t="shared" si="92"/>
        <v>159.31324696929153</v>
      </c>
      <c r="K866">
        <f t="shared" si="93"/>
        <v>773.35434090553736</v>
      </c>
      <c r="L866" s="4">
        <f t="shared" si="94"/>
        <v>0.64653416106068429</v>
      </c>
      <c r="M866" s="5">
        <f t="shared" si="95"/>
        <v>7.0999999999999991E-4</v>
      </c>
      <c r="N866" s="5">
        <f t="shared" si="96"/>
        <v>8.7042253521126767E-2</v>
      </c>
      <c r="O866">
        <f t="shared" si="97"/>
        <v>0.81479754688697015</v>
      </c>
    </row>
    <row r="867" spans="1:15">
      <c r="A867" s="2">
        <v>998</v>
      </c>
      <c r="B867" s="2">
        <v>1208</v>
      </c>
      <c r="C867" s="2">
        <v>500</v>
      </c>
      <c r="D867" s="2">
        <f t="shared" si="91"/>
        <v>2.4159999999999999</v>
      </c>
      <c r="E867" s="2">
        <v>500</v>
      </c>
      <c r="F867" s="2">
        <v>1.032</v>
      </c>
      <c r="G867" s="2">
        <v>0.17</v>
      </c>
      <c r="H867" s="2">
        <v>259.68</v>
      </c>
      <c r="I867" s="2">
        <v>56</v>
      </c>
      <c r="J867">
        <f t="shared" si="92"/>
        <v>170.49858486761838</v>
      </c>
      <c r="K867">
        <f t="shared" si="93"/>
        <v>925.02207459974773</v>
      </c>
      <c r="L867" s="4">
        <f t="shared" si="94"/>
        <v>0.54052764115531771</v>
      </c>
      <c r="M867" s="5">
        <f t="shared" si="95"/>
        <v>5.8774834437086085E-4</v>
      </c>
      <c r="N867" s="5">
        <f t="shared" si="96"/>
        <v>9.5278873239436637E-2</v>
      </c>
      <c r="O867">
        <f t="shared" si="97"/>
        <v>0.69234789750551839</v>
      </c>
    </row>
    <row r="868" spans="1:15">
      <c r="A868" s="2">
        <v>985</v>
      </c>
      <c r="B868" s="2">
        <v>1000</v>
      </c>
      <c r="C868" s="2">
        <v>373</v>
      </c>
      <c r="D868" s="2">
        <f t="shared" si="91"/>
        <v>2.6809651474530831</v>
      </c>
      <c r="E868" s="2">
        <v>500</v>
      </c>
      <c r="F868" s="2">
        <v>0.95499999999999996</v>
      </c>
      <c r="G868" s="2">
        <v>0.21</v>
      </c>
      <c r="H868" s="2">
        <v>224.6</v>
      </c>
      <c r="I868" s="2">
        <v>70.900000000000006</v>
      </c>
      <c r="J868">
        <f t="shared" si="92"/>
        <v>177.23885738021735</v>
      </c>
      <c r="K868">
        <f t="shared" si="93"/>
        <v>778.43057607561889</v>
      </c>
      <c r="L868" s="4">
        <f t="shared" si="94"/>
        <v>0.47916925601823451</v>
      </c>
      <c r="M868" s="5">
        <f t="shared" si="95"/>
        <v>7.0999999999999991E-4</v>
      </c>
      <c r="N868" s="5">
        <f t="shared" si="96"/>
        <v>9.985915492957749E-2</v>
      </c>
      <c r="O868">
        <f t="shared" si="97"/>
        <v>0.63083065105386438</v>
      </c>
    </row>
    <row r="869" spans="1:15">
      <c r="A869" s="2">
        <v>999</v>
      </c>
      <c r="B869" s="2">
        <v>1459</v>
      </c>
      <c r="C869" s="2">
        <v>500</v>
      </c>
      <c r="D869" s="2">
        <f t="shared" si="91"/>
        <v>2.9180000000000001</v>
      </c>
      <c r="E869" s="2">
        <v>500</v>
      </c>
      <c r="F869" s="2">
        <v>0.89900000000000002</v>
      </c>
      <c r="G869" s="2">
        <v>0.15</v>
      </c>
      <c r="H869" s="2">
        <v>337.91</v>
      </c>
      <c r="I869" s="2">
        <v>50.4</v>
      </c>
      <c r="J869">
        <f t="shared" si="92"/>
        <v>182.67570054172324</v>
      </c>
      <c r="K869">
        <f t="shared" si="93"/>
        <v>1123.2327609950826</v>
      </c>
      <c r="L869" s="4">
        <f t="shared" si="94"/>
        <v>0.44514371140407732</v>
      </c>
      <c r="M869" s="5">
        <f t="shared" si="95"/>
        <v>4.8663468128855379E-4</v>
      </c>
      <c r="N869" s="5">
        <f t="shared" si="96"/>
        <v>0.10356845070422535</v>
      </c>
      <c r="O869">
        <f t="shared" si="97"/>
        <v>0.58670578578790844</v>
      </c>
    </row>
    <row r="870" spans="1:15">
      <c r="A870" s="2">
        <v>986</v>
      </c>
      <c r="B870" s="2">
        <v>1208</v>
      </c>
      <c r="C870" s="2">
        <v>373</v>
      </c>
      <c r="D870" s="2">
        <f t="shared" si="91"/>
        <v>3.2386058981233243</v>
      </c>
      <c r="E870" s="2">
        <v>500</v>
      </c>
      <c r="F870" s="2">
        <v>0.83399999999999996</v>
      </c>
      <c r="G870" s="2">
        <v>0.19</v>
      </c>
      <c r="H870" s="2">
        <v>290.83</v>
      </c>
      <c r="I870" s="2">
        <v>63.5</v>
      </c>
      <c r="J870">
        <f t="shared" si="92"/>
        <v>189.6608104527204</v>
      </c>
      <c r="K870">
        <f t="shared" si="93"/>
        <v>920.67052711282702</v>
      </c>
      <c r="L870" s="4">
        <f t="shared" si="94"/>
        <v>0.40513950323761078</v>
      </c>
      <c r="M870" s="5">
        <f t="shared" si="95"/>
        <v>5.8774834437086085E-4</v>
      </c>
      <c r="N870" s="5">
        <f t="shared" si="96"/>
        <v>0.10803943661971832</v>
      </c>
      <c r="O870">
        <f t="shared" si="97"/>
        <v>0.53617677935592345</v>
      </c>
    </row>
    <row r="871" spans="1:15">
      <c r="A871" s="2">
        <v>1000</v>
      </c>
      <c r="B871" s="2">
        <v>1763</v>
      </c>
      <c r="C871" s="2">
        <v>500</v>
      </c>
      <c r="D871" s="2">
        <f t="shared" si="91"/>
        <v>3.5259999999999998</v>
      </c>
      <c r="E871" s="2">
        <v>500</v>
      </c>
      <c r="F871" s="2">
        <v>0.78500000000000003</v>
      </c>
      <c r="G871" s="2">
        <v>0.13</v>
      </c>
      <c r="H871" s="2">
        <v>437.16</v>
      </c>
      <c r="I871" s="2">
        <v>45.1</v>
      </c>
      <c r="J871">
        <f t="shared" si="92"/>
        <v>195.49056373532238</v>
      </c>
      <c r="K871">
        <f t="shared" si="93"/>
        <v>1386.9560079276966</v>
      </c>
      <c r="L871" s="4">
        <f t="shared" si="94"/>
        <v>0.36050170094945466</v>
      </c>
      <c r="M871" s="5">
        <f t="shared" si="95"/>
        <v>4.0272263187748154E-4</v>
      </c>
      <c r="N871" s="5">
        <f t="shared" si="96"/>
        <v>0.11198774647887325</v>
      </c>
      <c r="O871">
        <f t="shared" si="97"/>
        <v>0.4986000629955416</v>
      </c>
    </row>
    <row r="872" spans="1:15">
      <c r="A872" s="2">
        <v>973</v>
      </c>
      <c r="B872" s="2">
        <v>1000</v>
      </c>
      <c r="C872" s="2">
        <v>278</v>
      </c>
      <c r="D872" s="2">
        <f t="shared" si="91"/>
        <v>3.5971223021582732</v>
      </c>
      <c r="E872" s="2">
        <v>500</v>
      </c>
      <c r="F872" s="2">
        <v>0.77800000000000002</v>
      </c>
      <c r="G872" s="2">
        <v>0.23</v>
      </c>
      <c r="H872" s="2">
        <v>248.18</v>
      </c>
      <c r="I872" s="2">
        <v>80</v>
      </c>
      <c r="J872">
        <f t="shared" si="92"/>
        <v>196.36805063720013</v>
      </c>
      <c r="K872">
        <f t="shared" si="93"/>
        <v>787.45044419899216</v>
      </c>
      <c r="L872" s="4">
        <f t="shared" si="94"/>
        <v>0.35303808899718925</v>
      </c>
      <c r="M872" s="5">
        <f t="shared" si="95"/>
        <v>7.0999999999999991E-4</v>
      </c>
      <c r="N872" s="5">
        <f t="shared" si="96"/>
        <v>0.11267605633802819</v>
      </c>
      <c r="O872">
        <f t="shared" si="97"/>
        <v>0.49326949372717666</v>
      </c>
    </row>
    <row r="873" spans="1:15">
      <c r="A873" s="2">
        <v>987</v>
      </c>
      <c r="B873" s="2">
        <v>1459</v>
      </c>
      <c r="C873" s="2">
        <v>373</v>
      </c>
      <c r="D873" s="2">
        <f t="shared" si="91"/>
        <v>3.9115281501340484</v>
      </c>
      <c r="E873" s="2">
        <v>500</v>
      </c>
      <c r="F873" s="2">
        <v>0.73199999999999998</v>
      </c>
      <c r="G873" s="2">
        <v>0.16</v>
      </c>
      <c r="H873" s="2">
        <v>372.74</v>
      </c>
      <c r="I873" s="2">
        <v>56.7</v>
      </c>
      <c r="J873">
        <f t="shared" si="92"/>
        <v>202.44408254472901</v>
      </c>
      <c r="K873">
        <f t="shared" si="93"/>
        <v>1166.9851876311945</v>
      </c>
      <c r="L873" s="4">
        <f t="shared" si="94"/>
        <v>0.31962702179376778</v>
      </c>
      <c r="M873" s="5">
        <f t="shared" si="95"/>
        <v>4.8663468128855379E-4</v>
      </c>
      <c r="N873" s="5">
        <f t="shared" si="96"/>
        <v>0.11651450704225354</v>
      </c>
      <c r="O873">
        <f t="shared" si="97"/>
        <v>0.45848173425224964</v>
      </c>
    </row>
    <row r="874" spans="1:15">
      <c r="A874" s="2">
        <v>1001</v>
      </c>
      <c r="B874" s="2">
        <v>2130</v>
      </c>
      <c r="C874" s="2">
        <v>500</v>
      </c>
      <c r="D874" s="2">
        <f t="shared" si="91"/>
        <v>4.26</v>
      </c>
      <c r="E874" s="2">
        <v>500</v>
      </c>
      <c r="F874" s="2">
        <v>0.68799999999999994</v>
      </c>
      <c r="G874" s="2">
        <v>0.12</v>
      </c>
      <c r="H874" s="2">
        <v>560.98</v>
      </c>
      <c r="I874" s="2">
        <v>40.1</v>
      </c>
      <c r="J874">
        <f t="shared" si="92"/>
        <v>208.81726739613919</v>
      </c>
      <c r="K874">
        <f t="shared" si="93"/>
        <v>1604.964392535903</v>
      </c>
      <c r="L874" s="4">
        <f t="shared" si="94"/>
        <v>0.31153339122370283</v>
      </c>
      <c r="M874" s="5">
        <f t="shared" si="95"/>
        <v>3.3333333333333332E-4</v>
      </c>
      <c r="N874" s="5">
        <f t="shared" si="96"/>
        <v>0.12030000000000002</v>
      </c>
      <c r="O874">
        <f t="shared" si="97"/>
        <v>0.42561298252505259</v>
      </c>
    </row>
    <row r="875" spans="1:15">
      <c r="A875" s="2">
        <v>974</v>
      </c>
      <c r="B875" s="2">
        <v>1208</v>
      </c>
      <c r="C875" s="2">
        <v>278</v>
      </c>
      <c r="D875" s="2">
        <f t="shared" si="91"/>
        <v>4.3453237410071939</v>
      </c>
      <c r="E875" s="2">
        <v>500</v>
      </c>
      <c r="F875" s="2">
        <v>0.68100000000000005</v>
      </c>
      <c r="G875" s="2">
        <v>0.21</v>
      </c>
      <c r="H875" s="2">
        <v>319.35000000000002</v>
      </c>
      <c r="I875" s="2">
        <v>71.2</v>
      </c>
      <c r="J875">
        <f t="shared" si="92"/>
        <v>209.88774008055674</v>
      </c>
      <c r="K875">
        <f t="shared" si="93"/>
        <v>921.82401103852783</v>
      </c>
      <c r="L875" s="4">
        <f t="shared" si="94"/>
        <v>0.30157600222064612</v>
      </c>
      <c r="M875" s="5">
        <f t="shared" si="95"/>
        <v>5.8774834437086085E-4</v>
      </c>
      <c r="N875" s="5">
        <f t="shared" si="96"/>
        <v>0.12114028169014086</v>
      </c>
      <c r="O875">
        <f t="shared" si="97"/>
        <v>0.42042184643165437</v>
      </c>
    </row>
    <row r="876" spans="1:15">
      <c r="A876" s="2">
        <v>988</v>
      </c>
      <c r="B876" s="2">
        <v>1763</v>
      </c>
      <c r="C876" s="2">
        <v>373</v>
      </c>
      <c r="D876" s="2">
        <f t="shared" si="91"/>
        <v>4.7265415549597858</v>
      </c>
      <c r="E876" s="2">
        <v>500</v>
      </c>
      <c r="F876" s="2">
        <v>0.64200000000000002</v>
      </c>
      <c r="G876" s="2">
        <v>0.15</v>
      </c>
      <c r="H876" s="2">
        <v>477.19</v>
      </c>
      <c r="I876" s="2">
        <v>50.3</v>
      </c>
      <c r="J876">
        <f t="shared" si="92"/>
        <v>216.16885058355845</v>
      </c>
      <c r="K876">
        <f t="shared" si="93"/>
        <v>1329.174784396934</v>
      </c>
      <c r="L876" s="4">
        <f t="shared" si="94"/>
        <v>0.28062524536171934</v>
      </c>
      <c r="M876" s="5">
        <f t="shared" si="95"/>
        <v>4.0272263187748154E-4</v>
      </c>
      <c r="N876" s="5">
        <f t="shared" si="96"/>
        <v>0.12489985915492959</v>
      </c>
      <c r="O876">
        <f t="shared" si="97"/>
        <v>0.39169747740198529</v>
      </c>
    </row>
    <row r="877" spans="1:15">
      <c r="A877" s="2">
        <v>961</v>
      </c>
      <c r="B877" s="2">
        <v>1000</v>
      </c>
      <c r="C877" s="2">
        <v>208</v>
      </c>
      <c r="D877" s="2">
        <f t="shared" si="91"/>
        <v>4.8076923076923075</v>
      </c>
      <c r="E877" s="2">
        <v>500</v>
      </c>
      <c r="F877" s="2">
        <v>0.63800000000000001</v>
      </c>
      <c r="G877" s="2">
        <v>0.26</v>
      </c>
      <c r="H877" s="2">
        <v>269.56</v>
      </c>
      <c r="I877" s="2">
        <v>89.2</v>
      </c>
      <c r="J877">
        <f t="shared" si="92"/>
        <v>216.84543705982773</v>
      </c>
      <c r="K877">
        <f t="shared" si="93"/>
        <v>769.23171117617755</v>
      </c>
      <c r="L877" s="4">
        <f t="shared" si="94"/>
        <v>0.27039966888775552</v>
      </c>
      <c r="M877" s="5">
        <f t="shared" si="95"/>
        <v>7.0999999999999991E-4</v>
      </c>
      <c r="N877" s="5">
        <f t="shared" si="96"/>
        <v>0.12563380281690142</v>
      </c>
      <c r="O877">
        <f t="shared" si="97"/>
        <v>0.38877072583182737</v>
      </c>
    </row>
    <row r="878" spans="1:15">
      <c r="A878" s="2">
        <v>1002</v>
      </c>
      <c r="B878" s="2">
        <v>2573</v>
      </c>
      <c r="C878" s="2">
        <v>500</v>
      </c>
      <c r="D878" s="2">
        <f t="shared" si="91"/>
        <v>5.1459999999999999</v>
      </c>
      <c r="E878" s="2">
        <v>500</v>
      </c>
      <c r="F878" s="2">
        <v>0.60499999999999998</v>
      </c>
      <c r="G878" s="2">
        <v>0.1</v>
      </c>
      <c r="H878" s="2">
        <v>714.62</v>
      </c>
      <c r="I878" s="2">
        <v>35.5</v>
      </c>
      <c r="J878">
        <f t="shared" si="92"/>
        <v>222.68088570756166</v>
      </c>
      <c r="K878">
        <f t="shared" si="93"/>
        <v>2053.8237871736537</v>
      </c>
      <c r="L878" s="4">
        <f t="shared" si="94"/>
        <v>0.24344834407048588</v>
      </c>
      <c r="M878" s="5">
        <f t="shared" si="95"/>
        <v>2.7594247959580257E-4</v>
      </c>
      <c r="N878" s="5">
        <f t="shared" si="96"/>
        <v>0.12864999999999999</v>
      </c>
      <c r="O878">
        <f t="shared" si="97"/>
        <v>0.36476670532322847</v>
      </c>
    </row>
    <row r="879" spans="1:15">
      <c r="A879" s="2">
        <v>975</v>
      </c>
      <c r="B879" s="2">
        <v>1459</v>
      </c>
      <c r="C879" s="2">
        <v>278</v>
      </c>
      <c r="D879" s="2">
        <f t="shared" si="91"/>
        <v>5.2482014388489207</v>
      </c>
      <c r="E879" s="2">
        <v>500</v>
      </c>
      <c r="F879" s="2">
        <v>0.59799999999999998</v>
      </c>
      <c r="G879" s="2">
        <v>0.18</v>
      </c>
      <c r="H879" s="2">
        <v>407.22</v>
      </c>
      <c r="I879" s="2">
        <v>62.9</v>
      </c>
      <c r="J879">
        <f t="shared" si="92"/>
        <v>223.98041003683235</v>
      </c>
      <c r="K879">
        <f t="shared" si="93"/>
        <v>1147.6719564982154</v>
      </c>
      <c r="L879" s="4">
        <f t="shared" si="94"/>
        <v>0.24222949635210703</v>
      </c>
      <c r="M879" s="5">
        <f t="shared" si="95"/>
        <v>4.8663468128855379E-4</v>
      </c>
      <c r="N879" s="5">
        <f t="shared" si="96"/>
        <v>0.1292550704225352</v>
      </c>
      <c r="O879">
        <f t="shared" si="97"/>
        <v>0.35970805382157406</v>
      </c>
    </row>
    <row r="880" spans="1:15">
      <c r="A880" s="2">
        <v>989</v>
      </c>
      <c r="B880" s="2">
        <v>2130</v>
      </c>
      <c r="C880" s="2">
        <v>373</v>
      </c>
      <c r="D880" s="2">
        <f t="shared" si="91"/>
        <v>5.7104557640750668</v>
      </c>
      <c r="E880" s="2">
        <v>500</v>
      </c>
      <c r="F880" s="2">
        <v>0.56399999999999995</v>
      </c>
      <c r="G880" s="2">
        <v>0.13</v>
      </c>
      <c r="H880" s="2">
        <v>607.35</v>
      </c>
      <c r="I880" s="2">
        <v>44.4</v>
      </c>
      <c r="J880">
        <f t="shared" si="92"/>
        <v>230.6328020072213</v>
      </c>
      <c r="K880">
        <f t="shared" si="93"/>
        <v>1636.2812826208915</v>
      </c>
      <c r="L880" s="4">
        <f t="shared" si="94"/>
        <v>0.22795591684734809</v>
      </c>
      <c r="M880" s="5">
        <f t="shared" si="95"/>
        <v>3.3333333333333332E-4</v>
      </c>
      <c r="N880" s="5">
        <f t="shared" si="96"/>
        <v>0.13320000000000001</v>
      </c>
      <c r="O880">
        <f t="shared" si="97"/>
        <v>0.33530780735722093</v>
      </c>
    </row>
    <row r="881" spans="1:15">
      <c r="A881" s="2">
        <v>962</v>
      </c>
      <c r="B881" s="2">
        <v>1208</v>
      </c>
      <c r="C881" s="2">
        <v>208</v>
      </c>
      <c r="D881" s="2">
        <f t="shared" si="91"/>
        <v>5.8076923076923075</v>
      </c>
      <c r="E881" s="2">
        <v>500</v>
      </c>
      <c r="F881" s="2">
        <v>0.55700000000000005</v>
      </c>
      <c r="G881" s="2">
        <v>0.23</v>
      </c>
      <c r="H881" s="2">
        <v>346.27</v>
      </c>
      <c r="I881" s="2">
        <v>78.7</v>
      </c>
      <c r="J881">
        <f t="shared" si="92"/>
        <v>232.07749587876302</v>
      </c>
      <c r="K881">
        <f t="shared" si="93"/>
        <v>930.64796755537725</v>
      </c>
      <c r="L881" s="4">
        <f t="shared" si="94"/>
        <v>0.22350019260921361</v>
      </c>
      <c r="M881" s="5">
        <f t="shared" si="95"/>
        <v>5.8774834437086085E-4</v>
      </c>
      <c r="N881" s="5">
        <f t="shared" si="96"/>
        <v>0.13390084507042258</v>
      </c>
      <c r="O881">
        <f t="shared" si="97"/>
        <v>0.33032008007959113</v>
      </c>
    </row>
    <row r="882" spans="1:15">
      <c r="A882" s="2">
        <v>1003</v>
      </c>
      <c r="B882" s="2">
        <v>3109</v>
      </c>
      <c r="C882" s="2">
        <v>500</v>
      </c>
      <c r="D882" s="2">
        <f t="shared" si="91"/>
        <v>6.218</v>
      </c>
      <c r="E882" s="2">
        <v>500</v>
      </c>
      <c r="F882" s="2">
        <v>0.53200000000000003</v>
      </c>
      <c r="G882" s="2">
        <v>0.09</v>
      </c>
      <c r="H882" s="2">
        <v>907.57</v>
      </c>
      <c r="I882" s="2">
        <v>31.3</v>
      </c>
      <c r="J882">
        <f t="shared" si="92"/>
        <v>237.46784507298881</v>
      </c>
      <c r="K882">
        <f t="shared" si="93"/>
        <v>2433.5627059126755</v>
      </c>
      <c r="L882" s="4">
        <f t="shared" si="94"/>
        <v>0.20546008483166725</v>
      </c>
      <c r="M882" s="5">
        <f t="shared" si="95"/>
        <v>2.2836925056288193E-4</v>
      </c>
      <c r="N882" s="5">
        <f t="shared" si="96"/>
        <v>0.1370587323943662</v>
      </c>
      <c r="O882">
        <f t="shared" si="97"/>
        <v>0.31260987997853751</v>
      </c>
    </row>
    <row r="883" spans="1:15">
      <c r="A883" s="2">
        <v>976</v>
      </c>
      <c r="B883" s="2">
        <v>1763</v>
      </c>
      <c r="C883" s="2">
        <v>278</v>
      </c>
      <c r="D883" s="2">
        <f t="shared" si="91"/>
        <v>6.3417266187050361</v>
      </c>
      <c r="E883" s="2">
        <v>500</v>
      </c>
      <c r="F883" s="2">
        <v>0.52600000000000002</v>
      </c>
      <c r="G883" s="2">
        <v>0.17</v>
      </c>
      <c r="H883" s="2">
        <v>516.04</v>
      </c>
      <c r="I883" s="2">
        <v>55.4</v>
      </c>
      <c r="J883">
        <f t="shared" si="92"/>
        <v>238.81838399151641</v>
      </c>
      <c r="K883">
        <f t="shared" si="93"/>
        <v>1295.6839330010655</v>
      </c>
      <c r="L883" s="4">
        <f t="shared" si="94"/>
        <v>0.21455849912107491</v>
      </c>
      <c r="M883" s="5">
        <f t="shared" si="95"/>
        <v>4.0272263187748154E-4</v>
      </c>
      <c r="N883" s="5">
        <f t="shared" si="96"/>
        <v>0.13756366197183101</v>
      </c>
      <c r="O883">
        <f t="shared" si="97"/>
        <v>0.3083838555874403</v>
      </c>
    </row>
    <row r="884" spans="1:15">
      <c r="A884" s="2">
        <v>949</v>
      </c>
      <c r="B884" s="2">
        <v>1000</v>
      </c>
      <c r="C884" s="2">
        <v>155</v>
      </c>
      <c r="D884" s="2">
        <f t="shared" si="91"/>
        <v>6.4516129032258061</v>
      </c>
      <c r="E884" s="2">
        <v>500</v>
      </c>
      <c r="F884" s="2">
        <v>0.51900000000000002</v>
      </c>
      <c r="G884" s="2">
        <v>0.28999999999999998</v>
      </c>
      <c r="H884" s="2">
        <v>294.32</v>
      </c>
      <c r="I884" s="2">
        <v>98.3</v>
      </c>
      <c r="J884">
        <f t="shared" si="92"/>
        <v>240.42351841717249</v>
      </c>
      <c r="K884">
        <f t="shared" si="93"/>
        <v>764.64383264338016</v>
      </c>
      <c r="L884" s="4">
        <f t="shared" si="94"/>
        <v>0.20270875587155879</v>
      </c>
      <c r="M884" s="5">
        <f t="shared" si="95"/>
        <v>7.0999999999999991E-4</v>
      </c>
      <c r="N884" s="5">
        <f t="shared" si="96"/>
        <v>0.13845070422535213</v>
      </c>
      <c r="O884">
        <f t="shared" si="97"/>
        <v>0.30346567165891369</v>
      </c>
    </row>
    <row r="885" spans="1:15">
      <c r="A885" s="2">
        <v>990</v>
      </c>
      <c r="B885" s="2">
        <v>2573</v>
      </c>
      <c r="C885" s="2">
        <v>373</v>
      </c>
      <c r="D885" s="2">
        <f t="shared" si="91"/>
        <v>6.8981233243967832</v>
      </c>
      <c r="E885" s="2">
        <v>500</v>
      </c>
      <c r="F885" s="2">
        <v>0.495</v>
      </c>
      <c r="G885" s="2">
        <v>0.12</v>
      </c>
      <c r="H885" s="2">
        <v>771.39</v>
      </c>
      <c r="I885" s="2">
        <v>39</v>
      </c>
      <c r="J885">
        <f t="shared" si="92"/>
        <v>246.18298195866549</v>
      </c>
      <c r="K885">
        <f t="shared" si="93"/>
        <v>1892.1563576560425</v>
      </c>
      <c r="L885" s="4">
        <f t="shared" si="94"/>
        <v>0.19712958630018471</v>
      </c>
      <c r="M885" s="5">
        <f t="shared" si="95"/>
        <v>2.7594247959580257E-4</v>
      </c>
      <c r="N885" s="5">
        <f t="shared" si="96"/>
        <v>0.14133380281690142</v>
      </c>
      <c r="O885">
        <f t="shared" si="97"/>
        <v>0.2867048103756713</v>
      </c>
    </row>
    <row r="886" spans="1:15">
      <c r="A886" s="2">
        <v>963</v>
      </c>
      <c r="B886" s="2">
        <v>1459</v>
      </c>
      <c r="C886" s="2">
        <v>208</v>
      </c>
      <c r="D886" s="2">
        <f t="shared" si="91"/>
        <v>7.0144230769230766</v>
      </c>
      <c r="E886" s="2">
        <v>500</v>
      </c>
      <c r="F886" s="2">
        <v>0.48899999999999999</v>
      </c>
      <c r="G886" s="2">
        <v>0.21</v>
      </c>
      <c r="H886" s="2">
        <v>438.96</v>
      </c>
      <c r="I886" s="2">
        <v>69.2</v>
      </c>
      <c r="J886">
        <f t="shared" si="92"/>
        <v>247.68870230903497</v>
      </c>
      <c r="K886">
        <f t="shared" si="93"/>
        <v>1087.8453070379874</v>
      </c>
      <c r="L886" s="4">
        <f t="shared" si="94"/>
        <v>0.1912036561212436</v>
      </c>
      <c r="M886" s="5">
        <f t="shared" si="95"/>
        <v>4.8663468128855379E-4</v>
      </c>
      <c r="N886" s="5">
        <f t="shared" si="96"/>
        <v>0.14220112676056337</v>
      </c>
      <c r="O886">
        <f t="shared" si="97"/>
        <v>0.28253962986768222</v>
      </c>
    </row>
    <row r="887" spans="1:15">
      <c r="A887" s="2">
        <v>1004</v>
      </c>
      <c r="B887" s="2">
        <v>3756</v>
      </c>
      <c r="C887" s="2">
        <v>500</v>
      </c>
      <c r="D887" s="2">
        <f t="shared" si="91"/>
        <v>7.5119999999999996</v>
      </c>
      <c r="E887" s="2">
        <v>500</v>
      </c>
      <c r="F887" s="2">
        <v>0.46700000000000003</v>
      </c>
      <c r="G887" s="2">
        <v>0.08</v>
      </c>
      <c r="H887" s="2">
        <v>1149.05</v>
      </c>
      <c r="I887" s="2">
        <v>27.4</v>
      </c>
      <c r="J887">
        <f t="shared" si="92"/>
        <v>253.45577265824929</v>
      </c>
      <c r="K887">
        <f t="shared" si="93"/>
        <v>2922.0822727327245</v>
      </c>
      <c r="L887" s="4">
        <f t="shared" si="94"/>
        <v>0.17111085634573908</v>
      </c>
      <c r="M887" s="5">
        <f t="shared" si="95"/>
        <v>1.8903088391906283E-4</v>
      </c>
      <c r="N887" s="5">
        <f t="shared" si="96"/>
        <v>0.14494985915492958</v>
      </c>
      <c r="O887">
        <f t="shared" si="97"/>
        <v>0.26735542295655834</v>
      </c>
    </row>
    <row r="888" spans="1:15">
      <c r="A888" s="2">
        <v>977</v>
      </c>
      <c r="B888" s="2">
        <v>2130</v>
      </c>
      <c r="C888" s="2">
        <v>278</v>
      </c>
      <c r="D888" s="2">
        <f t="shared" si="91"/>
        <v>7.6618705035971226</v>
      </c>
      <c r="E888" s="2">
        <v>500</v>
      </c>
      <c r="F888" s="2">
        <v>0.46200000000000002</v>
      </c>
      <c r="G888" s="2">
        <v>0.15</v>
      </c>
      <c r="H888" s="2">
        <v>653.72</v>
      </c>
      <c r="I888" s="2">
        <v>48.6</v>
      </c>
      <c r="J888">
        <f t="shared" si="92"/>
        <v>254.82359571881275</v>
      </c>
      <c r="K888">
        <f t="shared" si="93"/>
        <v>1566.8543223709303</v>
      </c>
      <c r="L888" s="4">
        <f t="shared" si="94"/>
        <v>0.17742555643548047</v>
      </c>
      <c r="M888" s="5">
        <f t="shared" si="95"/>
        <v>3.3333333333333332E-4</v>
      </c>
      <c r="N888" s="5">
        <f t="shared" si="96"/>
        <v>0.14580000000000001</v>
      </c>
      <c r="O888">
        <f t="shared" si="97"/>
        <v>0.26392413789507657</v>
      </c>
    </row>
    <row r="889" spans="1:15">
      <c r="A889" s="2">
        <v>950</v>
      </c>
      <c r="B889" s="2">
        <v>1208</v>
      </c>
      <c r="C889" s="2">
        <v>155</v>
      </c>
      <c r="D889" s="2">
        <f t="shared" si="91"/>
        <v>7.7935483870967746</v>
      </c>
      <c r="E889" s="2">
        <v>500</v>
      </c>
      <c r="F889" s="2">
        <v>0.45300000000000001</v>
      </c>
      <c r="G889" s="2">
        <v>0.26</v>
      </c>
      <c r="H889" s="2">
        <v>376.28</v>
      </c>
      <c r="I889" s="2">
        <v>86.2</v>
      </c>
      <c r="J889">
        <f t="shared" si="92"/>
        <v>257.34250632748939</v>
      </c>
      <c r="K889">
        <f t="shared" si="93"/>
        <v>912.88993296199635</v>
      </c>
      <c r="L889" s="4">
        <f t="shared" si="94"/>
        <v>0.16979045819585423</v>
      </c>
      <c r="M889" s="5">
        <f t="shared" si="95"/>
        <v>5.8774834437086085E-4</v>
      </c>
      <c r="N889" s="5">
        <f t="shared" si="96"/>
        <v>0.14666140845070424</v>
      </c>
      <c r="O889">
        <f t="shared" si="97"/>
        <v>0.25776656452101793</v>
      </c>
    </row>
    <row r="890" spans="1:15">
      <c r="A890" s="2">
        <v>991</v>
      </c>
      <c r="B890" s="2">
        <v>3109</v>
      </c>
      <c r="C890" s="2">
        <v>373</v>
      </c>
      <c r="D890" s="2">
        <f t="shared" si="91"/>
        <v>8.3351206434316349</v>
      </c>
      <c r="E890" s="2">
        <v>500</v>
      </c>
      <c r="F890" s="2">
        <v>0.436</v>
      </c>
      <c r="G890" s="2">
        <v>0.11</v>
      </c>
      <c r="H890" s="2">
        <v>971.93</v>
      </c>
      <c r="I890" s="2">
        <v>34.1</v>
      </c>
      <c r="J890">
        <f t="shared" si="92"/>
        <v>262.31153129350088</v>
      </c>
      <c r="K890">
        <f t="shared" si="93"/>
        <v>2199.4036276649404</v>
      </c>
      <c r="L890" s="4">
        <f t="shared" si="94"/>
        <v>0.1695914271069954</v>
      </c>
      <c r="M890" s="5">
        <f t="shared" si="95"/>
        <v>2.2836925056288193E-4</v>
      </c>
      <c r="N890" s="5">
        <f t="shared" si="96"/>
        <v>0.14931957746478874</v>
      </c>
      <c r="O890">
        <f t="shared" si="97"/>
        <v>0.24620253940948744</v>
      </c>
    </row>
    <row r="891" spans="1:15">
      <c r="A891" s="2">
        <v>964</v>
      </c>
      <c r="B891" s="2">
        <v>1763</v>
      </c>
      <c r="C891" s="2">
        <v>208</v>
      </c>
      <c r="D891" s="2">
        <f t="shared" si="91"/>
        <v>8.4759615384615383</v>
      </c>
      <c r="E891" s="2">
        <v>500</v>
      </c>
      <c r="F891" s="2">
        <v>0.43099999999999999</v>
      </c>
      <c r="G891" s="2">
        <v>0.19</v>
      </c>
      <c r="H891" s="2">
        <v>553.41</v>
      </c>
      <c r="I891" s="2">
        <v>60.5</v>
      </c>
      <c r="J891">
        <f t="shared" si="92"/>
        <v>263.82867252343067</v>
      </c>
      <c r="K891">
        <f t="shared" si="93"/>
        <v>1280.7036014441978</v>
      </c>
      <c r="L891" s="4">
        <f t="shared" si="94"/>
        <v>0.16241072467153742</v>
      </c>
      <c r="M891" s="5">
        <f t="shared" si="95"/>
        <v>4.0272263187748154E-4</v>
      </c>
      <c r="N891" s="5">
        <f t="shared" si="96"/>
        <v>0.15022746478873242</v>
      </c>
      <c r="O891">
        <f t="shared" si="97"/>
        <v>0.24281832845814516</v>
      </c>
    </row>
    <row r="892" spans="1:15">
      <c r="A892" s="2">
        <v>937</v>
      </c>
      <c r="B892" s="2">
        <v>1000</v>
      </c>
      <c r="C892" s="2">
        <v>116</v>
      </c>
      <c r="D892" s="2">
        <f t="shared" si="91"/>
        <v>8.6206896551724146</v>
      </c>
      <c r="E892" s="2">
        <v>500</v>
      </c>
      <c r="F892" s="2">
        <v>0.42399999999999999</v>
      </c>
      <c r="G892" s="2">
        <v>0.34</v>
      </c>
      <c r="H892" s="2">
        <v>316.52</v>
      </c>
      <c r="I892" s="2">
        <v>107</v>
      </c>
      <c r="J892">
        <f t="shared" si="92"/>
        <v>265.99758829946575</v>
      </c>
      <c r="K892">
        <f t="shared" si="93"/>
        <v>721.57091848693904</v>
      </c>
      <c r="L892" s="4">
        <f t="shared" si="94"/>
        <v>0.1607603591386973</v>
      </c>
      <c r="M892" s="5">
        <f t="shared" si="95"/>
        <v>7.0999999999999991E-4</v>
      </c>
      <c r="N892" s="5">
        <f t="shared" si="96"/>
        <v>0.1507042253521127</v>
      </c>
      <c r="O892">
        <f t="shared" si="97"/>
        <v>0.23809362588187344</v>
      </c>
    </row>
    <row r="893" spans="1:15">
      <c r="A893" s="2">
        <v>1005</v>
      </c>
      <c r="B893" s="2">
        <v>4537</v>
      </c>
      <c r="C893" s="2">
        <v>500</v>
      </c>
      <c r="D893" s="2">
        <f t="shared" si="91"/>
        <v>9.0739999999999998</v>
      </c>
      <c r="E893" s="2">
        <v>500</v>
      </c>
      <c r="F893" s="2">
        <v>0.41299999999999998</v>
      </c>
      <c r="G893" s="2">
        <v>0.08</v>
      </c>
      <c r="H893" s="2">
        <v>1437.79</v>
      </c>
      <c r="I893" s="2">
        <v>24</v>
      </c>
      <c r="J893">
        <f t="shared" si="92"/>
        <v>269.51665102846255</v>
      </c>
      <c r="K893">
        <f t="shared" si="93"/>
        <v>3107.2475482279365</v>
      </c>
      <c r="L893" s="4">
        <f t="shared" si="94"/>
        <v>0.16091411844065981</v>
      </c>
      <c r="M893" s="5">
        <f t="shared" si="95"/>
        <v>1.5649107339651752E-4</v>
      </c>
      <c r="N893" s="5">
        <f t="shared" si="96"/>
        <v>0.15336338028169016</v>
      </c>
      <c r="O893">
        <f t="shared" si="97"/>
        <v>0.23070064191647738</v>
      </c>
    </row>
    <row r="894" spans="1:15">
      <c r="A894" s="2">
        <v>978</v>
      </c>
      <c r="B894" s="2">
        <v>2573</v>
      </c>
      <c r="C894" s="2">
        <v>278</v>
      </c>
      <c r="D894" s="2">
        <f t="shared" si="91"/>
        <v>9.2553956834532372</v>
      </c>
      <c r="E894" s="2">
        <v>500</v>
      </c>
      <c r="F894" s="2">
        <v>0.40799999999999997</v>
      </c>
      <c r="G894" s="2">
        <v>0.13</v>
      </c>
      <c r="H894" s="2">
        <v>819.91</v>
      </c>
      <c r="I894" s="2">
        <v>42.5</v>
      </c>
      <c r="J894">
        <f t="shared" si="92"/>
        <v>271.16307227332021</v>
      </c>
      <c r="K894">
        <f t="shared" si="93"/>
        <v>1923.8332788625505</v>
      </c>
      <c r="L894" s="4">
        <f t="shared" si="94"/>
        <v>0.14450316618099313</v>
      </c>
      <c r="M894" s="5">
        <f t="shared" si="95"/>
        <v>2.7594247959580257E-4</v>
      </c>
      <c r="N894" s="5">
        <f t="shared" si="96"/>
        <v>0.15401760563380279</v>
      </c>
      <c r="O894">
        <f t="shared" si="97"/>
        <v>0.22735312951915715</v>
      </c>
    </row>
    <row r="895" spans="1:15">
      <c r="A895" s="2">
        <v>951</v>
      </c>
      <c r="B895" s="2">
        <v>1459</v>
      </c>
      <c r="C895" s="2">
        <v>155</v>
      </c>
      <c r="D895" s="2">
        <f t="shared" si="91"/>
        <v>9.4129032258064509</v>
      </c>
      <c r="E895" s="2">
        <v>500</v>
      </c>
      <c r="F895" s="2">
        <v>0.40200000000000002</v>
      </c>
      <c r="G895" s="2">
        <v>0.24</v>
      </c>
      <c r="H895" s="2">
        <v>468.37</v>
      </c>
      <c r="I895" s="2">
        <v>75.3</v>
      </c>
      <c r="J895">
        <f t="shared" si="92"/>
        <v>273.17918235407654</v>
      </c>
      <c r="K895">
        <f t="shared" si="93"/>
        <v>1049.8242456851331</v>
      </c>
      <c r="L895" s="4">
        <f t="shared" si="94"/>
        <v>0.14764376097910026</v>
      </c>
      <c r="M895" s="5">
        <f t="shared" si="95"/>
        <v>4.8663468128855379E-4</v>
      </c>
      <c r="N895" s="5">
        <f t="shared" si="96"/>
        <v>0.15473619718309858</v>
      </c>
      <c r="O895">
        <f t="shared" si="97"/>
        <v>0.22334693892884427</v>
      </c>
    </row>
    <row r="896" spans="1:15">
      <c r="A896" s="2">
        <v>992</v>
      </c>
      <c r="B896" s="2">
        <v>3756</v>
      </c>
      <c r="C896" s="2">
        <v>373</v>
      </c>
      <c r="D896" s="2">
        <f t="shared" si="91"/>
        <v>10.069705093833781</v>
      </c>
      <c r="E896" s="2">
        <v>500</v>
      </c>
      <c r="F896" s="2">
        <v>0.38400000000000001</v>
      </c>
      <c r="G896" s="2">
        <v>0.1</v>
      </c>
      <c r="H896" s="2">
        <v>1220.52</v>
      </c>
      <c r="I896" s="2">
        <v>29.8</v>
      </c>
      <c r="J896">
        <f t="shared" si="92"/>
        <v>279.50849718747372</v>
      </c>
      <c r="K896">
        <f t="shared" si="93"/>
        <v>2577.9545398193118</v>
      </c>
      <c r="L896" s="4">
        <f t="shared" si="94"/>
        <v>0.14468835436723546</v>
      </c>
      <c r="M896" s="5">
        <f t="shared" si="95"/>
        <v>1.8903088391906283E-4</v>
      </c>
      <c r="N896" s="5">
        <f t="shared" si="96"/>
        <v>0.15764619718309858</v>
      </c>
      <c r="O896">
        <f t="shared" si="97"/>
        <v>0.21140059736746844</v>
      </c>
    </row>
    <row r="897" spans="1:15">
      <c r="A897" s="2">
        <v>965</v>
      </c>
      <c r="B897" s="2">
        <v>2130</v>
      </c>
      <c r="C897" s="2">
        <v>208</v>
      </c>
      <c r="D897" s="2">
        <f t="shared" si="91"/>
        <v>10.240384615384615</v>
      </c>
      <c r="E897" s="2">
        <v>500</v>
      </c>
      <c r="F897" s="2">
        <v>0.38</v>
      </c>
      <c r="G897" s="2">
        <v>0.17</v>
      </c>
      <c r="H897" s="2">
        <v>694.54</v>
      </c>
      <c r="I897" s="2">
        <v>52.8</v>
      </c>
      <c r="J897">
        <f t="shared" si="92"/>
        <v>280.97574347450819</v>
      </c>
      <c r="K897">
        <f t="shared" si="93"/>
        <v>1524.4042368023127</v>
      </c>
      <c r="L897" s="4">
        <f t="shared" si="94"/>
        <v>0.13644674750859656</v>
      </c>
      <c r="M897" s="5">
        <f t="shared" si="95"/>
        <v>3.3333333333333332E-4</v>
      </c>
      <c r="N897" s="5">
        <f t="shared" si="96"/>
        <v>0.15840000000000001</v>
      </c>
      <c r="O897">
        <f t="shared" si="97"/>
        <v>0.20876085019451601</v>
      </c>
    </row>
    <row r="898" spans="1:15">
      <c r="A898" s="2">
        <v>938</v>
      </c>
      <c r="B898" s="2">
        <v>1208</v>
      </c>
      <c r="C898" s="2">
        <v>116</v>
      </c>
      <c r="D898" s="2">
        <f t="shared" ref="D898:D961" si="98">B898/C898</f>
        <v>10.413793103448276</v>
      </c>
      <c r="E898" s="2">
        <v>500</v>
      </c>
      <c r="F898" s="2">
        <v>0.37</v>
      </c>
      <c r="G898" s="2">
        <v>0.3</v>
      </c>
      <c r="H898" s="2">
        <v>401.93</v>
      </c>
      <c r="I898" s="2">
        <v>93.5</v>
      </c>
      <c r="J898">
        <f t="shared" ref="J898:J961" si="99">300/SQRT(3*F898)</f>
        <v>284.74739872574969</v>
      </c>
      <c r="K898">
        <f t="shared" si="93"/>
        <v>875.42460740102763</v>
      </c>
      <c r="L898" s="4">
        <f t="shared" si="94"/>
        <v>0.13250712742058093</v>
      </c>
      <c r="M898" s="5">
        <f t="shared" si="95"/>
        <v>5.8774834437086085E-4</v>
      </c>
      <c r="N898" s="5">
        <f t="shared" si="96"/>
        <v>0.15908169014084508</v>
      </c>
      <c r="O898">
        <f t="shared" si="97"/>
        <v>0.20218587404824873</v>
      </c>
    </row>
    <row r="899" spans="1:15">
      <c r="A899" s="2">
        <v>1006</v>
      </c>
      <c r="B899" s="2">
        <v>5481</v>
      </c>
      <c r="C899" s="2">
        <v>500</v>
      </c>
      <c r="D899" s="2">
        <f t="shared" si="98"/>
        <v>10.962</v>
      </c>
      <c r="E899" s="2">
        <v>500</v>
      </c>
      <c r="F899" s="2">
        <v>0.36399999999999999</v>
      </c>
      <c r="G899" s="2">
        <v>7.0000000000000007E-2</v>
      </c>
      <c r="H899" s="2">
        <v>1803.84</v>
      </c>
      <c r="I899" s="2">
        <v>20.9</v>
      </c>
      <c r="J899">
        <f t="shared" si="99"/>
        <v>287.08462588160722</v>
      </c>
      <c r="K899">
        <f t="shared" ref="K899:K962" si="100">(0.75*2*0.71*150)/(G899*SQRT(F899))</f>
        <v>3782.6149526805134</v>
      </c>
      <c r="L899" s="4">
        <f t="shared" ref="L899:L962" si="101">C899/K899</f>
        <v>0.13218368939341285</v>
      </c>
      <c r="M899" s="5">
        <f t="shared" ref="M899:M962" si="102">0.71/B899</f>
        <v>1.2953840540047437E-4</v>
      </c>
      <c r="N899" s="5">
        <f t="shared" ref="N899:N962" si="103">(I899/M899)/1000000</f>
        <v>0.1613421126760563</v>
      </c>
      <c r="O899">
        <f t="shared" ref="O899:O962" si="104">(1/1.5)*F899^(1.2)</f>
        <v>0.19825785417518232</v>
      </c>
    </row>
    <row r="900" spans="1:15">
      <c r="A900" s="2">
        <v>979</v>
      </c>
      <c r="B900" s="2">
        <v>3109</v>
      </c>
      <c r="C900" s="2">
        <v>278</v>
      </c>
      <c r="D900" s="2">
        <f t="shared" si="98"/>
        <v>11.183453237410072</v>
      </c>
      <c r="E900" s="2">
        <v>500</v>
      </c>
      <c r="F900" s="2">
        <v>0.35699999999999998</v>
      </c>
      <c r="G900" s="2">
        <v>0.12</v>
      </c>
      <c r="H900" s="2">
        <v>1036.5899999999999</v>
      </c>
      <c r="I900" s="2">
        <v>37</v>
      </c>
      <c r="J900">
        <f t="shared" si="99"/>
        <v>289.8855178262242</v>
      </c>
      <c r="K900">
        <f t="shared" si="100"/>
        <v>2228.0529758121124</v>
      </c>
      <c r="L900" s="4">
        <f t="shared" si="101"/>
        <v>0.12477261672769276</v>
      </c>
      <c r="M900" s="5">
        <f t="shared" si="102"/>
        <v>2.2836925056288193E-4</v>
      </c>
      <c r="N900" s="5">
        <f t="shared" si="103"/>
        <v>0.16201830985915494</v>
      </c>
      <c r="O900">
        <f t="shared" si="104"/>
        <v>0.19369151686531721</v>
      </c>
    </row>
    <row r="901" spans="1:15">
      <c r="A901" s="2">
        <v>952</v>
      </c>
      <c r="B901" s="2">
        <v>1763</v>
      </c>
      <c r="C901" s="2">
        <v>155</v>
      </c>
      <c r="D901" s="2">
        <f t="shared" si="98"/>
        <v>11.374193548387098</v>
      </c>
      <c r="E901" s="2">
        <v>500</v>
      </c>
      <c r="F901" s="2">
        <v>0.35399999999999998</v>
      </c>
      <c r="G901" s="2">
        <v>0.22</v>
      </c>
      <c r="H901" s="2">
        <v>585.91</v>
      </c>
      <c r="I901" s="2">
        <v>65.5</v>
      </c>
      <c r="J901">
        <f t="shared" si="99"/>
        <v>291.11125486979103</v>
      </c>
      <c r="K901">
        <f t="shared" si="100"/>
        <v>1220.4403421714444</v>
      </c>
      <c r="L901" s="4">
        <f t="shared" si="101"/>
        <v>0.1270033402240861</v>
      </c>
      <c r="M901" s="5">
        <f t="shared" si="102"/>
        <v>4.0272263187748154E-4</v>
      </c>
      <c r="N901" s="5">
        <f t="shared" si="103"/>
        <v>0.16264295774647888</v>
      </c>
      <c r="O901">
        <f t="shared" si="104"/>
        <v>0.19173997012826918</v>
      </c>
    </row>
    <row r="902" spans="1:15">
      <c r="A902" s="2">
        <v>925</v>
      </c>
      <c r="B902" s="2">
        <v>1000</v>
      </c>
      <c r="C902" s="2">
        <v>86</v>
      </c>
      <c r="D902" s="2">
        <f t="shared" si="98"/>
        <v>11.627906976744185</v>
      </c>
      <c r="E902" s="2">
        <v>500</v>
      </c>
      <c r="F902" s="2">
        <v>0.35299999999999998</v>
      </c>
      <c r="G902" s="2">
        <v>0.39</v>
      </c>
      <c r="H902" s="2">
        <v>330.16</v>
      </c>
      <c r="I902" s="2">
        <v>116</v>
      </c>
      <c r="J902">
        <f t="shared" si="99"/>
        <v>291.52330214590222</v>
      </c>
      <c r="K902">
        <f t="shared" si="100"/>
        <v>689.427983353728</v>
      </c>
      <c r="L902" s="4">
        <f t="shared" si="101"/>
        <v>0.12474109272683175</v>
      </c>
      <c r="M902" s="5">
        <f t="shared" si="102"/>
        <v>7.0999999999999991E-4</v>
      </c>
      <c r="N902" s="5">
        <f t="shared" si="103"/>
        <v>0.16338028169014088</v>
      </c>
      <c r="O902">
        <f t="shared" si="104"/>
        <v>0.19109018787253507</v>
      </c>
    </row>
    <row r="903" spans="1:15">
      <c r="A903" s="2">
        <v>993</v>
      </c>
      <c r="B903" s="2">
        <v>4537</v>
      </c>
      <c r="C903" s="2">
        <v>373</v>
      </c>
      <c r="D903" s="2">
        <f t="shared" si="98"/>
        <v>12.163538873994638</v>
      </c>
      <c r="E903" s="2">
        <v>500</v>
      </c>
      <c r="F903" s="2">
        <v>0.33800000000000002</v>
      </c>
      <c r="G903" s="2">
        <v>0.09</v>
      </c>
      <c r="H903" s="2">
        <v>1533.35</v>
      </c>
      <c r="I903" s="2">
        <v>25.9</v>
      </c>
      <c r="J903">
        <f t="shared" si="99"/>
        <v>297.92179586210904</v>
      </c>
      <c r="K903">
        <f t="shared" si="100"/>
        <v>3053.0928154324051</v>
      </c>
      <c r="L903" s="4">
        <f t="shared" si="101"/>
        <v>0.12217119575094626</v>
      </c>
      <c r="M903" s="5">
        <f t="shared" si="102"/>
        <v>1.5649107339651752E-4</v>
      </c>
      <c r="N903" s="5">
        <f t="shared" si="103"/>
        <v>0.16550464788732391</v>
      </c>
      <c r="O903">
        <f t="shared" si="104"/>
        <v>0.18138809565173825</v>
      </c>
    </row>
    <row r="904" spans="1:15">
      <c r="A904" s="2">
        <v>966</v>
      </c>
      <c r="B904" s="2">
        <v>2573</v>
      </c>
      <c r="C904" s="2">
        <v>208</v>
      </c>
      <c r="D904" s="2">
        <f t="shared" si="98"/>
        <v>12.370192307692308</v>
      </c>
      <c r="E904" s="2">
        <v>500</v>
      </c>
      <c r="F904" s="2">
        <v>0.33500000000000002</v>
      </c>
      <c r="G904" s="2">
        <v>0.15</v>
      </c>
      <c r="H904" s="2">
        <v>868.74</v>
      </c>
      <c r="I904" s="2">
        <v>45.9</v>
      </c>
      <c r="J904">
        <f t="shared" si="99"/>
        <v>299.25280083228989</v>
      </c>
      <c r="K904">
        <f t="shared" si="100"/>
        <v>1840.0397464882969</v>
      </c>
      <c r="L904" s="4">
        <f t="shared" si="101"/>
        <v>0.11304103642161348</v>
      </c>
      <c r="M904" s="5">
        <f t="shared" si="102"/>
        <v>2.7594247959580257E-4</v>
      </c>
      <c r="N904" s="5">
        <f t="shared" si="103"/>
        <v>0.16633901408450705</v>
      </c>
      <c r="O904">
        <f t="shared" si="104"/>
        <v>0.17945787025593679</v>
      </c>
    </row>
    <row r="905" spans="1:15">
      <c r="A905" s="2">
        <v>939</v>
      </c>
      <c r="B905" s="2">
        <v>1459</v>
      </c>
      <c r="C905" s="2">
        <v>116</v>
      </c>
      <c r="D905" s="2">
        <f t="shared" si="98"/>
        <v>12.577586206896552</v>
      </c>
      <c r="E905" s="2">
        <v>500</v>
      </c>
      <c r="F905" s="2">
        <v>0.32800000000000001</v>
      </c>
      <c r="G905" s="2">
        <v>0.27</v>
      </c>
      <c r="H905" s="2">
        <v>500.63</v>
      </c>
      <c r="I905" s="2">
        <v>81.2</v>
      </c>
      <c r="J905">
        <f t="shared" si="99"/>
        <v>302.42918945456694</v>
      </c>
      <c r="K905">
        <f t="shared" si="100"/>
        <v>1033.094812492501</v>
      </c>
      <c r="L905" s="4">
        <f t="shared" si="101"/>
        <v>0.1122839826483419</v>
      </c>
      <c r="M905" s="5">
        <f t="shared" si="102"/>
        <v>4.8663468128855379E-4</v>
      </c>
      <c r="N905" s="5">
        <f t="shared" si="103"/>
        <v>0.16686028169014086</v>
      </c>
      <c r="O905">
        <f t="shared" si="104"/>
        <v>0.17496748666146061</v>
      </c>
    </row>
    <row r="906" spans="1:15">
      <c r="A906" s="2">
        <v>1007</v>
      </c>
      <c r="B906" s="2">
        <v>6622</v>
      </c>
      <c r="C906" s="2">
        <v>500</v>
      </c>
      <c r="D906" s="2">
        <f t="shared" si="98"/>
        <v>13.244</v>
      </c>
      <c r="E906" s="2">
        <v>500</v>
      </c>
      <c r="F906" s="2">
        <v>0.32100000000000001</v>
      </c>
      <c r="G906" s="2">
        <v>0.06</v>
      </c>
      <c r="H906" s="2">
        <v>2251.35</v>
      </c>
      <c r="I906" s="2">
        <v>18.100000000000001</v>
      </c>
      <c r="J906">
        <f t="shared" si="99"/>
        <v>305.70892025787151</v>
      </c>
      <c r="K906">
        <f t="shared" si="100"/>
        <v>4699.3425171461968</v>
      </c>
      <c r="L906" s="4">
        <f t="shared" si="101"/>
        <v>0.10639786271711017</v>
      </c>
      <c r="M906" s="5">
        <f t="shared" si="102"/>
        <v>1.0721836303231652E-4</v>
      </c>
      <c r="N906" s="5">
        <f t="shared" si="103"/>
        <v>0.16881436619718312</v>
      </c>
      <c r="O906">
        <f t="shared" si="104"/>
        <v>0.17049622979698456</v>
      </c>
    </row>
    <row r="907" spans="1:15">
      <c r="A907" s="2">
        <v>980</v>
      </c>
      <c r="B907" s="2">
        <v>3756</v>
      </c>
      <c r="C907" s="2">
        <v>278</v>
      </c>
      <c r="D907" s="2">
        <f t="shared" si="98"/>
        <v>13.510791366906474</v>
      </c>
      <c r="E907" s="2">
        <v>500</v>
      </c>
      <c r="F907" s="2">
        <v>0.315</v>
      </c>
      <c r="G907" s="2">
        <v>0.11</v>
      </c>
      <c r="H907" s="2">
        <v>1291.3599999999999</v>
      </c>
      <c r="I907" s="2">
        <v>32.1</v>
      </c>
      <c r="J907">
        <f t="shared" si="99"/>
        <v>308.60669992418383</v>
      </c>
      <c r="K907">
        <f t="shared" si="100"/>
        <v>2587.5747512430175</v>
      </c>
      <c r="L907" s="4">
        <f t="shared" si="101"/>
        <v>0.10743650975356539</v>
      </c>
      <c r="M907" s="5">
        <f t="shared" si="102"/>
        <v>1.8903088391906283E-4</v>
      </c>
      <c r="N907" s="5">
        <f t="shared" si="103"/>
        <v>0.16981352112676057</v>
      </c>
      <c r="O907">
        <f t="shared" si="104"/>
        <v>0.16667919929319089</v>
      </c>
    </row>
    <row r="908" spans="1:15">
      <c r="A908" s="2">
        <v>953</v>
      </c>
      <c r="B908" s="2">
        <v>2130</v>
      </c>
      <c r="C908" s="2">
        <v>155</v>
      </c>
      <c r="D908" s="2">
        <f t="shared" si="98"/>
        <v>13.741935483870968</v>
      </c>
      <c r="E908" s="2">
        <v>500</v>
      </c>
      <c r="F908" s="2">
        <v>0.312</v>
      </c>
      <c r="G908" s="2">
        <v>0.2</v>
      </c>
      <c r="H908" s="2">
        <v>733.24</v>
      </c>
      <c r="I908" s="2">
        <v>56.8</v>
      </c>
      <c r="J908">
        <f t="shared" si="99"/>
        <v>310.08683647302115</v>
      </c>
      <c r="K908">
        <f t="shared" si="100"/>
        <v>1429.9918890974923</v>
      </c>
      <c r="L908" s="4">
        <f t="shared" si="101"/>
        <v>0.10839222318794046</v>
      </c>
      <c r="M908" s="5">
        <f t="shared" si="102"/>
        <v>3.3333333333333332E-4</v>
      </c>
      <c r="N908" s="5">
        <f t="shared" si="103"/>
        <v>0.1704</v>
      </c>
      <c r="O908">
        <f t="shared" si="104"/>
        <v>0.16477611298111056</v>
      </c>
    </row>
    <row r="909" spans="1:15">
      <c r="A909" s="2">
        <v>926</v>
      </c>
      <c r="B909" s="2">
        <v>1208</v>
      </c>
      <c r="C909" s="2">
        <v>86</v>
      </c>
      <c r="D909" s="2">
        <f t="shared" si="98"/>
        <v>14.046511627906977</v>
      </c>
      <c r="E909" s="2">
        <v>500</v>
      </c>
      <c r="F909" s="2">
        <v>0.31</v>
      </c>
      <c r="G909" s="2">
        <v>0.35</v>
      </c>
      <c r="H909" s="2">
        <v>414.29</v>
      </c>
      <c r="I909" s="2">
        <v>101</v>
      </c>
      <c r="J909">
        <f t="shared" si="99"/>
        <v>311.08550841912762</v>
      </c>
      <c r="K909">
        <f t="shared" si="100"/>
        <v>819.76991425077972</v>
      </c>
      <c r="L909" s="4">
        <f t="shared" si="101"/>
        <v>0.10490748502108524</v>
      </c>
      <c r="M909" s="5">
        <f t="shared" si="102"/>
        <v>5.8774834437086085E-4</v>
      </c>
      <c r="N909" s="5">
        <f t="shared" si="103"/>
        <v>0.17184225352112678</v>
      </c>
      <c r="O909">
        <f t="shared" si="104"/>
        <v>0.16350941831812466</v>
      </c>
    </row>
    <row r="910" spans="1:15">
      <c r="A910" s="2">
        <v>994</v>
      </c>
      <c r="B910" s="2">
        <v>5481</v>
      </c>
      <c r="C910" s="2">
        <v>373</v>
      </c>
      <c r="D910" s="2">
        <f t="shared" si="98"/>
        <v>14.694369973190348</v>
      </c>
      <c r="E910" s="2">
        <v>500</v>
      </c>
      <c r="F910" s="2">
        <v>0.29699999999999999</v>
      </c>
      <c r="G910" s="2">
        <v>0.08</v>
      </c>
      <c r="H910" s="2">
        <v>1917.27</v>
      </c>
      <c r="I910" s="2">
        <v>22.4</v>
      </c>
      <c r="J910">
        <f t="shared" si="99"/>
        <v>317.8208630818641</v>
      </c>
      <c r="K910">
        <f t="shared" si="100"/>
        <v>3664.1450308111685</v>
      </c>
      <c r="L910" s="4">
        <f t="shared" si="101"/>
        <v>0.10179728063804976</v>
      </c>
      <c r="M910" s="5">
        <f t="shared" si="102"/>
        <v>1.2953840540047437E-4</v>
      </c>
      <c r="N910" s="5">
        <f t="shared" si="103"/>
        <v>0.17292169014084505</v>
      </c>
      <c r="O910">
        <f t="shared" si="104"/>
        <v>0.15531610117448227</v>
      </c>
    </row>
    <row r="911" spans="1:15">
      <c r="A911" s="2">
        <v>967</v>
      </c>
      <c r="B911" s="2">
        <v>3109</v>
      </c>
      <c r="C911" s="2">
        <v>208</v>
      </c>
      <c r="D911" s="2">
        <f t="shared" si="98"/>
        <v>14.947115384615385</v>
      </c>
      <c r="E911" s="2">
        <v>500</v>
      </c>
      <c r="F911" s="2">
        <v>0.29599999999999999</v>
      </c>
      <c r="G911" s="2">
        <v>0.14000000000000001</v>
      </c>
      <c r="H911" s="2">
        <v>1082.03</v>
      </c>
      <c r="I911" s="2">
        <v>39.700000000000003</v>
      </c>
      <c r="J911">
        <f t="shared" si="99"/>
        <v>318.35726998350668</v>
      </c>
      <c r="K911">
        <f t="shared" si="100"/>
        <v>2097.3309978479601</v>
      </c>
      <c r="L911" s="4">
        <f t="shared" si="101"/>
        <v>9.9173664153834412E-2</v>
      </c>
      <c r="M911" s="5">
        <f t="shared" si="102"/>
        <v>2.2836925056288193E-4</v>
      </c>
      <c r="N911" s="5">
        <f t="shared" si="103"/>
        <v>0.17384126760563381</v>
      </c>
      <c r="O911">
        <f t="shared" si="104"/>
        <v>0.15468877285462099</v>
      </c>
    </row>
    <row r="912" spans="1:15">
      <c r="A912" s="2">
        <v>940</v>
      </c>
      <c r="B912" s="2">
        <v>1763</v>
      </c>
      <c r="C912" s="2">
        <v>116</v>
      </c>
      <c r="D912" s="2">
        <f t="shared" si="98"/>
        <v>15.198275862068966</v>
      </c>
      <c r="E912" s="2">
        <v>500</v>
      </c>
      <c r="F912" s="2">
        <v>0.29099999999999998</v>
      </c>
      <c r="G912" s="2">
        <v>0.25</v>
      </c>
      <c r="H912" s="2">
        <v>617.42999999999995</v>
      </c>
      <c r="I912" s="2">
        <v>70.400000000000006</v>
      </c>
      <c r="J912">
        <f t="shared" si="99"/>
        <v>321.08064953396774</v>
      </c>
      <c r="K912">
        <f t="shared" si="100"/>
        <v>1184.5526364217033</v>
      </c>
      <c r="L912" s="4">
        <f t="shared" si="101"/>
        <v>9.7927265056294011E-2</v>
      </c>
      <c r="M912" s="5">
        <f t="shared" si="102"/>
        <v>4.0272263187748154E-4</v>
      </c>
      <c r="N912" s="5">
        <f t="shared" si="103"/>
        <v>0.17481014084507046</v>
      </c>
      <c r="O912">
        <f t="shared" si="104"/>
        <v>0.15155851025600078</v>
      </c>
    </row>
    <row r="913" spans="1:15">
      <c r="A913" s="2">
        <v>913</v>
      </c>
      <c r="B913" s="2">
        <v>1000</v>
      </c>
      <c r="C913" s="2">
        <v>64</v>
      </c>
      <c r="D913" s="2">
        <f t="shared" si="98"/>
        <v>15.625</v>
      </c>
      <c r="E913" s="2">
        <v>500</v>
      </c>
      <c r="F913" s="2">
        <v>0.28399999999999997</v>
      </c>
      <c r="G913" s="2">
        <v>0.44</v>
      </c>
      <c r="H913" s="2">
        <v>356.26</v>
      </c>
      <c r="I913" s="2">
        <v>125</v>
      </c>
      <c r="J913">
        <f t="shared" si="99"/>
        <v>325.01354251307964</v>
      </c>
      <c r="K913">
        <f t="shared" si="100"/>
        <v>681.2853031265231</v>
      </c>
      <c r="L913" s="4">
        <f t="shared" si="101"/>
        <v>9.394008604955098E-2</v>
      </c>
      <c r="M913" s="5">
        <f t="shared" si="102"/>
        <v>7.0999999999999991E-4</v>
      </c>
      <c r="N913" s="5">
        <f t="shared" si="103"/>
        <v>0.17605633802816903</v>
      </c>
      <c r="O913">
        <f t="shared" si="104"/>
        <v>0.14719421744903127</v>
      </c>
    </row>
    <row r="914" spans="1:15">
      <c r="A914" s="2">
        <v>1008</v>
      </c>
      <c r="B914" s="2">
        <v>8000</v>
      </c>
      <c r="C914" s="2">
        <v>500</v>
      </c>
      <c r="D914" s="2">
        <f t="shared" si="98"/>
        <v>16</v>
      </c>
      <c r="E914" s="2">
        <v>500</v>
      </c>
      <c r="F914" s="2">
        <v>0.28299999999999997</v>
      </c>
      <c r="G914" s="2">
        <v>0.06</v>
      </c>
      <c r="H914" s="2">
        <v>2803.29</v>
      </c>
      <c r="I914" s="2">
        <v>15.7</v>
      </c>
      <c r="J914">
        <f t="shared" si="99"/>
        <v>325.58726501171571</v>
      </c>
      <c r="K914">
        <f t="shared" si="100"/>
        <v>5004.9114570169486</v>
      </c>
      <c r="L914" s="4">
        <f t="shared" si="101"/>
        <v>9.9901867254613211E-2</v>
      </c>
      <c r="M914" s="5">
        <f t="shared" si="102"/>
        <v>8.8749999999999989E-5</v>
      </c>
      <c r="N914" s="5">
        <f t="shared" si="103"/>
        <v>0.17690140845070423</v>
      </c>
      <c r="O914">
        <f t="shared" si="104"/>
        <v>0.14657248925287797</v>
      </c>
    </row>
    <row r="915" spans="1:15">
      <c r="A915" s="2">
        <v>981</v>
      </c>
      <c r="B915" s="2">
        <v>4537</v>
      </c>
      <c r="C915" s="2">
        <v>278</v>
      </c>
      <c r="D915" s="2">
        <f t="shared" si="98"/>
        <v>16.320143884892087</v>
      </c>
      <c r="E915" s="2">
        <v>500</v>
      </c>
      <c r="F915" s="2">
        <v>0.28000000000000003</v>
      </c>
      <c r="G915" s="2">
        <v>0.1</v>
      </c>
      <c r="H915" s="2">
        <v>1599.34</v>
      </c>
      <c r="I915" s="2">
        <v>27.8</v>
      </c>
      <c r="J915">
        <f t="shared" si="99"/>
        <v>327.32683535398854</v>
      </c>
      <c r="K915">
        <f t="shared" si="100"/>
        <v>3018.9912281612019</v>
      </c>
      <c r="L915" s="4">
        <f t="shared" si="101"/>
        <v>9.2083738901528184E-2</v>
      </c>
      <c r="M915" s="5">
        <f t="shared" si="102"/>
        <v>1.5649107339651752E-4</v>
      </c>
      <c r="N915" s="5">
        <f t="shared" si="103"/>
        <v>0.17764591549295775</v>
      </c>
      <c r="O915">
        <f t="shared" si="104"/>
        <v>0.1447099450317153</v>
      </c>
    </row>
    <row r="916" spans="1:15">
      <c r="A916" s="2">
        <v>954</v>
      </c>
      <c r="B916" s="2">
        <v>2573</v>
      </c>
      <c r="C916" s="2">
        <v>155</v>
      </c>
      <c r="D916" s="2">
        <f t="shared" si="98"/>
        <v>16.600000000000001</v>
      </c>
      <c r="E916" s="2">
        <v>500</v>
      </c>
      <c r="F916" s="2">
        <v>0.27600000000000002</v>
      </c>
      <c r="G916" s="2">
        <v>0.18</v>
      </c>
      <c r="H916" s="2">
        <v>909.96</v>
      </c>
      <c r="I916" s="2">
        <v>49.2</v>
      </c>
      <c r="J916">
        <f t="shared" si="99"/>
        <v>329.69023669789345</v>
      </c>
      <c r="K916">
        <f t="shared" si="100"/>
        <v>1689.327378797142</v>
      </c>
      <c r="L916" s="4">
        <f t="shared" si="101"/>
        <v>9.1752493889233719E-2</v>
      </c>
      <c r="M916" s="5">
        <f t="shared" si="102"/>
        <v>2.7594247959580257E-4</v>
      </c>
      <c r="N916" s="5">
        <f t="shared" si="103"/>
        <v>0.17829802816901408</v>
      </c>
      <c r="O916">
        <f t="shared" si="104"/>
        <v>0.14223276062203377</v>
      </c>
    </row>
    <row r="917" spans="1:15">
      <c r="A917" s="2">
        <v>927</v>
      </c>
      <c r="B917" s="2">
        <v>1459</v>
      </c>
      <c r="C917" s="2">
        <v>86</v>
      </c>
      <c r="D917" s="2">
        <f t="shared" si="98"/>
        <v>16.965116279069768</v>
      </c>
      <c r="E917" s="2">
        <v>500</v>
      </c>
      <c r="F917" s="2">
        <v>0.26900000000000002</v>
      </c>
      <c r="G917" s="2">
        <v>0.32</v>
      </c>
      <c r="H917" s="2">
        <v>526.09</v>
      </c>
      <c r="I917" s="2">
        <v>87</v>
      </c>
      <c r="J917">
        <f t="shared" si="99"/>
        <v>333.95233727101419</v>
      </c>
      <c r="K917">
        <f t="shared" si="100"/>
        <v>962.53105072603046</v>
      </c>
      <c r="L917" s="4">
        <f t="shared" si="101"/>
        <v>8.9347766947498269E-2</v>
      </c>
      <c r="M917" s="5">
        <f t="shared" si="102"/>
        <v>4.8663468128855379E-4</v>
      </c>
      <c r="N917" s="5">
        <f t="shared" si="103"/>
        <v>0.17877887323943661</v>
      </c>
      <c r="O917">
        <f t="shared" si="104"/>
        <v>0.13791499148507527</v>
      </c>
    </row>
    <row r="918" spans="1:15">
      <c r="A918" s="2">
        <v>995</v>
      </c>
      <c r="B918" s="2">
        <v>6622</v>
      </c>
      <c r="C918" s="2">
        <v>373</v>
      </c>
      <c r="D918" s="2">
        <f t="shared" si="98"/>
        <v>17.753351206434317</v>
      </c>
      <c r="E918" s="2">
        <v>500</v>
      </c>
      <c r="F918" s="2">
        <v>0.26600000000000001</v>
      </c>
      <c r="G918" s="2">
        <v>7.0000000000000007E-2</v>
      </c>
      <c r="H918" s="2">
        <v>2344.34</v>
      </c>
      <c r="I918" s="2">
        <v>19.399999999999999</v>
      </c>
      <c r="J918">
        <f t="shared" si="99"/>
        <v>335.83024712973372</v>
      </c>
      <c r="K918">
        <f t="shared" si="100"/>
        <v>4424.885207469094</v>
      </c>
      <c r="L918" s="4">
        <f t="shared" si="101"/>
        <v>8.4295972101239028E-2</v>
      </c>
      <c r="M918" s="5">
        <f t="shared" si="102"/>
        <v>1.0721836303231652E-4</v>
      </c>
      <c r="N918" s="5">
        <f t="shared" si="103"/>
        <v>0.18093915492957746</v>
      </c>
      <c r="O918">
        <f t="shared" si="104"/>
        <v>0.13607135355362482</v>
      </c>
    </row>
    <row r="919" spans="1:15">
      <c r="A919" s="2">
        <v>968</v>
      </c>
      <c r="B919" s="2">
        <v>3756</v>
      </c>
      <c r="C919" s="2">
        <v>208</v>
      </c>
      <c r="D919" s="2">
        <f t="shared" si="98"/>
        <v>18.057692307692307</v>
      </c>
      <c r="E919" s="2">
        <v>500</v>
      </c>
      <c r="F919" s="2">
        <v>0.26200000000000001</v>
      </c>
      <c r="G919" s="2">
        <v>0.13</v>
      </c>
      <c r="H919" s="2">
        <v>1339.97</v>
      </c>
      <c r="I919" s="2">
        <v>34.299999999999997</v>
      </c>
      <c r="J919">
        <f t="shared" si="99"/>
        <v>338.3841260962061</v>
      </c>
      <c r="K919">
        <f t="shared" si="100"/>
        <v>2400.7496203853657</v>
      </c>
      <c r="L919" s="4">
        <f t="shared" si="101"/>
        <v>8.6639605493975702E-2</v>
      </c>
      <c r="M919" s="5">
        <f t="shared" si="102"/>
        <v>1.8903088391906283E-4</v>
      </c>
      <c r="N919" s="5">
        <f t="shared" si="103"/>
        <v>0.18145183098591547</v>
      </c>
      <c r="O919">
        <f t="shared" si="104"/>
        <v>0.13361963790517495</v>
      </c>
    </row>
    <row r="920" spans="1:15">
      <c r="A920" s="2">
        <v>941</v>
      </c>
      <c r="B920" s="2">
        <v>2130</v>
      </c>
      <c r="C920" s="2">
        <v>116</v>
      </c>
      <c r="D920" s="2">
        <f t="shared" si="98"/>
        <v>18.362068965517242</v>
      </c>
      <c r="E920" s="2">
        <v>500</v>
      </c>
      <c r="F920" s="2">
        <v>0.25700000000000001</v>
      </c>
      <c r="G920" s="2">
        <v>0.23</v>
      </c>
      <c r="H920" s="2">
        <v>767.29</v>
      </c>
      <c r="I920" s="2">
        <v>60.8</v>
      </c>
      <c r="J920">
        <f t="shared" si="99"/>
        <v>341.65994425704577</v>
      </c>
      <c r="K920">
        <f t="shared" si="100"/>
        <v>1370.081711343558</v>
      </c>
      <c r="L920" s="4">
        <f t="shared" si="101"/>
        <v>8.4666483056872327E-2</v>
      </c>
      <c r="M920" s="5">
        <f t="shared" si="102"/>
        <v>3.3333333333333332E-4</v>
      </c>
      <c r="N920" s="5">
        <f t="shared" si="103"/>
        <v>0.18240000000000001</v>
      </c>
      <c r="O920">
        <f t="shared" si="104"/>
        <v>0.13056551585269854</v>
      </c>
    </row>
    <row r="921" spans="1:15">
      <c r="A921" s="2">
        <v>914</v>
      </c>
      <c r="B921" s="2">
        <v>1208</v>
      </c>
      <c r="C921" s="2">
        <v>64</v>
      </c>
      <c r="D921" s="2">
        <f t="shared" si="98"/>
        <v>18.875</v>
      </c>
      <c r="E921" s="2">
        <v>500</v>
      </c>
      <c r="F921" s="2">
        <v>0.254</v>
      </c>
      <c r="G921" s="2">
        <v>0.41</v>
      </c>
      <c r="H921" s="2">
        <v>435.2</v>
      </c>
      <c r="I921" s="2">
        <v>108</v>
      </c>
      <c r="J921">
        <f t="shared" si="99"/>
        <v>343.67169831173533</v>
      </c>
      <c r="K921">
        <f t="shared" si="100"/>
        <v>773.10797240045167</v>
      </c>
      <c r="L921" s="4">
        <f t="shared" si="101"/>
        <v>8.2782744823189466E-2</v>
      </c>
      <c r="M921" s="5">
        <f t="shared" si="102"/>
        <v>5.8774834437086085E-4</v>
      </c>
      <c r="N921" s="5">
        <f t="shared" si="103"/>
        <v>0.18375211267605637</v>
      </c>
      <c r="O921">
        <f t="shared" si="104"/>
        <v>0.12873872417917004</v>
      </c>
    </row>
    <row r="922" spans="1:15">
      <c r="A922" s="2">
        <v>982</v>
      </c>
      <c r="B922" s="2">
        <v>5481</v>
      </c>
      <c r="C922" s="2">
        <v>278</v>
      </c>
      <c r="D922" s="2">
        <f t="shared" si="98"/>
        <v>19.715827338129497</v>
      </c>
      <c r="E922" s="2">
        <v>500</v>
      </c>
      <c r="F922" s="2">
        <v>0.246</v>
      </c>
      <c r="G922" s="2">
        <v>0.09</v>
      </c>
      <c r="H922" s="2">
        <v>1997.1</v>
      </c>
      <c r="I922" s="2">
        <v>24</v>
      </c>
      <c r="J922">
        <f t="shared" si="99"/>
        <v>349.21514788478908</v>
      </c>
      <c r="K922">
        <f t="shared" si="100"/>
        <v>3578.7454085457093</v>
      </c>
      <c r="L922" s="4">
        <f t="shared" si="101"/>
        <v>7.7680854116127407E-2</v>
      </c>
      <c r="M922" s="5">
        <f t="shared" si="102"/>
        <v>1.2953840540047437E-4</v>
      </c>
      <c r="N922" s="5">
        <f t="shared" si="103"/>
        <v>0.18527323943661972</v>
      </c>
      <c r="O922">
        <f t="shared" si="104"/>
        <v>0.12388846427980672</v>
      </c>
    </row>
    <row r="923" spans="1:15">
      <c r="A923" s="2">
        <v>955</v>
      </c>
      <c r="B923" s="2">
        <v>3109</v>
      </c>
      <c r="C923" s="2">
        <v>155</v>
      </c>
      <c r="D923" s="2">
        <f t="shared" si="98"/>
        <v>20.058064516129033</v>
      </c>
      <c r="E923" s="2">
        <v>500</v>
      </c>
      <c r="F923" s="2">
        <v>0.24299999999999999</v>
      </c>
      <c r="G923" s="2">
        <v>0.16</v>
      </c>
      <c r="H923" s="2">
        <v>1135.54</v>
      </c>
      <c r="I923" s="2">
        <v>42.4</v>
      </c>
      <c r="J923">
        <f t="shared" si="99"/>
        <v>351.36418446315326</v>
      </c>
      <c r="K923">
        <f t="shared" si="100"/>
        <v>2025.4323741076457</v>
      </c>
      <c r="L923" s="4">
        <f t="shared" si="101"/>
        <v>7.6526870006355593E-2</v>
      </c>
      <c r="M923" s="5">
        <f t="shared" si="102"/>
        <v>2.2836925056288193E-4</v>
      </c>
      <c r="N923" s="5">
        <f t="shared" si="103"/>
        <v>0.18566422535211269</v>
      </c>
      <c r="O923">
        <f t="shared" si="104"/>
        <v>0.1220776805713656</v>
      </c>
    </row>
    <row r="924" spans="1:15">
      <c r="A924" s="2">
        <v>928</v>
      </c>
      <c r="B924" s="2">
        <v>1763</v>
      </c>
      <c r="C924" s="2">
        <v>86</v>
      </c>
      <c r="D924" s="2">
        <f t="shared" si="98"/>
        <v>20.5</v>
      </c>
      <c r="E924" s="2">
        <v>500</v>
      </c>
      <c r="F924" s="2">
        <v>0.245</v>
      </c>
      <c r="G924" s="2">
        <v>0.28999999999999998</v>
      </c>
      <c r="H924" s="2">
        <v>629.44000000000005</v>
      </c>
      <c r="I924" s="2">
        <v>75.099999999999994</v>
      </c>
      <c r="J924">
        <f t="shared" si="99"/>
        <v>349.92710611188261</v>
      </c>
      <c r="K924">
        <f t="shared" si="100"/>
        <v>1112.9094413256253</v>
      </c>
      <c r="L924" s="4">
        <f t="shared" si="101"/>
        <v>7.7274930741500769E-2</v>
      </c>
      <c r="M924" s="5">
        <f t="shared" si="102"/>
        <v>4.0272263187748154E-4</v>
      </c>
      <c r="N924" s="5">
        <f t="shared" si="103"/>
        <v>0.18648070422535212</v>
      </c>
      <c r="O924">
        <f t="shared" si="104"/>
        <v>0.12328437623871732</v>
      </c>
    </row>
    <row r="925" spans="1:15">
      <c r="A925" s="2">
        <v>901</v>
      </c>
      <c r="B925" s="2">
        <v>1000</v>
      </c>
      <c r="C925" s="2">
        <v>48</v>
      </c>
      <c r="D925" s="2">
        <f t="shared" si="98"/>
        <v>20.833333333333332</v>
      </c>
      <c r="E925" s="2">
        <v>500</v>
      </c>
      <c r="F925" s="2">
        <v>0.23799999999999999</v>
      </c>
      <c r="G925" s="2">
        <v>0.52</v>
      </c>
      <c r="H925" s="2">
        <v>365.49</v>
      </c>
      <c r="I925" s="2">
        <v>133</v>
      </c>
      <c r="J925">
        <f t="shared" si="99"/>
        <v>355.03580124836316</v>
      </c>
      <c r="K925">
        <f t="shared" si="100"/>
        <v>629.7222589187661</v>
      </c>
      <c r="L925" s="4">
        <f t="shared" si="101"/>
        <v>7.6224080251531934E-2</v>
      </c>
      <c r="M925" s="5">
        <f t="shared" si="102"/>
        <v>7.0999999999999991E-4</v>
      </c>
      <c r="N925" s="5">
        <f t="shared" si="103"/>
        <v>0.18732394366197186</v>
      </c>
      <c r="O925">
        <f t="shared" si="104"/>
        <v>0.11906965339227034</v>
      </c>
    </row>
    <row r="926" spans="1:15">
      <c r="A926" s="2">
        <v>996</v>
      </c>
      <c r="B926" s="2">
        <v>8000</v>
      </c>
      <c r="C926" s="2">
        <v>373</v>
      </c>
      <c r="D926" s="2">
        <f t="shared" si="98"/>
        <v>21.447721179624665</v>
      </c>
      <c r="E926" s="2">
        <v>500</v>
      </c>
      <c r="F926" s="2">
        <v>0.23200000000000001</v>
      </c>
      <c r="G926" s="2">
        <v>7.0000000000000007E-2</v>
      </c>
      <c r="H926" s="2">
        <v>2943.9</v>
      </c>
      <c r="I926" s="2">
        <v>16.7</v>
      </c>
      <c r="J926">
        <f t="shared" si="99"/>
        <v>359.59747611403805</v>
      </c>
      <c r="K926">
        <f t="shared" si="100"/>
        <v>4738.0412166553424</v>
      </c>
      <c r="L926" s="4">
        <f t="shared" si="101"/>
        <v>7.8724515668799219E-2</v>
      </c>
      <c r="M926" s="5">
        <f t="shared" si="102"/>
        <v>8.8749999999999989E-5</v>
      </c>
      <c r="N926" s="5">
        <f t="shared" si="103"/>
        <v>0.18816901408450706</v>
      </c>
      <c r="O926">
        <f t="shared" si="104"/>
        <v>0.11547668892410135</v>
      </c>
    </row>
    <row r="927" spans="1:15">
      <c r="A927" s="2">
        <v>969</v>
      </c>
      <c r="B927" s="2">
        <v>4537</v>
      </c>
      <c r="C927" s="2">
        <v>208</v>
      </c>
      <c r="D927" s="2">
        <f t="shared" si="98"/>
        <v>21.8125</v>
      </c>
      <c r="E927" s="2">
        <v>500</v>
      </c>
      <c r="F927" s="2">
        <v>0.23</v>
      </c>
      <c r="G927" s="2">
        <v>0.12</v>
      </c>
      <c r="H927" s="2">
        <v>1672.29</v>
      </c>
      <c r="I927" s="2">
        <v>29.6</v>
      </c>
      <c r="J927">
        <f t="shared" si="99"/>
        <v>361.15755925730758</v>
      </c>
      <c r="K927">
        <f t="shared" si="100"/>
        <v>2775.848137134808</v>
      </c>
      <c r="L927" s="4">
        <f t="shared" si="101"/>
        <v>7.4932053096641929E-2</v>
      </c>
      <c r="M927" s="5">
        <f t="shared" si="102"/>
        <v>1.5649107339651752E-4</v>
      </c>
      <c r="N927" s="5">
        <f t="shared" si="103"/>
        <v>0.18914816901408454</v>
      </c>
      <c r="O927">
        <f t="shared" si="104"/>
        <v>0.11428313467947088</v>
      </c>
    </row>
    <row r="928" spans="1:15">
      <c r="A928" s="2">
        <v>942</v>
      </c>
      <c r="B928" s="2">
        <v>2573</v>
      </c>
      <c r="C928" s="2">
        <v>116</v>
      </c>
      <c r="D928" s="2">
        <f t="shared" si="98"/>
        <v>22.181034482758619</v>
      </c>
      <c r="E928" s="2">
        <v>500</v>
      </c>
      <c r="F928" s="2">
        <v>0.22800000000000001</v>
      </c>
      <c r="G928" s="2">
        <v>0.21</v>
      </c>
      <c r="H928" s="2">
        <v>947.7</v>
      </c>
      <c r="I928" s="2">
        <v>52.4</v>
      </c>
      <c r="J928">
        <f t="shared" si="99"/>
        <v>362.73812505500581</v>
      </c>
      <c r="K928">
        <f t="shared" si="100"/>
        <v>1593.1407583237703</v>
      </c>
      <c r="L928" s="4">
        <f t="shared" si="101"/>
        <v>7.2812147573231303E-2</v>
      </c>
      <c r="M928" s="5">
        <f t="shared" si="102"/>
        <v>2.7594247959580257E-4</v>
      </c>
      <c r="N928" s="5">
        <f t="shared" si="103"/>
        <v>0.18989464788732394</v>
      </c>
      <c r="O928">
        <f t="shared" si="104"/>
        <v>0.11309165440090492</v>
      </c>
    </row>
    <row r="929" spans="1:15">
      <c r="A929" s="2">
        <v>915</v>
      </c>
      <c r="B929" s="2">
        <v>1459</v>
      </c>
      <c r="C929" s="2">
        <v>64</v>
      </c>
      <c r="D929" s="2">
        <f t="shared" si="98"/>
        <v>22.796875</v>
      </c>
      <c r="E929" s="2">
        <v>500</v>
      </c>
      <c r="F929" s="2">
        <v>0.222</v>
      </c>
      <c r="G929" s="2">
        <v>0.37</v>
      </c>
      <c r="H929" s="2">
        <v>547.41999999999996</v>
      </c>
      <c r="I929" s="2">
        <v>92.7</v>
      </c>
      <c r="J929">
        <f t="shared" si="99"/>
        <v>367.60731104690387</v>
      </c>
      <c r="K929">
        <f t="shared" si="100"/>
        <v>916.35268252009348</v>
      </c>
      <c r="L929" s="4">
        <f t="shared" si="101"/>
        <v>6.9842104705790095E-2</v>
      </c>
      <c r="M929" s="5">
        <f t="shared" si="102"/>
        <v>4.8663468128855379E-4</v>
      </c>
      <c r="N929" s="5">
        <f t="shared" si="103"/>
        <v>0.19049197183098593</v>
      </c>
      <c r="O929">
        <f t="shared" si="104"/>
        <v>0.10952980394218617</v>
      </c>
    </row>
    <row r="930" spans="1:15">
      <c r="A930" s="2">
        <v>983</v>
      </c>
      <c r="B930" s="2">
        <v>6622</v>
      </c>
      <c r="C930" s="2">
        <v>278</v>
      </c>
      <c r="D930" s="2">
        <f t="shared" si="98"/>
        <v>23.820143884892087</v>
      </c>
      <c r="E930" s="2">
        <v>500</v>
      </c>
      <c r="F930" s="2">
        <v>0.219</v>
      </c>
      <c r="G930" s="2">
        <v>0.08</v>
      </c>
      <c r="H930" s="2">
        <v>2444.2399999999998</v>
      </c>
      <c r="I930" s="2">
        <v>20.6</v>
      </c>
      <c r="J930">
        <f t="shared" si="99"/>
        <v>370.11660509880261</v>
      </c>
      <c r="K930">
        <f t="shared" si="100"/>
        <v>4267.0607154073405</v>
      </c>
      <c r="L930" s="4">
        <f t="shared" si="101"/>
        <v>6.5150233038917912E-2</v>
      </c>
      <c r="M930" s="5">
        <f t="shared" si="102"/>
        <v>1.0721836303231652E-4</v>
      </c>
      <c r="N930" s="5">
        <f t="shared" si="103"/>
        <v>0.19213126760563382</v>
      </c>
      <c r="O930">
        <f t="shared" si="104"/>
        <v>0.10775605387660372</v>
      </c>
    </row>
    <row r="931" spans="1:15">
      <c r="A931" s="2">
        <v>956</v>
      </c>
      <c r="B931" s="2">
        <v>3756</v>
      </c>
      <c r="C931" s="2">
        <v>155</v>
      </c>
      <c r="D931" s="2">
        <f t="shared" si="98"/>
        <v>24.232258064516127</v>
      </c>
      <c r="E931" s="2">
        <v>500</v>
      </c>
      <c r="F931" s="2">
        <v>0.216</v>
      </c>
      <c r="G931" s="2">
        <v>0.15</v>
      </c>
      <c r="H931" s="2">
        <v>1394.5</v>
      </c>
      <c r="I931" s="2">
        <v>36.5</v>
      </c>
      <c r="J931">
        <f t="shared" si="99"/>
        <v>372.67799624996496</v>
      </c>
      <c r="K931">
        <f t="shared" si="100"/>
        <v>2291.5151465060553</v>
      </c>
      <c r="L931" s="4">
        <f t="shared" si="101"/>
        <v>6.7640835905594318E-2</v>
      </c>
      <c r="M931" s="5">
        <f t="shared" si="102"/>
        <v>1.8903088391906283E-4</v>
      </c>
      <c r="N931" s="5">
        <f t="shared" si="103"/>
        <v>0.19309014084507042</v>
      </c>
      <c r="O931">
        <f t="shared" si="104"/>
        <v>0.10598715688576799</v>
      </c>
    </row>
    <row r="932" spans="1:15">
      <c r="A932" s="2">
        <v>929</v>
      </c>
      <c r="B932" s="2">
        <v>2130</v>
      </c>
      <c r="C932" s="2">
        <v>86</v>
      </c>
      <c r="D932" s="2">
        <f t="shared" si="98"/>
        <v>24.767441860465116</v>
      </c>
      <c r="E932" s="2">
        <v>500</v>
      </c>
      <c r="F932" s="2">
        <v>0.215</v>
      </c>
      <c r="G932" s="2">
        <v>0.27</v>
      </c>
      <c r="H932" s="2">
        <v>786.3</v>
      </c>
      <c r="I932" s="2">
        <v>64.599999999999994</v>
      </c>
      <c r="J932">
        <f t="shared" si="99"/>
        <v>373.5436838188142</v>
      </c>
      <c r="K932">
        <f t="shared" si="100"/>
        <v>1276.0211495740211</v>
      </c>
      <c r="L932" s="4">
        <f t="shared" si="101"/>
        <v>6.739700202360259E-2</v>
      </c>
      <c r="M932" s="5">
        <f t="shared" si="102"/>
        <v>3.3333333333333332E-4</v>
      </c>
      <c r="N932" s="5">
        <f t="shared" si="103"/>
        <v>0.1938</v>
      </c>
      <c r="O932">
        <f t="shared" si="104"/>
        <v>0.10539861228547293</v>
      </c>
    </row>
    <row r="933" spans="1:15">
      <c r="A933" s="2">
        <v>902</v>
      </c>
      <c r="B933" s="2">
        <v>1208</v>
      </c>
      <c r="C933" s="2">
        <v>48</v>
      </c>
      <c r="D933" s="2">
        <f t="shared" si="98"/>
        <v>25.166666666666668</v>
      </c>
      <c r="E933" s="2">
        <v>500</v>
      </c>
      <c r="F933" s="2">
        <v>0.214</v>
      </c>
      <c r="G933" s="2">
        <v>0.47</v>
      </c>
      <c r="H933" s="2">
        <v>443.31</v>
      </c>
      <c r="I933" s="2">
        <v>114</v>
      </c>
      <c r="J933">
        <f t="shared" si="99"/>
        <v>374.41543222448843</v>
      </c>
      <c r="K933">
        <f t="shared" si="100"/>
        <v>734.74412512177582</v>
      </c>
      <c r="L933" s="4">
        <f t="shared" si="101"/>
        <v>6.5328865327156607E-2</v>
      </c>
      <c r="M933" s="5">
        <f t="shared" si="102"/>
        <v>5.8774834437086085E-4</v>
      </c>
      <c r="N933" s="5">
        <f t="shared" si="103"/>
        <v>0.1939605633802817</v>
      </c>
      <c r="O933">
        <f t="shared" si="104"/>
        <v>0.10481061491573743</v>
      </c>
    </row>
    <row r="934" spans="1:15">
      <c r="A934" s="2">
        <v>970</v>
      </c>
      <c r="B934" s="2">
        <v>5481</v>
      </c>
      <c r="C934" s="2">
        <v>208</v>
      </c>
      <c r="D934" s="2">
        <f t="shared" si="98"/>
        <v>26.35096153846154</v>
      </c>
      <c r="E934" s="2">
        <v>500</v>
      </c>
      <c r="F934" s="2">
        <v>0.20300000000000001</v>
      </c>
      <c r="G934" s="2">
        <v>0.11</v>
      </c>
      <c r="H934" s="2">
        <v>2067.2800000000002</v>
      </c>
      <c r="I934" s="2">
        <v>25.5</v>
      </c>
      <c r="J934">
        <f t="shared" si="99"/>
        <v>384.42587221924475</v>
      </c>
      <c r="K934">
        <f t="shared" si="100"/>
        <v>3223.2958031159737</v>
      </c>
      <c r="L934" s="4">
        <f t="shared" si="101"/>
        <v>6.4530223940019879E-2</v>
      </c>
      <c r="M934" s="5">
        <f t="shared" si="102"/>
        <v>1.2953840540047437E-4</v>
      </c>
      <c r="N934" s="5">
        <f t="shared" si="103"/>
        <v>0.19685281690140843</v>
      </c>
      <c r="O934">
        <f t="shared" si="104"/>
        <v>9.8379358523010357E-2</v>
      </c>
    </row>
    <row r="935" spans="1:15">
      <c r="A935" s="2">
        <v>943</v>
      </c>
      <c r="B935" s="2">
        <v>3109</v>
      </c>
      <c r="C935" s="2">
        <v>116</v>
      </c>
      <c r="D935" s="2">
        <f t="shared" si="98"/>
        <v>26.801724137931036</v>
      </c>
      <c r="E935" s="2">
        <v>500</v>
      </c>
      <c r="F935" s="2">
        <v>0.20200000000000001</v>
      </c>
      <c r="G935" s="2">
        <v>0.19</v>
      </c>
      <c r="H935" s="2">
        <v>1167.43</v>
      </c>
      <c r="I935" s="2">
        <v>45.1</v>
      </c>
      <c r="J935">
        <f t="shared" si="99"/>
        <v>385.37624665403092</v>
      </c>
      <c r="K935">
        <f t="shared" si="100"/>
        <v>1870.7320257506599</v>
      </c>
      <c r="L935" s="4">
        <f t="shared" si="101"/>
        <v>6.2007812130897379E-2</v>
      </c>
      <c r="M935" s="5">
        <f t="shared" si="102"/>
        <v>2.2836925056288193E-4</v>
      </c>
      <c r="N935" s="5">
        <f t="shared" si="103"/>
        <v>0.19748718309859156</v>
      </c>
      <c r="O935">
        <f t="shared" si="104"/>
        <v>9.7798092521150709E-2</v>
      </c>
    </row>
    <row r="936" spans="1:15">
      <c r="A936" s="2">
        <v>916</v>
      </c>
      <c r="B936" s="2">
        <v>1763</v>
      </c>
      <c r="C936" s="2">
        <v>64</v>
      </c>
      <c r="D936" s="2">
        <f t="shared" si="98"/>
        <v>27.546875</v>
      </c>
      <c r="E936" s="2">
        <v>500</v>
      </c>
      <c r="F936" s="2">
        <v>0.20100000000000001</v>
      </c>
      <c r="G936" s="2">
        <v>0.34</v>
      </c>
      <c r="H936" s="2">
        <v>658.92</v>
      </c>
      <c r="I936" s="2">
        <v>79.7</v>
      </c>
      <c r="J936">
        <f t="shared" si="99"/>
        <v>386.33370464312793</v>
      </c>
      <c r="K936">
        <f t="shared" si="100"/>
        <v>1048.0063668395428</v>
      </c>
      <c r="L936" s="4">
        <f t="shared" si="101"/>
        <v>6.1068331286005299E-2</v>
      </c>
      <c r="M936" s="5">
        <f t="shared" si="102"/>
        <v>4.0272263187748154E-4</v>
      </c>
      <c r="N936" s="5">
        <f t="shared" si="103"/>
        <v>0.1979029577464789</v>
      </c>
      <c r="O936">
        <f t="shared" si="104"/>
        <v>9.7217401747485194E-2</v>
      </c>
    </row>
    <row r="937" spans="1:15">
      <c r="A937" s="2">
        <v>889</v>
      </c>
      <c r="B937" s="2">
        <v>1000</v>
      </c>
      <c r="C937" s="2">
        <v>36</v>
      </c>
      <c r="D937" s="2">
        <f t="shared" si="98"/>
        <v>27.777777777777779</v>
      </c>
      <c r="E937" s="2">
        <v>500</v>
      </c>
      <c r="F937" s="2">
        <v>0.19500000000000001</v>
      </c>
      <c r="G937" s="2">
        <v>0.6</v>
      </c>
      <c r="H937" s="2">
        <v>381.46</v>
      </c>
      <c r="I937" s="2">
        <v>141</v>
      </c>
      <c r="J937">
        <f t="shared" si="99"/>
        <v>392.23227027636807</v>
      </c>
      <c r="K937">
        <f t="shared" si="100"/>
        <v>602.93752068199728</v>
      </c>
      <c r="L937" s="4">
        <f t="shared" si="101"/>
        <v>5.9707679096300932E-2</v>
      </c>
      <c r="M937" s="5">
        <f t="shared" si="102"/>
        <v>7.0999999999999991E-4</v>
      </c>
      <c r="N937" s="5">
        <f t="shared" si="103"/>
        <v>0.19859154929577466</v>
      </c>
      <c r="O937">
        <f t="shared" si="104"/>
        <v>9.3745466502247188E-2</v>
      </c>
    </row>
    <row r="938" spans="1:15">
      <c r="A938" s="2">
        <v>984</v>
      </c>
      <c r="B938" s="2">
        <v>8000</v>
      </c>
      <c r="C938" s="2">
        <v>278</v>
      </c>
      <c r="D938" s="2">
        <f t="shared" si="98"/>
        <v>28.776978417266186</v>
      </c>
      <c r="E938" s="2">
        <v>500</v>
      </c>
      <c r="F938" s="2">
        <v>0.192</v>
      </c>
      <c r="G938" s="2">
        <v>0.08</v>
      </c>
      <c r="H938" s="2">
        <v>3052.56</v>
      </c>
      <c r="I938" s="2">
        <v>17.7</v>
      </c>
      <c r="J938">
        <f t="shared" si="99"/>
        <v>395.28470752104738</v>
      </c>
      <c r="K938">
        <f t="shared" si="100"/>
        <v>4557.222841742202</v>
      </c>
      <c r="L938" s="4">
        <f t="shared" si="101"/>
        <v>6.1002064119761605E-2</v>
      </c>
      <c r="M938" s="5">
        <f t="shared" si="102"/>
        <v>8.8749999999999989E-5</v>
      </c>
      <c r="N938" s="5">
        <f t="shared" si="103"/>
        <v>0.19943661971830987</v>
      </c>
      <c r="O938">
        <f t="shared" si="104"/>
        <v>9.2017454559693374E-2</v>
      </c>
    </row>
    <row r="939" spans="1:15">
      <c r="A939" s="2">
        <v>957</v>
      </c>
      <c r="B939" s="2">
        <v>4537</v>
      </c>
      <c r="C939" s="2">
        <v>155</v>
      </c>
      <c r="D939" s="2">
        <f t="shared" si="98"/>
        <v>29.270967741935483</v>
      </c>
      <c r="E939" s="2">
        <v>500</v>
      </c>
      <c r="F939" s="2">
        <v>0.191</v>
      </c>
      <c r="G939" s="2">
        <v>0.14000000000000001</v>
      </c>
      <c r="H939" s="2">
        <v>1720.32</v>
      </c>
      <c r="I939" s="2">
        <v>31.4</v>
      </c>
      <c r="J939">
        <f t="shared" si="99"/>
        <v>396.3181333565563</v>
      </c>
      <c r="K939">
        <f t="shared" si="100"/>
        <v>2610.9355258041078</v>
      </c>
      <c r="L939" s="4">
        <f t="shared" si="101"/>
        <v>5.9365694199692495E-2</v>
      </c>
      <c r="M939" s="5">
        <f t="shared" si="102"/>
        <v>1.5649107339651752E-4</v>
      </c>
      <c r="N939" s="5">
        <f t="shared" si="103"/>
        <v>0.20065042253521126</v>
      </c>
      <c r="O939">
        <f t="shared" si="104"/>
        <v>9.1442645421680319E-2</v>
      </c>
    </row>
    <row r="940" spans="1:15">
      <c r="A940" s="2">
        <v>930</v>
      </c>
      <c r="B940" s="2">
        <v>2573</v>
      </c>
      <c r="C940" s="2">
        <v>86</v>
      </c>
      <c r="D940" s="2">
        <f t="shared" si="98"/>
        <v>29.918604651162791</v>
      </c>
      <c r="E940" s="2">
        <v>500</v>
      </c>
      <c r="F940" s="2">
        <v>0.188</v>
      </c>
      <c r="G940" s="2">
        <v>0.24</v>
      </c>
      <c r="H940" s="2">
        <v>980.33</v>
      </c>
      <c r="I940" s="2">
        <v>55.5</v>
      </c>
      <c r="J940">
        <f t="shared" si="99"/>
        <v>399.46773096848057</v>
      </c>
      <c r="K940">
        <f t="shared" si="100"/>
        <v>1535.1495883605667</v>
      </c>
      <c r="L940" s="4">
        <f t="shared" si="101"/>
        <v>5.6020599329243241E-2</v>
      </c>
      <c r="M940" s="5">
        <f t="shared" si="102"/>
        <v>2.7594247959580257E-4</v>
      </c>
      <c r="N940" s="5">
        <f t="shared" si="103"/>
        <v>0.20112887323943662</v>
      </c>
      <c r="O940">
        <f t="shared" si="104"/>
        <v>8.9721837649444747E-2</v>
      </c>
    </row>
    <row r="941" spans="1:15">
      <c r="A941" s="2">
        <v>903</v>
      </c>
      <c r="B941" s="2">
        <v>1459</v>
      </c>
      <c r="C941" s="2">
        <v>48</v>
      </c>
      <c r="D941" s="2">
        <f t="shared" si="98"/>
        <v>30.395833333333332</v>
      </c>
      <c r="E941" s="2">
        <v>500</v>
      </c>
      <c r="F941" s="2">
        <v>0.187</v>
      </c>
      <c r="G941" s="2">
        <v>0.43</v>
      </c>
      <c r="H941" s="2">
        <v>553.82000000000005</v>
      </c>
      <c r="I941" s="2">
        <v>98.3</v>
      </c>
      <c r="J941">
        <f t="shared" si="99"/>
        <v>400.53440237591457</v>
      </c>
      <c r="K941">
        <f t="shared" si="100"/>
        <v>859.11560566912931</v>
      </c>
      <c r="L941" s="4">
        <f t="shared" si="101"/>
        <v>5.5871409718619654E-2</v>
      </c>
      <c r="M941" s="5">
        <f t="shared" si="102"/>
        <v>4.8663468128855379E-4</v>
      </c>
      <c r="N941" s="5">
        <f t="shared" si="103"/>
        <v>0.20199957746478875</v>
      </c>
      <c r="O941">
        <f t="shared" si="104"/>
        <v>8.9149450125544455E-2</v>
      </c>
    </row>
    <row r="942" spans="1:15">
      <c r="A942" s="2">
        <v>971</v>
      </c>
      <c r="B942" s="2">
        <v>6622</v>
      </c>
      <c r="C942" s="2">
        <v>208</v>
      </c>
      <c r="D942" s="2">
        <f t="shared" si="98"/>
        <v>31.83653846153846</v>
      </c>
      <c r="E942" s="2">
        <v>500</v>
      </c>
      <c r="F942" s="2">
        <v>0.182</v>
      </c>
      <c r="G942" s="2">
        <v>0.1</v>
      </c>
      <c r="H942" s="2">
        <v>2508.33</v>
      </c>
      <c r="I942" s="2">
        <v>21.9</v>
      </c>
      <c r="J942">
        <f t="shared" si="99"/>
        <v>405.9989714705751</v>
      </c>
      <c r="K942">
        <f t="shared" si="100"/>
        <v>3744.5977571212325</v>
      </c>
      <c r="L942" s="4">
        <f t="shared" si="101"/>
        <v>5.5546687118646888E-2</v>
      </c>
      <c r="M942" s="5">
        <f t="shared" si="102"/>
        <v>1.0721836303231652E-4</v>
      </c>
      <c r="N942" s="5">
        <f t="shared" si="103"/>
        <v>0.20425605633802818</v>
      </c>
      <c r="O942">
        <f t="shared" si="104"/>
        <v>8.6296743315042945E-2</v>
      </c>
    </row>
    <row r="943" spans="1:15">
      <c r="A943" s="2">
        <v>944</v>
      </c>
      <c r="B943" s="2">
        <v>3756</v>
      </c>
      <c r="C943" s="2">
        <v>116</v>
      </c>
      <c r="D943" s="2">
        <f t="shared" si="98"/>
        <v>32.379310344827587</v>
      </c>
      <c r="E943" s="2">
        <v>500</v>
      </c>
      <c r="F943" s="2">
        <v>0.17799999999999999</v>
      </c>
      <c r="G943" s="2">
        <v>0.18</v>
      </c>
      <c r="H943" s="2">
        <v>1439.35</v>
      </c>
      <c r="I943" s="2">
        <v>38.700000000000003</v>
      </c>
      <c r="J943">
        <f t="shared" si="99"/>
        <v>410.53541362798001</v>
      </c>
      <c r="K943">
        <f t="shared" si="100"/>
        <v>2103.5767426836487</v>
      </c>
      <c r="L943" s="4">
        <f t="shared" si="101"/>
        <v>5.5144173086840852E-2</v>
      </c>
      <c r="M943" s="5">
        <f t="shared" si="102"/>
        <v>1.8903088391906283E-4</v>
      </c>
      <c r="N943" s="5">
        <f t="shared" si="103"/>
        <v>0.20472845070422538</v>
      </c>
      <c r="O943">
        <f t="shared" si="104"/>
        <v>8.4025816965160718E-2</v>
      </c>
    </row>
    <row r="944" spans="1:15">
      <c r="A944" s="2">
        <v>917</v>
      </c>
      <c r="B944" s="2">
        <v>2130</v>
      </c>
      <c r="C944" s="2">
        <v>64</v>
      </c>
      <c r="D944" s="2">
        <f t="shared" si="98"/>
        <v>33.28125</v>
      </c>
      <c r="E944" s="2">
        <v>500</v>
      </c>
      <c r="F944" s="2">
        <v>0.17599999999999999</v>
      </c>
      <c r="G944" s="2">
        <v>0.31</v>
      </c>
      <c r="H944" s="2">
        <v>817.4</v>
      </c>
      <c r="I944" s="2">
        <v>68.400000000000006</v>
      </c>
      <c r="J944">
        <f t="shared" si="99"/>
        <v>412.86141192238517</v>
      </c>
      <c r="K944">
        <f t="shared" si="100"/>
        <v>1228.3520050966401</v>
      </c>
      <c r="L944" s="4">
        <f t="shared" si="101"/>
        <v>5.2102328757923769E-2</v>
      </c>
      <c r="M944" s="5">
        <f t="shared" si="102"/>
        <v>3.3333333333333332E-4</v>
      </c>
      <c r="N944" s="5">
        <f t="shared" si="103"/>
        <v>0.20520000000000002</v>
      </c>
      <c r="O944">
        <f t="shared" si="104"/>
        <v>8.2894161392809917E-2</v>
      </c>
    </row>
    <row r="945" spans="1:15">
      <c r="A945" s="2">
        <v>890</v>
      </c>
      <c r="B945" s="2">
        <v>1208</v>
      </c>
      <c r="C945" s="2">
        <v>36</v>
      </c>
      <c r="D945" s="2">
        <f t="shared" si="98"/>
        <v>33.555555555555557</v>
      </c>
      <c r="E945" s="2">
        <v>500</v>
      </c>
      <c r="F945" s="2">
        <v>0.17499999999999999</v>
      </c>
      <c r="G945" s="2">
        <v>0.56000000000000005</v>
      </c>
      <c r="H945" s="2">
        <v>462.05</v>
      </c>
      <c r="I945" s="2">
        <v>121</v>
      </c>
      <c r="J945">
        <f t="shared" si="99"/>
        <v>414.03933560541259</v>
      </c>
      <c r="K945">
        <f t="shared" si="100"/>
        <v>681.92060836131918</v>
      </c>
      <c r="L945" s="4">
        <f t="shared" si="101"/>
        <v>5.2792069279896603E-2</v>
      </c>
      <c r="M945" s="5">
        <f t="shared" si="102"/>
        <v>5.8774834437086085E-4</v>
      </c>
      <c r="N945" s="5">
        <f t="shared" si="103"/>
        <v>0.20587042253521129</v>
      </c>
      <c r="O945">
        <f t="shared" si="104"/>
        <v>8.2329295545816444E-2</v>
      </c>
    </row>
    <row r="946" spans="1:15">
      <c r="A946" s="2">
        <v>958</v>
      </c>
      <c r="B946" s="2">
        <v>5481</v>
      </c>
      <c r="C946" s="2">
        <v>155</v>
      </c>
      <c r="D946" s="2">
        <f t="shared" si="98"/>
        <v>35.361290322580643</v>
      </c>
      <c r="E946" s="2">
        <v>500</v>
      </c>
      <c r="F946" s="2">
        <v>0.16900000000000001</v>
      </c>
      <c r="G946" s="2">
        <v>0.13</v>
      </c>
      <c r="H946" s="2">
        <v>2117.04</v>
      </c>
      <c r="I946" s="2">
        <v>26.9</v>
      </c>
      <c r="J946">
        <f t="shared" si="99"/>
        <v>421.32504423474319</v>
      </c>
      <c r="K946">
        <f t="shared" si="100"/>
        <v>2989.194415455021</v>
      </c>
      <c r="L946" s="4">
        <f t="shared" si="101"/>
        <v>5.1853435560632676E-2</v>
      </c>
      <c r="M946" s="5">
        <f t="shared" si="102"/>
        <v>1.2953840540047437E-4</v>
      </c>
      <c r="N946" s="5">
        <f t="shared" si="103"/>
        <v>0.20766042253521125</v>
      </c>
      <c r="O946">
        <f t="shared" si="104"/>
        <v>7.8953754422416006E-2</v>
      </c>
    </row>
    <row r="947" spans="1:15">
      <c r="A947" s="2">
        <v>931</v>
      </c>
      <c r="B947" s="2">
        <v>3109</v>
      </c>
      <c r="C947" s="2">
        <v>86</v>
      </c>
      <c r="D947" s="2">
        <f t="shared" si="98"/>
        <v>36.151162790697676</v>
      </c>
      <c r="E947" s="2">
        <v>500</v>
      </c>
      <c r="F947" s="2">
        <v>0.16600000000000001</v>
      </c>
      <c r="G947" s="2">
        <v>0.22</v>
      </c>
      <c r="H947" s="2">
        <v>1207.23</v>
      </c>
      <c r="I947" s="2">
        <v>47.6</v>
      </c>
      <c r="J947">
        <f t="shared" si="99"/>
        <v>425.11515094885181</v>
      </c>
      <c r="K947">
        <f t="shared" si="100"/>
        <v>1782.2316094180021</v>
      </c>
      <c r="L947" s="4">
        <f t="shared" si="101"/>
        <v>4.8254109929115101E-2</v>
      </c>
      <c r="M947" s="5">
        <f t="shared" si="102"/>
        <v>2.2836925056288193E-4</v>
      </c>
      <c r="N947" s="5">
        <f t="shared" si="103"/>
        <v>0.20843436619718311</v>
      </c>
      <c r="O947">
        <f t="shared" si="104"/>
        <v>7.7274899087035942E-2</v>
      </c>
    </row>
    <row r="948" spans="1:15">
      <c r="A948" s="2">
        <v>904</v>
      </c>
      <c r="B948" s="2">
        <v>1763</v>
      </c>
      <c r="C948" s="2">
        <v>48</v>
      </c>
      <c r="D948" s="2">
        <f t="shared" si="98"/>
        <v>36.729166666666664</v>
      </c>
      <c r="E948" s="2">
        <v>500</v>
      </c>
      <c r="F948" s="2">
        <v>0.16400000000000001</v>
      </c>
      <c r="G948" s="2">
        <v>0.4</v>
      </c>
      <c r="H948" s="2">
        <v>689.54</v>
      </c>
      <c r="I948" s="2">
        <v>84.3</v>
      </c>
      <c r="J948">
        <f t="shared" si="99"/>
        <v>427.69946138415082</v>
      </c>
      <c r="K948">
        <f t="shared" si="100"/>
        <v>986.18626915482457</v>
      </c>
      <c r="L948" s="4">
        <f t="shared" si="101"/>
        <v>4.8672346696873675E-2</v>
      </c>
      <c r="M948" s="5">
        <f t="shared" si="102"/>
        <v>4.0272263187748154E-4</v>
      </c>
      <c r="N948" s="5">
        <f t="shared" si="103"/>
        <v>0.20932521126760562</v>
      </c>
      <c r="O948">
        <f t="shared" si="104"/>
        <v>7.6159022035820839E-2</v>
      </c>
    </row>
    <row r="949" spans="1:15">
      <c r="A949" s="2">
        <v>877</v>
      </c>
      <c r="B949" s="2">
        <v>1000</v>
      </c>
      <c r="C949" s="2">
        <v>27</v>
      </c>
      <c r="D949" s="2">
        <f t="shared" si="98"/>
        <v>37.037037037037038</v>
      </c>
      <c r="E949" s="2">
        <v>500</v>
      </c>
      <c r="F949" s="2">
        <v>0.161</v>
      </c>
      <c r="G949" s="2">
        <v>0.71</v>
      </c>
      <c r="H949" s="2">
        <v>392.84</v>
      </c>
      <c r="I949" s="2">
        <v>149</v>
      </c>
      <c r="J949">
        <f t="shared" si="99"/>
        <v>431.66584730171564</v>
      </c>
      <c r="K949">
        <f t="shared" si="100"/>
        <v>560.75038456413017</v>
      </c>
      <c r="L949" s="4">
        <f t="shared" si="101"/>
        <v>4.8149766354573312E-2</v>
      </c>
      <c r="M949" s="5">
        <f t="shared" si="102"/>
        <v>7.0999999999999991E-4</v>
      </c>
      <c r="N949" s="5">
        <f t="shared" si="103"/>
        <v>0.20985915492957749</v>
      </c>
      <c r="O949">
        <f t="shared" si="104"/>
        <v>7.4490311807492826E-2</v>
      </c>
    </row>
    <row r="950" spans="1:15">
      <c r="A950" s="2">
        <v>972</v>
      </c>
      <c r="B950" s="2">
        <v>8000</v>
      </c>
      <c r="C950" s="2">
        <v>208</v>
      </c>
      <c r="D950" s="2">
        <f t="shared" si="98"/>
        <v>38.46153846153846</v>
      </c>
      <c r="E950" s="2">
        <v>500</v>
      </c>
      <c r="F950" s="2">
        <v>0.158</v>
      </c>
      <c r="G950" s="2">
        <v>0.09</v>
      </c>
      <c r="H950" s="2">
        <v>3145.36</v>
      </c>
      <c r="I950" s="2">
        <v>18.7</v>
      </c>
      <c r="J950">
        <f t="shared" si="99"/>
        <v>435.74467033059511</v>
      </c>
      <c r="K950">
        <f t="shared" si="100"/>
        <v>4465.4971231613199</v>
      </c>
      <c r="L950" s="4">
        <f t="shared" si="101"/>
        <v>4.6579360430255463E-2</v>
      </c>
      <c r="M950" s="5">
        <f t="shared" si="102"/>
        <v>8.8749999999999989E-5</v>
      </c>
      <c r="N950" s="5">
        <f t="shared" si="103"/>
        <v>0.2107042253521127</v>
      </c>
      <c r="O950">
        <f t="shared" si="104"/>
        <v>7.2827809124328985E-2</v>
      </c>
    </row>
    <row r="951" spans="1:15">
      <c r="A951" s="2">
        <v>945</v>
      </c>
      <c r="B951" s="2">
        <v>4537</v>
      </c>
      <c r="C951" s="2">
        <v>116</v>
      </c>
      <c r="D951" s="2">
        <f t="shared" si="98"/>
        <v>39.112068965517238</v>
      </c>
      <c r="E951" s="2">
        <v>500</v>
      </c>
      <c r="F951" s="2">
        <v>0.158</v>
      </c>
      <c r="G951" s="2">
        <v>0.16</v>
      </c>
      <c r="H951" s="2">
        <v>1765.18</v>
      </c>
      <c r="I951" s="2">
        <v>33.200000000000003</v>
      </c>
      <c r="J951">
        <f t="shared" si="99"/>
        <v>435.74467033059511</v>
      </c>
      <c r="K951">
        <f t="shared" si="100"/>
        <v>2511.8421317782427</v>
      </c>
      <c r="L951" s="4">
        <f t="shared" si="101"/>
        <v>4.6181246238543874E-2</v>
      </c>
      <c r="M951" s="5">
        <f t="shared" si="102"/>
        <v>1.5649107339651752E-4</v>
      </c>
      <c r="N951" s="5">
        <f t="shared" si="103"/>
        <v>0.21215267605633806</v>
      </c>
      <c r="O951">
        <f t="shared" si="104"/>
        <v>7.2827809124328985E-2</v>
      </c>
    </row>
    <row r="952" spans="1:15">
      <c r="A952" s="2">
        <v>918</v>
      </c>
      <c r="B952" s="2">
        <v>2573</v>
      </c>
      <c r="C952" s="2">
        <v>64</v>
      </c>
      <c r="D952" s="2">
        <f t="shared" si="98"/>
        <v>40.203125</v>
      </c>
      <c r="E952" s="2">
        <v>500</v>
      </c>
      <c r="F952" s="2">
        <v>0.155</v>
      </c>
      <c r="G952" s="2">
        <v>0.28999999999999998</v>
      </c>
      <c r="H952" s="2">
        <v>1010.58</v>
      </c>
      <c r="I952" s="2">
        <v>58.6</v>
      </c>
      <c r="J952">
        <f t="shared" si="99"/>
        <v>439.94134506405987</v>
      </c>
      <c r="K952">
        <f t="shared" si="100"/>
        <v>1399.1910543641677</v>
      </c>
      <c r="L952" s="4">
        <f t="shared" si="101"/>
        <v>4.5740715537295529E-2</v>
      </c>
      <c r="M952" s="5">
        <f t="shared" si="102"/>
        <v>2.7594247959580257E-4</v>
      </c>
      <c r="N952" s="5">
        <f t="shared" si="103"/>
        <v>0.21236309859154928</v>
      </c>
      <c r="O952">
        <f t="shared" si="104"/>
        <v>7.1171608110532497E-2</v>
      </c>
    </row>
    <row r="953" spans="1:15">
      <c r="A953" s="2">
        <v>891</v>
      </c>
      <c r="B953" s="2">
        <v>1459</v>
      </c>
      <c r="C953" s="2">
        <v>36</v>
      </c>
      <c r="D953" s="2">
        <f t="shared" si="98"/>
        <v>40.527777777777779</v>
      </c>
      <c r="E953" s="2">
        <v>500</v>
      </c>
      <c r="F953" s="2">
        <v>0.151</v>
      </c>
      <c r="G953" s="2">
        <v>0.51</v>
      </c>
      <c r="H953" s="2">
        <v>582.1</v>
      </c>
      <c r="I953" s="2">
        <v>104</v>
      </c>
      <c r="J953">
        <f t="shared" si="99"/>
        <v>445.73029590632694</v>
      </c>
      <c r="K953">
        <f t="shared" si="100"/>
        <v>806.08755658463576</v>
      </c>
      <c r="L953" s="4">
        <f t="shared" si="101"/>
        <v>4.4660160929081594E-2</v>
      </c>
      <c r="M953" s="5">
        <f t="shared" si="102"/>
        <v>4.8663468128855379E-4</v>
      </c>
      <c r="N953" s="5">
        <f t="shared" si="103"/>
        <v>0.21371267605633804</v>
      </c>
      <c r="O953">
        <f t="shared" si="104"/>
        <v>6.8973311524390388E-2</v>
      </c>
    </row>
    <row r="954" spans="1:15">
      <c r="A954" s="2">
        <v>959</v>
      </c>
      <c r="B954" s="2">
        <v>6622</v>
      </c>
      <c r="C954" s="2">
        <v>155</v>
      </c>
      <c r="D954" s="2">
        <f t="shared" si="98"/>
        <v>42.722580645161287</v>
      </c>
      <c r="E954" s="2">
        <v>500</v>
      </c>
      <c r="F954" s="2">
        <v>0.15</v>
      </c>
      <c r="G954" s="2">
        <v>0.12</v>
      </c>
      <c r="H954" s="2">
        <v>2580.7199999999998</v>
      </c>
      <c r="I954" s="2">
        <v>23.1</v>
      </c>
      <c r="J954">
        <f t="shared" si="99"/>
        <v>447.21359549995793</v>
      </c>
      <c r="K954">
        <f t="shared" si="100"/>
        <v>3437.2727197590825</v>
      </c>
      <c r="L954" s="4">
        <f t="shared" si="101"/>
        <v>4.509389060372955E-2</v>
      </c>
      <c r="M954" s="5">
        <f t="shared" si="102"/>
        <v>1.0721836303231652E-4</v>
      </c>
      <c r="N954" s="5">
        <f t="shared" si="103"/>
        <v>0.21544816901408453</v>
      </c>
      <c r="O954">
        <f t="shared" si="104"/>
        <v>6.8425542891863173E-2</v>
      </c>
    </row>
    <row r="955" spans="1:15">
      <c r="A955" s="2">
        <v>932</v>
      </c>
      <c r="B955" s="2">
        <v>3756</v>
      </c>
      <c r="C955" s="2">
        <v>86</v>
      </c>
      <c r="D955" s="2">
        <f t="shared" si="98"/>
        <v>43.674418604651166</v>
      </c>
      <c r="E955" s="2">
        <v>500</v>
      </c>
      <c r="F955" s="2">
        <v>0.14699999999999999</v>
      </c>
      <c r="G955" s="2">
        <v>0.21</v>
      </c>
      <c r="H955" s="2">
        <v>1481.83</v>
      </c>
      <c r="I955" s="2">
        <v>40.799999999999997</v>
      </c>
      <c r="J955">
        <f t="shared" si="99"/>
        <v>451.75395145262564</v>
      </c>
      <c r="K955">
        <f t="shared" si="100"/>
        <v>1984.0970195340201</v>
      </c>
      <c r="L955" s="4">
        <f t="shared" si="101"/>
        <v>4.3344654597685821E-2</v>
      </c>
      <c r="M955" s="5">
        <f t="shared" si="102"/>
        <v>1.8903088391906283E-4</v>
      </c>
      <c r="N955" s="5">
        <f t="shared" si="103"/>
        <v>0.21583774647887322</v>
      </c>
      <c r="O955">
        <f t="shared" si="104"/>
        <v>6.6786631964897064E-2</v>
      </c>
    </row>
    <row r="956" spans="1:15">
      <c r="A956" s="2">
        <v>905</v>
      </c>
      <c r="B956" s="2">
        <v>2130</v>
      </c>
      <c r="C956" s="2">
        <v>48</v>
      </c>
      <c r="D956" s="2">
        <f t="shared" si="98"/>
        <v>44.375</v>
      </c>
      <c r="E956" s="2">
        <v>500</v>
      </c>
      <c r="F956" s="2">
        <v>0.14599999999999999</v>
      </c>
      <c r="G956" s="2">
        <v>0.37</v>
      </c>
      <c r="H956" s="2">
        <v>835.33</v>
      </c>
      <c r="I956" s="2">
        <v>72.2</v>
      </c>
      <c r="J956">
        <f t="shared" si="99"/>
        <v>453.29841391162461</v>
      </c>
      <c r="K956">
        <f t="shared" si="100"/>
        <v>1129.959076132252</v>
      </c>
      <c r="L956" s="4">
        <f t="shared" si="101"/>
        <v>4.2479414532692342E-2</v>
      </c>
      <c r="M956" s="5">
        <f t="shared" si="102"/>
        <v>3.3333333333333332E-4</v>
      </c>
      <c r="N956" s="5">
        <f t="shared" si="103"/>
        <v>0.21660000000000004</v>
      </c>
      <c r="O956">
        <f t="shared" si="104"/>
        <v>6.6241806526445068E-2</v>
      </c>
    </row>
    <row r="957" spans="1:15">
      <c r="A957" s="2">
        <v>878</v>
      </c>
      <c r="B957" s="2">
        <v>1208</v>
      </c>
      <c r="C957" s="2">
        <v>27</v>
      </c>
      <c r="D957" s="2">
        <f t="shared" si="98"/>
        <v>44.74074074074074</v>
      </c>
      <c r="E957" s="2">
        <v>500</v>
      </c>
      <c r="F957" s="2">
        <v>0.14399999999999999</v>
      </c>
      <c r="G957" s="2">
        <v>0.66</v>
      </c>
      <c r="H957" s="2">
        <v>477.16</v>
      </c>
      <c r="I957" s="2">
        <v>128</v>
      </c>
      <c r="J957">
        <f t="shared" si="99"/>
        <v>456.43546458763848</v>
      </c>
      <c r="K957">
        <f t="shared" si="100"/>
        <v>637.84577804532648</v>
      </c>
      <c r="L957" s="4">
        <f t="shared" si="101"/>
        <v>4.2329981524282086E-2</v>
      </c>
      <c r="M957" s="5">
        <f t="shared" si="102"/>
        <v>5.8774834437086085E-4</v>
      </c>
      <c r="N957" s="5">
        <f t="shared" si="103"/>
        <v>0.21778028169014085</v>
      </c>
      <c r="O957">
        <f t="shared" si="104"/>
        <v>6.515439725321448E-2</v>
      </c>
    </row>
    <row r="958" spans="1:15">
      <c r="A958" s="2">
        <v>946</v>
      </c>
      <c r="B958" s="2">
        <v>5481</v>
      </c>
      <c r="C958" s="2">
        <v>116</v>
      </c>
      <c r="D958" s="2">
        <f t="shared" si="98"/>
        <v>47.25</v>
      </c>
      <c r="E958" s="2">
        <v>500</v>
      </c>
      <c r="F958" s="2">
        <v>0.13900000000000001</v>
      </c>
      <c r="G958" s="2">
        <v>0.15</v>
      </c>
      <c r="H958" s="2">
        <v>2174.94</v>
      </c>
      <c r="I958" s="2">
        <v>28.4</v>
      </c>
      <c r="J958">
        <f t="shared" si="99"/>
        <v>464.57220981188317</v>
      </c>
      <c r="K958">
        <f t="shared" si="100"/>
        <v>2856.5524826844921</v>
      </c>
      <c r="L958" s="4">
        <f t="shared" si="101"/>
        <v>4.0608390954885276E-2</v>
      </c>
      <c r="M958" s="5">
        <f t="shared" si="102"/>
        <v>1.2953840540047437E-4</v>
      </c>
      <c r="N958" s="5">
        <f t="shared" si="103"/>
        <v>0.21923999999999996</v>
      </c>
      <c r="O958">
        <f t="shared" si="104"/>
        <v>6.244914564492083E-2</v>
      </c>
    </row>
    <row r="959" spans="1:15">
      <c r="A959" s="2">
        <v>919</v>
      </c>
      <c r="B959" s="2">
        <v>3109</v>
      </c>
      <c r="C959" s="2">
        <v>64</v>
      </c>
      <c r="D959" s="2">
        <f t="shared" si="98"/>
        <v>48.578125</v>
      </c>
      <c r="E959" s="2">
        <v>500</v>
      </c>
      <c r="F959" s="2">
        <v>0.13600000000000001</v>
      </c>
      <c r="G959" s="2">
        <v>0.26</v>
      </c>
      <c r="H959" s="2">
        <v>1251.05</v>
      </c>
      <c r="I959" s="2">
        <v>50.2</v>
      </c>
      <c r="J959">
        <f t="shared" si="99"/>
        <v>469.6682183138621</v>
      </c>
      <c r="K959">
        <f t="shared" si="100"/>
        <v>1666.0884921408808</v>
      </c>
      <c r="L959" s="4">
        <f t="shared" si="101"/>
        <v>3.8413325763844423E-2</v>
      </c>
      <c r="M959" s="5">
        <f t="shared" si="102"/>
        <v>2.2836925056288193E-4</v>
      </c>
      <c r="N959" s="5">
        <f t="shared" si="103"/>
        <v>0.21981943661971837</v>
      </c>
      <c r="O959">
        <f t="shared" si="104"/>
        <v>6.0835268753761419E-2</v>
      </c>
    </row>
    <row r="960" spans="1:15">
      <c r="A960" s="2">
        <v>892</v>
      </c>
      <c r="B960" s="2">
        <v>1763</v>
      </c>
      <c r="C960" s="2">
        <v>36</v>
      </c>
      <c r="D960" s="2">
        <f t="shared" si="98"/>
        <v>48.972222222222221</v>
      </c>
      <c r="E960" s="2">
        <v>500</v>
      </c>
      <c r="F960" s="2">
        <v>0.13600000000000001</v>
      </c>
      <c r="G960" s="2">
        <v>0.47</v>
      </c>
      <c r="H960" s="2">
        <v>699.52</v>
      </c>
      <c r="I960" s="2">
        <v>88.7</v>
      </c>
      <c r="J960">
        <f t="shared" si="99"/>
        <v>469.6682183138621</v>
      </c>
      <c r="K960">
        <f t="shared" si="100"/>
        <v>921.66597437580651</v>
      </c>
      <c r="L960" s="4">
        <f t="shared" si="101"/>
        <v>3.9059703841601415E-2</v>
      </c>
      <c r="M960" s="5">
        <f t="shared" si="102"/>
        <v>4.0272263187748154E-4</v>
      </c>
      <c r="N960" s="5">
        <f t="shared" si="103"/>
        <v>0.22025084507042256</v>
      </c>
      <c r="O960">
        <f t="shared" si="104"/>
        <v>6.0835268753761419E-2</v>
      </c>
    </row>
    <row r="961" spans="1:15">
      <c r="A961" s="2">
        <v>865</v>
      </c>
      <c r="B961" s="2">
        <v>1000</v>
      </c>
      <c r="C961" s="2">
        <v>20</v>
      </c>
      <c r="D961" s="2">
        <f t="shared" si="98"/>
        <v>50</v>
      </c>
      <c r="E961" s="2">
        <v>500</v>
      </c>
      <c r="F961" s="2">
        <v>0.13500000000000001</v>
      </c>
      <c r="G961" s="2">
        <v>0.84</v>
      </c>
      <c r="H961" s="2">
        <v>395.9</v>
      </c>
      <c r="I961" s="2">
        <v>157</v>
      </c>
      <c r="J961">
        <f t="shared" si="99"/>
        <v>471.4045207910317</v>
      </c>
      <c r="K961">
        <f t="shared" si="100"/>
        <v>517.60051112382632</v>
      </c>
      <c r="L961" s="4">
        <f t="shared" si="101"/>
        <v>3.8639838196016331E-2</v>
      </c>
      <c r="M961" s="5">
        <f t="shared" si="102"/>
        <v>7.0999999999999991E-4</v>
      </c>
      <c r="N961" s="5">
        <f t="shared" si="103"/>
        <v>0.22112676056338032</v>
      </c>
      <c r="O961">
        <f t="shared" si="104"/>
        <v>6.0298882439605746E-2</v>
      </c>
    </row>
    <row r="962" spans="1:15">
      <c r="A962" s="2">
        <v>960</v>
      </c>
      <c r="B962" s="2">
        <v>8000</v>
      </c>
      <c r="C962" s="2">
        <v>155</v>
      </c>
      <c r="D962" s="2">
        <f t="shared" ref="D962:D1009" si="105">B962/C962</f>
        <v>51.612903225806448</v>
      </c>
      <c r="E962" s="2">
        <v>500</v>
      </c>
      <c r="F962" s="2">
        <v>0.13200000000000001</v>
      </c>
      <c r="G962" s="2">
        <v>0.11</v>
      </c>
      <c r="H962" s="2">
        <v>3185.71</v>
      </c>
      <c r="I962" s="2">
        <v>19.7</v>
      </c>
      <c r="J962">
        <f t="shared" ref="J962:J1009" si="106">300/SQRT(3*F962)</f>
        <v>476.73129462279621</v>
      </c>
      <c r="K962">
        <f t="shared" si="100"/>
        <v>3997.249124521275</v>
      </c>
      <c r="L962" s="4">
        <f t="shared" si="101"/>
        <v>3.8776667445905903E-2</v>
      </c>
      <c r="M962" s="5">
        <f t="shared" si="102"/>
        <v>8.8749999999999989E-5</v>
      </c>
      <c r="N962" s="5">
        <f t="shared" si="103"/>
        <v>0.22197183098591552</v>
      </c>
      <c r="O962">
        <f t="shared" si="104"/>
        <v>5.8694506897661883E-2</v>
      </c>
    </row>
    <row r="963" spans="1:15">
      <c r="A963" s="2">
        <v>933</v>
      </c>
      <c r="B963" s="2">
        <v>4537</v>
      </c>
      <c r="C963" s="2">
        <v>86</v>
      </c>
      <c r="D963" s="2">
        <f t="shared" si="105"/>
        <v>52.755813953488371</v>
      </c>
      <c r="E963" s="2">
        <v>500</v>
      </c>
      <c r="F963" s="2">
        <v>0.13</v>
      </c>
      <c r="G963" s="2">
        <v>0.19</v>
      </c>
      <c r="H963" s="2">
        <v>1811.56</v>
      </c>
      <c r="I963" s="2">
        <v>34.9</v>
      </c>
      <c r="J963">
        <f t="shared" si="106"/>
        <v>480.3844614152614</v>
      </c>
      <c r="K963">
        <f t="shared" ref="K963:K1009" si="107">(0.75*2*0.71*150)/(G963*SQRT(F963))</f>
        <v>2331.9304301836933</v>
      </c>
      <c r="L963" s="4">
        <f t="shared" ref="L963:L1009" si="108">C963/K963</f>
        <v>3.6879316332445441E-2</v>
      </c>
      <c r="M963" s="5">
        <f t="shared" ref="M963:M1009" si="109">0.71/B963</f>
        <v>1.5649107339651752E-4</v>
      </c>
      <c r="N963" s="5">
        <f t="shared" ref="N963:N1009" si="110">(I963/M963)/1000000</f>
        <v>0.22301591549295774</v>
      </c>
      <c r="O963">
        <f t="shared" ref="O963:O1009" si="111">(1/1.5)*F963^(1.2)</f>
        <v>5.7628957551511623E-2</v>
      </c>
    </row>
    <row r="964" spans="1:15">
      <c r="A964" s="2">
        <v>906</v>
      </c>
      <c r="B964" s="2">
        <v>2573</v>
      </c>
      <c r="C964" s="2">
        <v>48</v>
      </c>
      <c r="D964" s="2">
        <f t="shared" si="105"/>
        <v>53.604166666666664</v>
      </c>
      <c r="E964" s="2">
        <v>500</v>
      </c>
      <c r="F964" s="2">
        <v>0.13100000000000001</v>
      </c>
      <c r="G964" s="2">
        <v>0.34</v>
      </c>
      <c r="H964" s="2">
        <v>1008.47</v>
      </c>
      <c r="I964" s="2">
        <v>61.7</v>
      </c>
      <c r="J964">
        <f t="shared" si="106"/>
        <v>478.54742041702224</v>
      </c>
      <c r="K964">
        <f t="shared" si="107"/>
        <v>1298.1542573277518</v>
      </c>
      <c r="L964" s="4">
        <f t="shared" si="108"/>
        <v>3.6975574920354928E-2</v>
      </c>
      <c r="M964" s="5">
        <f t="shared" si="109"/>
        <v>2.7594247959580257E-4</v>
      </c>
      <c r="N964" s="5">
        <f t="shared" si="110"/>
        <v>0.22359732394366197</v>
      </c>
      <c r="O964">
        <f t="shared" si="111"/>
        <v>5.8161325522887108E-2</v>
      </c>
    </row>
    <row r="965" spans="1:15">
      <c r="A965" s="2">
        <v>879</v>
      </c>
      <c r="B965" s="2">
        <v>1459</v>
      </c>
      <c r="C965" s="2">
        <v>27</v>
      </c>
      <c r="D965" s="2">
        <f t="shared" si="105"/>
        <v>54.037037037037038</v>
      </c>
      <c r="E965" s="2">
        <v>500</v>
      </c>
      <c r="F965" s="2">
        <v>0.128</v>
      </c>
      <c r="G965" s="2">
        <v>0.6</v>
      </c>
      <c r="H965" s="2">
        <v>581.74</v>
      </c>
      <c r="I965" s="2">
        <v>109</v>
      </c>
      <c r="J965">
        <f t="shared" si="106"/>
        <v>484.12291827592713</v>
      </c>
      <c r="K965">
        <f t="shared" si="107"/>
        <v>744.19137376164883</v>
      </c>
      <c r="L965" s="4">
        <f t="shared" si="108"/>
        <v>3.6280990282813487E-2</v>
      </c>
      <c r="M965" s="5">
        <f t="shared" si="109"/>
        <v>4.8663468128855379E-4</v>
      </c>
      <c r="N965" s="5">
        <f t="shared" si="110"/>
        <v>0.223987323943662</v>
      </c>
      <c r="O965">
        <f t="shared" si="111"/>
        <v>5.6566681895935778E-2</v>
      </c>
    </row>
    <row r="966" spans="1:15">
      <c r="A966" s="2">
        <v>947</v>
      </c>
      <c r="B966" s="2">
        <v>6622</v>
      </c>
      <c r="C966" s="2">
        <v>116</v>
      </c>
      <c r="D966" s="2">
        <f t="shared" si="105"/>
        <v>57.086206896551722</v>
      </c>
      <c r="E966" s="2">
        <v>500</v>
      </c>
      <c r="F966" s="2">
        <v>0.124</v>
      </c>
      <c r="G966" s="2">
        <v>0.14000000000000001</v>
      </c>
      <c r="H966" s="2">
        <v>2655.4</v>
      </c>
      <c r="I966" s="2">
        <v>24.2</v>
      </c>
      <c r="J966">
        <f t="shared" si="106"/>
        <v>491.86937683796469</v>
      </c>
      <c r="K966">
        <f t="shared" si="107"/>
        <v>3240.4251078917359</v>
      </c>
      <c r="L966" s="4">
        <f t="shared" si="108"/>
        <v>3.5797772248305763E-2</v>
      </c>
      <c r="M966" s="5">
        <f t="shared" si="109"/>
        <v>1.0721836303231652E-4</v>
      </c>
      <c r="N966" s="5">
        <f t="shared" si="110"/>
        <v>0.22570760563380282</v>
      </c>
      <c r="O966">
        <f t="shared" si="111"/>
        <v>5.445211626446772E-2</v>
      </c>
    </row>
    <row r="967" spans="1:15">
      <c r="A967" s="2">
        <v>920</v>
      </c>
      <c r="B967" s="2">
        <v>3756</v>
      </c>
      <c r="C967" s="2">
        <v>64</v>
      </c>
      <c r="D967" s="2">
        <f t="shared" si="105"/>
        <v>58.6875</v>
      </c>
      <c r="E967" s="2">
        <v>500</v>
      </c>
      <c r="F967" s="2">
        <v>0.122</v>
      </c>
      <c r="G967" s="2">
        <v>0.24</v>
      </c>
      <c r="H967" s="2">
        <v>1509.06</v>
      </c>
      <c r="I967" s="2">
        <v>42.8</v>
      </c>
      <c r="J967">
        <f t="shared" si="106"/>
        <v>495.88470368046472</v>
      </c>
      <c r="K967">
        <f t="shared" si="107"/>
        <v>1905.6788313883426</v>
      </c>
      <c r="L967" s="4">
        <f t="shared" si="108"/>
        <v>3.3583833196790105E-2</v>
      </c>
      <c r="M967" s="5">
        <f t="shared" si="109"/>
        <v>1.8903088391906283E-4</v>
      </c>
      <c r="N967" s="5">
        <f t="shared" si="110"/>
        <v>0.22641802816901405</v>
      </c>
      <c r="O967">
        <f t="shared" si="111"/>
        <v>5.339991155948276E-2</v>
      </c>
    </row>
    <row r="968" spans="1:15">
      <c r="A968" s="2">
        <v>893</v>
      </c>
      <c r="B968" s="2">
        <v>2130</v>
      </c>
      <c r="C968" s="2">
        <v>36</v>
      </c>
      <c r="D968" s="2">
        <f t="shared" si="105"/>
        <v>59.166666666666664</v>
      </c>
      <c r="E968" s="2">
        <v>500</v>
      </c>
      <c r="F968" s="2">
        <v>0.123</v>
      </c>
      <c r="G968" s="2">
        <v>0.44</v>
      </c>
      <c r="H968" s="2">
        <v>834.89</v>
      </c>
      <c r="I968" s="2">
        <v>75.8</v>
      </c>
      <c r="J968">
        <f t="shared" si="106"/>
        <v>493.86479832479478</v>
      </c>
      <c r="K968">
        <f t="shared" si="107"/>
        <v>1035.2271053957286</v>
      </c>
      <c r="L968" s="4">
        <f t="shared" si="108"/>
        <v>3.4774978178569373E-2</v>
      </c>
      <c r="M968" s="5">
        <f t="shared" si="109"/>
        <v>3.3333333333333332E-4</v>
      </c>
      <c r="N968" s="5">
        <f t="shared" si="110"/>
        <v>0.22739999999999999</v>
      </c>
      <c r="O968">
        <f t="shared" si="111"/>
        <v>5.3925586182338739E-2</v>
      </c>
    </row>
    <row r="969" spans="1:15">
      <c r="A969" s="2">
        <v>866</v>
      </c>
      <c r="B969" s="2">
        <v>1208</v>
      </c>
      <c r="C969" s="2">
        <v>20</v>
      </c>
      <c r="D969" s="2">
        <f t="shared" si="105"/>
        <v>60.4</v>
      </c>
      <c r="E969" s="2">
        <v>500</v>
      </c>
      <c r="F969" s="2">
        <v>0.12</v>
      </c>
      <c r="G969" s="2">
        <v>0.78</v>
      </c>
      <c r="H969" s="2">
        <v>482.78</v>
      </c>
      <c r="I969" s="2">
        <v>134</v>
      </c>
      <c r="J969">
        <f t="shared" si="106"/>
        <v>500</v>
      </c>
      <c r="K969">
        <f t="shared" si="107"/>
        <v>591.22888142976092</v>
      </c>
      <c r="L969" s="4">
        <f t="shared" si="108"/>
        <v>3.3827846758152723E-2</v>
      </c>
      <c r="M969" s="5">
        <f t="shared" si="109"/>
        <v>5.8774834437086085E-4</v>
      </c>
      <c r="N969" s="5">
        <f t="shared" si="110"/>
        <v>0.22798873239436623</v>
      </c>
      <c r="O969">
        <f t="shared" si="111"/>
        <v>5.2351151195298991E-2</v>
      </c>
    </row>
    <row r="970" spans="1:15">
      <c r="A970" s="2">
        <v>934</v>
      </c>
      <c r="B970" s="2">
        <v>5481</v>
      </c>
      <c r="C970" s="2">
        <v>86</v>
      </c>
      <c r="D970" s="2">
        <f t="shared" si="105"/>
        <v>63.732558139534881</v>
      </c>
      <c r="E970" s="2">
        <v>500</v>
      </c>
      <c r="F970" s="2">
        <v>0.11600000000000001</v>
      </c>
      <c r="G970" s="2">
        <v>0.18</v>
      </c>
      <c r="H970" s="2">
        <v>2208.84</v>
      </c>
      <c r="I970" s="2">
        <v>29.8</v>
      </c>
      <c r="J970">
        <f t="shared" si="106"/>
        <v>508.54762771560775</v>
      </c>
      <c r="K970">
        <f t="shared" si="107"/>
        <v>2605.7897240964967</v>
      </c>
      <c r="L970" s="4">
        <f t="shared" si="108"/>
        <v>3.3003430478189759E-2</v>
      </c>
      <c r="M970" s="5">
        <f t="shared" si="109"/>
        <v>1.2953840540047437E-4</v>
      </c>
      <c r="N970" s="5">
        <f t="shared" si="110"/>
        <v>0.2300476056338028</v>
      </c>
      <c r="O970">
        <f t="shared" si="111"/>
        <v>5.0264148295223868E-2</v>
      </c>
    </row>
    <row r="971" spans="1:15">
      <c r="A971" s="2">
        <v>907</v>
      </c>
      <c r="B971" s="2">
        <v>3109</v>
      </c>
      <c r="C971" s="2">
        <v>48</v>
      </c>
      <c r="D971" s="2">
        <f t="shared" si="105"/>
        <v>64.770833333333329</v>
      </c>
      <c r="E971" s="2">
        <v>500</v>
      </c>
      <c r="F971" s="2">
        <v>0.11799999999999999</v>
      </c>
      <c r="G971" s="2">
        <v>0.31</v>
      </c>
      <c r="H971" s="2">
        <v>1213.04</v>
      </c>
      <c r="I971" s="2">
        <v>52.7</v>
      </c>
      <c r="J971">
        <f t="shared" si="106"/>
        <v>504.21948408961077</v>
      </c>
      <c r="K971">
        <f t="shared" si="107"/>
        <v>1500.1620311435199</v>
      </c>
      <c r="L971" s="4">
        <f t="shared" si="108"/>
        <v>3.1996543708956104E-2</v>
      </c>
      <c r="M971" s="5">
        <f t="shared" si="109"/>
        <v>2.2836925056288193E-4</v>
      </c>
      <c r="N971" s="5">
        <f t="shared" si="110"/>
        <v>0.23076661971830989</v>
      </c>
      <c r="O971">
        <f t="shared" si="111"/>
        <v>5.1305881024208952E-2</v>
      </c>
    </row>
    <row r="972" spans="1:15">
      <c r="A972" s="2">
        <v>880</v>
      </c>
      <c r="B972" s="2">
        <v>1763</v>
      </c>
      <c r="C972" s="2">
        <v>27</v>
      </c>
      <c r="D972" s="2">
        <f t="shared" si="105"/>
        <v>65.296296296296291</v>
      </c>
      <c r="E972" s="2">
        <v>500</v>
      </c>
      <c r="F972" s="2">
        <v>0.112</v>
      </c>
      <c r="G972" s="2">
        <v>0.56000000000000005</v>
      </c>
      <c r="H972" s="2">
        <v>719.56</v>
      </c>
      <c r="I972" s="2">
        <v>93.1</v>
      </c>
      <c r="J972">
        <f t="shared" si="106"/>
        <v>517.54916950676568</v>
      </c>
      <c r="K972">
        <f t="shared" si="107"/>
        <v>852.40076045164892</v>
      </c>
      <c r="L972" s="4">
        <f t="shared" si="108"/>
        <v>3.167524156793796E-2</v>
      </c>
      <c r="M972" s="5">
        <f t="shared" si="109"/>
        <v>4.0272263187748154E-4</v>
      </c>
      <c r="N972" s="5">
        <f t="shared" si="110"/>
        <v>0.23117647887323942</v>
      </c>
      <c r="O972">
        <f t="shared" si="111"/>
        <v>4.8191491551641326E-2</v>
      </c>
    </row>
    <row r="973" spans="1:15">
      <c r="A973" s="2">
        <v>948</v>
      </c>
      <c r="B973" s="2">
        <v>8000</v>
      </c>
      <c r="C973" s="2">
        <v>116</v>
      </c>
      <c r="D973" s="2">
        <f t="shared" si="105"/>
        <v>68.965517241379317</v>
      </c>
      <c r="E973" s="2">
        <v>500</v>
      </c>
      <c r="F973" s="2">
        <v>0.109</v>
      </c>
      <c r="G973" s="2">
        <v>0.13</v>
      </c>
      <c r="H973" s="2">
        <v>3258.05</v>
      </c>
      <c r="I973" s="2">
        <v>20.7</v>
      </c>
      <c r="J973">
        <f t="shared" si="106"/>
        <v>524.62306258700175</v>
      </c>
      <c r="K973">
        <f t="shared" si="107"/>
        <v>3722.0676775868219</v>
      </c>
      <c r="L973" s="4">
        <f t="shared" si="108"/>
        <v>3.1165473077912391E-2</v>
      </c>
      <c r="M973" s="5">
        <f t="shared" si="109"/>
        <v>8.8749999999999989E-5</v>
      </c>
      <c r="N973" s="5">
        <f t="shared" si="110"/>
        <v>0.23323943661971833</v>
      </c>
      <c r="O973">
        <f t="shared" si="111"/>
        <v>4.6646658462486154E-2</v>
      </c>
    </row>
    <row r="974" spans="1:15">
      <c r="A974" s="2">
        <v>921</v>
      </c>
      <c r="B974" s="2">
        <v>4537</v>
      </c>
      <c r="C974" s="2">
        <v>64</v>
      </c>
      <c r="D974" s="2">
        <f t="shared" si="105"/>
        <v>70.890625</v>
      </c>
      <c r="E974" s="2">
        <v>500</v>
      </c>
      <c r="F974" s="2">
        <v>0.109</v>
      </c>
      <c r="G974" s="2">
        <v>0.23</v>
      </c>
      <c r="H974" s="2">
        <v>1834.07</v>
      </c>
      <c r="I974" s="2">
        <v>36.6</v>
      </c>
      <c r="J974">
        <f t="shared" si="106"/>
        <v>524.62306258700175</v>
      </c>
      <c r="K974">
        <f t="shared" si="107"/>
        <v>2103.7773829838561</v>
      </c>
      <c r="L974" s="4">
        <f t="shared" si="108"/>
        <v>3.0421469741834906E-2</v>
      </c>
      <c r="M974" s="5">
        <f t="shared" si="109"/>
        <v>1.5649107339651752E-4</v>
      </c>
      <c r="N974" s="5">
        <f t="shared" si="110"/>
        <v>0.23387915492957748</v>
      </c>
      <c r="O974">
        <f t="shared" si="111"/>
        <v>4.6646658462486154E-2</v>
      </c>
    </row>
    <row r="975" spans="1:15">
      <c r="A975" s="2">
        <v>894</v>
      </c>
      <c r="B975" s="2">
        <v>2573</v>
      </c>
      <c r="C975" s="2">
        <v>36</v>
      </c>
      <c r="D975" s="2">
        <f t="shared" si="105"/>
        <v>71.472222222222229</v>
      </c>
      <c r="E975" s="2">
        <v>500</v>
      </c>
      <c r="F975" s="2">
        <v>0.108</v>
      </c>
      <c r="G975" s="2">
        <v>0.4</v>
      </c>
      <c r="H975" s="2">
        <v>1033.1300000000001</v>
      </c>
      <c r="I975" s="2">
        <v>64.7</v>
      </c>
      <c r="J975">
        <f t="shared" si="106"/>
        <v>527.04627669472984</v>
      </c>
      <c r="K975">
        <f t="shared" si="107"/>
        <v>1215.2594244645873</v>
      </c>
      <c r="L975" s="4">
        <f t="shared" si="108"/>
        <v>2.9623304518589268E-2</v>
      </c>
      <c r="M975" s="5">
        <f t="shared" si="109"/>
        <v>2.7594247959580257E-4</v>
      </c>
      <c r="N975" s="5">
        <f t="shared" si="110"/>
        <v>0.23446915492957746</v>
      </c>
      <c r="O975">
        <f t="shared" si="111"/>
        <v>4.6133589564530009E-2</v>
      </c>
    </row>
    <row r="976" spans="1:15">
      <c r="A976" s="2">
        <v>867</v>
      </c>
      <c r="B976" s="2">
        <v>1459</v>
      </c>
      <c r="C976" s="2">
        <v>20</v>
      </c>
      <c r="D976" s="2">
        <f t="shared" si="105"/>
        <v>72.95</v>
      </c>
      <c r="E976" s="2">
        <v>500</v>
      </c>
      <c r="F976" s="2">
        <v>0.108</v>
      </c>
      <c r="G976" s="2">
        <v>0.72</v>
      </c>
      <c r="H976" s="2">
        <v>580.63</v>
      </c>
      <c r="I976" s="2">
        <v>114</v>
      </c>
      <c r="J976">
        <f t="shared" si="106"/>
        <v>527.04627669472984</v>
      </c>
      <c r="K976">
        <f t="shared" si="107"/>
        <v>675.14412470254854</v>
      </c>
      <c r="L976" s="4">
        <f t="shared" si="108"/>
        <v>2.9623304518589265E-2</v>
      </c>
      <c r="M976" s="5">
        <f t="shared" si="109"/>
        <v>4.8663468128855379E-4</v>
      </c>
      <c r="N976" s="5">
        <f t="shared" si="110"/>
        <v>0.2342619718309859</v>
      </c>
      <c r="O976">
        <f t="shared" si="111"/>
        <v>4.6133589564530009E-2</v>
      </c>
    </row>
    <row r="977" spans="1:15">
      <c r="A977" s="2">
        <v>935</v>
      </c>
      <c r="B977" s="2">
        <v>6622</v>
      </c>
      <c r="C977" s="2">
        <v>86</v>
      </c>
      <c r="D977" s="2">
        <f t="shared" si="105"/>
        <v>77</v>
      </c>
      <c r="E977" s="2">
        <v>500</v>
      </c>
      <c r="F977" s="2">
        <v>0.10199999999999999</v>
      </c>
      <c r="G977" s="2">
        <v>0.16</v>
      </c>
      <c r="H977" s="2">
        <v>2702.58</v>
      </c>
      <c r="I977" s="2">
        <v>25.4</v>
      </c>
      <c r="J977">
        <f t="shared" si="106"/>
        <v>542.32614454664042</v>
      </c>
      <c r="K977">
        <f t="shared" si="107"/>
        <v>3126.2290781516449</v>
      </c>
      <c r="L977" s="4">
        <f t="shared" si="108"/>
        <v>2.7509180501528292E-2</v>
      </c>
      <c r="M977" s="5">
        <f t="shared" si="109"/>
        <v>1.0721836303231652E-4</v>
      </c>
      <c r="N977" s="5">
        <f t="shared" si="110"/>
        <v>0.23689971830985915</v>
      </c>
      <c r="O977">
        <f t="shared" si="111"/>
        <v>4.3075363107521338E-2</v>
      </c>
    </row>
    <row r="978" spans="1:15">
      <c r="A978" s="2">
        <v>908</v>
      </c>
      <c r="B978" s="2">
        <v>3756</v>
      </c>
      <c r="C978" s="2">
        <v>48</v>
      </c>
      <c r="D978" s="2">
        <f t="shared" si="105"/>
        <v>78.25</v>
      </c>
      <c r="E978" s="2">
        <v>500</v>
      </c>
      <c r="F978" s="2">
        <v>0.10100000000000001</v>
      </c>
      <c r="G978" s="2">
        <v>0.28999999999999998</v>
      </c>
      <c r="H978" s="2">
        <v>1543.04</v>
      </c>
      <c r="I978" s="2">
        <v>44.9</v>
      </c>
      <c r="J978">
        <f t="shared" si="106"/>
        <v>545.0043146345696</v>
      </c>
      <c r="K978">
        <f t="shared" si="107"/>
        <v>1733.3337050090781</v>
      </c>
      <c r="L978" s="4">
        <f t="shared" si="108"/>
        <v>2.7692301754294109E-2</v>
      </c>
      <c r="M978" s="5">
        <f t="shared" si="109"/>
        <v>1.8903088391906283E-4</v>
      </c>
      <c r="N978" s="5">
        <f t="shared" si="110"/>
        <v>0.23752732394366197</v>
      </c>
      <c r="O978">
        <f t="shared" si="111"/>
        <v>4.2569092266787102E-2</v>
      </c>
    </row>
    <row r="979" spans="1:15">
      <c r="A979" s="2">
        <v>881</v>
      </c>
      <c r="B979" s="2">
        <v>2130</v>
      </c>
      <c r="C979" s="2">
        <v>27</v>
      </c>
      <c r="D979" s="2">
        <f t="shared" si="105"/>
        <v>78.888888888888886</v>
      </c>
      <c r="E979" s="2">
        <v>500</v>
      </c>
      <c r="F979" s="2">
        <v>0.10199999999999999</v>
      </c>
      <c r="G979" s="2">
        <v>0.52</v>
      </c>
      <c r="H979" s="2">
        <v>855.43</v>
      </c>
      <c r="I979" s="2">
        <v>79.400000000000006</v>
      </c>
      <c r="J979">
        <f t="shared" si="106"/>
        <v>542.32614454664042</v>
      </c>
      <c r="K979">
        <f t="shared" si="107"/>
        <v>961.91663943127526</v>
      </c>
      <c r="L979" s="4">
        <f t="shared" si="108"/>
        <v>2.8068960337315207E-2</v>
      </c>
      <c r="M979" s="5">
        <f t="shared" si="109"/>
        <v>3.3333333333333332E-4</v>
      </c>
      <c r="N979" s="5">
        <f t="shared" si="110"/>
        <v>0.23820000000000002</v>
      </c>
      <c r="O979">
        <f t="shared" si="111"/>
        <v>4.3075363107521338E-2</v>
      </c>
    </row>
    <row r="980" spans="1:15">
      <c r="A980" s="2">
        <v>922</v>
      </c>
      <c r="B980" s="2">
        <v>5481</v>
      </c>
      <c r="C980" s="2">
        <v>64</v>
      </c>
      <c r="D980" s="2">
        <f t="shared" si="105"/>
        <v>85.640625</v>
      </c>
      <c r="E980" s="2">
        <v>500</v>
      </c>
      <c r="F980" s="2">
        <v>9.6000000000000002E-2</v>
      </c>
      <c r="G980" s="2">
        <v>0.21</v>
      </c>
      <c r="H980" s="2">
        <v>2243.65</v>
      </c>
      <c r="I980" s="2">
        <v>31.2</v>
      </c>
      <c r="J980">
        <f t="shared" si="106"/>
        <v>559.01699437494744</v>
      </c>
      <c r="K980">
        <f t="shared" si="107"/>
        <v>2455.1947998279161</v>
      </c>
      <c r="L980" s="4">
        <f t="shared" si="108"/>
        <v>2.6067178052220436E-2</v>
      </c>
      <c r="M980" s="5">
        <f t="shared" si="109"/>
        <v>1.2953840540047437E-4</v>
      </c>
      <c r="N980" s="5">
        <f t="shared" si="110"/>
        <v>0.24085521126760562</v>
      </c>
      <c r="O980">
        <f t="shared" si="111"/>
        <v>4.0052923450008306E-2</v>
      </c>
    </row>
    <row r="981" spans="1:15">
      <c r="A981" s="2">
        <v>895</v>
      </c>
      <c r="B981" s="2">
        <v>3109</v>
      </c>
      <c r="C981" s="2">
        <v>36</v>
      </c>
      <c r="D981" s="2">
        <f t="shared" si="105"/>
        <v>86.361111111111114</v>
      </c>
      <c r="E981" s="2">
        <v>500</v>
      </c>
      <c r="F981" s="2">
        <v>9.4E-2</v>
      </c>
      <c r="G981" s="2">
        <v>0.37</v>
      </c>
      <c r="H981" s="2">
        <v>1285.19</v>
      </c>
      <c r="I981" s="2">
        <v>55.1</v>
      </c>
      <c r="J981">
        <f t="shared" si="106"/>
        <v>564.93268286603211</v>
      </c>
      <c r="K981">
        <f t="shared" si="107"/>
        <v>1408.2352658146947</v>
      </c>
      <c r="L981" s="4">
        <f t="shared" si="108"/>
        <v>2.5563910288223905E-2</v>
      </c>
      <c r="M981" s="5">
        <f t="shared" si="109"/>
        <v>2.2836925056288193E-4</v>
      </c>
      <c r="N981" s="5">
        <f t="shared" si="110"/>
        <v>0.24127591549295777</v>
      </c>
      <c r="O981">
        <f t="shared" si="111"/>
        <v>3.9053698152843749E-2</v>
      </c>
    </row>
    <row r="982" spans="1:15">
      <c r="A982" s="2">
        <v>868</v>
      </c>
      <c r="B982" s="2">
        <v>1763</v>
      </c>
      <c r="C982" s="2">
        <v>20</v>
      </c>
      <c r="D982" s="2">
        <f t="shared" si="105"/>
        <v>88.15</v>
      </c>
      <c r="E982" s="2">
        <v>500</v>
      </c>
      <c r="F982" s="2">
        <v>9.5000000000000001E-2</v>
      </c>
      <c r="G982" s="2">
        <v>0.67</v>
      </c>
      <c r="H982" s="2">
        <v>712.42</v>
      </c>
      <c r="I982" s="2">
        <v>97.4</v>
      </c>
      <c r="J982">
        <f t="shared" si="106"/>
        <v>561.95148694901638</v>
      </c>
      <c r="K982">
        <f t="shared" si="107"/>
        <v>773.57826942206907</v>
      </c>
      <c r="L982" s="4">
        <f t="shared" si="108"/>
        <v>2.5853880325441093E-2</v>
      </c>
      <c r="M982" s="5">
        <f t="shared" si="109"/>
        <v>4.0272263187748154E-4</v>
      </c>
      <c r="N982" s="5">
        <f t="shared" si="110"/>
        <v>0.24185380281690144</v>
      </c>
      <c r="O982">
        <f t="shared" si="111"/>
        <v>3.9552784884827927E-2</v>
      </c>
    </row>
    <row r="983" spans="1:15">
      <c r="A983" s="2">
        <v>936</v>
      </c>
      <c r="B983" s="2">
        <v>8000</v>
      </c>
      <c r="C983" s="2">
        <v>86</v>
      </c>
      <c r="D983" s="2">
        <f t="shared" si="105"/>
        <v>93.023255813953483</v>
      </c>
      <c r="E983" s="2">
        <v>500</v>
      </c>
      <c r="F983" s="2">
        <v>9.0999999999999998E-2</v>
      </c>
      <c r="G983" s="2">
        <v>0.15</v>
      </c>
      <c r="H983" s="2">
        <v>3280.27</v>
      </c>
      <c r="I983" s="2">
        <v>21.6</v>
      </c>
      <c r="J983">
        <f t="shared" si="106"/>
        <v>574.16925176321445</v>
      </c>
      <c r="K983">
        <f t="shared" si="107"/>
        <v>3530.4406225018129</v>
      </c>
      <c r="L983" s="4">
        <f t="shared" si="108"/>
        <v>2.4359565616786077E-2</v>
      </c>
      <c r="M983" s="5">
        <f t="shared" si="109"/>
        <v>8.8749999999999989E-5</v>
      </c>
      <c r="N983" s="5">
        <f t="shared" si="110"/>
        <v>0.24338028169014089</v>
      </c>
      <c r="O983">
        <f t="shared" si="111"/>
        <v>3.7562839251765831E-2</v>
      </c>
    </row>
    <row r="984" spans="1:15">
      <c r="A984" s="2">
        <v>909</v>
      </c>
      <c r="B984" s="2">
        <v>4537</v>
      </c>
      <c r="C984" s="2">
        <v>48</v>
      </c>
      <c r="D984" s="2">
        <f t="shared" si="105"/>
        <v>94.520833333333329</v>
      </c>
      <c r="E984" s="2">
        <v>500</v>
      </c>
      <c r="F984" s="2">
        <v>9.0999999999999998E-2</v>
      </c>
      <c r="G984" s="2">
        <v>0.27</v>
      </c>
      <c r="H984" s="2">
        <v>1845.24</v>
      </c>
      <c r="I984" s="2">
        <v>38.200000000000003</v>
      </c>
      <c r="J984">
        <f t="shared" si="106"/>
        <v>574.16925176321445</v>
      </c>
      <c r="K984">
        <f t="shared" si="107"/>
        <v>1961.355901389896</v>
      </c>
      <c r="L984" s="4">
        <f t="shared" si="108"/>
        <v>2.4472865921980433E-2</v>
      </c>
      <c r="M984" s="5">
        <f t="shared" si="109"/>
        <v>1.5649107339651752E-4</v>
      </c>
      <c r="N984" s="5">
        <f t="shared" si="110"/>
        <v>0.24410338028169015</v>
      </c>
      <c r="O984">
        <f t="shared" si="111"/>
        <v>3.7562839251765831E-2</v>
      </c>
    </row>
    <row r="985" spans="1:15">
      <c r="A985" s="2">
        <v>882</v>
      </c>
      <c r="B985" s="2">
        <v>2573</v>
      </c>
      <c r="C985" s="2">
        <v>27</v>
      </c>
      <c r="D985" s="2">
        <f t="shared" si="105"/>
        <v>95.296296296296291</v>
      </c>
      <c r="E985" s="2">
        <v>500</v>
      </c>
      <c r="F985" s="2">
        <v>8.8999999999999996E-2</v>
      </c>
      <c r="G985" s="2">
        <v>0.48</v>
      </c>
      <c r="H985" s="2">
        <v>1056.27</v>
      </c>
      <c r="I985" s="2">
        <v>67.599999999999994</v>
      </c>
      <c r="J985">
        <f t="shared" si="106"/>
        <v>580.58474978713764</v>
      </c>
      <c r="K985">
        <f t="shared" si="107"/>
        <v>1115.590034623438</v>
      </c>
      <c r="L985" s="4">
        <f t="shared" si="108"/>
        <v>2.4202439213356471E-2</v>
      </c>
      <c r="M985" s="5">
        <f t="shared" si="109"/>
        <v>2.7594247959580257E-4</v>
      </c>
      <c r="N985" s="5">
        <f t="shared" si="110"/>
        <v>0.24497859154929577</v>
      </c>
      <c r="O985">
        <f t="shared" si="111"/>
        <v>3.6574361145218837E-2</v>
      </c>
    </row>
    <row r="986" spans="1:15">
      <c r="A986" s="2">
        <v>923</v>
      </c>
      <c r="B986" s="2">
        <v>6622</v>
      </c>
      <c r="C986" s="2">
        <v>64</v>
      </c>
      <c r="D986" s="2">
        <f t="shared" si="105"/>
        <v>103.46875</v>
      </c>
      <c r="E986" s="2">
        <v>500</v>
      </c>
      <c r="F986" s="2">
        <v>8.5000000000000006E-2</v>
      </c>
      <c r="G986" s="2">
        <v>0.19</v>
      </c>
      <c r="H986" s="2">
        <v>2719.71</v>
      </c>
      <c r="I986" s="2">
        <v>26.5</v>
      </c>
      <c r="J986">
        <f t="shared" si="106"/>
        <v>594.08852578600454</v>
      </c>
      <c r="K986">
        <f t="shared" si="107"/>
        <v>2883.8841027911353</v>
      </c>
      <c r="L986" s="4">
        <f t="shared" si="108"/>
        <v>2.2192292657689783E-2</v>
      </c>
      <c r="M986" s="5">
        <f t="shared" si="109"/>
        <v>1.0721836303231652E-4</v>
      </c>
      <c r="N986" s="5">
        <f t="shared" si="110"/>
        <v>0.24715915492957746</v>
      </c>
      <c r="O986">
        <f t="shared" si="111"/>
        <v>3.4610785179552836E-2</v>
      </c>
    </row>
    <row r="987" spans="1:15">
      <c r="A987" s="2">
        <v>896</v>
      </c>
      <c r="B987" s="2">
        <v>3756</v>
      </c>
      <c r="C987" s="2">
        <v>36</v>
      </c>
      <c r="D987" s="2">
        <f t="shared" si="105"/>
        <v>104.33333333333333</v>
      </c>
      <c r="E987" s="2">
        <v>500</v>
      </c>
      <c r="F987" s="2">
        <v>8.4000000000000005E-2</v>
      </c>
      <c r="G987" s="2">
        <v>0.35</v>
      </c>
      <c r="H987" s="2">
        <v>1555.27</v>
      </c>
      <c r="I987" s="2">
        <v>46.9</v>
      </c>
      <c r="J987">
        <f t="shared" si="106"/>
        <v>597.61430466719685</v>
      </c>
      <c r="K987">
        <f t="shared" si="107"/>
        <v>1574.8281872134442</v>
      </c>
      <c r="L987" s="4">
        <f t="shared" si="108"/>
        <v>2.2859636557369254E-2</v>
      </c>
      <c r="M987" s="5">
        <f t="shared" si="109"/>
        <v>1.8903088391906283E-4</v>
      </c>
      <c r="N987" s="5">
        <f t="shared" si="110"/>
        <v>0.2481076056338028</v>
      </c>
      <c r="O987">
        <f t="shared" si="111"/>
        <v>3.4122738993433759E-2</v>
      </c>
    </row>
    <row r="988" spans="1:15">
      <c r="A988" s="2">
        <v>869</v>
      </c>
      <c r="B988" s="2">
        <v>2130</v>
      </c>
      <c r="C988" s="2">
        <v>20</v>
      </c>
      <c r="D988" s="2">
        <f t="shared" si="105"/>
        <v>106.5</v>
      </c>
      <c r="E988" s="2">
        <v>500</v>
      </c>
      <c r="F988" s="2">
        <v>8.5000000000000006E-2</v>
      </c>
      <c r="G988" s="2">
        <v>0.62</v>
      </c>
      <c r="H988" s="2">
        <v>859.27</v>
      </c>
      <c r="I988" s="2">
        <v>82.9</v>
      </c>
      <c r="J988">
        <f t="shared" si="106"/>
        <v>594.08852578600454</v>
      </c>
      <c r="K988">
        <f t="shared" si="107"/>
        <v>883.77093472631566</v>
      </c>
      <c r="L988" s="4">
        <f t="shared" si="108"/>
        <v>2.2630298433828397E-2</v>
      </c>
      <c r="M988" s="5">
        <f t="shared" si="109"/>
        <v>3.3333333333333332E-4</v>
      </c>
      <c r="N988" s="5">
        <f t="shared" si="110"/>
        <v>0.24870000000000003</v>
      </c>
      <c r="O988">
        <f t="shared" si="111"/>
        <v>3.4610785179552836E-2</v>
      </c>
    </row>
    <row r="989" spans="1:15">
      <c r="A989" s="2">
        <v>910</v>
      </c>
      <c r="B989" s="2">
        <v>5481</v>
      </c>
      <c r="C989" s="2">
        <v>48</v>
      </c>
      <c r="D989" s="2">
        <f t="shared" si="105"/>
        <v>114.1875</v>
      </c>
      <c r="E989" s="2">
        <v>500</v>
      </c>
      <c r="F989" s="2">
        <v>0.08</v>
      </c>
      <c r="G989" s="2">
        <v>0.25</v>
      </c>
      <c r="H989" s="2">
        <v>2259.13</v>
      </c>
      <c r="I989" s="2">
        <v>32.5</v>
      </c>
      <c r="J989">
        <f t="shared" si="106"/>
        <v>612.37243569579459</v>
      </c>
      <c r="K989">
        <f t="shared" si="107"/>
        <v>2259.2061658910193</v>
      </c>
      <c r="L989" s="4">
        <f t="shared" si="108"/>
        <v>2.1246400937060584E-2</v>
      </c>
      <c r="M989" s="5">
        <f t="shared" si="109"/>
        <v>1.2953840540047437E-4</v>
      </c>
      <c r="N989" s="5">
        <f t="shared" si="110"/>
        <v>0.25089084507042253</v>
      </c>
      <c r="O989">
        <f t="shared" si="111"/>
        <v>3.2182273794907526E-2</v>
      </c>
    </row>
    <row r="990" spans="1:15">
      <c r="A990" s="2">
        <v>883</v>
      </c>
      <c r="B990" s="2">
        <v>3109</v>
      </c>
      <c r="C990" s="2">
        <v>27</v>
      </c>
      <c r="D990" s="2">
        <f t="shared" si="105"/>
        <v>115.14814814814815</v>
      </c>
      <c r="E990" s="2">
        <v>500</v>
      </c>
      <c r="F990" s="2">
        <v>7.6999999999999999E-2</v>
      </c>
      <c r="G990" s="2">
        <v>0.44</v>
      </c>
      <c r="H990" s="2">
        <v>1307.83</v>
      </c>
      <c r="I990" s="2">
        <v>57.5</v>
      </c>
      <c r="J990">
        <f t="shared" si="106"/>
        <v>624.18778393235925</v>
      </c>
      <c r="K990">
        <f t="shared" si="107"/>
        <v>1308.4069060510506</v>
      </c>
      <c r="L990" s="4">
        <f t="shared" si="108"/>
        <v>2.0635782244141206E-2</v>
      </c>
      <c r="M990" s="5">
        <f t="shared" si="109"/>
        <v>2.2836925056288193E-4</v>
      </c>
      <c r="N990" s="5">
        <f t="shared" si="110"/>
        <v>0.25178521126760567</v>
      </c>
      <c r="O990">
        <f t="shared" si="111"/>
        <v>3.0739557476581556E-2</v>
      </c>
    </row>
    <row r="991" spans="1:15">
      <c r="A991" s="2">
        <v>924</v>
      </c>
      <c r="B991" s="2">
        <v>8000</v>
      </c>
      <c r="C991" s="2">
        <v>64</v>
      </c>
      <c r="D991" s="2">
        <f t="shared" si="105"/>
        <v>125</v>
      </c>
      <c r="E991" s="2">
        <v>500</v>
      </c>
      <c r="F991" s="2">
        <v>7.4999999999999997E-2</v>
      </c>
      <c r="G991" s="2">
        <v>0.18</v>
      </c>
      <c r="H991" s="2">
        <v>3322.04</v>
      </c>
      <c r="I991" s="2">
        <v>22.6</v>
      </c>
      <c r="J991">
        <f t="shared" si="106"/>
        <v>632.45553203367592</v>
      </c>
      <c r="K991">
        <f t="shared" si="107"/>
        <v>3240.691798572233</v>
      </c>
      <c r="L991" s="4">
        <f t="shared" si="108"/>
        <v>1.9748869679059509E-2</v>
      </c>
      <c r="M991" s="5">
        <f t="shared" si="109"/>
        <v>8.8749999999999989E-5</v>
      </c>
      <c r="N991" s="5">
        <f t="shared" si="110"/>
        <v>0.25464788732394372</v>
      </c>
      <c r="O991">
        <f t="shared" si="111"/>
        <v>2.9783947454177291E-2</v>
      </c>
    </row>
    <row r="992" spans="1:15">
      <c r="A992" s="2">
        <v>897</v>
      </c>
      <c r="B992" s="2">
        <v>4537</v>
      </c>
      <c r="C992" s="2">
        <v>36</v>
      </c>
      <c r="D992" s="2">
        <f t="shared" si="105"/>
        <v>126.02777777777777</v>
      </c>
      <c r="E992" s="2">
        <v>500</v>
      </c>
      <c r="F992" s="2">
        <v>7.2999999999999995E-2</v>
      </c>
      <c r="G992" s="2">
        <v>0.32</v>
      </c>
      <c r="H992" s="2">
        <v>1921.65</v>
      </c>
      <c r="I992" s="2">
        <v>39.9</v>
      </c>
      <c r="J992">
        <f t="shared" si="106"/>
        <v>641.06076475603243</v>
      </c>
      <c r="K992">
        <f t="shared" si="107"/>
        <v>1847.6914895166788</v>
      </c>
      <c r="L992" s="4">
        <f t="shared" si="108"/>
        <v>1.9483772157989927E-2</v>
      </c>
      <c r="M992" s="5">
        <f t="shared" si="109"/>
        <v>1.5649107339651752E-4</v>
      </c>
      <c r="N992" s="5">
        <f t="shared" si="110"/>
        <v>0.25496661971830986</v>
      </c>
      <c r="O992">
        <f t="shared" si="111"/>
        <v>2.8833420992674809E-2</v>
      </c>
    </row>
    <row r="993" spans="1:15">
      <c r="A993" s="2">
        <v>870</v>
      </c>
      <c r="B993" s="2">
        <v>2573</v>
      </c>
      <c r="C993" s="2">
        <v>20</v>
      </c>
      <c r="D993" s="2">
        <f t="shared" si="105"/>
        <v>128.65</v>
      </c>
      <c r="E993" s="2">
        <v>500</v>
      </c>
      <c r="F993" s="2">
        <v>7.2999999999999995E-2</v>
      </c>
      <c r="G993" s="2">
        <v>0.56999999999999995</v>
      </c>
      <c r="H993" s="2">
        <v>1078.25</v>
      </c>
      <c r="I993" s="2">
        <v>70.5</v>
      </c>
      <c r="J993">
        <f t="shared" si="106"/>
        <v>641.06076475603243</v>
      </c>
      <c r="K993">
        <f t="shared" si="107"/>
        <v>1037.3004853426971</v>
      </c>
      <c r="L993" s="4">
        <f t="shared" si="108"/>
        <v>1.9280816198010857E-2</v>
      </c>
      <c r="M993" s="5">
        <f t="shared" si="109"/>
        <v>2.7594247959580257E-4</v>
      </c>
      <c r="N993" s="5">
        <f t="shared" si="110"/>
        <v>0.25548802816901406</v>
      </c>
      <c r="O993">
        <f t="shared" si="111"/>
        <v>2.8833420992674809E-2</v>
      </c>
    </row>
    <row r="994" spans="1:15">
      <c r="A994" s="2">
        <v>911</v>
      </c>
      <c r="B994" s="2">
        <v>6622</v>
      </c>
      <c r="C994" s="2">
        <v>48</v>
      </c>
      <c r="D994" s="2">
        <f t="shared" si="105"/>
        <v>137.95833333333334</v>
      </c>
      <c r="E994" s="2">
        <v>500</v>
      </c>
      <c r="F994" s="2">
        <v>6.9000000000000006E-2</v>
      </c>
      <c r="G994" s="2">
        <v>0.23</v>
      </c>
      <c r="H994" s="2">
        <v>2814.11</v>
      </c>
      <c r="I994" s="2">
        <v>27.7</v>
      </c>
      <c r="J994">
        <f t="shared" si="106"/>
        <v>659.38047339578691</v>
      </c>
      <c r="K994">
        <f t="shared" si="107"/>
        <v>2644.1645928998746</v>
      </c>
      <c r="L994" s="4">
        <f t="shared" si="108"/>
        <v>1.8153181586687103E-2</v>
      </c>
      <c r="M994" s="5">
        <f t="shared" si="109"/>
        <v>1.0721836303231652E-4</v>
      </c>
      <c r="N994" s="5">
        <f t="shared" si="110"/>
        <v>0.25835126760563382</v>
      </c>
      <c r="O994">
        <f t="shared" si="111"/>
        <v>2.6948068946915552E-2</v>
      </c>
    </row>
    <row r="995" spans="1:15">
      <c r="A995" s="2">
        <v>884</v>
      </c>
      <c r="B995" s="2">
        <v>3756</v>
      </c>
      <c r="C995" s="2">
        <v>27</v>
      </c>
      <c r="D995" s="2">
        <f t="shared" si="105"/>
        <v>139.11111111111111</v>
      </c>
      <c r="E995" s="2">
        <v>500</v>
      </c>
      <c r="F995" s="2">
        <v>7.0000000000000007E-2</v>
      </c>
      <c r="G995" s="2">
        <v>0.41</v>
      </c>
      <c r="H995" s="2">
        <v>1558.6</v>
      </c>
      <c r="I995" s="2">
        <v>48.9</v>
      </c>
      <c r="J995">
        <f t="shared" si="106"/>
        <v>654.65367070797708</v>
      </c>
      <c r="K995">
        <f t="shared" si="107"/>
        <v>1472.6786478835133</v>
      </c>
      <c r="L995" s="4">
        <f t="shared" si="108"/>
        <v>1.833393866258843E-2</v>
      </c>
      <c r="M995" s="5">
        <f t="shared" si="109"/>
        <v>1.8903088391906283E-4</v>
      </c>
      <c r="N995" s="5">
        <f t="shared" si="110"/>
        <v>0.25868788732394365</v>
      </c>
      <c r="O995">
        <f t="shared" si="111"/>
        <v>2.7417407627922497E-2</v>
      </c>
    </row>
    <row r="996" spans="1:15">
      <c r="A996" s="2">
        <v>898</v>
      </c>
      <c r="B996" s="2">
        <v>5481</v>
      </c>
      <c r="C996" s="2">
        <v>36</v>
      </c>
      <c r="D996" s="2">
        <f t="shared" si="105"/>
        <v>152.25</v>
      </c>
      <c r="E996" s="2">
        <v>500</v>
      </c>
      <c r="F996" s="2">
        <v>6.9000000000000006E-2</v>
      </c>
      <c r="G996" s="2">
        <v>0.3</v>
      </c>
      <c r="H996" s="2">
        <v>2180.44</v>
      </c>
      <c r="I996" s="2">
        <v>33.9</v>
      </c>
      <c r="J996">
        <f t="shared" si="106"/>
        <v>659.38047339578691</v>
      </c>
      <c r="K996">
        <f t="shared" si="107"/>
        <v>2027.1928545565704</v>
      </c>
      <c r="L996" s="4">
        <f t="shared" si="108"/>
        <v>1.7758547204367817E-2</v>
      </c>
      <c r="M996" s="5">
        <f t="shared" si="109"/>
        <v>1.2953840540047437E-4</v>
      </c>
      <c r="N996" s="5">
        <f t="shared" si="110"/>
        <v>0.26169845070422532</v>
      </c>
      <c r="O996">
        <f t="shared" si="111"/>
        <v>2.6948068946915552E-2</v>
      </c>
    </row>
    <row r="997" spans="1:15">
      <c r="A997" s="2">
        <v>871</v>
      </c>
      <c r="B997" s="2">
        <v>3109</v>
      </c>
      <c r="C997" s="2">
        <v>20</v>
      </c>
      <c r="D997" s="2">
        <f t="shared" si="105"/>
        <v>155.44999999999999</v>
      </c>
      <c r="E997" s="2">
        <v>500</v>
      </c>
      <c r="F997" s="2">
        <v>6.7000000000000004E-2</v>
      </c>
      <c r="G997" s="2">
        <v>0.53</v>
      </c>
      <c r="H997" s="2">
        <v>1254.81</v>
      </c>
      <c r="I997" s="2">
        <v>59.9</v>
      </c>
      <c r="J997">
        <f t="shared" si="106"/>
        <v>669.14960511820573</v>
      </c>
      <c r="K997">
        <f t="shared" si="107"/>
        <v>1164.468100315843</v>
      </c>
      <c r="L997" s="4">
        <f t="shared" si="108"/>
        <v>1.7175223601724535E-2</v>
      </c>
      <c r="M997" s="5">
        <f t="shared" si="109"/>
        <v>2.2836925056288193E-4</v>
      </c>
      <c r="N997" s="5">
        <f t="shared" si="110"/>
        <v>0.26229450704225354</v>
      </c>
      <c r="O997">
        <f t="shared" si="111"/>
        <v>2.6013482969682675E-2</v>
      </c>
    </row>
    <row r="998" spans="1:15">
      <c r="A998" s="2">
        <v>912</v>
      </c>
      <c r="B998" s="2">
        <v>8000</v>
      </c>
      <c r="C998" s="2">
        <v>48</v>
      </c>
      <c r="D998" s="2">
        <f t="shared" si="105"/>
        <v>166.66666666666666</v>
      </c>
      <c r="E998" s="2">
        <v>500</v>
      </c>
      <c r="F998" s="2">
        <v>6.3E-2</v>
      </c>
      <c r="G998" s="2">
        <v>0.22</v>
      </c>
      <c r="H998" s="2">
        <v>3328.71</v>
      </c>
      <c r="I998" s="2">
        <v>23.5</v>
      </c>
      <c r="J998">
        <f t="shared" si="106"/>
        <v>690.06555934235428</v>
      </c>
      <c r="K998">
        <f t="shared" si="107"/>
        <v>2892.9965203207485</v>
      </c>
      <c r="L998" s="4">
        <f t="shared" si="108"/>
        <v>1.6591793202253215E-2</v>
      </c>
      <c r="M998" s="5">
        <f t="shared" si="109"/>
        <v>8.8749999999999989E-5</v>
      </c>
      <c r="N998" s="5">
        <f t="shared" si="110"/>
        <v>0.26478873239436623</v>
      </c>
      <c r="O998">
        <f t="shared" si="111"/>
        <v>2.4161138801157295E-2</v>
      </c>
    </row>
    <row r="999" spans="1:15">
      <c r="A999" s="2">
        <v>885</v>
      </c>
      <c r="B999" s="2">
        <v>4537</v>
      </c>
      <c r="C999" s="2">
        <v>27</v>
      </c>
      <c r="D999" s="2">
        <f t="shared" si="105"/>
        <v>168.03703703703704</v>
      </c>
      <c r="E999" s="2">
        <v>500</v>
      </c>
      <c r="F999" s="2">
        <v>0.06</v>
      </c>
      <c r="G999" s="2">
        <v>0.38</v>
      </c>
      <c r="H999" s="2">
        <v>1953.52</v>
      </c>
      <c r="I999" s="2">
        <v>41.5</v>
      </c>
      <c r="J999">
        <f t="shared" si="106"/>
        <v>707.10678118654755</v>
      </c>
      <c r="K999">
        <f t="shared" si="107"/>
        <v>1716.2543263579505</v>
      </c>
      <c r="L999" s="4">
        <f t="shared" si="108"/>
        <v>1.5731934122663792E-2</v>
      </c>
      <c r="M999" s="5">
        <f t="shared" si="109"/>
        <v>1.5649107339651752E-4</v>
      </c>
      <c r="N999" s="5">
        <f t="shared" si="110"/>
        <v>0.26519084507042257</v>
      </c>
      <c r="O999">
        <f t="shared" si="111"/>
        <v>2.2787162081134047E-2</v>
      </c>
    </row>
    <row r="1000" spans="1:15">
      <c r="A1000" s="2">
        <v>899</v>
      </c>
      <c r="B1000" s="2">
        <v>6622</v>
      </c>
      <c r="C1000" s="2">
        <v>36</v>
      </c>
      <c r="D1000" s="2">
        <f t="shared" si="105"/>
        <v>183.94444444444446</v>
      </c>
      <c r="E1000" s="2">
        <v>500</v>
      </c>
      <c r="F1000" s="2">
        <v>5.6000000000000001E-2</v>
      </c>
      <c r="G1000" s="2">
        <v>0.28000000000000003</v>
      </c>
      <c r="H1000" s="2">
        <v>2912.68</v>
      </c>
      <c r="I1000" s="2">
        <v>28.8</v>
      </c>
      <c r="J1000">
        <f t="shared" si="106"/>
        <v>731.92505471139987</v>
      </c>
      <c r="K1000">
        <f t="shared" si="107"/>
        <v>2410.9534320157236</v>
      </c>
      <c r="L1000" s="4">
        <f t="shared" si="108"/>
        <v>1.493185207227396E-2</v>
      </c>
      <c r="M1000" s="5">
        <f t="shared" si="109"/>
        <v>1.0721836303231652E-4</v>
      </c>
      <c r="N1000" s="5">
        <f t="shared" si="110"/>
        <v>0.26861070422535216</v>
      </c>
      <c r="O1000">
        <f t="shared" si="111"/>
        <v>2.0976565058180886E-2</v>
      </c>
    </row>
    <row r="1001" spans="1:15">
      <c r="A1001" s="2">
        <v>872</v>
      </c>
      <c r="B1001" s="2">
        <v>3756</v>
      </c>
      <c r="C1001" s="2">
        <v>20</v>
      </c>
      <c r="D1001" s="2">
        <f t="shared" si="105"/>
        <v>187.8</v>
      </c>
      <c r="E1001" s="2">
        <v>500</v>
      </c>
      <c r="F1001" s="2">
        <v>5.7000000000000002E-2</v>
      </c>
      <c r="G1001" s="2">
        <v>0.5</v>
      </c>
      <c r="H1001" s="2">
        <v>1583.52</v>
      </c>
      <c r="I1001" s="2">
        <v>50.8</v>
      </c>
      <c r="J1001">
        <f t="shared" si="106"/>
        <v>725.47625011001162</v>
      </c>
      <c r="K1001">
        <f t="shared" si="107"/>
        <v>1338.2382369919671</v>
      </c>
      <c r="L1001" s="4">
        <f t="shared" si="108"/>
        <v>1.4945022079891483E-2</v>
      </c>
      <c r="M1001" s="5">
        <f t="shared" si="109"/>
        <v>1.8903088391906283E-4</v>
      </c>
      <c r="N1001" s="5">
        <f t="shared" si="110"/>
        <v>0.26873915492957745</v>
      </c>
      <c r="O1001">
        <f t="shared" si="111"/>
        <v>2.1426861763690009E-2</v>
      </c>
    </row>
    <row r="1002" spans="1:15">
      <c r="A1002" s="2">
        <v>886</v>
      </c>
      <c r="B1002" s="2">
        <v>5481</v>
      </c>
      <c r="C1002" s="2">
        <v>27</v>
      </c>
      <c r="D1002" s="2">
        <f t="shared" si="105"/>
        <v>203</v>
      </c>
      <c r="E1002" s="2">
        <v>500</v>
      </c>
      <c r="F1002" s="2">
        <v>5.7000000000000002E-2</v>
      </c>
      <c r="G1002" s="2">
        <v>0.36</v>
      </c>
      <c r="H1002" s="2">
        <v>2218.84</v>
      </c>
      <c r="I1002" s="2">
        <v>35.200000000000003</v>
      </c>
      <c r="J1002">
        <f t="shared" si="106"/>
        <v>725.47625011001162</v>
      </c>
      <c r="K1002">
        <f t="shared" si="107"/>
        <v>1858.6642180443987</v>
      </c>
      <c r="L1002" s="4">
        <f t="shared" si="108"/>
        <v>1.4526561461654522E-2</v>
      </c>
      <c r="M1002" s="5">
        <f t="shared" si="109"/>
        <v>1.2953840540047437E-4</v>
      </c>
      <c r="N1002" s="5">
        <f t="shared" si="110"/>
        <v>0.27173408450704223</v>
      </c>
      <c r="O1002">
        <f t="shared" si="111"/>
        <v>2.1426861763690009E-2</v>
      </c>
    </row>
    <row r="1003" spans="1:15">
      <c r="A1003" s="2">
        <v>900</v>
      </c>
      <c r="B1003" s="2">
        <v>8000</v>
      </c>
      <c r="C1003" s="2">
        <v>36</v>
      </c>
      <c r="D1003" s="2">
        <f t="shared" si="105"/>
        <v>222.22222222222223</v>
      </c>
      <c r="E1003" s="2">
        <v>500</v>
      </c>
      <c r="F1003" s="2">
        <v>5.2999999999999999E-2</v>
      </c>
      <c r="G1003" s="2">
        <v>0.26</v>
      </c>
      <c r="H1003" s="2">
        <v>3263.13</v>
      </c>
      <c r="I1003" s="2">
        <v>24.4</v>
      </c>
      <c r="J1003">
        <f t="shared" si="106"/>
        <v>752.3547938632787</v>
      </c>
      <c r="K1003">
        <f t="shared" si="107"/>
        <v>2668.8832992846283</v>
      </c>
      <c r="L1003" s="4">
        <f t="shared" si="108"/>
        <v>1.3488787617521342E-2</v>
      </c>
      <c r="M1003" s="5">
        <f t="shared" si="109"/>
        <v>8.8749999999999989E-5</v>
      </c>
      <c r="N1003" s="5">
        <f t="shared" si="110"/>
        <v>0.27492957746478874</v>
      </c>
      <c r="O1003">
        <f t="shared" si="111"/>
        <v>1.9635401428483367E-2</v>
      </c>
    </row>
    <row r="1004" spans="1:15">
      <c r="A1004" s="2">
        <v>873</v>
      </c>
      <c r="B1004" s="2">
        <v>4537</v>
      </c>
      <c r="C1004" s="2">
        <v>20</v>
      </c>
      <c r="D1004" s="2">
        <f t="shared" si="105"/>
        <v>226.85</v>
      </c>
      <c r="E1004" s="2">
        <v>500</v>
      </c>
      <c r="F1004" s="2">
        <v>5.3999999999999999E-2</v>
      </c>
      <c r="G1004" s="2">
        <v>0.46</v>
      </c>
      <c r="H1004" s="2">
        <v>1819.17</v>
      </c>
      <c r="I1004" s="2">
        <v>43.1</v>
      </c>
      <c r="J1004">
        <f t="shared" si="106"/>
        <v>745.35599249992993</v>
      </c>
      <c r="K1004">
        <f t="shared" si="107"/>
        <v>1494.4663998952533</v>
      </c>
      <c r="L1004" s="4">
        <f t="shared" si="108"/>
        <v>1.3382703017881028E-2</v>
      </c>
      <c r="M1004" s="5">
        <f t="shared" si="109"/>
        <v>1.5649107339651752E-4</v>
      </c>
      <c r="N1004" s="5">
        <f t="shared" si="110"/>
        <v>0.27541507042253521</v>
      </c>
      <c r="O1004">
        <f t="shared" si="111"/>
        <v>2.0080811191136892E-2</v>
      </c>
    </row>
    <row r="1005" spans="1:15">
      <c r="A1005" s="2">
        <v>887</v>
      </c>
      <c r="B1005" s="2">
        <v>6622</v>
      </c>
      <c r="C1005" s="2">
        <v>27</v>
      </c>
      <c r="D1005" s="2">
        <f t="shared" si="105"/>
        <v>245.25925925925927</v>
      </c>
      <c r="E1005" s="2">
        <v>500</v>
      </c>
      <c r="F1005" s="2">
        <v>4.5999999999999999E-2</v>
      </c>
      <c r="G1005" s="2">
        <v>0.33</v>
      </c>
      <c r="H1005" s="2">
        <v>2941.27</v>
      </c>
      <c r="I1005" s="2">
        <v>29.9</v>
      </c>
      <c r="J1005">
        <f t="shared" si="106"/>
        <v>807.57285308724818</v>
      </c>
      <c r="K1005">
        <f t="shared" si="107"/>
        <v>2257.0855017634867</v>
      </c>
      <c r="L1005" s="4">
        <f t="shared" si="108"/>
        <v>1.1962329286553209E-2</v>
      </c>
      <c r="M1005" s="5">
        <f t="shared" si="109"/>
        <v>1.0721836303231652E-4</v>
      </c>
      <c r="N1005" s="5">
        <f t="shared" si="110"/>
        <v>0.27887014084507039</v>
      </c>
      <c r="O1005">
        <f t="shared" si="111"/>
        <v>1.6566018383403935E-2</v>
      </c>
    </row>
    <row r="1006" spans="1:15">
      <c r="A1006" s="2">
        <v>874</v>
      </c>
      <c r="B1006" s="2">
        <v>5481</v>
      </c>
      <c r="C1006" s="2">
        <v>20</v>
      </c>
      <c r="D1006" s="2">
        <f t="shared" si="105"/>
        <v>274.05</v>
      </c>
      <c r="E1006" s="2">
        <v>500</v>
      </c>
      <c r="F1006" s="2">
        <v>4.2999999999999997E-2</v>
      </c>
      <c r="G1006" s="2">
        <v>0.43</v>
      </c>
      <c r="H1006" s="2">
        <v>2429.92</v>
      </c>
      <c r="I1006" s="2">
        <v>36.6</v>
      </c>
      <c r="J1006">
        <f t="shared" si="106"/>
        <v>835.26906958455675</v>
      </c>
      <c r="K1006">
        <f t="shared" si="107"/>
        <v>1791.588159109845</v>
      </c>
      <c r="L1006" s="4">
        <f t="shared" si="108"/>
        <v>1.1163279852182685E-2</v>
      </c>
      <c r="M1006" s="5">
        <f t="shared" si="109"/>
        <v>1.2953840540047437E-4</v>
      </c>
      <c r="N1006" s="5">
        <f t="shared" si="110"/>
        <v>0.28254169014084507</v>
      </c>
      <c r="O1006">
        <f t="shared" si="111"/>
        <v>1.5278154152872179E-2</v>
      </c>
    </row>
    <row r="1007" spans="1:15">
      <c r="A1007" s="2">
        <v>888</v>
      </c>
      <c r="B1007" s="2">
        <v>8000</v>
      </c>
      <c r="C1007" s="2">
        <v>27</v>
      </c>
      <c r="D1007" s="2">
        <f t="shared" si="105"/>
        <v>296.2962962962963</v>
      </c>
      <c r="E1007" s="2">
        <v>500</v>
      </c>
      <c r="F1007" s="2">
        <v>4.1000000000000002E-2</v>
      </c>
      <c r="G1007" s="2">
        <v>0.31</v>
      </c>
      <c r="H1007" s="2">
        <v>3506.2</v>
      </c>
      <c r="I1007" s="2">
        <v>25.3</v>
      </c>
      <c r="J1007">
        <f t="shared" si="106"/>
        <v>855.39892276830165</v>
      </c>
      <c r="K1007">
        <f t="shared" si="107"/>
        <v>2544.9968236253535</v>
      </c>
      <c r="L1007" s="4">
        <f t="shared" si="108"/>
        <v>1.0609050569084184E-2</v>
      </c>
      <c r="M1007" s="5">
        <f t="shared" si="109"/>
        <v>8.8749999999999989E-5</v>
      </c>
      <c r="N1007" s="5">
        <f t="shared" si="110"/>
        <v>0.28507042253521131</v>
      </c>
      <c r="O1007">
        <f t="shared" si="111"/>
        <v>1.4429436423615511E-2</v>
      </c>
    </row>
    <row r="1008" spans="1:15">
      <c r="A1008" s="2">
        <v>875</v>
      </c>
      <c r="B1008" s="2">
        <v>6622</v>
      </c>
      <c r="C1008" s="2">
        <v>20</v>
      </c>
      <c r="D1008" s="2">
        <f t="shared" si="105"/>
        <v>331.1</v>
      </c>
      <c r="E1008" s="2">
        <v>500</v>
      </c>
      <c r="F1008" s="2">
        <v>4.2000000000000003E-2</v>
      </c>
      <c r="G1008" s="2">
        <v>0.4</v>
      </c>
      <c r="H1008" s="2">
        <v>2639.61</v>
      </c>
      <c r="I1008" s="2">
        <v>31</v>
      </c>
      <c r="J1008">
        <f t="shared" si="106"/>
        <v>845.15425472851666</v>
      </c>
      <c r="K1008">
        <f t="shared" si="107"/>
        <v>1948.7504581691021</v>
      </c>
      <c r="L1008" s="4">
        <f t="shared" si="108"/>
        <v>1.0262986682651241E-2</v>
      </c>
      <c r="M1008" s="5">
        <f t="shared" si="109"/>
        <v>1.0721836303231652E-4</v>
      </c>
      <c r="N1008" s="5">
        <f t="shared" si="110"/>
        <v>0.28912957746478873</v>
      </c>
      <c r="O1008">
        <f t="shared" si="111"/>
        <v>1.4852784825970196E-2</v>
      </c>
    </row>
    <row r="1009" spans="1:15">
      <c r="A1009" s="2">
        <v>876</v>
      </c>
      <c r="B1009" s="2">
        <v>8000</v>
      </c>
      <c r="C1009" s="2">
        <v>20</v>
      </c>
      <c r="D1009" s="2">
        <f t="shared" si="105"/>
        <v>400</v>
      </c>
      <c r="E1009" s="2">
        <v>500</v>
      </c>
      <c r="F1009" s="2">
        <v>3.4000000000000002E-2</v>
      </c>
      <c r="G1009" s="2">
        <v>0.37</v>
      </c>
      <c r="H1009" s="2">
        <v>3528.36</v>
      </c>
      <c r="I1009" s="2">
        <v>26.2</v>
      </c>
      <c r="J1009">
        <f t="shared" si="106"/>
        <v>939.3364366277242</v>
      </c>
      <c r="K1009">
        <f t="shared" si="107"/>
        <v>2341.5297727385355</v>
      </c>
      <c r="L1009" s="4">
        <f t="shared" si="108"/>
        <v>8.541424598931752E-3</v>
      </c>
      <c r="M1009" s="5">
        <f t="shared" si="109"/>
        <v>8.8749999999999989E-5</v>
      </c>
      <c r="N1009" s="5">
        <f t="shared" si="110"/>
        <v>0.29521126760563382</v>
      </c>
      <c r="O1009">
        <f t="shared" si="111"/>
        <v>1.1526128084773574E-2</v>
      </c>
    </row>
  </sheetData>
  <sortState ref="A2:J1009">
    <sortCondition ref="E2:E1009"/>
    <sortCondition ref="D2:D1009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009"/>
  <sheetViews>
    <sheetView zoomScaleNormal="100" workbookViewId="0">
      <selection activeCell="AJ2" sqref="AJ2:AJ1009"/>
    </sheetView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/>
    </row>
    <row r="2" spans="1:37">
      <c r="A2" s="1">
        <v>1</v>
      </c>
      <c r="B2" s="1">
        <v>1000</v>
      </c>
      <c r="C2" s="1">
        <v>20</v>
      </c>
      <c r="D2" s="1">
        <v>0</v>
      </c>
      <c r="E2" s="1">
        <v>50</v>
      </c>
      <c r="F2" s="1">
        <v>0</v>
      </c>
      <c r="G2" s="1">
        <v>0</v>
      </c>
      <c r="H2" s="1">
        <v>1.032</v>
      </c>
      <c r="I2" s="1">
        <v>7.95</v>
      </c>
      <c r="J2" s="1">
        <v>0</v>
      </c>
      <c r="K2" s="1">
        <v>5.49</v>
      </c>
      <c r="L2" s="1">
        <v>3.48</v>
      </c>
      <c r="M2" s="1">
        <v>2.37</v>
      </c>
      <c r="N2" s="1">
        <v>1.44</v>
      </c>
      <c r="O2" s="1">
        <v>1.02</v>
      </c>
      <c r="P2" s="1">
        <v>0.67</v>
      </c>
      <c r="Q2" s="1">
        <v>0.5</v>
      </c>
      <c r="R2" s="1">
        <v>0.33</v>
      </c>
      <c r="S2" s="1">
        <v>-2840</v>
      </c>
      <c r="T2" s="1">
        <v>635</v>
      </c>
      <c r="U2" s="1">
        <v>984</v>
      </c>
      <c r="V2" s="1">
        <v>509</v>
      </c>
      <c r="W2" s="1">
        <v>199</v>
      </c>
      <c r="X2" s="1">
        <v>36.9</v>
      </c>
      <c r="Y2" s="1">
        <v>14</v>
      </c>
      <c r="Z2" s="1">
        <v>3.72</v>
      </c>
      <c r="AA2" s="1">
        <v>0</v>
      </c>
      <c r="AB2" s="1">
        <v>12</v>
      </c>
      <c r="AC2" s="1">
        <v>25</v>
      </c>
      <c r="AD2" s="1">
        <v>38</v>
      </c>
      <c r="AE2" s="1">
        <v>49</v>
      </c>
      <c r="AF2" s="1">
        <v>-2840</v>
      </c>
      <c r="AG2" s="1">
        <v>-1300</v>
      </c>
      <c r="AH2" s="1">
        <v>177</v>
      </c>
      <c r="AI2" s="1">
        <v>1680</v>
      </c>
      <c r="AJ2" s="1">
        <v>3090</v>
      </c>
      <c r="AK2" s="2"/>
    </row>
    <row r="3" spans="1:37">
      <c r="A3" s="1">
        <v>2</v>
      </c>
      <c r="B3" s="1">
        <v>1000</v>
      </c>
      <c r="C3" s="1">
        <v>20</v>
      </c>
      <c r="D3" s="1">
        <v>0</v>
      </c>
      <c r="E3" s="1">
        <v>72</v>
      </c>
      <c r="F3" s="1">
        <v>0</v>
      </c>
      <c r="G3" s="1">
        <v>0</v>
      </c>
      <c r="H3" s="1">
        <v>0.68600000000000005</v>
      </c>
      <c r="I3" s="1">
        <v>15.28</v>
      </c>
      <c r="J3" s="1">
        <v>0</v>
      </c>
      <c r="K3" s="1">
        <v>4.29</v>
      </c>
      <c r="L3" s="1">
        <v>3.12</v>
      </c>
      <c r="M3" s="1">
        <v>2.36</v>
      </c>
      <c r="N3" s="1">
        <v>1.55</v>
      </c>
      <c r="O3" s="1">
        <v>1.0900000000000001</v>
      </c>
      <c r="P3" s="1">
        <v>0.67</v>
      </c>
      <c r="Q3" s="1">
        <v>0.5</v>
      </c>
      <c r="R3" s="1">
        <v>0.33</v>
      </c>
      <c r="S3" s="1">
        <v>-2170</v>
      </c>
      <c r="T3" s="1">
        <v>44.6</v>
      </c>
      <c r="U3" s="1">
        <v>576</v>
      </c>
      <c r="V3" s="1">
        <v>506</v>
      </c>
      <c r="W3" s="1">
        <v>298</v>
      </c>
      <c r="X3" s="1">
        <v>77.599999999999994</v>
      </c>
      <c r="Y3" s="1">
        <v>23.4</v>
      </c>
      <c r="Z3" s="1">
        <v>5.96</v>
      </c>
      <c r="AA3" s="1">
        <v>0</v>
      </c>
      <c r="AB3" s="1">
        <v>18</v>
      </c>
      <c r="AC3" s="1">
        <v>36</v>
      </c>
      <c r="AD3" s="1">
        <v>54</v>
      </c>
      <c r="AE3" s="1">
        <v>71</v>
      </c>
      <c r="AF3" s="1">
        <v>-2170</v>
      </c>
      <c r="AG3" s="1">
        <v>-963</v>
      </c>
      <c r="AH3" s="1">
        <v>170</v>
      </c>
      <c r="AI3" s="1">
        <v>1290</v>
      </c>
      <c r="AJ3" s="1">
        <v>2430</v>
      </c>
      <c r="AK3" s="2"/>
    </row>
    <row r="4" spans="1:37">
      <c r="A4" s="1">
        <v>3</v>
      </c>
      <c r="B4" s="1">
        <v>1000</v>
      </c>
      <c r="C4" s="1">
        <v>20</v>
      </c>
      <c r="D4" s="1">
        <v>0</v>
      </c>
      <c r="E4" s="1">
        <v>102</v>
      </c>
      <c r="F4" s="1">
        <v>0</v>
      </c>
      <c r="G4" s="1">
        <v>0</v>
      </c>
      <c r="H4" s="1">
        <v>0.436</v>
      </c>
      <c r="I4" s="1">
        <v>31.73</v>
      </c>
      <c r="J4" s="1">
        <v>0</v>
      </c>
      <c r="K4" s="1">
        <v>3.25</v>
      </c>
      <c r="L4" s="1">
        <v>2.62</v>
      </c>
      <c r="M4" s="1">
        <v>2.15</v>
      </c>
      <c r="N4" s="1">
        <v>1.58</v>
      </c>
      <c r="O4" s="1">
        <v>1.17</v>
      </c>
      <c r="P4" s="1">
        <v>0.71</v>
      </c>
      <c r="Q4" s="1">
        <v>0.51</v>
      </c>
      <c r="R4" s="1">
        <v>0.33</v>
      </c>
      <c r="S4" s="1">
        <v>-1460</v>
      </c>
      <c r="T4" s="1">
        <v>-255</v>
      </c>
      <c r="U4" s="1">
        <v>190</v>
      </c>
      <c r="V4" s="1">
        <v>331</v>
      </c>
      <c r="W4" s="1">
        <v>280</v>
      </c>
      <c r="X4" s="1">
        <v>129</v>
      </c>
      <c r="Y4" s="1">
        <v>49.3</v>
      </c>
      <c r="Z4" s="1">
        <v>9.48</v>
      </c>
      <c r="AA4" s="1">
        <v>0</v>
      </c>
      <c r="AB4" s="1">
        <v>26</v>
      </c>
      <c r="AC4" s="1">
        <v>51</v>
      </c>
      <c r="AD4" s="1">
        <v>77</v>
      </c>
      <c r="AE4" s="1">
        <v>101</v>
      </c>
      <c r="AF4" s="1">
        <v>-1460</v>
      </c>
      <c r="AG4" s="1">
        <v>-592</v>
      </c>
      <c r="AH4" s="1">
        <v>160</v>
      </c>
      <c r="AI4" s="1">
        <v>901</v>
      </c>
      <c r="AJ4" s="1">
        <v>1730</v>
      </c>
      <c r="AK4" s="2"/>
    </row>
    <row r="5" spans="1:37">
      <c r="A5" s="1">
        <v>4</v>
      </c>
      <c r="B5" s="1">
        <v>1000</v>
      </c>
      <c r="C5" s="1">
        <v>20</v>
      </c>
      <c r="D5" s="1">
        <v>0</v>
      </c>
      <c r="E5" s="1">
        <v>147</v>
      </c>
      <c r="F5" s="1">
        <v>0</v>
      </c>
      <c r="G5" s="1">
        <v>0</v>
      </c>
      <c r="H5" s="1">
        <v>0.27900000000000003</v>
      </c>
      <c r="I5" s="1">
        <v>66.900000000000006</v>
      </c>
      <c r="J5" s="1">
        <v>0</v>
      </c>
      <c r="K5" s="1">
        <v>2.41</v>
      </c>
      <c r="L5" s="1">
        <v>2.0699999999999998</v>
      </c>
      <c r="M5" s="1">
        <v>1.81</v>
      </c>
      <c r="N5" s="1">
        <v>1.46</v>
      </c>
      <c r="O5" s="1">
        <v>1.17</v>
      </c>
      <c r="P5" s="1">
        <v>0.77</v>
      </c>
      <c r="Q5" s="1">
        <v>0.54</v>
      </c>
      <c r="R5" s="1">
        <v>0.34</v>
      </c>
      <c r="S5" s="1">
        <v>-879</v>
      </c>
      <c r="T5" s="1">
        <v>-322</v>
      </c>
      <c r="U5" s="1">
        <v>-40.4</v>
      </c>
      <c r="V5" s="1">
        <v>134</v>
      </c>
      <c r="W5" s="1">
        <v>171</v>
      </c>
      <c r="X5" s="1">
        <v>131</v>
      </c>
      <c r="Y5" s="1">
        <v>75.599999999999994</v>
      </c>
      <c r="Z5" s="1">
        <v>19.899999999999999</v>
      </c>
      <c r="AA5" s="1">
        <v>0</v>
      </c>
      <c r="AB5" s="1">
        <v>37</v>
      </c>
      <c r="AC5" s="1">
        <v>73</v>
      </c>
      <c r="AD5" s="1">
        <v>110</v>
      </c>
      <c r="AE5" s="1">
        <v>146</v>
      </c>
      <c r="AF5" s="1">
        <v>-879</v>
      </c>
      <c r="AG5" s="1">
        <v>-295</v>
      </c>
      <c r="AH5" s="1">
        <v>158</v>
      </c>
      <c r="AI5" s="1">
        <v>592</v>
      </c>
      <c r="AJ5" s="1">
        <v>1130</v>
      </c>
      <c r="AK5" s="2"/>
    </row>
    <row r="6" spans="1:37">
      <c r="A6" s="1">
        <v>5</v>
      </c>
      <c r="B6" s="1">
        <v>1000</v>
      </c>
      <c r="C6" s="1">
        <v>20</v>
      </c>
      <c r="D6" s="1">
        <v>0</v>
      </c>
      <c r="E6" s="1">
        <v>210</v>
      </c>
      <c r="F6" s="1">
        <v>0</v>
      </c>
      <c r="G6" s="1">
        <v>0</v>
      </c>
      <c r="H6" s="1">
        <v>0.186</v>
      </c>
      <c r="I6" s="1">
        <v>136.69</v>
      </c>
      <c r="J6" s="1">
        <v>0</v>
      </c>
      <c r="K6" s="1">
        <v>1.77</v>
      </c>
      <c r="L6" s="1">
        <v>1.57</v>
      </c>
      <c r="M6" s="1">
        <v>1.44</v>
      </c>
      <c r="N6" s="1">
        <v>1.25</v>
      </c>
      <c r="O6" s="1">
        <v>1.07</v>
      </c>
      <c r="P6" s="1">
        <v>0.78</v>
      </c>
      <c r="Q6" s="1">
        <v>0.57999999999999996</v>
      </c>
      <c r="R6" s="1">
        <v>0.36</v>
      </c>
      <c r="S6" s="1">
        <v>-488</v>
      </c>
      <c r="T6" s="1">
        <v>-269</v>
      </c>
      <c r="U6" s="1">
        <v>-123</v>
      </c>
      <c r="V6" s="1">
        <v>6.8</v>
      </c>
      <c r="W6" s="1">
        <v>62.6</v>
      </c>
      <c r="X6" s="1">
        <v>85.7</v>
      </c>
      <c r="Y6" s="1">
        <v>70.7</v>
      </c>
      <c r="Z6" s="1">
        <v>32.700000000000003</v>
      </c>
      <c r="AA6" s="1">
        <v>0</v>
      </c>
      <c r="AB6" s="1">
        <v>52</v>
      </c>
      <c r="AC6" s="1">
        <v>105</v>
      </c>
      <c r="AD6" s="1">
        <v>157</v>
      </c>
      <c r="AE6" s="1">
        <v>209</v>
      </c>
      <c r="AF6" s="1">
        <v>-488</v>
      </c>
      <c r="AG6" s="1">
        <v>-76.099999999999994</v>
      </c>
      <c r="AH6" s="1">
        <v>171</v>
      </c>
      <c r="AI6" s="1">
        <v>374</v>
      </c>
      <c r="AJ6" s="1">
        <v>693</v>
      </c>
      <c r="AK6" s="2"/>
    </row>
    <row r="7" spans="1:37">
      <c r="A7" s="1">
        <v>6</v>
      </c>
      <c r="B7" s="1">
        <v>1000</v>
      </c>
      <c r="C7" s="1">
        <v>20</v>
      </c>
      <c r="D7" s="1">
        <v>0</v>
      </c>
      <c r="E7" s="1">
        <v>300</v>
      </c>
      <c r="F7" s="1">
        <v>0</v>
      </c>
      <c r="G7" s="1">
        <v>0</v>
      </c>
      <c r="H7" s="1">
        <v>0.14199999999999999</v>
      </c>
      <c r="I7" s="1">
        <v>244.31</v>
      </c>
      <c r="J7" s="1">
        <v>0</v>
      </c>
      <c r="K7" s="1">
        <v>1.3</v>
      </c>
      <c r="L7" s="1">
        <v>1.1599999999999999</v>
      </c>
      <c r="M7" s="1">
        <v>1.0900000000000001</v>
      </c>
      <c r="N7" s="1">
        <v>0.99</v>
      </c>
      <c r="O7" s="1">
        <v>0.9</v>
      </c>
      <c r="P7" s="1">
        <v>0.73</v>
      </c>
      <c r="Q7" s="1">
        <v>0.57999999999999996</v>
      </c>
      <c r="R7" s="1">
        <v>0.39</v>
      </c>
      <c r="S7" s="1">
        <v>-255</v>
      </c>
      <c r="T7" s="1">
        <v>-182</v>
      </c>
      <c r="U7" s="1">
        <v>-121</v>
      </c>
      <c r="V7" s="1">
        <v>-47</v>
      </c>
      <c r="W7" s="1">
        <v>-2.46</v>
      </c>
      <c r="X7" s="1">
        <v>34.799999999999997</v>
      </c>
      <c r="Y7" s="1">
        <v>42.5</v>
      </c>
      <c r="Z7" s="1">
        <v>32.6</v>
      </c>
      <c r="AA7" s="1">
        <v>0</v>
      </c>
      <c r="AB7" s="1">
        <v>75</v>
      </c>
      <c r="AC7" s="1">
        <v>150</v>
      </c>
      <c r="AD7" s="1">
        <v>225</v>
      </c>
      <c r="AE7" s="1">
        <v>299</v>
      </c>
      <c r="AF7" s="1">
        <v>-255</v>
      </c>
      <c r="AG7" s="1">
        <v>67.2</v>
      </c>
      <c r="AH7" s="1">
        <v>163</v>
      </c>
      <c r="AI7" s="1">
        <v>225</v>
      </c>
      <c r="AJ7" s="1">
        <v>394</v>
      </c>
      <c r="AK7" s="2"/>
    </row>
    <row r="8" spans="1:37">
      <c r="A8" s="1">
        <v>7</v>
      </c>
      <c r="B8" s="1">
        <v>1208</v>
      </c>
      <c r="C8" s="1">
        <v>20</v>
      </c>
      <c r="D8" s="1">
        <v>0</v>
      </c>
      <c r="E8" s="1">
        <v>50</v>
      </c>
      <c r="F8" s="1">
        <v>0</v>
      </c>
      <c r="G8" s="1">
        <v>0</v>
      </c>
      <c r="H8" s="1">
        <v>0.95799999999999996</v>
      </c>
      <c r="I8" s="1">
        <v>8.94</v>
      </c>
      <c r="J8" s="1">
        <v>0</v>
      </c>
      <c r="K8" s="1">
        <v>5.26</v>
      </c>
      <c r="L8" s="1">
        <v>3.45</v>
      </c>
      <c r="M8" s="1">
        <v>2.38</v>
      </c>
      <c r="N8" s="1">
        <v>1.46</v>
      </c>
      <c r="O8" s="1">
        <v>1.03</v>
      </c>
      <c r="P8" s="1">
        <v>0.67</v>
      </c>
      <c r="Q8" s="1">
        <v>0.5</v>
      </c>
      <c r="R8" s="1">
        <v>0.33</v>
      </c>
      <c r="S8" s="1">
        <v>-2610</v>
      </c>
      <c r="T8" s="1">
        <v>496</v>
      </c>
      <c r="U8" s="1">
        <v>876</v>
      </c>
      <c r="V8" s="1">
        <v>497</v>
      </c>
      <c r="W8" s="1">
        <v>209</v>
      </c>
      <c r="X8" s="1">
        <v>39.799999999999997</v>
      </c>
      <c r="Y8" s="1">
        <v>14.6</v>
      </c>
      <c r="Z8" s="1">
        <v>4</v>
      </c>
      <c r="AA8" s="1">
        <v>0</v>
      </c>
      <c r="AB8" s="1">
        <v>12</v>
      </c>
      <c r="AC8" s="1">
        <v>25</v>
      </c>
      <c r="AD8" s="1">
        <v>38</v>
      </c>
      <c r="AE8" s="1">
        <v>49</v>
      </c>
      <c r="AF8" s="1">
        <v>-2610</v>
      </c>
      <c r="AG8" s="1">
        <v>-1210</v>
      </c>
      <c r="AH8" s="1">
        <v>140</v>
      </c>
      <c r="AI8" s="1">
        <v>1510</v>
      </c>
      <c r="AJ8" s="1">
        <v>2790</v>
      </c>
      <c r="AK8" s="2"/>
    </row>
    <row r="9" spans="1:37">
      <c r="A9" s="1">
        <v>8</v>
      </c>
      <c r="B9" s="1">
        <v>1208</v>
      </c>
      <c r="C9" s="1">
        <v>20</v>
      </c>
      <c r="D9" s="1">
        <v>0</v>
      </c>
      <c r="E9" s="1">
        <v>72</v>
      </c>
      <c r="F9" s="1">
        <v>0</v>
      </c>
      <c r="G9" s="1">
        <v>0</v>
      </c>
      <c r="H9" s="1">
        <v>0.63100000000000001</v>
      </c>
      <c r="I9" s="1">
        <v>17.43</v>
      </c>
      <c r="J9" s="1">
        <v>0</v>
      </c>
      <c r="K9" s="1">
        <v>4.09</v>
      </c>
      <c r="L9" s="1">
        <v>3.05</v>
      </c>
      <c r="M9" s="1">
        <v>2.33</v>
      </c>
      <c r="N9" s="1">
        <v>1.56</v>
      </c>
      <c r="O9" s="1">
        <v>1.1000000000000001</v>
      </c>
      <c r="P9" s="1">
        <v>0.68</v>
      </c>
      <c r="Q9" s="1">
        <v>0.5</v>
      </c>
      <c r="R9" s="1">
        <v>0.33</v>
      </c>
      <c r="S9" s="1">
        <v>-1950</v>
      </c>
      <c r="T9" s="1">
        <v>-18.8</v>
      </c>
      <c r="U9" s="1">
        <v>477</v>
      </c>
      <c r="V9" s="1">
        <v>459</v>
      </c>
      <c r="W9" s="1">
        <v>289</v>
      </c>
      <c r="X9" s="1">
        <v>83.2</v>
      </c>
      <c r="Y9" s="1">
        <v>25.4</v>
      </c>
      <c r="Z9" s="1">
        <v>6.19</v>
      </c>
      <c r="AA9" s="1">
        <v>0</v>
      </c>
      <c r="AB9" s="1">
        <v>18</v>
      </c>
      <c r="AC9" s="1">
        <v>36</v>
      </c>
      <c r="AD9" s="1">
        <v>54</v>
      </c>
      <c r="AE9" s="1">
        <v>71</v>
      </c>
      <c r="AF9" s="1">
        <v>-1950</v>
      </c>
      <c r="AG9" s="1">
        <v>-872</v>
      </c>
      <c r="AH9" s="1">
        <v>137</v>
      </c>
      <c r="AI9" s="1">
        <v>1130</v>
      </c>
      <c r="AJ9" s="1">
        <v>2150</v>
      </c>
      <c r="AK9" s="2"/>
    </row>
    <row r="10" spans="1:37">
      <c r="A10" s="1">
        <v>9</v>
      </c>
      <c r="B10" s="1">
        <v>1208</v>
      </c>
      <c r="C10" s="1">
        <v>20</v>
      </c>
      <c r="D10" s="1">
        <v>0</v>
      </c>
      <c r="E10" s="1">
        <v>102</v>
      </c>
      <c r="F10" s="1">
        <v>0</v>
      </c>
      <c r="G10" s="1">
        <v>0</v>
      </c>
      <c r="H10" s="1">
        <v>0.39800000000000002</v>
      </c>
      <c r="I10" s="1">
        <v>36.799999999999997</v>
      </c>
      <c r="J10" s="1">
        <v>0</v>
      </c>
      <c r="K10" s="1">
        <v>3.07</v>
      </c>
      <c r="L10" s="1">
        <v>2.5099999999999998</v>
      </c>
      <c r="M10" s="1">
        <v>2.1</v>
      </c>
      <c r="N10" s="1">
        <v>1.57</v>
      </c>
      <c r="O10" s="1">
        <v>1.18</v>
      </c>
      <c r="P10" s="1">
        <v>0.72</v>
      </c>
      <c r="Q10" s="1">
        <v>0.51</v>
      </c>
      <c r="R10" s="1">
        <v>0.33</v>
      </c>
      <c r="S10" s="1">
        <v>-1290</v>
      </c>
      <c r="T10" s="1">
        <v>-259</v>
      </c>
      <c r="U10" s="1">
        <v>135</v>
      </c>
      <c r="V10" s="1">
        <v>279</v>
      </c>
      <c r="W10" s="1">
        <v>251</v>
      </c>
      <c r="X10" s="1">
        <v>127</v>
      </c>
      <c r="Y10" s="1">
        <v>52.3</v>
      </c>
      <c r="Z10" s="1">
        <v>10.199999999999999</v>
      </c>
      <c r="AA10" s="1">
        <v>0</v>
      </c>
      <c r="AB10" s="1">
        <v>26</v>
      </c>
      <c r="AC10" s="1">
        <v>51</v>
      </c>
      <c r="AD10" s="1">
        <v>77</v>
      </c>
      <c r="AE10" s="1">
        <v>101</v>
      </c>
      <c r="AF10" s="1">
        <v>-1290</v>
      </c>
      <c r="AG10" s="1">
        <v>-531</v>
      </c>
      <c r="AH10" s="1">
        <v>130</v>
      </c>
      <c r="AI10" s="1">
        <v>782</v>
      </c>
      <c r="AJ10" s="1">
        <v>1500</v>
      </c>
      <c r="AK10" s="2"/>
    </row>
    <row r="11" spans="1:37">
      <c r="A11" s="1">
        <v>10</v>
      </c>
      <c r="B11" s="1">
        <v>1208</v>
      </c>
      <c r="C11" s="1">
        <v>20</v>
      </c>
      <c r="D11" s="1">
        <v>0</v>
      </c>
      <c r="E11" s="1">
        <v>147</v>
      </c>
      <c r="F11" s="1">
        <v>0</v>
      </c>
      <c r="G11" s="1">
        <v>0</v>
      </c>
      <c r="H11" s="1">
        <v>0.251</v>
      </c>
      <c r="I11" s="1">
        <v>79.08</v>
      </c>
      <c r="J11" s="1">
        <v>0</v>
      </c>
      <c r="K11" s="1">
        <v>2.27</v>
      </c>
      <c r="L11" s="1">
        <v>1.97</v>
      </c>
      <c r="M11" s="1">
        <v>1.74</v>
      </c>
      <c r="N11" s="1">
        <v>1.43</v>
      </c>
      <c r="O11" s="1">
        <v>1.1599999999999999</v>
      </c>
      <c r="P11" s="1">
        <v>0.78</v>
      </c>
      <c r="Q11" s="1">
        <v>0.55000000000000004</v>
      </c>
      <c r="R11" s="1">
        <v>0.34</v>
      </c>
      <c r="S11" s="1">
        <v>-770</v>
      </c>
      <c r="T11" s="1">
        <v>-298</v>
      </c>
      <c r="U11" s="1">
        <v>-55.4</v>
      </c>
      <c r="V11" s="1">
        <v>102</v>
      </c>
      <c r="W11" s="1">
        <v>143</v>
      </c>
      <c r="X11" s="1">
        <v>119</v>
      </c>
      <c r="Y11" s="1">
        <v>73.3</v>
      </c>
      <c r="Z11" s="1">
        <v>21.3</v>
      </c>
      <c r="AA11" s="1">
        <v>0</v>
      </c>
      <c r="AB11" s="1">
        <v>37</v>
      </c>
      <c r="AC11" s="1">
        <v>73</v>
      </c>
      <c r="AD11" s="1">
        <v>110</v>
      </c>
      <c r="AE11" s="1">
        <v>146</v>
      </c>
      <c r="AF11" s="1">
        <v>-770</v>
      </c>
      <c r="AG11" s="1">
        <v>-265</v>
      </c>
      <c r="AH11" s="1">
        <v>129</v>
      </c>
      <c r="AI11" s="1">
        <v>508</v>
      </c>
      <c r="AJ11" s="1">
        <v>976</v>
      </c>
      <c r="AK11" s="2"/>
    </row>
    <row r="12" spans="1:37">
      <c r="A12" s="1">
        <v>11</v>
      </c>
      <c r="B12" s="1">
        <v>1208</v>
      </c>
      <c r="C12" s="1">
        <v>20</v>
      </c>
      <c r="D12" s="1">
        <v>0</v>
      </c>
      <c r="E12" s="1">
        <v>210</v>
      </c>
      <c r="F12" s="1">
        <v>0</v>
      </c>
      <c r="G12" s="1">
        <v>0</v>
      </c>
      <c r="H12" s="1">
        <v>0.16700000000000001</v>
      </c>
      <c r="I12" s="1">
        <v>163.03</v>
      </c>
      <c r="J12" s="1">
        <v>0</v>
      </c>
      <c r="K12" s="1">
        <v>1.65</v>
      </c>
      <c r="L12" s="1">
        <v>1.48</v>
      </c>
      <c r="M12" s="1">
        <v>1.37</v>
      </c>
      <c r="N12" s="1">
        <v>1.2</v>
      </c>
      <c r="O12" s="1">
        <v>1.04</v>
      </c>
      <c r="P12" s="1">
        <v>0.78</v>
      </c>
      <c r="Q12" s="1">
        <v>0.59</v>
      </c>
      <c r="R12" s="1">
        <v>0.36</v>
      </c>
      <c r="S12" s="1">
        <v>-426</v>
      </c>
      <c r="T12" s="1">
        <v>-240</v>
      </c>
      <c r="U12" s="1">
        <v>-117</v>
      </c>
      <c r="V12" s="1">
        <v>-4.4000000000000004</v>
      </c>
      <c r="W12" s="1">
        <v>46.5</v>
      </c>
      <c r="X12" s="1">
        <v>72.400000000000006</v>
      </c>
      <c r="Y12" s="1">
        <v>63.3</v>
      </c>
      <c r="Z12" s="1">
        <v>32.1</v>
      </c>
      <c r="AA12" s="1">
        <v>0</v>
      </c>
      <c r="AB12" s="1">
        <v>52</v>
      </c>
      <c r="AC12" s="1">
        <v>105</v>
      </c>
      <c r="AD12" s="1">
        <v>157</v>
      </c>
      <c r="AE12" s="1">
        <v>209</v>
      </c>
      <c r="AF12" s="1">
        <v>-426</v>
      </c>
      <c r="AG12" s="1">
        <v>-73.7</v>
      </c>
      <c r="AH12" s="1">
        <v>140</v>
      </c>
      <c r="AI12" s="1">
        <v>318</v>
      </c>
      <c r="AJ12" s="1">
        <v>594</v>
      </c>
      <c r="AK12" s="2"/>
    </row>
    <row r="13" spans="1:37">
      <c r="A13" s="1">
        <v>12</v>
      </c>
      <c r="B13" s="1">
        <v>1208</v>
      </c>
      <c r="C13" s="1">
        <v>20</v>
      </c>
      <c r="D13" s="1">
        <v>0</v>
      </c>
      <c r="E13" s="1">
        <v>300</v>
      </c>
      <c r="F13" s="1">
        <v>0</v>
      </c>
      <c r="G13" s="1">
        <v>0</v>
      </c>
      <c r="H13" s="1">
        <v>0.126</v>
      </c>
      <c r="I13" s="1">
        <v>296.22000000000003</v>
      </c>
      <c r="J13" s="1">
        <v>0</v>
      </c>
      <c r="K13" s="1">
        <v>1.2</v>
      </c>
      <c r="L13" s="1">
        <v>1.0900000000000001</v>
      </c>
      <c r="M13" s="1">
        <v>1.03</v>
      </c>
      <c r="N13" s="1">
        <v>0.95</v>
      </c>
      <c r="O13" s="1">
        <v>0.86</v>
      </c>
      <c r="P13" s="1">
        <v>0.71</v>
      </c>
      <c r="Q13" s="1">
        <v>0.57999999999999996</v>
      </c>
      <c r="R13" s="1">
        <v>0.39</v>
      </c>
      <c r="S13" s="1">
        <v>-222</v>
      </c>
      <c r="T13" s="1">
        <v>-161</v>
      </c>
      <c r="U13" s="1">
        <v>-109</v>
      </c>
      <c r="V13" s="1">
        <v>-46</v>
      </c>
      <c r="W13" s="1">
        <v>-7.42</v>
      </c>
      <c r="X13" s="1">
        <v>26.6</v>
      </c>
      <c r="Y13" s="1">
        <v>35.4</v>
      </c>
      <c r="Z13" s="1">
        <v>29.5</v>
      </c>
      <c r="AA13" s="1">
        <v>0</v>
      </c>
      <c r="AB13" s="1">
        <v>75</v>
      </c>
      <c r="AC13" s="1">
        <v>150</v>
      </c>
      <c r="AD13" s="1">
        <v>225</v>
      </c>
      <c r="AE13" s="1">
        <v>299</v>
      </c>
      <c r="AF13" s="1">
        <v>-222</v>
      </c>
      <c r="AG13" s="1">
        <v>50.3</v>
      </c>
      <c r="AH13" s="1">
        <v>134</v>
      </c>
      <c r="AI13" s="1">
        <v>190</v>
      </c>
      <c r="AJ13" s="1">
        <v>336</v>
      </c>
      <c r="AK13" s="2"/>
    </row>
    <row r="14" spans="1:37">
      <c r="A14" s="1">
        <v>13</v>
      </c>
      <c r="B14" s="1">
        <v>1459</v>
      </c>
      <c r="C14" s="1">
        <v>20</v>
      </c>
      <c r="D14" s="1">
        <v>0</v>
      </c>
      <c r="E14" s="1">
        <v>50</v>
      </c>
      <c r="F14" s="1">
        <v>0</v>
      </c>
      <c r="G14" s="1">
        <v>0</v>
      </c>
      <c r="H14" s="1">
        <v>0.89200000000000002</v>
      </c>
      <c r="I14" s="1">
        <v>10.029999999999999</v>
      </c>
      <c r="J14" s="1">
        <v>0</v>
      </c>
      <c r="K14" s="1">
        <v>5.03</v>
      </c>
      <c r="L14" s="1">
        <v>3.38</v>
      </c>
      <c r="M14" s="1">
        <v>2.39</v>
      </c>
      <c r="N14" s="1">
        <v>1.48</v>
      </c>
      <c r="O14" s="1">
        <v>1.04</v>
      </c>
      <c r="P14" s="1">
        <v>0.67</v>
      </c>
      <c r="Q14" s="1">
        <v>0.5</v>
      </c>
      <c r="R14" s="1">
        <v>0.33</v>
      </c>
      <c r="S14" s="1">
        <v>-2380</v>
      </c>
      <c r="T14" s="1">
        <v>374</v>
      </c>
      <c r="U14" s="1">
        <v>770</v>
      </c>
      <c r="V14" s="1">
        <v>479</v>
      </c>
      <c r="W14" s="1">
        <v>217</v>
      </c>
      <c r="X14" s="1">
        <v>43</v>
      </c>
      <c r="Y14" s="1">
        <v>15.1</v>
      </c>
      <c r="Z14" s="1">
        <v>4.2300000000000004</v>
      </c>
      <c r="AA14" s="1">
        <v>0</v>
      </c>
      <c r="AB14" s="1">
        <v>12</v>
      </c>
      <c r="AC14" s="1">
        <v>25</v>
      </c>
      <c r="AD14" s="1">
        <v>38</v>
      </c>
      <c r="AE14" s="1">
        <v>49</v>
      </c>
      <c r="AF14" s="1">
        <v>-2380</v>
      </c>
      <c r="AG14" s="1">
        <v>-1110</v>
      </c>
      <c r="AH14" s="1">
        <v>110</v>
      </c>
      <c r="AI14" s="1">
        <v>1350</v>
      </c>
      <c r="AJ14" s="1">
        <v>2510</v>
      </c>
      <c r="AK14" s="2"/>
    </row>
    <row r="15" spans="1:37">
      <c r="A15" s="1">
        <v>14</v>
      </c>
      <c r="B15" s="1">
        <v>1459</v>
      </c>
      <c r="C15" s="1">
        <v>20</v>
      </c>
      <c r="D15" s="1">
        <v>0</v>
      </c>
      <c r="E15" s="1">
        <v>72</v>
      </c>
      <c r="F15" s="1">
        <v>0</v>
      </c>
      <c r="G15" s="1">
        <v>0</v>
      </c>
      <c r="H15" s="1">
        <v>0.58199999999999996</v>
      </c>
      <c r="I15" s="1">
        <v>19.899999999999999</v>
      </c>
      <c r="J15" s="1">
        <v>0</v>
      </c>
      <c r="K15" s="1">
        <v>3.89</v>
      </c>
      <c r="L15" s="1">
        <v>2.95</v>
      </c>
      <c r="M15" s="1">
        <v>2.31</v>
      </c>
      <c r="N15" s="1">
        <v>1.58</v>
      </c>
      <c r="O15" s="1">
        <v>1.1200000000000001</v>
      </c>
      <c r="P15" s="1">
        <v>0.68</v>
      </c>
      <c r="Q15" s="1">
        <v>0.5</v>
      </c>
      <c r="R15" s="1">
        <v>0.33</v>
      </c>
      <c r="S15" s="1">
        <v>-1740</v>
      </c>
      <c r="T15" s="1">
        <v>-68.2</v>
      </c>
      <c r="U15" s="1">
        <v>389</v>
      </c>
      <c r="V15" s="1">
        <v>410</v>
      </c>
      <c r="W15" s="1">
        <v>275</v>
      </c>
      <c r="X15" s="1">
        <v>87.8</v>
      </c>
      <c r="Y15" s="1">
        <v>27.6</v>
      </c>
      <c r="Z15" s="1">
        <v>6.37</v>
      </c>
      <c r="AA15" s="1">
        <v>0</v>
      </c>
      <c r="AB15" s="1">
        <v>18</v>
      </c>
      <c r="AC15" s="1">
        <v>36</v>
      </c>
      <c r="AD15" s="1">
        <v>54</v>
      </c>
      <c r="AE15" s="1">
        <v>71</v>
      </c>
      <c r="AF15" s="1">
        <v>-1740</v>
      </c>
      <c r="AG15" s="1">
        <v>-786</v>
      </c>
      <c r="AH15" s="1">
        <v>110</v>
      </c>
      <c r="AI15" s="1">
        <v>992</v>
      </c>
      <c r="AJ15" s="1">
        <v>1900</v>
      </c>
      <c r="AK15" s="2"/>
    </row>
    <row r="16" spans="1:37">
      <c r="A16" s="1">
        <v>15</v>
      </c>
      <c r="B16" s="1">
        <v>1459</v>
      </c>
      <c r="C16" s="1">
        <v>20</v>
      </c>
      <c r="D16" s="1">
        <v>0</v>
      </c>
      <c r="E16" s="1">
        <v>102</v>
      </c>
      <c r="F16" s="1">
        <v>0</v>
      </c>
      <c r="G16" s="1">
        <v>0</v>
      </c>
      <c r="H16" s="1">
        <v>0.35899999999999999</v>
      </c>
      <c r="I16" s="1">
        <v>43.25</v>
      </c>
      <c r="J16" s="1">
        <v>0</v>
      </c>
      <c r="K16" s="1">
        <v>2.9</v>
      </c>
      <c r="L16" s="1">
        <v>2.41</v>
      </c>
      <c r="M16" s="1">
        <v>2.04</v>
      </c>
      <c r="N16" s="1">
        <v>1.55</v>
      </c>
      <c r="O16" s="1">
        <v>1.18</v>
      </c>
      <c r="P16" s="1">
        <v>0.73</v>
      </c>
      <c r="Q16" s="1">
        <v>0.52</v>
      </c>
      <c r="R16" s="1">
        <v>0.33</v>
      </c>
      <c r="S16" s="1">
        <v>-1140</v>
      </c>
      <c r="T16" s="1">
        <v>-257</v>
      </c>
      <c r="U16" s="1">
        <v>89.4</v>
      </c>
      <c r="V16" s="1">
        <v>233</v>
      </c>
      <c r="W16" s="1">
        <v>222</v>
      </c>
      <c r="X16" s="1">
        <v>123</v>
      </c>
      <c r="Y16" s="1">
        <v>54.5</v>
      </c>
      <c r="Z16" s="1">
        <v>11</v>
      </c>
      <c r="AA16" s="1">
        <v>0</v>
      </c>
      <c r="AB16" s="1">
        <v>26</v>
      </c>
      <c r="AC16" s="1">
        <v>51</v>
      </c>
      <c r="AD16" s="1">
        <v>77</v>
      </c>
      <c r="AE16" s="1">
        <v>101</v>
      </c>
      <c r="AF16" s="1">
        <v>-1140</v>
      </c>
      <c r="AG16" s="1">
        <v>-474</v>
      </c>
      <c r="AH16" s="1">
        <v>106</v>
      </c>
      <c r="AI16" s="1">
        <v>677</v>
      </c>
      <c r="AJ16" s="1">
        <v>1310</v>
      </c>
      <c r="AK16" s="2"/>
    </row>
    <row r="17" spans="1:37">
      <c r="A17" s="1">
        <v>16</v>
      </c>
      <c r="B17" s="1">
        <v>1459</v>
      </c>
      <c r="C17" s="1">
        <v>20</v>
      </c>
      <c r="D17" s="1">
        <v>0</v>
      </c>
      <c r="E17" s="1">
        <v>147</v>
      </c>
      <c r="F17" s="1">
        <v>0</v>
      </c>
      <c r="G17" s="1">
        <v>0</v>
      </c>
      <c r="H17" s="1">
        <v>0.22700000000000001</v>
      </c>
      <c r="I17" s="1">
        <v>93.07</v>
      </c>
      <c r="J17" s="1">
        <v>0</v>
      </c>
      <c r="K17" s="1">
        <v>2.13</v>
      </c>
      <c r="L17" s="1">
        <v>1.87</v>
      </c>
      <c r="M17" s="1">
        <v>1.68</v>
      </c>
      <c r="N17" s="1">
        <v>1.4</v>
      </c>
      <c r="O17" s="1">
        <v>1.1499999999999999</v>
      </c>
      <c r="P17" s="1">
        <v>0.78</v>
      </c>
      <c r="Q17" s="1">
        <v>0.56000000000000005</v>
      </c>
      <c r="R17" s="1">
        <v>0.34</v>
      </c>
      <c r="S17" s="1">
        <v>-673</v>
      </c>
      <c r="T17" s="1">
        <v>-274</v>
      </c>
      <c r="U17" s="1">
        <v>-65.599999999999994</v>
      </c>
      <c r="V17" s="1">
        <v>75.099999999999994</v>
      </c>
      <c r="W17" s="1">
        <v>117</v>
      </c>
      <c r="X17" s="1">
        <v>107</v>
      </c>
      <c r="Y17" s="1">
        <v>69.900000000000006</v>
      </c>
      <c r="Z17" s="1">
        <v>22.5</v>
      </c>
      <c r="AA17" s="1">
        <v>0</v>
      </c>
      <c r="AB17" s="1">
        <v>37</v>
      </c>
      <c r="AC17" s="1">
        <v>73</v>
      </c>
      <c r="AD17" s="1">
        <v>110</v>
      </c>
      <c r="AE17" s="1">
        <v>146</v>
      </c>
      <c r="AF17" s="1">
        <v>-673</v>
      </c>
      <c r="AG17" s="1">
        <v>-237</v>
      </c>
      <c r="AH17" s="1">
        <v>105</v>
      </c>
      <c r="AI17" s="1">
        <v>436</v>
      </c>
      <c r="AJ17" s="1">
        <v>841</v>
      </c>
      <c r="AK17" s="2"/>
    </row>
    <row r="18" spans="1:37">
      <c r="A18" s="1">
        <v>17</v>
      </c>
      <c r="B18" s="1">
        <v>1459</v>
      </c>
      <c r="C18" s="1">
        <v>20</v>
      </c>
      <c r="D18" s="1">
        <v>0</v>
      </c>
      <c r="E18" s="1">
        <v>210</v>
      </c>
      <c r="F18" s="1">
        <v>0</v>
      </c>
      <c r="G18" s="1">
        <v>0</v>
      </c>
      <c r="H18" s="1">
        <v>0.15</v>
      </c>
      <c r="I18" s="1">
        <v>193.91</v>
      </c>
      <c r="J18" s="1">
        <v>0</v>
      </c>
      <c r="K18" s="1">
        <v>1.55</v>
      </c>
      <c r="L18" s="1">
        <v>1.4</v>
      </c>
      <c r="M18" s="1">
        <v>1.3</v>
      </c>
      <c r="N18" s="1">
        <v>1.1599999999999999</v>
      </c>
      <c r="O18" s="1">
        <v>1.02</v>
      </c>
      <c r="P18" s="1">
        <v>0.77</v>
      </c>
      <c r="Q18" s="1">
        <v>0.59</v>
      </c>
      <c r="R18" s="1">
        <v>0.37</v>
      </c>
      <c r="S18" s="1">
        <v>-370</v>
      </c>
      <c r="T18" s="1">
        <v>-214</v>
      </c>
      <c r="U18" s="1">
        <v>-110</v>
      </c>
      <c r="V18" s="1">
        <v>-12.7</v>
      </c>
      <c r="W18" s="1">
        <v>33.1</v>
      </c>
      <c r="X18" s="1">
        <v>60.3</v>
      </c>
      <c r="Y18" s="1">
        <v>55.9</v>
      </c>
      <c r="Z18" s="1">
        <v>31</v>
      </c>
      <c r="AA18" s="1">
        <v>0</v>
      </c>
      <c r="AB18" s="1">
        <v>52</v>
      </c>
      <c r="AC18" s="1">
        <v>105</v>
      </c>
      <c r="AD18" s="1">
        <v>157</v>
      </c>
      <c r="AE18" s="1">
        <v>209</v>
      </c>
      <c r="AF18" s="1">
        <v>-370</v>
      </c>
      <c r="AG18" s="1">
        <v>-69.900000000000006</v>
      </c>
      <c r="AH18" s="1">
        <v>116</v>
      </c>
      <c r="AI18" s="1">
        <v>271</v>
      </c>
      <c r="AJ18" s="1">
        <v>508</v>
      </c>
      <c r="AK18" s="2"/>
    </row>
    <row r="19" spans="1:37">
      <c r="A19" s="1">
        <v>18</v>
      </c>
      <c r="B19" s="1">
        <v>1459</v>
      </c>
      <c r="C19" s="1">
        <v>20</v>
      </c>
      <c r="D19" s="1">
        <v>0</v>
      </c>
      <c r="E19" s="1">
        <v>300</v>
      </c>
      <c r="F19" s="1">
        <v>0</v>
      </c>
      <c r="G19" s="1">
        <v>0</v>
      </c>
      <c r="H19" s="1">
        <v>0.113</v>
      </c>
      <c r="I19" s="1">
        <v>354.62</v>
      </c>
      <c r="J19" s="1">
        <v>0</v>
      </c>
      <c r="K19" s="1">
        <v>1.1200000000000001</v>
      </c>
      <c r="L19" s="1">
        <v>1.03</v>
      </c>
      <c r="M19" s="1">
        <v>0.98</v>
      </c>
      <c r="N19" s="1">
        <v>0.9</v>
      </c>
      <c r="O19" s="1">
        <v>0.83</v>
      </c>
      <c r="P19" s="1">
        <v>0.69</v>
      </c>
      <c r="Q19" s="1">
        <v>0.56999999999999995</v>
      </c>
      <c r="R19" s="1">
        <v>0.39</v>
      </c>
      <c r="S19" s="1">
        <v>-193</v>
      </c>
      <c r="T19" s="1">
        <v>-141</v>
      </c>
      <c r="U19" s="1">
        <v>-97.6</v>
      </c>
      <c r="V19" s="1">
        <v>-44.3</v>
      </c>
      <c r="W19" s="1">
        <v>-11</v>
      </c>
      <c r="X19" s="1">
        <v>19.8</v>
      </c>
      <c r="Y19" s="1">
        <v>29.1</v>
      </c>
      <c r="Z19" s="1">
        <v>26.3</v>
      </c>
      <c r="AA19" s="1">
        <v>0</v>
      </c>
      <c r="AB19" s="1">
        <v>75</v>
      </c>
      <c r="AC19" s="1">
        <v>150</v>
      </c>
      <c r="AD19" s="1">
        <v>225</v>
      </c>
      <c r="AE19" s="1">
        <v>299</v>
      </c>
      <c r="AF19" s="1">
        <v>-193</v>
      </c>
      <c r="AG19" s="1">
        <v>37.200000000000003</v>
      </c>
      <c r="AH19" s="1">
        <v>111</v>
      </c>
      <c r="AI19" s="1">
        <v>161</v>
      </c>
      <c r="AJ19" s="1">
        <v>286</v>
      </c>
      <c r="AK19" s="2"/>
    </row>
    <row r="20" spans="1:37">
      <c r="A20" s="1">
        <v>19</v>
      </c>
      <c r="B20" s="1">
        <v>1763</v>
      </c>
      <c r="C20" s="1">
        <v>20</v>
      </c>
      <c r="D20" s="1">
        <v>0</v>
      </c>
      <c r="E20" s="1">
        <v>50</v>
      </c>
      <c r="F20" s="1">
        <v>0</v>
      </c>
      <c r="G20" s="1">
        <v>0</v>
      </c>
      <c r="H20" s="1">
        <v>0.83099999999999996</v>
      </c>
      <c r="I20" s="1">
        <v>11.22</v>
      </c>
      <c r="J20" s="1">
        <v>0</v>
      </c>
      <c r="K20" s="1">
        <v>4.83</v>
      </c>
      <c r="L20" s="1">
        <v>3.33</v>
      </c>
      <c r="M20" s="1">
        <v>2.39</v>
      </c>
      <c r="N20" s="1">
        <v>1.5</v>
      </c>
      <c r="O20" s="1">
        <v>1.05</v>
      </c>
      <c r="P20" s="1">
        <v>0.67</v>
      </c>
      <c r="Q20" s="1">
        <v>0.5</v>
      </c>
      <c r="R20" s="1">
        <v>0.33</v>
      </c>
      <c r="S20" s="1">
        <v>-2150</v>
      </c>
      <c r="T20" s="1">
        <v>270</v>
      </c>
      <c r="U20" s="1">
        <v>668</v>
      </c>
      <c r="V20" s="1">
        <v>455</v>
      </c>
      <c r="W20" s="1">
        <v>221</v>
      </c>
      <c r="X20" s="1">
        <v>46.6</v>
      </c>
      <c r="Y20" s="1">
        <v>15.6</v>
      </c>
      <c r="Z20" s="1">
        <v>4.4000000000000004</v>
      </c>
      <c r="AA20" s="1">
        <v>0</v>
      </c>
      <c r="AB20" s="1">
        <v>12</v>
      </c>
      <c r="AC20" s="1">
        <v>25</v>
      </c>
      <c r="AD20" s="1">
        <v>38</v>
      </c>
      <c r="AE20" s="1">
        <v>49</v>
      </c>
      <c r="AF20" s="1">
        <v>-2150</v>
      </c>
      <c r="AG20" s="1">
        <v>-1010</v>
      </c>
      <c r="AH20" s="1">
        <v>86.9</v>
      </c>
      <c r="AI20" s="1">
        <v>1210</v>
      </c>
      <c r="AJ20" s="1">
        <v>2250</v>
      </c>
      <c r="AK20" s="2"/>
    </row>
    <row r="21" spans="1:37">
      <c r="A21" s="1">
        <v>20</v>
      </c>
      <c r="B21" s="1">
        <v>1763</v>
      </c>
      <c r="C21" s="1">
        <v>20</v>
      </c>
      <c r="D21" s="1">
        <v>0</v>
      </c>
      <c r="E21" s="1">
        <v>72</v>
      </c>
      <c r="F21" s="1">
        <v>0</v>
      </c>
      <c r="G21" s="1">
        <v>0</v>
      </c>
      <c r="H21" s="1">
        <v>0.52800000000000002</v>
      </c>
      <c r="I21" s="1">
        <v>23.13</v>
      </c>
      <c r="J21" s="1">
        <v>0</v>
      </c>
      <c r="K21" s="1">
        <v>3.68</v>
      </c>
      <c r="L21" s="1">
        <v>2.87</v>
      </c>
      <c r="M21" s="1">
        <v>2.27</v>
      </c>
      <c r="N21" s="1">
        <v>1.58</v>
      </c>
      <c r="O21" s="1">
        <v>1.1399999999999999</v>
      </c>
      <c r="P21" s="1">
        <v>0.69</v>
      </c>
      <c r="Q21" s="1">
        <v>0.5</v>
      </c>
      <c r="R21" s="1">
        <v>0.33</v>
      </c>
      <c r="S21" s="1">
        <v>-1550</v>
      </c>
      <c r="T21" s="1">
        <v>-105</v>
      </c>
      <c r="U21" s="1">
        <v>311</v>
      </c>
      <c r="V21" s="1">
        <v>362</v>
      </c>
      <c r="W21" s="1">
        <v>259</v>
      </c>
      <c r="X21" s="1">
        <v>91.4</v>
      </c>
      <c r="Y21" s="1">
        <v>29.9</v>
      </c>
      <c r="Z21" s="1">
        <v>6.53</v>
      </c>
      <c r="AA21" s="1">
        <v>0</v>
      </c>
      <c r="AB21" s="1">
        <v>18</v>
      </c>
      <c r="AC21" s="1">
        <v>36</v>
      </c>
      <c r="AD21" s="1">
        <v>54</v>
      </c>
      <c r="AE21" s="1">
        <v>71</v>
      </c>
      <c r="AF21" s="1">
        <v>-1550</v>
      </c>
      <c r="AG21" s="1">
        <v>-704</v>
      </c>
      <c r="AH21" s="1">
        <v>88.6</v>
      </c>
      <c r="AI21" s="1">
        <v>869</v>
      </c>
      <c r="AJ21" s="1">
        <v>1670</v>
      </c>
      <c r="AK21" s="2"/>
    </row>
    <row r="22" spans="1:37">
      <c r="A22" s="1">
        <v>21</v>
      </c>
      <c r="B22" s="1">
        <v>1763</v>
      </c>
      <c r="C22" s="1">
        <v>20</v>
      </c>
      <c r="D22" s="1">
        <v>0</v>
      </c>
      <c r="E22" s="1">
        <v>102</v>
      </c>
      <c r="F22" s="1">
        <v>0</v>
      </c>
      <c r="G22" s="1">
        <v>0</v>
      </c>
      <c r="H22" s="1">
        <v>0.33</v>
      </c>
      <c r="I22" s="1">
        <v>49.73</v>
      </c>
      <c r="J22" s="1">
        <v>0</v>
      </c>
      <c r="K22" s="1">
        <v>2.74</v>
      </c>
      <c r="L22" s="1">
        <v>2.31</v>
      </c>
      <c r="M22" s="1">
        <v>1.98</v>
      </c>
      <c r="N22" s="1">
        <v>1.54</v>
      </c>
      <c r="O22" s="1">
        <v>1.19</v>
      </c>
      <c r="P22" s="1">
        <v>0.75</v>
      </c>
      <c r="Q22" s="1">
        <v>0.52</v>
      </c>
      <c r="R22" s="1">
        <v>0.33</v>
      </c>
      <c r="S22" s="1">
        <v>-998</v>
      </c>
      <c r="T22" s="1">
        <v>-250</v>
      </c>
      <c r="U22" s="1">
        <v>52.7</v>
      </c>
      <c r="V22" s="1">
        <v>191</v>
      </c>
      <c r="W22" s="1">
        <v>194</v>
      </c>
      <c r="X22" s="1">
        <v>117</v>
      </c>
      <c r="Y22" s="1">
        <v>55.8</v>
      </c>
      <c r="Z22" s="1">
        <v>11.9</v>
      </c>
      <c r="AA22" s="1">
        <v>0</v>
      </c>
      <c r="AB22" s="1">
        <v>26</v>
      </c>
      <c r="AC22" s="1">
        <v>51</v>
      </c>
      <c r="AD22" s="1">
        <v>77</v>
      </c>
      <c r="AE22" s="1">
        <v>101</v>
      </c>
      <c r="AF22" s="1">
        <v>-998</v>
      </c>
      <c r="AG22" s="1">
        <v>-421</v>
      </c>
      <c r="AH22" s="1">
        <v>86.2</v>
      </c>
      <c r="AI22" s="1">
        <v>586</v>
      </c>
      <c r="AJ22" s="1">
        <v>1140</v>
      </c>
      <c r="AK22" s="2"/>
    </row>
    <row r="23" spans="1:37">
      <c r="A23" s="1">
        <v>22</v>
      </c>
      <c r="B23" s="1">
        <v>1763</v>
      </c>
      <c r="C23" s="1">
        <v>20</v>
      </c>
      <c r="D23" s="1">
        <v>0</v>
      </c>
      <c r="E23" s="1">
        <v>147</v>
      </c>
      <c r="F23" s="1">
        <v>0</v>
      </c>
      <c r="G23" s="1">
        <v>0</v>
      </c>
      <c r="H23" s="1">
        <v>0.20499999999999999</v>
      </c>
      <c r="I23" s="1">
        <v>110.02</v>
      </c>
      <c r="J23" s="1">
        <v>0</v>
      </c>
      <c r="K23" s="1">
        <v>2</v>
      </c>
      <c r="L23" s="1">
        <v>1.78</v>
      </c>
      <c r="M23" s="1">
        <v>1.61</v>
      </c>
      <c r="N23" s="1">
        <v>1.36</v>
      </c>
      <c r="O23" s="1">
        <v>1.1299999999999999</v>
      </c>
      <c r="P23" s="1">
        <v>0.79</v>
      </c>
      <c r="Q23" s="1">
        <v>0.56999999999999995</v>
      </c>
      <c r="R23" s="1">
        <v>0.34</v>
      </c>
      <c r="S23" s="1">
        <v>-586</v>
      </c>
      <c r="T23" s="1">
        <v>-250</v>
      </c>
      <c r="U23" s="1">
        <v>-71.8</v>
      </c>
      <c r="V23" s="1">
        <v>53.1</v>
      </c>
      <c r="W23" s="1">
        <v>94.9</v>
      </c>
      <c r="X23" s="1">
        <v>94.1</v>
      </c>
      <c r="Y23" s="1">
        <v>65.599999999999994</v>
      </c>
      <c r="Z23" s="1">
        <v>23.3</v>
      </c>
      <c r="AA23" s="1">
        <v>0</v>
      </c>
      <c r="AB23" s="1">
        <v>37</v>
      </c>
      <c r="AC23" s="1">
        <v>73</v>
      </c>
      <c r="AD23" s="1">
        <v>110</v>
      </c>
      <c r="AE23" s="1">
        <v>146</v>
      </c>
      <c r="AF23" s="1">
        <v>-586</v>
      </c>
      <c r="AG23" s="1">
        <v>-211</v>
      </c>
      <c r="AH23" s="1">
        <v>86.4</v>
      </c>
      <c r="AI23" s="1">
        <v>374</v>
      </c>
      <c r="AJ23" s="1">
        <v>723</v>
      </c>
      <c r="AK23" s="2"/>
    </row>
    <row r="24" spans="1:37">
      <c r="A24" s="1">
        <v>23</v>
      </c>
      <c r="B24" s="1">
        <v>1763</v>
      </c>
      <c r="C24" s="1">
        <v>20</v>
      </c>
      <c r="D24" s="1">
        <v>0</v>
      </c>
      <c r="E24" s="1">
        <v>210</v>
      </c>
      <c r="F24" s="1">
        <v>0</v>
      </c>
      <c r="G24" s="1">
        <v>0</v>
      </c>
      <c r="H24" s="1">
        <v>0.13500000000000001</v>
      </c>
      <c r="I24" s="1">
        <v>229.83</v>
      </c>
      <c r="J24" s="1">
        <v>0</v>
      </c>
      <c r="K24" s="1">
        <v>1.45</v>
      </c>
      <c r="L24" s="1">
        <v>1.32</v>
      </c>
      <c r="M24" s="1">
        <v>1.24</v>
      </c>
      <c r="N24" s="1">
        <v>1.1100000000000001</v>
      </c>
      <c r="O24" s="1">
        <v>0.99</v>
      </c>
      <c r="P24" s="1">
        <v>0.76</v>
      </c>
      <c r="Q24" s="1">
        <v>0.59</v>
      </c>
      <c r="R24" s="1">
        <v>0.37</v>
      </c>
      <c r="S24" s="1">
        <v>-321</v>
      </c>
      <c r="T24" s="1">
        <v>-190</v>
      </c>
      <c r="U24" s="1">
        <v>-102</v>
      </c>
      <c r="V24" s="1">
        <v>-18.600000000000001</v>
      </c>
      <c r="W24" s="1">
        <v>22.2</v>
      </c>
      <c r="X24" s="1">
        <v>49.5</v>
      </c>
      <c r="Y24" s="1">
        <v>48.7</v>
      </c>
      <c r="Z24" s="1">
        <v>29.4</v>
      </c>
      <c r="AA24" s="1">
        <v>0</v>
      </c>
      <c r="AB24" s="1">
        <v>52</v>
      </c>
      <c r="AC24" s="1">
        <v>105</v>
      </c>
      <c r="AD24" s="1">
        <v>157</v>
      </c>
      <c r="AE24" s="1">
        <v>209</v>
      </c>
      <c r="AF24" s="1">
        <v>-321</v>
      </c>
      <c r="AG24" s="1">
        <v>-65.2</v>
      </c>
      <c r="AH24" s="1">
        <v>95.2</v>
      </c>
      <c r="AI24" s="1">
        <v>231</v>
      </c>
      <c r="AJ24" s="1">
        <v>434</v>
      </c>
      <c r="AK24" s="2"/>
    </row>
    <row r="25" spans="1:37">
      <c r="A25" s="1">
        <v>24</v>
      </c>
      <c r="B25" s="1">
        <v>1763</v>
      </c>
      <c r="C25" s="1">
        <v>20</v>
      </c>
      <c r="D25" s="1">
        <v>0</v>
      </c>
      <c r="E25" s="1">
        <v>300</v>
      </c>
      <c r="F25" s="1">
        <v>0</v>
      </c>
      <c r="G25" s="1">
        <v>0</v>
      </c>
      <c r="H25" s="1">
        <v>0.10100000000000001</v>
      </c>
      <c r="I25" s="1">
        <v>423.99</v>
      </c>
      <c r="J25" s="1">
        <v>0</v>
      </c>
      <c r="K25" s="1">
        <v>1.05</v>
      </c>
      <c r="L25" s="1">
        <v>0.97</v>
      </c>
      <c r="M25" s="1">
        <v>0.92</v>
      </c>
      <c r="N25" s="1">
        <v>0.86</v>
      </c>
      <c r="O25" s="1">
        <v>0.8</v>
      </c>
      <c r="P25" s="1">
        <v>0.67</v>
      </c>
      <c r="Q25" s="1">
        <v>0.56000000000000005</v>
      </c>
      <c r="R25" s="1">
        <v>0.39</v>
      </c>
      <c r="S25" s="1">
        <v>-167</v>
      </c>
      <c r="T25" s="1">
        <v>-124</v>
      </c>
      <c r="U25" s="1">
        <v>-87.1</v>
      </c>
      <c r="V25" s="1">
        <v>-41.9</v>
      </c>
      <c r="W25" s="1">
        <v>-13.3</v>
      </c>
      <c r="X25" s="1">
        <v>14.1</v>
      </c>
      <c r="Y25" s="1">
        <v>23.5</v>
      </c>
      <c r="Z25" s="1">
        <v>23.2</v>
      </c>
      <c r="AA25" s="1">
        <v>0</v>
      </c>
      <c r="AB25" s="1">
        <v>75</v>
      </c>
      <c r="AC25" s="1">
        <v>150</v>
      </c>
      <c r="AD25" s="1">
        <v>225</v>
      </c>
      <c r="AE25" s="1">
        <v>299</v>
      </c>
      <c r="AF25" s="1">
        <v>-167</v>
      </c>
      <c r="AG25" s="1">
        <v>27.2</v>
      </c>
      <c r="AH25" s="1">
        <v>91.4</v>
      </c>
      <c r="AI25" s="1">
        <v>137</v>
      </c>
      <c r="AJ25" s="1">
        <v>244</v>
      </c>
      <c r="AK25" s="2"/>
    </row>
    <row r="26" spans="1:37">
      <c r="A26" s="1">
        <v>25</v>
      </c>
      <c r="B26" s="1">
        <v>2130</v>
      </c>
      <c r="C26" s="1">
        <v>20</v>
      </c>
      <c r="D26" s="1">
        <v>0</v>
      </c>
      <c r="E26" s="1">
        <v>50</v>
      </c>
      <c r="F26" s="1">
        <v>0</v>
      </c>
      <c r="G26" s="1">
        <v>0</v>
      </c>
      <c r="H26" s="1">
        <v>0.76700000000000002</v>
      </c>
      <c r="I26" s="1">
        <v>12.77</v>
      </c>
      <c r="J26" s="1">
        <v>0</v>
      </c>
      <c r="K26" s="1">
        <v>4.5999999999999996</v>
      </c>
      <c r="L26" s="1">
        <v>3.25</v>
      </c>
      <c r="M26" s="1">
        <v>2.39</v>
      </c>
      <c r="N26" s="1">
        <v>1.52</v>
      </c>
      <c r="O26" s="1">
        <v>1.06</v>
      </c>
      <c r="P26" s="1">
        <v>0.67</v>
      </c>
      <c r="Q26" s="1">
        <v>0.5</v>
      </c>
      <c r="R26" s="1">
        <v>0.33</v>
      </c>
      <c r="S26" s="1">
        <v>-1940</v>
      </c>
      <c r="T26" s="1">
        <v>182</v>
      </c>
      <c r="U26" s="1">
        <v>573</v>
      </c>
      <c r="V26" s="1">
        <v>425</v>
      </c>
      <c r="W26" s="1">
        <v>223</v>
      </c>
      <c r="X26" s="1">
        <v>50.4</v>
      </c>
      <c r="Y26" s="1">
        <v>16.2</v>
      </c>
      <c r="Z26" s="1">
        <v>4.53</v>
      </c>
      <c r="AA26" s="1">
        <v>0</v>
      </c>
      <c r="AB26" s="1">
        <v>12</v>
      </c>
      <c r="AC26" s="1">
        <v>25</v>
      </c>
      <c r="AD26" s="1">
        <v>38</v>
      </c>
      <c r="AE26" s="1">
        <v>49</v>
      </c>
      <c r="AF26" s="1">
        <v>-1940</v>
      </c>
      <c r="AG26" s="1">
        <v>-917</v>
      </c>
      <c r="AH26" s="1">
        <v>68.400000000000006</v>
      </c>
      <c r="AI26" s="1">
        <v>1070</v>
      </c>
      <c r="AJ26" s="1">
        <v>2010</v>
      </c>
      <c r="AK26" s="2"/>
    </row>
    <row r="27" spans="1:37">
      <c r="A27" s="1">
        <v>26</v>
      </c>
      <c r="B27" s="1">
        <v>2130</v>
      </c>
      <c r="C27" s="1">
        <v>20</v>
      </c>
      <c r="D27" s="1">
        <v>0</v>
      </c>
      <c r="E27" s="1">
        <v>72</v>
      </c>
      <c r="F27" s="1">
        <v>0</v>
      </c>
      <c r="G27" s="1">
        <v>0</v>
      </c>
      <c r="H27" s="1">
        <v>0.48799999999999999</v>
      </c>
      <c r="I27" s="1">
        <v>26.29</v>
      </c>
      <c r="J27" s="1">
        <v>0</v>
      </c>
      <c r="K27" s="1">
        <v>3.51</v>
      </c>
      <c r="L27" s="1">
        <v>2.77</v>
      </c>
      <c r="M27" s="1">
        <v>2.23</v>
      </c>
      <c r="N27" s="1">
        <v>1.59</v>
      </c>
      <c r="O27" s="1">
        <v>1.1499999999999999</v>
      </c>
      <c r="P27" s="1">
        <v>0.7</v>
      </c>
      <c r="Q27" s="1">
        <v>0.5</v>
      </c>
      <c r="R27" s="1">
        <v>0.33</v>
      </c>
      <c r="S27" s="1">
        <v>-1370</v>
      </c>
      <c r="T27" s="1">
        <v>-132</v>
      </c>
      <c r="U27" s="1">
        <v>244</v>
      </c>
      <c r="V27" s="1">
        <v>316</v>
      </c>
      <c r="W27" s="1">
        <v>240</v>
      </c>
      <c r="X27" s="1">
        <v>93.5</v>
      </c>
      <c r="Y27" s="1">
        <v>32.299999999999997</v>
      </c>
      <c r="Z27" s="1">
        <v>6.71</v>
      </c>
      <c r="AA27" s="1">
        <v>0</v>
      </c>
      <c r="AB27" s="1">
        <v>18</v>
      </c>
      <c r="AC27" s="1">
        <v>36</v>
      </c>
      <c r="AD27" s="1">
        <v>54</v>
      </c>
      <c r="AE27" s="1">
        <v>71</v>
      </c>
      <c r="AF27" s="1">
        <v>-1370</v>
      </c>
      <c r="AG27" s="1">
        <v>-628</v>
      </c>
      <c r="AH27" s="1">
        <v>71.599999999999994</v>
      </c>
      <c r="AI27" s="1">
        <v>761</v>
      </c>
      <c r="AJ27" s="1">
        <v>1470</v>
      </c>
      <c r="AK27" s="2"/>
    </row>
    <row r="28" spans="1:37">
      <c r="A28" s="1">
        <v>27</v>
      </c>
      <c r="B28" s="1">
        <v>2130</v>
      </c>
      <c r="C28" s="1">
        <v>20</v>
      </c>
      <c r="D28" s="1">
        <v>0</v>
      </c>
      <c r="E28" s="1">
        <v>102</v>
      </c>
      <c r="F28" s="1">
        <v>0</v>
      </c>
      <c r="G28" s="1">
        <v>0</v>
      </c>
      <c r="H28" s="1">
        <v>0.3</v>
      </c>
      <c r="I28" s="1">
        <v>57.8</v>
      </c>
      <c r="J28" s="1">
        <v>0</v>
      </c>
      <c r="K28" s="1">
        <v>2.59</v>
      </c>
      <c r="L28" s="1">
        <v>2.21</v>
      </c>
      <c r="M28" s="1">
        <v>1.92</v>
      </c>
      <c r="N28" s="1">
        <v>1.51</v>
      </c>
      <c r="O28" s="1">
        <v>1.19</v>
      </c>
      <c r="P28" s="1">
        <v>0.76</v>
      </c>
      <c r="Q28" s="1">
        <v>0.53</v>
      </c>
      <c r="R28" s="1">
        <v>0.33</v>
      </c>
      <c r="S28" s="1">
        <v>-874</v>
      </c>
      <c r="T28" s="1">
        <v>-239</v>
      </c>
      <c r="U28" s="1">
        <v>23.7</v>
      </c>
      <c r="V28" s="1">
        <v>154</v>
      </c>
      <c r="W28" s="1">
        <v>167</v>
      </c>
      <c r="X28" s="1">
        <v>110</v>
      </c>
      <c r="Y28" s="1">
        <v>56.3</v>
      </c>
      <c r="Z28" s="1">
        <v>12.8</v>
      </c>
      <c r="AA28" s="1">
        <v>0</v>
      </c>
      <c r="AB28" s="1">
        <v>26</v>
      </c>
      <c r="AC28" s="1">
        <v>51</v>
      </c>
      <c r="AD28" s="1">
        <v>77</v>
      </c>
      <c r="AE28" s="1">
        <v>101</v>
      </c>
      <c r="AF28" s="1">
        <v>-874</v>
      </c>
      <c r="AG28" s="1">
        <v>-372</v>
      </c>
      <c r="AH28" s="1">
        <v>70.400000000000006</v>
      </c>
      <c r="AI28" s="1">
        <v>507</v>
      </c>
      <c r="AJ28" s="1">
        <v>985</v>
      </c>
      <c r="AK28" s="2"/>
    </row>
    <row r="29" spans="1:37">
      <c r="A29" s="1">
        <v>28</v>
      </c>
      <c r="B29" s="1">
        <v>2130</v>
      </c>
      <c r="C29" s="1">
        <v>20</v>
      </c>
      <c r="D29" s="1">
        <v>0</v>
      </c>
      <c r="E29" s="1">
        <v>147</v>
      </c>
      <c r="F29" s="1">
        <v>0</v>
      </c>
      <c r="G29" s="1">
        <v>0</v>
      </c>
      <c r="H29" s="1">
        <v>0.184</v>
      </c>
      <c r="I29" s="1">
        <v>130.38</v>
      </c>
      <c r="J29" s="1">
        <v>0</v>
      </c>
      <c r="K29" s="1">
        <v>1.88</v>
      </c>
      <c r="L29" s="1">
        <v>1.69</v>
      </c>
      <c r="M29" s="1">
        <v>1.54</v>
      </c>
      <c r="N29" s="1">
        <v>1.32</v>
      </c>
      <c r="O29" s="1">
        <v>1.1200000000000001</v>
      </c>
      <c r="P29" s="1">
        <v>0.79</v>
      </c>
      <c r="Q29" s="1">
        <v>0.56999999999999995</v>
      </c>
      <c r="R29" s="1">
        <v>0.35</v>
      </c>
      <c r="S29" s="1">
        <v>-510</v>
      </c>
      <c r="T29" s="1">
        <v>-226</v>
      </c>
      <c r="U29" s="1">
        <v>-74.8</v>
      </c>
      <c r="V29" s="1">
        <v>35.200000000000003</v>
      </c>
      <c r="W29" s="1">
        <v>75.5</v>
      </c>
      <c r="X29" s="1">
        <v>82</v>
      </c>
      <c r="Y29" s="1">
        <v>60.8</v>
      </c>
      <c r="Z29" s="1">
        <v>23.8</v>
      </c>
      <c r="AA29" s="1">
        <v>0</v>
      </c>
      <c r="AB29" s="1">
        <v>37</v>
      </c>
      <c r="AC29" s="1">
        <v>73</v>
      </c>
      <c r="AD29" s="1">
        <v>110</v>
      </c>
      <c r="AE29" s="1">
        <v>146</v>
      </c>
      <c r="AF29" s="1">
        <v>-510</v>
      </c>
      <c r="AG29" s="1">
        <v>-187</v>
      </c>
      <c r="AH29" s="1">
        <v>70.900000000000006</v>
      </c>
      <c r="AI29" s="1">
        <v>321</v>
      </c>
      <c r="AJ29" s="1">
        <v>622</v>
      </c>
      <c r="AK29" s="2"/>
    </row>
    <row r="30" spans="1:37">
      <c r="A30" s="1">
        <v>29</v>
      </c>
      <c r="B30" s="1">
        <v>2130</v>
      </c>
      <c r="C30" s="1">
        <v>20</v>
      </c>
      <c r="D30" s="1">
        <v>0</v>
      </c>
      <c r="E30" s="1">
        <v>210</v>
      </c>
      <c r="F30" s="1">
        <v>0</v>
      </c>
      <c r="G30" s="1">
        <v>0</v>
      </c>
      <c r="H30" s="1">
        <v>0.12</v>
      </c>
      <c r="I30" s="1">
        <v>276.45999999999998</v>
      </c>
      <c r="J30" s="1">
        <v>0</v>
      </c>
      <c r="K30" s="1">
        <v>1.35</v>
      </c>
      <c r="L30" s="1">
        <v>1.25</v>
      </c>
      <c r="M30" s="1">
        <v>1.18</v>
      </c>
      <c r="N30" s="1">
        <v>1.06</v>
      </c>
      <c r="O30" s="1">
        <v>0.96</v>
      </c>
      <c r="P30" s="1">
        <v>0.75</v>
      </c>
      <c r="Q30" s="1">
        <v>0.59</v>
      </c>
      <c r="R30" s="1">
        <v>0.38</v>
      </c>
      <c r="S30" s="1">
        <v>-278</v>
      </c>
      <c r="T30" s="1">
        <v>-168</v>
      </c>
      <c r="U30" s="1">
        <v>-94.1</v>
      </c>
      <c r="V30" s="1">
        <v>-22.6</v>
      </c>
      <c r="W30" s="1">
        <v>13.5</v>
      </c>
      <c r="X30" s="1">
        <v>40.1</v>
      </c>
      <c r="Y30" s="1">
        <v>41.9</v>
      </c>
      <c r="Z30" s="1">
        <v>27.6</v>
      </c>
      <c r="AA30" s="1">
        <v>0</v>
      </c>
      <c r="AB30" s="1">
        <v>52</v>
      </c>
      <c r="AC30" s="1">
        <v>105</v>
      </c>
      <c r="AD30" s="1">
        <v>157</v>
      </c>
      <c r="AE30" s="1">
        <v>209</v>
      </c>
      <c r="AF30" s="1">
        <v>-278</v>
      </c>
      <c r="AG30" s="1">
        <v>-60.1</v>
      </c>
      <c r="AH30" s="1">
        <v>78.5</v>
      </c>
      <c r="AI30" s="1">
        <v>197</v>
      </c>
      <c r="AJ30" s="1">
        <v>371</v>
      </c>
      <c r="AK30" s="2"/>
    </row>
    <row r="31" spans="1:37">
      <c r="A31" s="1">
        <v>30</v>
      </c>
      <c r="B31" s="1">
        <v>2130</v>
      </c>
      <c r="C31" s="1">
        <v>20</v>
      </c>
      <c r="D31" s="1">
        <v>0</v>
      </c>
      <c r="E31" s="1">
        <v>300</v>
      </c>
      <c r="F31" s="1">
        <v>0</v>
      </c>
      <c r="G31" s="1">
        <v>0</v>
      </c>
      <c r="H31" s="1">
        <v>8.8999999999999996E-2</v>
      </c>
      <c r="I31" s="1">
        <v>518.37</v>
      </c>
      <c r="J31" s="1">
        <v>0</v>
      </c>
      <c r="K31" s="1">
        <v>0.98</v>
      </c>
      <c r="L31" s="1">
        <v>0.91</v>
      </c>
      <c r="M31" s="1">
        <v>0.87</v>
      </c>
      <c r="N31" s="1">
        <v>0.82</v>
      </c>
      <c r="O31" s="1">
        <v>0.76</v>
      </c>
      <c r="P31" s="1">
        <v>0.65</v>
      </c>
      <c r="Q31" s="1">
        <v>0.55000000000000004</v>
      </c>
      <c r="R31" s="1">
        <v>0.4</v>
      </c>
      <c r="S31" s="1">
        <v>-144</v>
      </c>
      <c r="T31" s="1">
        <v>-108</v>
      </c>
      <c r="U31" s="1">
        <v>-77.400000000000006</v>
      </c>
      <c r="V31" s="1">
        <v>-39.299999999999997</v>
      </c>
      <c r="W31" s="1">
        <v>-14.8</v>
      </c>
      <c r="X31" s="1">
        <v>9.5500000000000007</v>
      </c>
      <c r="Y31" s="1">
        <v>18.7</v>
      </c>
      <c r="Z31" s="1">
        <v>20.100000000000001</v>
      </c>
      <c r="AA31" s="1">
        <v>0</v>
      </c>
      <c r="AB31" s="1">
        <v>75</v>
      </c>
      <c r="AC31" s="1">
        <v>150</v>
      </c>
      <c r="AD31" s="1">
        <v>225</v>
      </c>
      <c r="AE31" s="1">
        <v>299</v>
      </c>
      <c r="AF31" s="1">
        <v>-144</v>
      </c>
      <c r="AG31" s="1">
        <v>19.5</v>
      </c>
      <c r="AH31" s="1">
        <v>75.5</v>
      </c>
      <c r="AI31" s="1">
        <v>116</v>
      </c>
      <c r="AJ31" s="1">
        <v>208</v>
      </c>
      <c r="AK31" s="2"/>
    </row>
    <row r="32" spans="1:37">
      <c r="A32" s="1">
        <v>31</v>
      </c>
      <c r="B32" s="1">
        <v>2573</v>
      </c>
      <c r="C32" s="1">
        <v>20</v>
      </c>
      <c r="D32" s="1">
        <v>0</v>
      </c>
      <c r="E32" s="1">
        <v>50</v>
      </c>
      <c r="F32" s="1">
        <v>0</v>
      </c>
      <c r="G32" s="1">
        <v>0</v>
      </c>
      <c r="H32" s="1">
        <v>0.71099999999999997</v>
      </c>
      <c r="I32" s="1">
        <v>14.41</v>
      </c>
      <c r="J32" s="1">
        <v>0</v>
      </c>
      <c r="K32" s="1">
        <v>4.3899999999999997</v>
      </c>
      <c r="L32" s="1">
        <v>3.18</v>
      </c>
      <c r="M32" s="1">
        <v>2.37</v>
      </c>
      <c r="N32" s="1">
        <v>1.54</v>
      </c>
      <c r="O32" s="1">
        <v>1.08</v>
      </c>
      <c r="P32" s="1">
        <v>0.67</v>
      </c>
      <c r="Q32" s="1">
        <v>0.5</v>
      </c>
      <c r="R32" s="1">
        <v>0.33</v>
      </c>
      <c r="S32" s="1">
        <v>-1750</v>
      </c>
      <c r="T32" s="1">
        <v>109</v>
      </c>
      <c r="U32" s="1">
        <v>485</v>
      </c>
      <c r="V32" s="1">
        <v>393</v>
      </c>
      <c r="W32" s="1">
        <v>220</v>
      </c>
      <c r="X32" s="1">
        <v>54.3</v>
      </c>
      <c r="Y32" s="1">
        <v>17</v>
      </c>
      <c r="Z32" s="1">
        <v>4.63</v>
      </c>
      <c r="AA32" s="1">
        <v>0</v>
      </c>
      <c r="AB32" s="1">
        <v>12</v>
      </c>
      <c r="AC32" s="1">
        <v>25</v>
      </c>
      <c r="AD32" s="1">
        <v>38</v>
      </c>
      <c r="AE32" s="1">
        <v>49</v>
      </c>
      <c r="AF32" s="1">
        <v>-1750</v>
      </c>
      <c r="AG32" s="1">
        <v>-828</v>
      </c>
      <c r="AH32" s="1">
        <v>54</v>
      </c>
      <c r="AI32" s="1">
        <v>953</v>
      </c>
      <c r="AJ32" s="1">
        <v>1790</v>
      </c>
      <c r="AK32" s="2"/>
    </row>
    <row r="33" spans="1:37">
      <c r="A33" s="1">
        <v>32</v>
      </c>
      <c r="B33" s="1">
        <v>2573</v>
      </c>
      <c r="C33" s="1">
        <v>20</v>
      </c>
      <c r="D33" s="1">
        <v>0</v>
      </c>
      <c r="E33" s="1">
        <v>72</v>
      </c>
      <c r="F33" s="1">
        <v>0</v>
      </c>
      <c r="G33" s="1">
        <v>0</v>
      </c>
      <c r="H33" s="1">
        <v>0.441</v>
      </c>
      <c r="I33" s="1">
        <v>30.93</v>
      </c>
      <c r="J33" s="1">
        <v>0</v>
      </c>
      <c r="K33" s="1">
        <v>3.3</v>
      </c>
      <c r="L33" s="1">
        <v>2.67</v>
      </c>
      <c r="M33" s="1">
        <v>2.19</v>
      </c>
      <c r="N33" s="1">
        <v>1.58</v>
      </c>
      <c r="O33" s="1">
        <v>1.17</v>
      </c>
      <c r="P33" s="1">
        <v>0.71</v>
      </c>
      <c r="Q33" s="1">
        <v>0.5</v>
      </c>
      <c r="R33" s="1">
        <v>0.33</v>
      </c>
      <c r="S33" s="1">
        <v>-1210</v>
      </c>
      <c r="T33" s="1">
        <v>-150</v>
      </c>
      <c r="U33" s="1">
        <v>187</v>
      </c>
      <c r="V33" s="1">
        <v>272</v>
      </c>
      <c r="W33" s="1">
        <v>219</v>
      </c>
      <c r="X33" s="1">
        <v>94.2</v>
      </c>
      <c r="Y33" s="1">
        <v>34.6</v>
      </c>
      <c r="Z33" s="1">
        <v>6.93</v>
      </c>
      <c r="AA33" s="1">
        <v>0</v>
      </c>
      <c r="AB33" s="1">
        <v>18</v>
      </c>
      <c r="AC33" s="1">
        <v>36</v>
      </c>
      <c r="AD33" s="1">
        <v>54</v>
      </c>
      <c r="AE33" s="1">
        <v>71</v>
      </c>
      <c r="AF33" s="1">
        <v>-1210</v>
      </c>
      <c r="AG33" s="1">
        <v>-558</v>
      </c>
      <c r="AH33" s="1">
        <v>57.9</v>
      </c>
      <c r="AI33" s="1">
        <v>665</v>
      </c>
      <c r="AJ33" s="1">
        <v>1290</v>
      </c>
      <c r="AK33" s="2"/>
    </row>
    <row r="34" spans="1:37">
      <c r="A34" s="1">
        <v>33</v>
      </c>
      <c r="B34" s="1">
        <v>2573</v>
      </c>
      <c r="C34" s="1">
        <v>20</v>
      </c>
      <c r="D34" s="1">
        <v>0</v>
      </c>
      <c r="E34" s="1">
        <v>102</v>
      </c>
      <c r="F34" s="1">
        <v>0</v>
      </c>
      <c r="G34" s="1">
        <v>0</v>
      </c>
      <c r="H34" s="1">
        <v>0.27100000000000002</v>
      </c>
      <c r="I34" s="1">
        <v>68.02</v>
      </c>
      <c r="J34" s="1">
        <v>0</v>
      </c>
      <c r="K34" s="1">
        <v>2.44</v>
      </c>
      <c r="L34" s="1">
        <v>2.11</v>
      </c>
      <c r="M34" s="1">
        <v>1.85</v>
      </c>
      <c r="N34" s="1">
        <v>1.49</v>
      </c>
      <c r="O34" s="1">
        <v>1.18</v>
      </c>
      <c r="P34" s="1">
        <v>0.77</v>
      </c>
      <c r="Q34" s="1">
        <v>0.54</v>
      </c>
      <c r="R34" s="1">
        <v>0.33</v>
      </c>
      <c r="S34" s="1">
        <v>-763</v>
      </c>
      <c r="T34" s="1">
        <v>-226</v>
      </c>
      <c r="U34" s="1">
        <v>1.24</v>
      </c>
      <c r="V34" s="1">
        <v>123</v>
      </c>
      <c r="W34" s="1">
        <v>142</v>
      </c>
      <c r="X34" s="1">
        <v>102</v>
      </c>
      <c r="Y34" s="1">
        <v>55.8</v>
      </c>
      <c r="Z34" s="1">
        <v>13.8</v>
      </c>
      <c r="AA34" s="1">
        <v>0</v>
      </c>
      <c r="AB34" s="1">
        <v>26</v>
      </c>
      <c r="AC34" s="1">
        <v>51</v>
      </c>
      <c r="AD34" s="1">
        <v>77</v>
      </c>
      <c r="AE34" s="1">
        <v>101</v>
      </c>
      <c r="AF34" s="1">
        <v>-763</v>
      </c>
      <c r="AG34" s="1">
        <v>-328</v>
      </c>
      <c r="AH34" s="1">
        <v>57.6</v>
      </c>
      <c r="AI34" s="1">
        <v>438</v>
      </c>
      <c r="AJ34" s="1">
        <v>853</v>
      </c>
      <c r="AK34" s="2"/>
    </row>
    <row r="35" spans="1:37">
      <c r="A35" s="1">
        <v>34</v>
      </c>
      <c r="B35" s="1">
        <v>2573</v>
      </c>
      <c r="C35" s="1">
        <v>20</v>
      </c>
      <c r="D35" s="1">
        <v>0</v>
      </c>
      <c r="E35" s="1">
        <v>147</v>
      </c>
      <c r="F35" s="1">
        <v>0</v>
      </c>
      <c r="G35" s="1">
        <v>0</v>
      </c>
      <c r="H35" s="1">
        <v>0.16700000000000001</v>
      </c>
      <c r="I35" s="1">
        <v>152.99</v>
      </c>
      <c r="J35" s="1">
        <v>0</v>
      </c>
      <c r="K35" s="1">
        <v>1.77</v>
      </c>
      <c r="L35" s="1">
        <v>1.6</v>
      </c>
      <c r="M35" s="1">
        <v>1.47</v>
      </c>
      <c r="N35" s="1">
        <v>1.28</v>
      </c>
      <c r="O35" s="1">
        <v>1.0900000000000001</v>
      </c>
      <c r="P35" s="1">
        <v>0.79</v>
      </c>
      <c r="Q35" s="1">
        <v>0.57999999999999996</v>
      </c>
      <c r="R35" s="1">
        <v>0.35</v>
      </c>
      <c r="S35" s="1">
        <v>-442</v>
      </c>
      <c r="T35" s="1">
        <v>-204</v>
      </c>
      <c r="U35" s="1">
        <v>-75.3</v>
      </c>
      <c r="V35" s="1">
        <v>20.9</v>
      </c>
      <c r="W35" s="1">
        <v>58.9</v>
      </c>
      <c r="X35" s="1">
        <v>70.599999999999994</v>
      </c>
      <c r="Y35" s="1">
        <v>55.4</v>
      </c>
      <c r="Z35" s="1">
        <v>23.9</v>
      </c>
      <c r="AA35" s="1">
        <v>0</v>
      </c>
      <c r="AB35" s="1">
        <v>37</v>
      </c>
      <c r="AC35" s="1">
        <v>73</v>
      </c>
      <c r="AD35" s="1">
        <v>110</v>
      </c>
      <c r="AE35" s="1">
        <v>146</v>
      </c>
      <c r="AF35" s="1">
        <v>-442</v>
      </c>
      <c r="AG35" s="1">
        <v>-165</v>
      </c>
      <c r="AH35" s="1">
        <v>58.2</v>
      </c>
      <c r="AI35" s="1">
        <v>275</v>
      </c>
      <c r="AJ35" s="1">
        <v>534</v>
      </c>
      <c r="AK35" s="2"/>
    </row>
    <row r="36" spans="1:37">
      <c r="A36" s="1">
        <v>35</v>
      </c>
      <c r="B36" s="1">
        <v>2573</v>
      </c>
      <c r="C36" s="1">
        <v>20</v>
      </c>
      <c r="D36" s="1">
        <v>0</v>
      </c>
      <c r="E36" s="1">
        <v>210</v>
      </c>
      <c r="F36" s="1">
        <v>0</v>
      </c>
      <c r="G36" s="1">
        <v>0</v>
      </c>
      <c r="H36" s="1">
        <v>0.109</v>
      </c>
      <c r="I36" s="1">
        <v>325.17</v>
      </c>
      <c r="J36" s="1">
        <v>0</v>
      </c>
      <c r="K36" s="1">
        <v>1.27</v>
      </c>
      <c r="L36" s="1">
        <v>1.18</v>
      </c>
      <c r="M36" s="1">
        <v>1.1200000000000001</v>
      </c>
      <c r="N36" s="1">
        <v>1.02</v>
      </c>
      <c r="O36" s="1">
        <v>0.92</v>
      </c>
      <c r="P36" s="1">
        <v>0.74</v>
      </c>
      <c r="Q36" s="1">
        <v>0.59</v>
      </c>
      <c r="R36" s="1">
        <v>0.38</v>
      </c>
      <c r="S36" s="1">
        <v>-240</v>
      </c>
      <c r="T36" s="1">
        <v>-149</v>
      </c>
      <c r="U36" s="1">
        <v>-86</v>
      </c>
      <c r="V36" s="1">
        <v>-25</v>
      </c>
      <c r="W36" s="1">
        <v>6.7</v>
      </c>
      <c r="X36" s="1">
        <v>31.9</v>
      </c>
      <c r="Y36" s="1">
        <v>35.6</v>
      </c>
      <c r="Z36" s="1">
        <v>25.4</v>
      </c>
      <c r="AA36" s="1">
        <v>0</v>
      </c>
      <c r="AB36" s="1">
        <v>52</v>
      </c>
      <c r="AC36" s="1">
        <v>105</v>
      </c>
      <c r="AD36" s="1">
        <v>157</v>
      </c>
      <c r="AE36" s="1">
        <v>209</v>
      </c>
      <c r="AF36" s="1">
        <v>-240</v>
      </c>
      <c r="AG36" s="1">
        <v>-54.8</v>
      </c>
      <c r="AH36" s="1">
        <v>64.8</v>
      </c>
      <c r="AI36" s="1">
        <v>167</v>
      </c>
      <c r="AJ36" s="1">
        <v>317</v>
      </c>
      <c r="AK36" s="2"/>
    </row>
    <row r="37" spans="1:37">
      <c r="A37" s="1">
        <v>36</v>
      </c>
      <c r="B37" s="1">
        <v>2573</v>
      </c>
      <c r="C37" s="1">
        <v>20</v>
      </c>
      <c r="D37" s="1">
        <v>0</v>
      </c>
      <c r="E37" s="1">
        <v>300</v>
      </c>
      <c r="F37" s="1">
        <v>0</v>
      </c>
      <c r="G37" s="1">
        <v>0</v>
      </c>
      <c r="H37" s="1">
        <v>8.1000000000000003E-2</v>
      </c>
      <c r="I37" s="1">
        <v>607.53</v>
      </c>
      <c r="J37" s="1">
        <v>0</v>
      </c>
      <c r="K37" s="1">
        <v>0.91</v>
      </c>
      <c r="L37" s="1">
        <v>0.85</v>
      </c>
      <c r="M37" s="1">
        <v>0.82</v>
      </c>
      <c r="N37" s="1">
        <v>0.78</v>
      </c>
      <c r="O37" s="1">
        <v>0.73</v>
      </c>
      <c r="P37" s="1">
        <v>0.63</v>
      </c>
      <c r="Q37" s="1">
        <v>0.54</v>
      </c>
      <c r="R37" s="1">
        <v>0.39</v>
      </c>
      <c r="S37" s="1">
        <v>-124</v>
      </c>
      <c r="T37" s="1">
        <v>-94.1</v>
      </c>
      <c r="U37" s="1">
        <v>-68.5</v>
      </c>
      <c r="V37" s="1">
        <v>-36.4</v>
      </c>
      <c r="W37" s="1">
        <v>-15.5</v>
      </c>
      <c r="X37" s="1">
        <v>5.88</v>
      </c>
      <c r="Y37" s="1">
        <v>14.5</v>
      </c>
      <c r="Z37" s="1">
        <v>17.3</v>
      </c>
      <c r="AA37" s="1">
        <v>0</v>
      </c>
      <c r="AB37" s="1">
        <v>75</v>
      </c>
      <c r="AC37" s="1">
        <v>150</v>
      </c>
      <c r="AD37" s="1">
        <v>225</v>
      </c>
      <c r="AE37" s="1">
        <v>299</v>
      </c>
      <c r="AF37" s="1">
        <v>-124</v>
      </c>
      <c r="AG37" s="1">
        <v>13.6</v>
      </c>
      <c r="AH37" s="1">
        <v>62.4</v>
      </c>
      <c r="AI37" s="1">
        <v>98.3</v>
      </c>
      <c r="AJ37" s="1">
        <v>177</v>
      </c>
      <c r="AK37" s="2"/>
    </row>
    <row r="38" spans="1:37">
      <c r="A38" s="1">
        <v>37</v>
      </c>
      <c r="B38" s="1">
        <v>3109</v>
      </c>
      <c r="C38" s="1">
        <v>20</v>
      </c>
      <c r="D38" s="1">
        <v>0</v>
      </c>
      <c r="E38" s="1">
        <v>50</v>
      </c>
      <c r="F38" s="1">
        <v>0</v>
      </c>
      <c r="G38" s="1">
        <v>0</v>
      </c>
      <c r="H38" s="1">
        <v>0.65600000000000003</v>
      </c>
      <c r="I38" s="1">
        <v>16.37</v>
      </c>
      <c r="J38" s="1">
        <v>0</v>
      </c>
      <c r="K38" s="1">
        <v>4.1900000000000004</v>
      </c>
      <c r="L38" s="1">
        <v>3.1</v>
      </c>
      <c r="M38" s="1">
        <v>2.35</v>
      </c>
      <c r="N38" s="1">
        <v>1.56</v>
      </c>
      <c r="O38" s="1">
        <v>1.0900000000000001</v>
      </c>
      <c r="P38" s="1">
        <v>0.67</v>
      </c>
      <c r="Q38" s="1">
        <v>0.5</v>
      </c>
      <c r="R38" s="1">
        <v>0.33</v>
      </c>
      <c r="S38" s="1">
        <v>-1560</v>
      </c>
      <c r="T38" s="1">
        <v>49.3</v>
      </c>
      <c r="U38" s="1">
        <v>405</v>
      </c>
      <c r="V38" s="1">
        <v>358</v>
      </c>
      <c r="W38" s="1">
        <v>215</v>
      </c>
      <c r="X38" s="1">
        <v>58</v>
      </c>
      <c r="Y38" s="1">
        <v>17.899999999999999</v>
      </c>
      <c r="Z38" s="1">
        <v>4.6900000000000004</v>
      </c>
      <c r="AA38" s="1">
        <v>0</v>
      </c>
      <c r="AB38" s="1">
        <v>12</v>
      </c>
      <c r="AC38" s="1">
        <v>25</v>
      </c>
      <c r="AD38" s="1">
        <v>38</v>
      </c>
      <c r="AE38" s="1">
        <v>49</v>
      </c>
      <c r="AF38" s="1">
        <v>-1560</v>
      </c>
      <c r="AG38" s="1">
        <v>-744</v>
      </c>
      <c r="AH38" s="1">
        <v>42.6</v>
      </c>
      <c r="AI38" s="1">
        <v>844</v>
      </c>
      <c r="AJ38" s="1">
        <v>1590</v>
      </c>
      <c r="AK38" s="2"/>
    </row>
    <row r="39" spans="1:37">
      <c r="A39" s="1">
        <v>38</v>
      </c>
      <c r="B39" s="1">
        <v>3109</v>
      </c>
      <c r="C39" s="1">
        <v>20</v>
      </c>
      <c r="D39" s="1">
        <v>0</v>
      </c>
      <c r="E39" s="1">
        <v>72</v>
      </c>
      <c r="F39" s="1">
        <v>0</v>
      </c>
      <c r="G39" s="1">
        <v>0</v>
      </c>
      <c r="H39" s="1">
        <v>0.41</v>
      </c>
      <c r="I39" s="1">
        <v>34.81</v>
      </c>
      <c r="J39" s="1">
        <v>0</v>
      </c>
      <c r="K39" s="1">
        <v>3.15</v>
      </c>
      <c r="L39" s="1">
        <v>2.57</v>
      </c>
      <c r="M39" s="1">
        <v>2.14</v>
      </c>
      <c r="N39" s="1">
        <v>1.58</v>
      </c>
      <c r="O39" s="1">
        <v>1.18</v>
      </c>
      <c r="P39" s="1">
        <v>0.72</v>
      </c>
      <c r="Q39" s="1">
        <v>0.51</v>
      </c>
      <c r="R39" s="1">
        <v>0.33</v>
      </c>
      <c r="S39" s="1">
        <v>-1060</v>
      </c>
      <c r="T39" s="1">
        <v>-160</v>
      </c>
      <c r="U39" s="1">
        <v>139</v>
      </c>
      <c r="V39" s="1">
        <v>231</v>
      </c>
      <c r="W39" s="1">
        <v>197</v>
      </c>
      <c r="X39" s="1">
        <v>93.3</v>
      </c>
      <c r="Y39" s="1">
        <v>36.700000000000003</v>
      </c>
      <c r="Z39" s="1">
        <v>6.99</v>
      </c>
      <c r="AA39" s="1">
        <v>0</v>
      </c>
      <c r="AB39" s="1">
        <v>18</v>
      </c>
      <c r="AC39" s="1">
        <v>36</v>
      </c>
      <c r="AD39" s="1">
        <v>54</v>
      </c>
      <c r="AE39" s="1">
        <v>71</v>
      </c>
      <c r="AF39" s="1">
        <v>-1060</v>
      </c>
      <c r="AG39" s="1">
        <v>-494</v>
      </c>
      <c r="AH39" s="1">
        <v>47</v>
      </c>
      <c r="AI39" s="1">
        <v>580</v>
      </c>
      <c r="AJ39" s="1">
        <v>1120</v>
      </c>
      <c r="AK39" s="2"/>
    </row>
    <row r="40" spans="1:37">
      <c r="A40" s="1">
        <v>39</v>
      </c>
      <c r="B40" s="1">
        <v>3109</v>
      </c>
      <c r="C40" s="1">
        <v>20</v>
      </c>
      <c r="D40" s="1">
        <v>0</v>
      </c>
      <c r="E40" s="1">
        <v>102</v>
      </c>
      <c r="F40" s="1">
        <v>0</v>
      </c>
      <c r="G40" s="1">
        <v>0</v>
      </c>
      <c r="H40" s="1">
        <v>0.246</v>
      </c>
      <c r="I40" s="1">
        <v>79.62</v>
      </c>
      <c r="J40" s="1">
        <v>0</v>
      </c>
      <c r="K40" s="1">
        <v>2.2999999999999998</v>
      </c>
      <c r="L40" s="1">
        <v>2.02</v>
      </c>
      <c r="M40" s="1">
        <v>1.79</v>
      </c>
      <c r="N40" s="1">
        <v>1.46</v>
      </c>
      <c r="O40" s="1">
        <v>1.18</v>
      </c>
      <c r="P40" s="1">
        <v>0.78</v>
      </c>
      <c r="Q40" s="1">
        <v>0.55000000000000004</v>
      </c>
      <c r="R40" s="1">
        <v>0.34</v>
      </c>
      <c r="S40" s="1">
        <v>-665</v>
      </c>
      <c r="T40" s="1">
        <v>-212</v>
      </c>
      <c r="U40" s="1">
        <v>-15.7</v>
      </c>
      <c r="V40" s="1">
        <v>95.4</v>
      </c>
      <c r="W40" s="1">
        <v>120</v>
      </c>
      <c r="X40" s="1">
        <v>92.9</v>
      </c>
      <c r="Y40" s="1">
        <v>54.5</v>
      </c>
      <c r="Z40" s="1">
        <v>14.8</v>
      </c>
      <c r="AA40" s="1">
        <v>0</v>
      </c>
      <c r="AB40" s="1">
        <v>26</v>
      </c>
      <c r="AC40" s="1">
        <v>51</v>
      </c>
      <c r="AD40" s="1">
        <v>77</v>
      </c>
      <c r="AE40" s="1">
        <v>101</v>
      </c>
      <c r="AF40" s="1">
        <v>-665</v>
      </c>
      <c r="AG40" s="1">
        <v>-288</v>
      </c>
      <c r="AH40" s="1">
        <v>47.2</v>
      </c>
      <c r="AI40" s="1">
        <v>378</v>
      </c>
      <c r="AJ40" s="1">
        <v>738</v>
      </c>
      <c r="AK40" s="2"/>
    </row>
    <row r="41" spans="1:37">
      <c r="A41" s="1">
        <v>40</v>
      </c>
      <c r="B41" s="1">
        <v>3109</v>
      </c>
      <c r="C41" s="1">
        <v>20</v>
      </c>
      <c r="D41" s="1">
        <v>0</v>
      </c>
      <c r="E41" s="1">
        <v>147</v>
      </c>
      <c r="F41" s="1">
        <v>0</v>
      </c>
      <c r="G41" s="1">
        <v>0</v>
      </c>
      <c r="H41" s="1">
        <v>0.151</v>
      </c>
      <c r="I41" s="1">
        <v>180.03</v>
      </c>
      <c r="J41" s="1">
        <v>0</v>
      </c>
      <c r="K41" s="1">
        <v>1.66</v>
      </c>
      <c r="L41" s="1">
        <v>1.52</v>
      </c>
      <c r="M41" s="1">
        <v>1.4</v>
      </c>
      <c r="N41" s="1">
        <v>1.23</v>
      </c>
      <c r="O41" s="1">
        <v>1.07</v>
      </c>
      <c r="P41" s="1">
        <v>0.79</v>
      </c>
      <c r="Q41" s="1">
        <v>0.59</v>
      </c>
      <c r="R41" s="1">
        <v>0.36</v>
      </c>
      <c r="S41" s="1">
        <v>-383</v>
      </c>
      <c r="T41" s="1">
        <v>-183</v>
      </c>
      <c r="U41" s="1">
        <v>-74</v>
      </c>
      <c r="V41" s="1">
        <v>9.74</v>
      </c>
      <c r="W41" s="1">
        <v>45</v>
      </c>
      <c r="X41" s="1">
        <v>60</v>
      </c>
      <c r="Y41" s="1">
        <v>49.9</v>
      </c>
      <c r="Z41" s="1">
        <v>23.7</v>
      </c>
      <c r="AA41" s="1">
        <v>0</v>
      </c>
      <c r="AB41" s="1">
        <v>37</v>
      </c>
      <c r="AC41" s="1">
        <v>73</v>
      </c>
      <c r="AD41" s="1">
        <v>110</v>
      </c>
      <c r="AE41" s="1">
        <v>146</v>
      </c>
      <c r="AF41" s="1">
        <v>-383</v>
      </c>
      <c r="AG41" s="1">
        <v>-145</v>
      </c>
      <c r="AH41" s="1">
        <v>47.9</v>
      </c>
      <c r="AI41" s="1">
        <v>235</v>
      </c>
      <c r="AJ41" s="1">
        <v>458</v>
      </c>
      <c r="AK41" s="2"/>
    </row>
    <row r="42" spans="1:37">
      <c r="A42" s="1">
        <v>41</v>
      </c>
      <c r="B42" s="1">
        <v>3109</v>
      </c>
      <c r="C42" s="1">
        <v>20</v>
      </c>
      <c r="D42" s="1">
        <v>0</v>
      </c>
      <c r="E42" s="1">
        <v>210</v>
      </c>
      <c r="F42" s="1">
        <v>0</v>
      </c>
      <c r="G42" s="1">
        <v>0</v>
      </c>
      <c r="H42" s="1">
        <v>9.8000000000000004E-2</v>
      </c>
      <c r="I42" s="1">
        <v>387.3</v>
      </c>
      <c r="J42" s="1">
        <v>0</v>
      </c>
      <c r="K42" s="1">
        <v>1.19</v>
      </c>
      <c r="L42" s="1">
        <v>1.1100000000000001</v>
      </c>
      <c r="M42" s="1">
        <v>1.06</v>
      </c>
      <c r="N42" s="1">
        <v>0.98</v>
      </c>
      <c r="O42" s="1">
        <v>0.89</v>
      </c>
      <c r="P42" s="1">
        <v>0.72</v>
      </c>
      <c r="Q42" s="1">
        <v>0.59</v>
      </c>
      <c r="R42" s="1">
        <v>0.39</v>
      </c>
      <c r="S42" s="1">
        <v>-207</v>
      </c>
      <c r="T42" s="1">
        <v>-131</v>
      </c>
      <c r="U42" s="1">
        <v>-78.099999999999994</v>
      </c>
      <c r="V42" s="1">
        <v>-26.2</v>
      </c>
      <c r="W42" s="1">
        <v>1.45</v>
      </c>
      <c r="X42" s="1">
        <v>24.9</v>
      </c>
      <c r="Y42" s="1">
        <v>29.9</v>
      </c>
      <c r="Z42" s="1">
        <v>23.1</v>
      </c>
      <c r="AA42" s="1">
        <v>0</v>
      </c>
      <c r="AB42" s="1">
        <v>52</v>
      </c>
      <c r="AC42" s="1">
        <v>105</v>
      </c>
      <c r="AD42" s="1">
        <v>157</v>
      </c>
      <c r="AE42" s="1">
        <v>209</v>
      </c>
      <c r="AF42" s="1">
        <v>-207</v>
      </c>
      <c r="AG42" s="1">
        <v>-49.5</v>
      </c>
      <c r="AH42" s="1">
        <v>53.5</v>
      </c>
      <c r="AI42" s="1">
        <v>142</v>
      </c>
      <c r="AJ42" s="1">
        <v>270</v>
      </c>
      <c r="AK42" s="2"/>
    </row>
    <row r="43" spans="1:37">
      <c r="A43" s="1">
        <v>42</v>
      </c>
      <c r="B43" s="1">
        <v>3109</v>
      </c>
      <c r="C43" s="1">
        <v>20</v>
      </c>
      <c r="D43" s="1">
        <v>0</v>
      </c>
      <c r="E43" s="1">
        <v>300</v>
      </c>
      <c r="F43" s="1">
        <v>0</v>
      </c>
      <c r="G43" s="1">
        <v>0</v>
      </c>
      <c r="H43" s="1">
        <v>7.1999999999999995E-2</v>
      </c>
      <c r="I43" s="1">
        <v>734.45</v>
      </c>
      <c r="J43" s="1">
        <v>0</v>
      </c>
      <c r="K43" s="1">
        <v>0.85</v>
      </c>
      <c r="L43" s="1">
        <v>0.8</v>
      </c>
      <c r="M43" s="1">
        <v>0.78</v>
      </c>
      <c r="N43" s="1">
        <v>0.74</v>
      </c>
      <c r="O43" s="1">
        <v>0.69</v>
      </c>
      <c r="P43" s="1">
        <v>0.61</v>
      </c>
      <c r="Q43" s="1">
        <v>0.53</v>
      </c>
      <c r="R43" s="1">
        <v>0.39</v>
      </c>
      <c r="S43" s="1">
        <v>-107</v>
      </c>
      <c r="T43" s="1">
        <v>-81.8</v>
      </c>
      <c r="U43" s="1">
        <v>-60.4</v>
      </c>
      <c r="V43" s="1">
        <v>-33.4</v>
      </c>
      <c r="W43" s="1">
        <v>-15.7</v>
      </c>
      <c r="X43" s="1">
        <v>3.01</v>
      </c>
      <c r="Y43" s="1">
        <v>11.1</v>
      </c>
      <c r="Z43" s="1">
        <v>14.6</v>
      </c>
      <c r="AA43" s="1">
        <v>0</v>
      </c>
      <c r="AB43" s="1">
        <v>75</v>
      </c>
      <c r="AC43" s="1">
        <v>150</v>
      </c>
      <c r="AD43" s="1">
        <v>225</v>
      </c>
      <c r="AE43" s="1">
        <v>299</v>
      </c>
      <c r="AF43" s="1">
        <v>-107</v>
      </c>
      <c r="AG43" s="1">
        <v>9.24</v>
      </c>
      <c r="AH43" s="1">
        <v>51.6</v>
      </c>
      <c r="AI43" s="1">
        <v>83.3</v>
      </c>
      <c r="AJ43" s="1">
        <v>150</v>
      </c>
      <c r="AK43" s="2"/>
    </row>
    <row r="44" spans="1:37">
      <c r="A44" s="1">
        <v>43</v>
      </c>
      <c r="B44" s="1">
        <v>3756</v>
      </c>
      <c r="C44" s="1">
        <v>20</v>
      </c>
      <c r="D44" s="1">
        <v>0</v>
      </c>
      <c r="E44" s="1">
        <v>50</v>
      </c>
      <c r="F44" s="1">
        <v>0</v>
      </c>
      <c r="G44" s="1">
        <v>0</v>
      </c>
      <c r="H44" s="1">
        <v>0.60199999999999998</v>
      </c>
      <c r="I44" s="1">
        <v>18.760000000000002</v>
      </c>
      <c r="J44" s="1">
        <v>0</v>
      </c>
      <c r="K44" s="1">
        <v>3.99</v>
      </c>
      <c r="L44" s="1">
        <v>3.02</v>
      </c>
      <c r="M44" s="1">
        <v>2.33</v>
      </c>
      <c r="N44" s="1">
        <v>1.57</v>
      </c>
      <c r="O44" s="1">
        <v>1.1100000000000001</v>
      </c>
      <c r="P44" s="1">
        <v>0.68</v>
      </c>
      <c r="Q44" s="1">
        <v>0.5</v>
      </c>
      <c r="R44" s="1">
        <v>0.33</v>
      </c>
      <c r="S44" s="1">
        <v>-1390</v>
      </c>
      <c r="T44" s="1">
        <v>1.98</v>
      </c>
      <c r="U44" s="1">
        <v>333</v>
      </c>
      <c r="V44" s="1">
        <v>322</v>
      </c>
      <c r="W44" s="1">
        <v>206</v>
      </c>
      <c r="X44" s="1">
        <v>61.4</v>
      </c>
      <c r="Y44" s="1">
        <v>19.100000000000001</v>
      </c>
      <c r="Z44" s="1">
        <v>4.7300000000000004</v>
      </c>
      <c r="AA44" s="1">
        <v>0</v>
      </c>
      <c r="AB44" s="1">
        <v>12</v>
      </c>
      <c r="AC44" s="1">
        <v>25</v>
      </c>
      <c r="AD44" s="1">
        <v>38</v>
      </c>
      <c r="AE44" s="1">
        <v>49</v>
      </c>
      <c r="AF44" s="1">
        <v>-1390</v>
      </c>
      <c r="AG44" s="1">
        <v>-665</v>
      </c>
      <c r="AH44" s="1">
        <v>33.6</v>
      </c>
      <c r="AI44" s="1">
        <v>746</v>
      </c>
      <c r="AJ44" s="1">
        <v>1410</v>
      </c>
      <c r="AK44" s="2"/>
    </row>
    <row r="45" spans="1:37">
      <c r="A45" s="1">
        <v>44</v>
      </c>
      <c r="B45" s="1">
        <v>3756</v>
      </c>
      <c r="C45" s="1">
        <v>20</v>
      </c>
      <c r="D45" s="1">
        <v>0</v>
      </c>
      <c r="E45" s="1">
        <v>72</v>
      </c>
      <c r="F45" s="1">
        <v>0</v>
      </c>
      <c r="G45" s="1">
        <v>0</v>
      </c>
      <c r="H45" s="1">
        <v>0.371</v>
      </c>
      <c r="I45" s="1">
        <v>40.840000000000003</v>
      </c>
      <c r="J45" s="1">
        <v>0</v>
      </c>
      <c r="K45" s="1">
        <v>2.97</v>
      </c>
      <c r="L45" s="1">
        <v>2.4700000000000002</v>
      </c>
      <c r="M45" s="1">
        <v>2.08</v>
      </c>
      <c r="N45" s="1">
        <v>1.57</v>
      </c>
      <c r="O45" s="1">
        <v>1.18</v>
      </c>
      <c r="P45" s="1">
        <v>0.73</v>
      </c>
      <c r="Q45" s="1">
        <v>0.51</v>
      </c>
      <c r="R45" s="1">
        <v>0.33</v>
      </c>
      <c r="S45" s="1">
        <v>-934</v>
      </c>
      <c r="T45" s="1">
        <v>-165</v>
      </c>
      <c r="U45" s="1">
        <v>98.6</v>
      </c>
      <c r="V45" s="1">
        <v>194</v>
      </c>
      <c r="W45" s="1">
        <v>176</v>
      </c>
      <c r="X45" s="1">
        <v>91</v>
      </c>
      <c r="Y45" s="1">
        <v>38.4</v>
      </c>
      <c r="Z45" s="1">
        <v>7.65</v>
      </c>
      <c r="AA45" s="1">
        <v>0</v>
      </c>
      <c r="AB45" s="1">
        <v>18</v>
      </c>
      <c r="AC45" s="1">
        <v>36</v>
      </c>
      <c r="AD45" s="1">
        <v>54</v>
      </c>
      <c r="AE45" s="1">
        <v>71</v>
      </c>
      <c r="AF45" s="1">
        <v>-934</v>
      </c>
      <c r="AG45" s="1">
        <v>-435</v>
      </c>
      <c r="AH45" s="1">
        <v>38.200000000000003</v>
      </c>
      <c r="AI45" s="1">
        <v>505</v>
      </c>
      <c r="AJ45" s="1">
        <v>980</v>
      </c>
      <c r="AK45" s="2"/>
    </row>
    <row r="46" spans="1:37">
      <c r="A46" s="1">
        <v>45</v>
      </c>
      <c r="B46" s="1">
        <v>3756</v>
      </c>
      <c r="C46" s="1">
        <v>20</v>
      </c>
      <c r="D46" s="1">
        <v>0</v>
      </c>
      <c r="E46" s="1">
        <v>102</v>
      </c>
      <c r="F46" s="1">
        <v>0</v>
      </c>
      <c r="G46" s="1">
        <v>0</v>
      </c>
      <c r="H46" s="1">
        <v>0.223</v>
      </c>
      <c r="I46" s="1">
        <v>93.11</v>
      </c>
      <c r="J46" s="1">
        <v>0</v>
      </c>
      <c r="K46" s="1">
        <v>2.17</v>
      </c>
      <c r="L46" s="1">
        <v>1.92</v>
      </c>
      <c r="M46" s="1">
        <v>1.72</v>
      </c>
      <c r="N46" s="1">
        <v>1.42</v>
      </c>
      <c r="O46" s="1">
        <v>1.17</v>
      </c>
      <c r="P46" s="1">
        <v>0.78</v>
      </c>
      <c r="Q46" s="1">
        <v>0.55000000000000004</v>
      </c>
      <c r="R46" s="1">
        <v>0.34</v>
      </c>
      <c r="S46" s="1">
        <v>-578</v>
      </c>
      <c r="T46" s="1">
        <v>-196</v>
      </c>
      <c r="U46" s="1">
        <v>-28</v>
      </c>
      <c r="V46" s="1">
        <v>72.5</v>
      </c>
      <c r="W46" s="1">
        <v>99.2</v>
      </c>
      <c r="X46" s="1">
        <v>83.7</v>
      </c>
      <c r="Y46" s="1">
        <v>52.3</v>
      </c>
      <c r="Z46" s="1">
        <v>15.7</v>
      </c>
      <c r="AA46" s="1">
        <v>0</v>
      </c>
      <c r="AB46" s="1">
        <v>26</v>
      </c>
      <c r="AC46" s="1">
        <v>51</v>
      </c>
      <c r="AD46" s="1">
        <v>77</v>
      </c>
      <c r="AE46" s="1">
        <v>101</v>
      </c>
      <c r="AF46" s="1">
        <v>-578</v>
      </c>
      <c r="AG46" s="1">
        <v>-252</v>
      </c>
      <c r="AH46" s="1">
        <v>38.799999999999997</v>
      </c>
      <c r="AI46" s="1">
        <v>326</v>
      </c>
      <c r="AJ46" s="1">
        <v>637</v>
      </c>
      <c r="AK46" s="2"/>
    </row>
    <row r="47" spans="1:37">
      <c r="A47" s="1">
        <v>46</v>
      </c>
      <c r="B47" s="1">
        <v>3756</v>
      </c>
      <c r="C47" s="1">
        <v>20</v>
      </c>
      <c r="D47" s="1">
        <v>0</v>
      </c>
      <c r="E47" s="1">
        <v>147</v>
      </c>
      <c r="F47" s="1">
        <v>0</v>
      </c>
      <c r="G47" s="1">
        <v>0</v>
      </c>
      <c r="H47" s="1">
        <v>0.13500000000000001</v>
      </c>
      <c r="I47" s="1">
        <v>213.35</v>
      </c>
      <c r="J47" s="1">
        <v>0</v>
      </c>
      <c r="K47" s="1">
        <v>1.56</v>
      </c>
      <c r="L47" s="1">
        <v>1.44</v>
      </c>
      <c r="M47" s="1">
        <v>1.34</v>
      </c>
      <c r="N47" s="1">
        <v>1.19</v>
      </c>
      <c r="O47" s="1">
        <v>1.04</v>
      </c>
      <c r="P47" s="1">
        <v>0.78</v>
      </c>
      <c r="Q47" s="1">
        <v>0.59</v>
      </c>
      <c r="R47" s="1">
        <v>0.36</v>
      </c>
      <c r="S47" s="1">
        <v>-331</v>
      </c>
      <c r="T47" s="1">
        <v>-163</v>
      </c>
      <c r="U47" s="1">
        <v>-71.3</v>
      </c>
      <c r="V47" s="1">
        <v>1.1599999999999999</v>
      </c>
      <c r="W47" s="1">
        <v>33.299999999999997</v>
      </c>
      <c r="X47" s="1">
        <v>50.3</v>
      </c>
      <c r="Y47" s="1">
        <v>44.3</v>
      </c>
      <c r="Z47" s="1">
        <v>23</v>
      </c>
      <c r="AA47" s="1">
        <v>0</v>
      </c>
      <c r="AB47" s="1">
        <v>37</v>
      </c>
      <c r="AC47" s="1">
        <v>73</v>
      </c>
      <c r="AD47" s="1">
        <v>110</v>
      </c>
      <c r="AE47" s="1">
        <v>146</v>
      </c>
      <c r="AF47" s="1">
        <v>-331</v>
      </c>
      <c r="AG47" s="1">
        <v>-127</v>
      </c>
      <c r="AH47" s="1">
        <v>39.4</v>
      </c>
      <c r="AI47" s="1">
        <v>201</v>
      </c>
      <c r="AJ47" s="1">
        <v>392</v>
      </c>
      <c r="AK47" s="2"/>
    </row>
    <row r="48" spans="1:37">
      <c r="A48" s="1">
        <v>47</v>
      </c>
      <c r="B48" s="1">
        <v>3756</v>
      </c>
      <c r="C48" s="1">
        <v>20</v>
      </c>
      <c r="D48" s="1">
        <v>0</v>
      </c>
      <c r="E48" s="1">
        <v>210</v>
      </c>
      <c r="F48" s="1">
        <v>0</v>
      </c>
      <c r="G48" s="1">
        <v>0</v>
      </c>
      <c r="H48" s="1">
        <v>8.5999999999999993E-2</v>
      </c>
      <c r="I48" s="1">
        <v>469.16</v>
      </c>
      <c r="J48" s="1">
        <v>0</v>
      </c>
      <c r="K48" s="1">
        <v>1.1100000000000001</v>
      </c>
      <c r="L48" s="1">
        <v>1.05</v>
      </c>
      <c r="M48" s="1">
        <v>1</v>
      </c>
      <c r="N48" s="1">
        <v>0.93</v>
      </c>
      <c r="O48" s="1">
        <v>0.85</v>
      </c>
      <c r="P48" s="1">
        <v>0.71</v>
      </c>
      <c r="Q48" s="1">
        <v>0.57999999999999996</v>
      </c>
      <c r="R48" s="1">
        <v>0.39</v>
      </c>
      <c r="S48" s="1">
        <v>-178</v>
      </c>
      <c r="T48" s="1">
        <v>-115</v>
      </c>
      <c r="U48" s="1">
        <v>-70.400000000000006</v>
      </c>
      <c r="V48" s="1">
        <v>-26.5</v>
      </c>
      <c r="W48" s="1">
        <v>-2.4900000000000002</v>
      </c>
      <c r="X48" s="1">
        <v>19</v>
      </c>
      <c r="Y48" s="1">
        <v>24.7</v>
      </c>
      <c r="Z48" s="1">
        <v>20.8</v>
      </c>
      <c r="AA48" s="1">
        <v>0</v>
      </c>
      <c r="AB48" s="1">
        <v>52</v>
      </c>
      <c r="AC48" s="1">
        <v>105</v>
      </c>
      <c r="AD48" s="1">
        <v>157</v>
      </c>
      <c r="AE48" s="1">
        <v>209</v>
      </c>
      <c r="AF48" s="1">
        <v>-178</v>
      </c>
      <c r="AG48" s="1">
        <v>-44.4</v>
      </c>
      <c r="AH48" s="1">
        <v>44.2</v>
      </c>
      <c r="AI48" s="1">
        <v>121</v>
      </c>
      <c r="AJ48" s="1">
        <v>230</v>
      </c>
      <c r="AK48" s="2"/>
    </row>
    <row r="49" spans="1:37">
      <c r="A49" s="1">
        <v>48</v>
      </c>
      <c r="B49" s="1">
        <v>3756</v>
      </c>
      <c r="C49" s="1">
        <v>20</v>
      </c>
      <c r="D49" s="1">
        <v>0</v>
      </c>
      <c r="E49" s="1">
        <v>300</v>
      </c>
      <c r="F49" s="1">
        <v>0</v>
      </c>
      <c r="G49" s="1">
        <v>0</v>
      </c>
      <c r="H49" s="1">
        <v>6.4000000000000001E-2</v>
      </c>
      <c r="I49" s="1">
        <v>885.33</v>
      </c>
      <c r="J49" s="1">
        <v>0</v>
      </c>
      <c r="K49" s="1">
        <v>0.8</v>
      </c>
      <c r="L49" s="1">
        <v>0.75</v>
      </c>
      <c r="M49" s="1">
        <v>0.73</v>
      </c>
      <c r="N49" s="1">
        <v>0.7</v>
      </c>
      <c r="O49" s="1">
        <v>0.66</v>
      </c>
      <c r="P49" s="1">
        <v>0.59</v>
      </c>
      <c r="Q49" s="1">
        <v>0.52</v>
      </c>
      <c r="R49" s="1">
        <v>0.39</v>
      </c>
      <c r="S49" s="1">
        <v>-92</v>
      </c>
      <c r="T49" s="1">
        <v>-71</v>
      </c>
      <c r="U49" s="1">
        <v>-53.1</v>
      </c>
      <c r="V49" s="1">
        <v>-30.5</v>
      </c>
      <c r="W49" s="1">
        <v>-15.4</v>
      </c>
      <c r="X49" s="1">
        <v>0.8</v>
      </c>
      <c r="Y49" s="1">
        <v>8.19</v>
      </c>
      <c r="Z49" s="1">
        <v>12.2</v>
      </c>
      <c r="AA49" s="1">
        <v>0</v>
      </c>
      <c r="AB49" s="1">
        <v>75</v>
      </c>
      <c r="AC49" s="1">
        <v>150</v>
      </c>
      <c r="AD49" s="1">
        <v>225</v>
      </c>
      <c r="AE49" s="1">
        <v>299</v>
      </c>
      <c r="AF49" s="1">
        <v>-92</v>
      </c>
      <c r="AG49" s="1">
        <v>5.95</v>
      </c>
      <c r="AH49" s="1">
        <v>42.6</v>
      </c>
      <c r="AI49" s="1">
        <v>70.5</v>
      </c>
      <c r="AJ49" s="1">
        <v>128</v>
      </c>
      <c r="AK49" s="2"/>
    </row>
    <row r="50" spans="1:37">
      <c r="A50" s="1">
        <v>49</v>
      </c>
      <c r="B50" s="1">
        <v>4537</v>
      </c>
      <c r="C50" s="1">
        <v>20</v>
      </c>
      <c r="D50" s="1">
        <v>0</v>
      </c>
      <c r="E50" s="1">
        <v>50</v>
      </c>
      <c r="F50" s="1">
        <v>0</v>
      </c>
      <c r="G50" s="1">
        <v>0</v>
      </c>
      <c r="H50" s="1">
        <v>0.55200000000000005</v>
      </c>
      <c r="I50" s="1">
        <v>21.55</v>
      </c>
      <c r="J50" s="1">
        <v>0</v>
      </c>
      <c r="K50" s="1">
        <v>3.78</v>
      </c>
      <c r="L50" s="1">
        <v>2.92</v>
      </c>
      <c r="M50" s="1">
        <v>2.2999999999999998</v>
      </c>
      <c r="N50" s="1">
        <v>1.58</v>
      </c>
      <c r="O50" s="1">
        <v>1.1299999999999999</v>
      </c>
      <c r="P50" s="1">
        <v>0.68</v>
      </c>
      <c r="Q50" s="1">
        <v>0.5</v>
      </c>
      <c r="R50" s="1">
        <v>0.33</v>
      </c>
      <c r="S50" s="1">
        <v>-1230</v>
      </c>
      <c r="T50" s="1">
        <v>-34.700000000000003</v>
      </c>
      <c r="U50" s="1">
        <v>270</v>
      </c>
      <c r="V50" s="1">
        <v>286</v>
      </c>
      <c r="W50" s="1">
        <v>195</v>
      </c>
      <c r="X50" s="1">
        <v>64.099999999999994</v>
      </c>
      <c r="Y50" s="1">
        <v>20.5</v>
      </c>
      <c r="Z50" s="1">
        <v>4.7699999999999996</v>
      </c>
      <c r="AA50" s="1">
        <v>0</v>
      </c>
      <c r="AB50" s="1">
        <v>12</v>
      </c>
      <c r="AC50" s="1">
        <v>25</v>
      </c>
      <c r="AD50" s="1">
        <v>38</v>
      </c>
      <c r="AE50" s="1">
        <v>49</v>
      </c>
      <c r="AF50" s="1">
        <v>-1230</v>
      </c>
      <c r="AG50" s="1">
        <v>-592</v>
      </c>
      <c r="AH50" s="1">
        <v>26.6</v>
      </c>
      <c r="AI50" s="1">
        <v>658</v>
      </c>
      <c r="AJ50" s="1">
        <v>1250</v>
      </c>
      <c r="AK50" s="2"/>
    </row>
    <row r="51" spans="1:37">
      <c r="A51" s="1">
        <v>50</v>
      </c>
      <c r="B51" s="1">
        <v>4537</v>
      </c>
      <c r="C51" s="1">
        <v>20</v>
      </c>
      <c r="D51" s="1">
        <v>0</v>
      </c>
      <c r="E51" s="1">
        <v>72</v>
      </c>
      <c r="F51" s="1">
        <v>0</v>
      </c>
      <c r="G51" s="1">
        <v>0</v>
      </c>
      <c r="H51" s="1">
        <v>0.33200000000000002</v>
      </c>
      <c r="I51" s="1">
        <v>48.52</v>
      </c>
      <c r="J51" s="1">
        <v>0</v>
      </c>
      <c r="K51" s="1">
        <v>2.79</v>
      </c>
      <c r="L51" s="1">
        <v>2.37</v>
      </c>
      <c r="M51" s="1">
        <v>2.02</v>
      </c>
      <c r="N51" s="1">
        <v>1.55</v>
      </c>
      <c r="O51" s="1">
        <v>1.19</v>
      </c>
      <c r="P51" s="1">
        <v>0.74</v>
      </c>
      <c r="Q51" s="1">
        <v>0.52</v>
      </c>
      <c r="R51" s="1">
        <v>0.33</v>
      </c>
      <c r="S51" s="1">
        <v>-818</v>
      </c>
      <c r="T51" s="1">
        <v>-165</v>
      </c>
      <c r="U51" s="1">
        <v>66</v>
      </c>
      <c r="V51" s="1">
        <v>160</v>
      </c>
      <c r="W51" s="1">
        <v>154</v>
      </c>
      <c r="X51" s="1">
        <v>87.4</v>
      </c>
      <c r="Y51" s="1">
        <v>39.6</v>
      </c>
      <c r="Z51" s="1">
        <v>8.15</v>
      </c>
      <c r="AA51" s="1">
        <v>0</v>
      </c>
      <c r="AB51" s="1">
        <v>18</v>
      </c>
      <c r="AC51" s="1">
        <v>36</v>
      </c>
      <c r="AD51" s="1">
        <v>54</v>
      </c>
      <c r="AE51" s="1">
        <v>71</v>
      </c>
      <c r="AF51" s="1">
        <v>-818</v>
      </c>
      <c r="AG51" s="1">
        <v>-383</v>
      </c>
      <c r="AH51" s="1">
        <v>31.2</v>
      </c>
      <c r="AI51" s="1">
        <v>439</v>
      </c>
      <c r="AJ51" s="1">
        <v>854</v>
      </c>
      <c r="AK51" s="2"/>
    </row>
    <row r="52" spans="1:37">
      <c r="A52" s="1">
        <v>51</v>
      </c>
      <c r="B52" s="1">
        <v>4537</v>
      </c>
      <c r="C52" s="1">
        <v>20</v>
      </c>
      <c r="D52" s="1">
        <v>0</v>
      </c>
      <c r="E52" s="1">
        <v>102</v>
      </c>
      <c r="F52" s="1">
        <v>0</v>
      </c>
      <c r="G52" s="1">
        <v>0</v>
      </c>
      <c r="H52" s="1">
        <v>0.20200000000000001</v>
      </c>
      <c r="I52" s="1">
        <v>109.26</v>
      </c>
      <c r="J52" s="1">
        <v>0</v>
      </c>
      <c r="K52" s="1">
        <v>2.04</v>
      </c>
      <c r="L52" s="1">
        <v>1.83</v>
      </c>
      <c r="M52" s="1">
        <v>1.65</v>
      </c>
      <c r="N52" s="1">
        <v>1.39</v>
      </c>
      <c r="O52" s="1">
        <v>1.1499999999999999</v>
      </c>
      <c r="P52" s="1">
        <v>0.79</v>
      </c>
      <c r="Q52" s="1">
        <v>0.56000000000000005</v>
      </c>
      <c r="R52" s="1">
        <v>0.34</v>
      </c>
      <c r="S52" s="1">
        <v>-501</v>
      </c>
      <c r="T52" s="1">
        <v>-180</v>
      </c>
      <c r="U52" s="1">
        <v>-36.6</v>
      </c>
      <c r="V52" s="1">
        <v>53.4</v>
      </c>
      <c r="W52" s="1">
        <v>81.099999999999994</v>
      </c>
      <c r="X52" s="1">
        <v>74.400000000000006</v>
      </c>
      <c r="Y52" s="1">
        <v>49.5</v>
      </c>
      <c r="Z52" s="1">
        <v>16.399999999999999</v>
      </c>
      <c r="AA52" s="1">
        <v>0</v>
      </c>
      <c r="AB52" s="1">
        <v>26</v>
      </c>
      <c r="AC52" s="1">
        <v>51</v>
      </c>
      <c r="AD52" s="1">
        <v>77</v>
      </c>
      <c r="AE52" s="1">
        <v>101</v>
      </c>
      <c r="AF52" s="1">
        <v>-501</v>
      </c>
      <c r="AG52" s="1">
        <v>-220</v>
      </c>
      <c r="AH52" s="1">
        <v>31.9</v>
      </c>
      <c r="AI52" s="1">
        <v>280</v>
      </c>
      <c r="AJ52" s="1">
        <v>549</v>
      </c>
      <c r="AK52" s="2"/>
    </row>
    <row r="53" spans="1:37">
      <c r="A53" s="1">
        <v>52</v>
      </c>
      <c r="B53" s="1">
        <v>4537</v>
      </c>
      <c r="C53" s="1">
        <v>20</v>
      </c>
      <c r="D53" s="1">
        <v>0</v>
      </c>
      <c r="E53" s="1">
        <v>147</v>
      </c>
      <c r="F53" s="1">
        <v>0</v>
      </c>
      <c r="G53" s="1">
        <v>0</v>
      </c>
      <c r="H53" s="1">
        <v>0.122</v>
      </c>
      <c r="I53" s="1">
        <v>251.33</v>
      </c>
      <c r="J53" s="1">
        <v>0</v>
      </c>
      <c r="K53" s="1">
        <v>1.46</v>
      </c>
      <c r="L53" s="1">
        <v>1.36</v>
      </c>
      <c r="M53" s="1">
        <v>1.28</v>
      </c>
      <c r="N53" s="1">
        <v>1.1399999999999999</v>
      </c>
      <c r="O53" s="1">
        <v>1.01</v>
      </c>
      <c r="P53" s="1">
        <v>0.77</v>
      </c>
      <c r="Q53" s="1">
        <v>0.59</v>
      </c>
      <c r="R53" s="1">
        <v>0.37</v>
      </c>
      <c r="S53" s="1">
        <v>-285</v>
      </c>
      <c r="T53" s="1">
        <v>-145</v>
      </c>
      <c r="U53" s="1">
        <v>-67.7</v>
      </c>
      <c r="V53" s="1">
        <v>-5.23</v>
      </c>
      <c r="W53" s="1">
        <v>23.8</v>
      </c>
      <c r="X53" s="1">
        <v>41.7</v>
      </c>
      <c r="Y53" s="1">
        <v>38.9</v>
      </c>
      <c r="Z53" s="1">
        <v>22</v>
      </c>
      <c r="AA53" s="1">
        <v>0</v>
      </c>
      <c r="AB53" s="1">
        <v>37</v>
      </c>
      <c r="AC53" s="1">
        <v>73</v>
      </c>
      <c r="AD53" s="1">
        <v>110</v>
      </c>
      <c r="AE53" s="1">
        <v>146</v>
      </c>
      <c r="AF53" s="1">
        <v>-285</v>
      </c>
      <c r="AG53" s="1">
        <v>-111</v>
      </c>
      <c r="AH53" s="1">
        <v>32.4</v>
      </c>
      <c r="AI53" s="1">
        <v>172</v>
      </c>
      <c r="AJ53" s="1">
        <v>336</v>
      </c>
      <c r="AK53" s="2"/>
    </row>
    <row r="54" spans="1:37">
      <c r="A54" s="1">
        <v>53</v>
      </c>
      <c r="B54" s="1">
        <v>4537</v>
      </c>
      <c r="C54" s="1">
        <v>20</v>
      </c>
      <c r="D54" s="1">
        <v>0</v>
      </c>
      <c r="E54" s="1">
        <v>210</v>
      </c>
      <c r="F54" s="1">
        <v>0</v>
      </c>
      <c r="G54" s="1">
        <v>0</v>
      </c>
      <c r="H54" s="1">
        <v>7.8E-2</v>
      </c>
      <c r="I54" s="1">
        <v>550.34</v>
      </c>
      <c r="J54" s="1">
        <v>0</v>
      </c>
      <c r="K54" s="1">
        <v>1.04</v>
      </c>
      <c r="L54" s="1">
        <v>0.99</v>
      </c>
      <c r="M54" s="1">
        <v>0.95</v>
      </c>
      <c r="N54" s="1">
        <v>0.89</v>
      </c>
      <c r="O54" s="1">
        <v>0.82</v>
      </c>
      <c r="P54" s="1">
        <v>0.69</v>
      </c>
      <c r="Q54" s="1">
        <v>0.56999999999999995</v>
      </c>
      <c r="R54" s="1">
        <v>0.4</v>
      </c>
      <c r="S54" s="1">
        <v>-153</v>
      </c>
      <c r="T54" s="1">
        <v>-100</v>
      </c>
      <c r="U54" s="1">
        <v>-63.2</v>
      </c>
      <c r="V54" s="1">
        <v>-26.1</v>
      </c>
      <c r="W54" s="1">
        <v>-5.34</v>
      </c>
      <c r="X54" s="1">
        <v>14.1</v>
      </c>
      <c r="Y54" s="1">
        <v>20.2</v>
      </c>
      <c r="Z54" s="1">
        <v>18.399999999999999</v>
      </c>
      <c r="AA54" s="1">
        <v>0</v>
      </c>
      <c r="AB54" s="1">
        <v>52</v>
      </c>
      <c r="AC54" s="1">
        <v>105</v>
      </c>
      <c r="AD54" s="1">
        <v>157</v>
      </c>
      <c r="AE54" s="1">
        <v>209</v>
      </c>
      <c r="AF54" s="1">
        <v>-153</v>
      </c>
      <c r="AG54" s="1">
        <v>-39.6</v>
      </c>
      <c r="AH54" s="1">
        <v>36.5</v>
      </c>
      <c r="AI54" s="1">
        <v>103</v>
      </c>
      <c r="AJ54" s="1">
        <v>196</v>
      </c>
      <c r="AK54" s="2"/>
    </row>
    <row r="55" spans="1:37">
      <c r="A55" s="1">
        <v>54</v>
      </c>
      <c r="B55" s="1">
        <v>4537</v>
      </c>
      <c r="C55" s="1">
        <v>20</v>
      </c>
      <c r="D55" s="1">
        <v>0</v>
      </c>
      <c r="E55" s="1">
        <v>300</v>
      </c>
      <c r="F55" s="1">
        <v>0</v>
      </c>
      <c r="G55" s="1">
        <v>0</v>
      </c>
      <c r="H55" s="1">
        <v>5.7000000000000002E-2</v>
      </c>
      <c r="I55" s="1">
        <v>1052.3599999999999</v>
      </c>
      <c r="J55" s="1">
        <v>0</v>
      </c>
      <c r="K55" s="1">
        <v>0.74</v>
      </c>
      <c r="L55" s="1">
        <v>0.71</v>
      </c>
      <c r="M55" s="1">
        <v>0.69</v>
      </c>
      <c r="N55" s="1">
        <v>0.66</v>
      </c>
      <c r="O55" s="1">
        <v>0.63</v>
      </c>
      <c r="P55" s="1">
        <v>0.56000000000000005</v>
      </c>
      <c r="Q55" s="1">
        <v>0.5</v>
      </c>
      <c r="R55" s="1">
        <v>0.39</v>
      </c>
      <c r="S55" s="1">
        <v>-79</v>
      </c>
      <c r="T55" s="1">
        <v>-61.5</v>
      </c>
      <c r="U55" s="1">
        <v>-46.6</v>
      </c>
      <c r="V55" s="1">
        <v>-27.6</v>
      </c>
      <c r="W55" s="1">
        <v>-14.9</v>
      </c>
      <c r="X55" s="1">
        <v>-0.86</v>
      </c>
      <c r="Y55" s="1">
        <v>5.83</v>
      </c>
      <c r="Z55" s="1">
        <v>10.1</v>
      </c>
      <c r="AA55" s="1">
        <v>0</v>
      </c>
      <c r="AB55" s="1">
        <v>75</v>
      </c>
      <c r="AC55" s="1">
        <v>150</v>
      </c>
      <c r="AD55" s="1">
        <v>225</v>
      </c>
      <c r="AE55" s="1">
        <v>299</v>
      </c>
      <c r="AF55" s="1">
        <v>-79</v>
      </c>
      <c r="AG55" s="1">
        <v>3.52</v>
      </c>
      <c r="AH55" s="1">
        <v>35.299999999999997</v>
      </c>
      <c r="AI55" s="1">
        <v>59.7</v>
      </c>
      <c r="AJ55" s="1">
        <v>109</v>
      </c>
      <c r="AK55" s="2"/>
    </row>
    <row r="56" spans="1:37">
      <c r="A56" s="1">
        <v>55</v>
      </c>
      <c r="B56" s="1">
        <v>5481</v>
      </c>
      <c r="C56" s="1">
        <v>20</v>
      </c>
      <c r="D56" s="1">
        <v>0</v>
      </c>
      <c r="E56" s="1">
        <v>50</v>
      </c>
      <c r="F56" s="1">
        <v>0</v>
      </c>
      <c r="G56" s="1">
        <v>0</v>
      </c>
      <c r="H56" s="1">
        <v>0.503</v>
      </c>
      <c r="I56" s="1">
        <v>24.99</v>
      </c>
      <c r="J56" s="1">
        <v>0</v>
      </c>
      <c r="K56" s="1">
        <v>3.58</v>
      </c>
      <c r="L56" s="1">
        <v>2.82</v>
      </c>
      <c r="M56" s="1">
        <v>2.2599999999999998</v>
      </c>
      <c r="N56" s="1">
        <v>1.59</v>
      </c>
      <c r="O56" s="1">
        <v>1.1399999999999999</v>
      </c>
      <c r="P56" s="1">
        <v>0.69</v>
      </c>
      <c r="Q56" s="1">
        <v>0.5</v>
      </c>
      <c r="R56" s="1">
        <v>0.33</v>
      </c>
      <c r="S56" s="1">
        <v>-1090</v>
      </c>
      <c r="T56" s="1">
        <v>-62.3</v>
      </c>
      <c r="U56" s="1">
        <v>215</v>
      </c>
      <c r="V56" s="1">
        <v>251</v>
      </c>
      <c r="W56" s="1">
        <v>182</v>
      </c>
      <c r="X56" s="1">
        <v>66.099999999999994</v>
      </c>
      <c r="Y56" s="1">
        <v>22</v>
      </c>
      <c r="Z56" s="1">
        <v>4.42</v>
      </c>
      <c r="AA56" s="1">
        <v>0</v>
      </c>
      <c r="AB56" s="1">
        <v>12</v>
      </c>
      <c r="AC56" s="1">
        <v>25</v>
      </c>
      <c r="AD56" s="1">
        <v>38</v>
      </c>
      <c r="AE56" s="1">
        <v>49</v>
      </c>
      <c r="AF56" s="1">
        <v>-1090</v>
      </c>
      <c r="AG56" s="1">
        <v>-525</v>
      </c>
      <c r="AH56" s="1">
        <v>21.1</v>
      </c>
      <c r="AI56" s="1">
        <v>578</v>
      </c>
      <c r="AJ56" s="1">
        <v>1100</v>
      </c>
      <c r="AK56" s="2"/>
    </row>
    <row r="57" spans="1:37">
      <c r="A57" s="1">
        <v>56</v>
      </c>
      <c r="B57" s="1">
        <v>5481</v>
      </c>
      <c r="C57" s="1">
        <v>20</v>
      </c>
      <c r="D57" s="1">
        <v>0</v>
      </c>
      <c r="E57" s="1">
        <v>72</v>
      </c>
      <c r="F57" s="1">
        <v>0</v>
      </c>
      <c r="G57" s="1">
        <v>0</v>
      </c>
      <c r="H57" s="1">
        <v>0.30199999999999999</v>
      </c>
      <c r="I57" s="1">
        <v>56.41</v>
      </c>
      <c r="J57" s="1">
        <v>0</v>
      </c>
      <c r="K57" s="1">
        <v>2.64</v>
      </c>
      <c r="L57" s="1">
        <v>2.27</v>
      </c>
      <c r="M57" s="1">
        <v>1.96</v>
      </c>
      <c r="N57" s="1">
        <v>1.53</v>
      </c>
      <c r="O57" s="1">
        <v>1.19</v>
      </c>
      <c r="P57" s="1">
        <v>0.75</v>
      </c>
      <c r="Q57" s="1">
        <v>0.52</v>
      </c>
      <c r="R57" s="1">
        <v>0.33</v>
      </c>
      <c r="S57" s="1">
        <v>-714</v>
      </c>
      <c r="T57" s="1">
        <v>-162</v>
      </c>
      <c r="U57" s="1">
        <v>39.799999999999997</v>
      </c>
      <c r="V57" s="1">
        <v>131</v>
      </c>
      <c r="W57" s="1">
        <v>134</v>
      </c>
      <c r="X57" s="1">
        <v>82.6</v>
      </c>
      <c r="Y57" s="1">
        <v>40.299999999999997</v>
      </c>
      <c r="Z57" s="1">
        <v>8.74</v>
      </c>
      <c r="AA57" s="1">
        <v>0</v>
      </c>
      <c r="AB57" s="1">
        <v>18</v>
      </c>
      <c r="AC57" s="1">
        <v>36</v>
      </c>
      <c r="AD57" s="1">
        <v>54</v>
      </c>
      <c r="AE57" s="1">
        <v>71</v>
      </c>
      <c r="AF57" s="1">
        <v>-714</v>
      </c>
      <c r="AG57" s="1">
        <v>-336</v>
      </c>
      <c r="AH57" s="1">
        <v>25.5</v>
      </c>
      <c r="AI57" s="1">
        <v>381</v>
      </c>
      <c r="AJ57" s="1">
        <v>742</v>
      </c>
      <c r="AK57" s="2"/>
    </row>
    <row r="58" spans="1:37">
      <c r="A58" s="1">
        <v>57</v>
      </c>
      <c r="B58" s="1">
        <v>5481</v>
      </c>
      <c r="C58" s="1">
        <v>20</v>
      </c>
      <c r="D58" s="1">
        <v>0</v>
      </c>
      <c r="E58" s="1">
        <v>102</v>
      </c>
      <c r="F58" s="1">
        <v>0</v>
      </c>
      <c r="G58" s="1">
        <v>0</v>
      </c>
      <c r="H58" s="1">
        <v>0.182</v>
      </c>
      <c r="I58" s="1">
        <v>128.81</v>
      </c>
      <c r="J58" s="1">
        <v>0</v>
      </c>
      <c r="K58" s="1">
        <v>1.92</v>
      </c>
      <c r="L58" s="1">
        <v>1.74</v>
      </c>
      <c r="M58" s="1">
        <v>1.58</v>
      </c>
      <c r="N58" s="1">
        <v>1.35</v>
      </c>
      <c r="O58" s="1">
        <v>1.1299999999999999</v>
      </c>
      <c r="P58" s="1">
        <v>0.79</v>
      </c>
      <c r="Q58" s="1">
        <v>0.56999999999999995</v>
      </c>
      <c r="R58" s="1">
        <v>0.35</v>
      </c>
      <c r="S58" s="1">
        <v>-434</v>
      </c>
      <c r="T58" s="1">
        <v>-165</v>
      </c>
      <c r="U58" s="1">
        <v>-42.1</v>
      </c>
      <c r="V58" s="1">
        <v>37.799999999999997</v>
      </c>
      <c r="W58" s="1">
        <v>65.3</v>
      </c>
      <c r="X58" s="1">
        <v>65.3</v>
      </c>
      <c r="Y58" s="1">
        <v>46.2</v>
      </c>
      <c r="Z58" s="1">
        <v>16.8</v>
      </c>
      <c r="AA58" s="1">
        <v>0</v>
      </c>
      <c r="AB58" s="1">
        <v>26</v>
      </c>
      <c r="AC58" s="1">
        <v>51</v>
      </c>
      <c r="AD58" s="1">
        <v>77</v>
      </c>
      <c r="AE58" s="1">
        <v>101</v>
      </c>
      <c r="AF58" s="1">
        <v>-434</v>
      </c>
      <c r="AG58" s="1">
        <v>-191</v>
      </c>
      <c r="AH58" s="1">
        <v>26.3</v>
      </c>
      <c r="AI58" s="1">
        <v>241</v>
      </c>
      <c r="AJ58" s="1">
        <v>473</v>
      </c>
      <c r="AK58" s="2"/>
    </row>
    <row r="59" spans="1:37">
      <c r="A59" s="1">
        <v>58</v>
      </c>
      <c r="B59" s="1">
        <v>5481</v>
      </c>
      <c r="C59" s="1">
        <v>20</v>
      </c>
      <c r="D59" s="1">
        <v>0</v>
      </c>
      <c r="E59" s="1">
        <v>147</v>
      </c>
      <c r="F59" s="1">
        <v>0</v>
      </c>
      <c r="G59" s="1">
        <v>0</v>
      </c>
      <c r="H59" s="1">
        <v>0.11</v>
      </c>
      <c r="I59" s="1">
        <v>297.81</v>
      </c>
      <c r="J59" s="1">
        <v>0</v>
      </c>
      <c r="K59" s="1">
        <v>1.37</v>
      </c>
      <c r="L59" s="1">
        <v>1.29</v>
      </c>
      <c r="M59" s="1">
        <v>1.21</v>
      </c>
      <c r="N59" s="1">
        <v>1.0900000000000001</v>
      </c>
      <c r="O59" s="1">
        <v>0.98</v>
      </c>
      <c r="P59" s="1">
        <v>0.76</v>
      </c>
      <c r="Q59" s="1">
        <v>0.59</v>
      </c>
      <c r="R59" s="1">
        <v>0.38</v>
      </c>
      <c r="S59" s="1">
        <v>-246</v>
      </c>
      <c r="T59" s="1">
        <v>-129</v>
      </c>
      <c r="U59" s="1">
        <v>-63.4</v>
      </c>
      <c r="V59" s="1">
        <v>-9.85</v>
      </c>
      <c r="W59" s="1">
        <v>16</v>
      </c>
      <c r="X59" s="1">
        <v>34</v>
      </c>
      <c r="Y59" s="1">
        <v>33.700000000000003</v>
      </c>
      <c r="Z59" s="1">
        <v>20.8</v>
      </c>
      <c r="AA59" s="1">
        <v>0</v>
      </c>
      <c r="AB59" s="1">
        <v>37</v>
      </c>
      <c r="AC59" s="1">
        <v>73</v>
      </c>
      <c r="AD59" s="1">
        <v>110</v>
      </c>
      <c r="AE59" s="1">
        <v>146</v>
      </c>
      <c r="AF59" s="1">
        <v>-246</v>
      </c>
      <c r="AG59" s="1">
        <v>-96.3</v>
      </c>
      <c r="AH59" s="1">
        <v>26.7</v>
      </c>
      <c r="AI59" s="1">
        <v>147</v>
      </c>
      <c r="AJ59" s="1">
        <v>287</v>
      </c>
      <c r="AK59" s="2"/>
    </row>
    <row r="60" spans="1:37">
      <c r="A60" s="1">
        <v>59</v>
      </c>
      <c r="B60" s="1">
        <v>5481</v>
      </c>
      <c r="C60" s="1">
        <v>20</v>
      </c>
      <c r="D60" s="1">
        <v>0</v>
      </c>
      <c r="E60" s="1">
        <v>210</v>
      </c>
      <c r="F60" s="1">
        <v>0</v>
      </c>
      <c r="G60" s="1">
        <v>0</v>
      </c>
      <c r="H60" s="1">
        <v>7.0000000000000007E-2</v>
      </c>
      <c r="I60" s="1">
        <v>653.21</v>
      </c>
      <c r="J60" s="1">
        <v>0</v>
      </c>
      <c r="K60" s="1">
        <v>0.98</v>
      </c>
      <c r="L60" s="1">
        <v>0.93</v>
      </c>
      <c r="M60" s="1">
        <v>0.9</v>
      </c>
      <c r="N60" s="1">
        <v>0.84</v>
      </c>
      <c r="O60" s="1">
        <v>0.78</v>
      </c>
      <c r="P60" s="1">
        <v>0.67</v>
      </c>
      <c r="Q60" s="1">
        <v>0.56000000000000005</v>
      </c>
      <c r="R60" s="1">
        <v>0.4</v>
      </c>
      <c r="S60" s="1">
        <v>-132</v>
      </c>
      <c r="T60" s="1">
        <v>-87.3</v>
      </c>
      <c r="U60" s="1">
        <v>-56.4</v>
      </c>
      <c r="V60" s="1">
        <v>-25.1</v>
      </c>
      <c r="W60" s="1">
        <v>-7.31</v>
      </c>
      <c r="X60" s="1">
        <v>10.1</v>
      </c>
      <c r="Y60" s="1">
        <v>16.2</v>
      </c>
      <c r="Z60" s="1">
        <v>16.100000000000001</v>
      </c>
      <c r="AA60" s="1">
        <v>0</v>
      </c>
      <c r="AB60" s="1">
        <v>52</v>
      </c>
      <c r="AC60" s="1">
        <v>105</v>
      </c>
      <c r="AD60" s="1">
        <v>157</v>
      </c>
      <c r="AE60" s="1">
        <v>209</v>
      </c>
      <c r="AF60" s="1">
        <v>-132</v>
      </c>
      <c r="AG60" s="1">
        <v>-35.200000000000003</v>
      </c>
      <c r="AH60" s="1">
        <v>30.2</v>
      </c>
      <c r="AI60" s="1">
        <v>87.5</v>
      </c>
      <c r="AJ60" s="1">
        <v>167</v>
      </c>
      <c r="AK60" s="2"/>
    </row>
    <row r="61" spans="1:37">
      <c r="A61" s="1">
        <v>60</v>
      </c>
      <c r="B61" s="1">
        <v>5481</v>
      </c>
      <c r="C61" s="1">
        <v>20</v>
      </c>
      <c r="D61" s="1">
        <v>0</v>
      </c>
      <c r="E61" s="1">
        <v>300</v>
      </c>
      <c r="F61" s="1">
        <v>0</v>
      </c>
      <c r="G61" s="1">
        <v>0</v>
      </c>
      <c r="H61" s="1">
        <v>5.1999999999999998E-2</v>
      </c>
      <c r="I61" s="1">
        <v>1251.29</v>
      </c>
      <c r="J61" s="1">
        <v>0</v>
      </c>
      <c r="K61" s="1">
        <v>0.7</v>
      </c>
      <c r="L61" s="1">
        <v>0.67</v>
      </c>
      <c r="M61" s="1">
        <v>0.65</v>
      </c>
      <c r="N61" s="1">
        <v>0.62</v>
      </c>
      <c r="O61" s="1">
        <v>0.6</v>
      </c>
      <c r="P61" s="1">
        <v>0.54</v>
      </c>
      <c r="Q61" s="1">
        <v>0.48</v>
      </c>
      <c r="R61" s="1">
        <v>0.38</v>
      </c>
      <c r="S61" s="1">
        <v>-67.7</v>
      </c>
      <c r="T61" s="1">
        <v>-53.2</v>
      </c>
      <c r="U61" s="1">
        <v>-40.700000000000003</v>
      </c>
      <c r="V61" s="1">
        <v>-24.8</v>
      </c>
      <c r="W61" s="1">
        <v>-14.1</v>
      </c>
      <c r="X61" s="1">
        <v>-2.06</v>
      </c>
      <c r="Y61" s="1">
        <v>3.93</v>
      </c>
      <c r="Z61" s="1">
        <v>8.2100000000000009</v>
      </c>
      <c r="AA61" s="1">
        <v>0</v>
      </c>
      <c r="AB61" s="1">
        <v>75</v>
      </c>
      <c r="AC61" s="1">
        <v>150</v>
      </c>
      <c r="AD61" s="1">
        <v>225</v>
      </c>
      <c r="AE61" s="1">
        <v>299</v>
      </c>
      <c r="AF61" s="1">
        <v>-67.7</v>
      </c>
      <c r="AG61" s="1">
        <v>1.76</v>
      </c>
      <c r="AH61" s="1">
        <v>29.2</v>
      </c>
      <c r="AI61" s="1">
        <v>50.5</v>
      </c>
      <c r="AJ61" s="1">
        <v>92.1</v>
      </c>
      <c r="AK61" s="2"/>
    </row>
    <row r="62" spans="1:37">
      <c r="A62" s="1">
        <v>61</v>
      </c>
      <c r="B62" s="1">
        <v>6622</v>
      </c>
      <c r="C62" s="1">
        <v>20</v>
      </c>
      <c r="D62" s="1">
        <v>0</v>
      </c>
      <c r="E62" s="1">
        <v>50</v>
      </c>
      <c r="F62" s="1">
        <v>0</v>
      </c>
      <c r="G62" s="1">
        <v>0</v>
      </c>
      <c r="H62" s="1">
        <v>0.45900000000000002</v>
      </c>
      <c r="I62" s="1">
        <v>28.83</v>
      </c>
      <c r="J62" s="1">
        <v>0</v>
      </c>
      <c r="K62" s="1">
        <v>3.4</v>
      </c>
      <c r="L62" s="1">
        <v>2.74</v>
      </c>
      <c r="M62" s="1">
        <v>2.2200000000000002</v>
      </c>
      <c r="N62" s="1">
        <v>1.59</v>
      </c>
      <c r="O62" s="1">
        <v>1.1599999999999999</v>
      </c>
      <c r="P62" s="1">
        <v>0.7</v>
      </c>
      <c r="Q62" s="1">
        <v>0.5</v>
      </c>
      <c r="R62" s="1">
        <v>0.33</v>
      </c>
      <c r="S62" s="1">
        <v>-963</v>
      </c>
      <c r="T62" s="1">
        <v>-82.2</v>
      </c>
      <c r="U62" s="1">
        <v>168</v>
      </c>
      <c r="V62" s="1">
        <v>217</v>
      </c>
      <c r="W62" s="1">
        <v>167</v>
      </c>
      <c r="X62" s="1">
        <v>67.099999999999994</v>
      </c>
      <c r="Y62" s="1">
        <v>23.6</v>
      </c>
      <c r="Z62" s="1">
        <v>4.57</v>
      </c>
      <c r="AA62" s="1">
        <v>0</v>
      </c>
      <c r="AB62" s="1">
        <v>12</v>
      </c>
      <c r="AC62" s="1">
        <v>25</v>
      </c>
      <c r="AD62" s="1">
        <v>38</v>
      </c>
      <c r="AE62" s="1">
        <v>49</v>
      </c>
      <c r="AF62" s="1">
        <v>-963</v>
      </c>
      <c r="AG62" s="1">
        <v>-464</v>
      </c>
      <c r="AH62" s="1">
        <v>16.8</v>
      </c>
      <c r="AI62" s="1">
        <v>508</v>
      </c>
      <c r="AJ62" s="1">
        <v>964</v>
      </c>
      <c r="AK62" s="2"/>
    </row>
    <row r="63" spans="1:37">
      <c r="A63" s="1">
        <v>62</v>
      </c>
      <c r="B63" s="1">
        <v>6622</v>
      </c>
      <c r="C63" s="1">
        <v>20</v>
      </c>
      <c r="D63" s="1">
        <v>0</v>
      </c>
      <c r="E63" s="1">
        <v>72</v>
      </c>
      <c r="F63" s="1">
        <v>0</v>
      </c>
      <c r="G63" s="1">
        <v>0</v>
      </c>
      <c r="H63" s="1">
        <v>0.27800000000000002</v>
      </c>
      <c r="I63" s="1">
        <v>64.599999999999994</v>
      </c>
      <c r="J63" s="1">
        <v>0</v>
      </c>
      <c r="K63" s="1">
        <v>2.5</v>
      </c>
      <c r="L63" s="1">
        <v>2.17</v>
      </c>
      <c r="M63" s="1">
        <v>1.9</v>
      </c>
      <c r="N63" s="1">
        <v>1.51</v>
      </c>
      <c r="O63" s="1">
        <v>1.19</v>
      </c>
      <c r="P63" s="1">
        <v>0.76</v>
      </c>
      <c r="Q63" s="1">
        <v>0.53</v>
      </c>
      <c r="R63" s="1">
        <v>0.33</v>
      </c>
      <c r="S63" s="1">
        <v>-622</v>
      </c>
      <c r="T63" s="1">
        <v>-155</v>
      </c>
      <c r="U63" s="1">
        <v>19.2</v>
      </c>
      <c r="V63" s="1">
        <v>105</v>
      </c>
      <c r="W63" s="1">
        <v>115</v>
      </c>
      <c r="X63" s="1">
        <v>77</v>
      </c>
      <c r="Y63" s="1">
        <v>40.299999999999997</v>
      </c>
      <c r="Z63" s="1">
        <v>9.4</v>
      </c>
      <c r="AA63" s="1">
        <v>0</v>
      </c>
      <c r="AB63" s="1">
        <v>18</v>
      </c>
      <c r="AC63" s="1">
        <v>36</v>
      </c>
      <c r="AD63" s="1">
        <v>54</v>
      </c>
      <c r="AE63" s="1">
        <v>71</v>
      </c>
      <c r="AF63" s="1">
        <v>-622</v>
      </c>
      <c r="AG63" s="1">
        <v>-293</v>
      </c>
      <c r="AH63" s="1">
        <v>20.9</v>
      </c>
      <c r="AI63" s="1">
        <v>330</v>
      </c>
      <c r="AJ63" s="1">
        <v>644</v>
      </c>
      <c r="AK63" s="2"/>
    </row>
    <row r="64" spans="1:37">
      <c r="A64" s="1">
        <v>63</v>
      </c>
      <c r="B64" s="1">
        <v>6622</v>
      </c>
      <c r="C64" s="1">
        <v>20</v>
      </c>
      <c r="D64" s="1">
        <v>0</v>
      </c>
      <c r="E64" s="1">
        <v>102</v>
      </c>
      <c r="F64" s="1">
        <v>0</v>
      </c>
      <c r="G64" s="1">
        <v>0</v>
      </c>
      <c r="H64" s="1">
        <v>0.16500000000000001</v>
      </c>
      <c r="I64" s="1">
        <v>150.36000000000001</v>
      </c>
      <c r="J64" s="1">
        <v>0</v>
      </c>
      <c r="K64" s="1">
        <v>1.81</v>
      </c>
      <c r="L64" s="1">
        <v>1.65</v>
      </c>
      <c r="M64" s="1">
        <v>1.52</v>
      </c>
      <c r="N64" s="1">
        <v>1.31</v>
      </c>
      <c r="O64" s="1">
        <v>1.1100000000000001</v>
      </c>
      <c r="P64" s="1">
        <v>0.8</v>
      </c>
      <c r="Q64" s="1">
        <v>0.57999999999999996</v>
      </c>
      <c r="R64" s="1">
        <v>0.35</v>
      </c>
      <c r="S64" s="1">
        <v>-375</v>
      </c>
      <c r="T64" s="1">
        <v>-149</v>
      </c>
      <c r="U64" s="1">
        <v>-45.2</v>
      </c>
      <c r="V64" s="1">
        <v>25.2</v>
      </c>
      <c r="W64" s="1">
        <v>51.7</v>
      </c>
      <c r="X64" s="1">
        <v>56.5</v>
      </c>
      <c r="Y64" s="1">
        <v>42.4</v>
      </c>
      <c r="Z64" s="1">
        <v>17.100000000000001</v>
      </c>
      <c r="AA64" s="1">
        <v>0</v>
      </c>
      <c r="AB64" s="1">
        <v>26</v>
      </c>
      <c r="AC64" s="1">
        <v>51</v>
      </c>
      <c r="AD64" s="1">
        <v>77</v>
      </c>
      <c r="AE64" s="1">
        <v>101</v>
      </c>
      <c r="AF64" s="1">
        <v>-375</v>
      </c>
      <c r="AG64" s="1">
        <v>-166</v>
      </c>
      <c r="AH64" s="1">
        <v>21.6</v>
      </c>
      <c r="AI64" s="1">
        <v>207</v>
      </c>
      <c r="AJ64" s="1">
        <v>407</v>
      </c>
      <c r="AK64" s="2"/>
    </row>
    <row r="65" spans="1:37">
      <c r="A65" s="1">
        <v>64</v>
      </c>
      <c r="B65" s="1">
        <v>6622</v>
      </c>
      <c r="C65" s="1">
        <v>20</v>
      </c>
      <c r="D65" s="1">
        <v>0</v>
      </c>
      <c r="E65" s="1">
        <v>147</v>
      </c>
      <c r="F65" s="1">
        <v>0</v>
      </c>
      <c r="G65" s="1">
        <v>0</v>
      </c>
      <c r="H65" s="1">
        <v>9.9000000000000005E-2</v>
      </c>
      <c r="I65" s="1">
        <v>351.88</v>
      </c>
      <c r="J65" s="1">
        <v>0</v>
      </c>
      <c r="K65" s="1">
        <v>1.29</v>
      </c>
      <c r="L65" s="1">
        <v>1.22</v>
      </c>
      <c r="M65" s="1">
        <v>1.1499999999999999</v>
      </c>
      <c r="N65" s="1">
        <v>1.05</v>
      </c>
      <c r="O65" s="1">
        <v>0.94</v>
      </c>
      <c r="P65" s="1">
        <v>0.75</v>
      </c>
      <c r="Q65" s="1">
        <v>0.59</v>
      </c>
      <c r="R65" s="1">
        <v>0.38</v>
      </c>
      <c r="S65" s="1">
        <v>-211</v>
      </c>
      <c r="T65" s="1">
        <v>-114</v>
      </c>
      <c r="U65" s="1">
        <v>-58.8</v>
      </c>
      <c r="V65" s="1">
        <v>-13</v>
      </c>
      <c r="W65" s="1">
        <v>9.9</v>
      </c>
      <c r="X65" s="1">
        <v>27.3</v>
      </c>
      <c r="Y65" s="1">
        <v>28.8</v>
      </c>
      <c r="Z65" s="1">
        <v>19.3</v>
      </c>
      <c r="AA65" s="1">
        <v>0</v>
      </c>
      <c r="AB65" s="1">
        <v>37</v>
      </c>
      <c r="AC65" s="1">
        <v>73</v>
      </c>
      <c r="AD65" s="1">
        <v>110</v>
      </c>
      <c r="AE65" s="1">
        <v>146</v>
      </c>
      <c r="AF65" s="1">
        <v>-211</v>
      </c>
      <c r="AG65" s="1">
        <v>-83.7</v>
      </c>
      <c r="AH65" s="1">
        <v>22.1</v>
      </c>
      <c r="AI65" s="1">
        <v>126</v>
      </c>
      <c r="AJ65" s="1">
        <v>246</v>
      </c>
      <c r="AK65" s="2"/>
    </row>
    <row r="66" spans="1:37">
      <c r="A66" s="1">
        <v>65</v>
      </c>
      <c r="B66" s="1">
        <v>6622</v>
      </c>
      <c r="C66" s="1">
        <v>20</v>
      </c>
      <c r="D66" s="1">
        <v>0</v>
      </c>
      <c r="E66" s="1">
        <v>210</v>
      </c>
      <c r="F66" s="1">
        <v>0</v>
      </c>
      <c r="G66" s="1">
        <v>0</v>
      </c>
      <c r="H66" s="1">
        <v>6.3E-2</v>
      </c>
      <c r="I66" s="1">
        <v>783.06</v>
      </c>
      <c r="J66" s="1">
        <v>0</v>
      </c>
      <c r="K66" s="1">
        <v>0.92</v>
      </c>
      <c r="L66" s="1">
        <v>0.88</v>
      </c>
      <c r="M66" s="1">
        <v>0.85</v>
      </c>
      <c r="N66" s="1">
        <v>0.8</v>
      </c>
      <c r="O66" s="1">
        <v>0.75</v>
      </c>
      <c r="P66" s="1">
        <v>0.65</v>
      </c>
      <c r="Q66" s="1">
        <v>0.55000000000000004</v>
      </c>
      <c r="R66" s="1">
        <v>0.4</v>
      </c>
      <c r="S66" s="1">
        <v>-113</v>
      </c>
      <c r="T66" s="1">
        <v>-76</v>
      </c>
      <c r="U66" s="1">
        <v>-50.2</v>
      </c>
      <c r="V66" s="1">
        <v>-23.8</v>
      </c>
      <c r="W66" s="1">
        <v>-8.58</v>
      </c>
      <c r="X66" s="1">
        <v>6.81</v>
      </c>
      <c r="Y66" s="1">
        <v>12.8</v>
      </c>
      <c r="Z66" s="1">
        <v>13.9</v>
      </c>
      <c r="AA66" s="1">
        <v>0</v>
      </c>
      <c r="AB66" s="1">
        <v>52</v>
      </c>
      <c r="AC66" s="1">
        <v>105</v>
      </c>
      <c r="AD66" s="1">
        <v>157</v>
      </c>
      <c r="AE66" s="1">
        <v>209</v>
      </c>
      <c r="AF66" s="1">
        <v>-113</v>
      </c>
      <c r="AG66" s="1">
        <v>-31.1</v>
      </c>
      <c r="AH66" s="1">
        <v>25</v>
      </c>
      <c r="AI66" s="1">
        <v>74.3</v>
      </c>
      <c r="AJ66" s="1">
        <v>142</v>
      </c>
      <c r="AK66" s="2"/>
    </row>
    <row r="67" spans="1:37">
      <c r="A67" s="1">
        <v>66</v>
      </c>
      <c r="B67" s="1">
        <v>6622</v>
      </c>
      <c r="C67" s="1">
        <v>20</v>
      </c>
      <c r="D67" s="1">
        <v>0</v>
      </c>
      <c r="E67" s="1">
        <v>300</v>
      </c>
      <c r="F67" s="1">
        <v>0</v>
      </c>
      <c r="G67" s="1">
        <v>0</v>
      </c>
      <c r="H67" s="1">
        <v>4.4999999999999998E-2</v>
      </c>
      <c r="I67" s="1">
        <v>1547.4</v>
      </c>
      <c r="J67" s="1">
        <v>0</v>
      </c>
      <c r="K67" s="1">
        <v>0.65</v>
      </c>
      <c r="L67" s="1">
        <v>0.63</v>
      </c>
      <c r="M67" s="1">
        <v>0.61</v>
      </c>
      <c r="N67" s="1">
        <v>0.59</v>
      </c>
      <c r="O67" s="1">
        <v>0.56999999999999995</v>
      </c>
      <c r="P67" s="1">
        <v>0.52</v>
      </c>
      <c r="Q67" s="1">
        <v>0.47</v>
      </c>
      <c r="R67" s="1">
        <v>0.37</v>
      </c>
      <c r="S67" s="1">
        <v>-58</v>
      </c>
      <c r="T67" s="1">
        <v>-45.9</v>
      </c>
      <c r="U67" s="1">
        <v>-35.5</v>
      </c>
      <c r="V67" s="1">
        <v>-22.2</v>
      </c>
      <c r="W67" s="1">
        <v>-13.2</v>
      </c>
      <c r="X67" s="1">
        <v>-2.89</v>
      </c>
      <c r="Y67" s="1">
        <v>2.42</v>
      </c>
      <c r="Z67" s="1">
        <v>6.58</v>
      </c>
      <c r="AA67" s="1">
        <v>0</v>
      </c>
      <c r="AB67" s="1">
        <v>75</v>
      </c>
      <c r="AC67" s="1">
        <v>150</v>
      </c>
      <c r="AD67" s="1">
        <v>225</v>
      </c>
      <c r="AE67" s="1">
        <v>299</v>
      </c>
      <c r="AF67" s="1">
        <v>-58</v>
      </c>
      <c r="AG67" s="1">
        <v>0.49</v>
      </c>
      <c r="AH67" s="1">
        <v>24.1</v>
      </c>
      <c r="AI67" s="1">
        <v>42.8</v>
      </c>
      <c r="AJ67" s="1">
        <v>78.2</v>
      </c>
      <c r="AK67" s="2"/>
    </row>
    <row r="68" spans="1:37">
      <c r="A68" s="1">
        <v>67</v>
      </c>
      <c r="B68" s="1">
        <v>8000</v>
      </c>
      <c r="C68" s="1">
        <v>20</v>
      </c>
      <c r="D68" s="1">
        <v>0</v>
      </c>
      <c r="E68" s="1">
        <v>50</v>
      </c>
      <c r="F68" s="1">
        <v>0</v>
      </c>
      <c r="G68" s="1">
        <v>0</v>
      </c>
      <c r="H68" s="1">
        <v>0.41899999999999998</v>
      </c>
      <c r="I68" s="1">
        <v>33.26</v>
      </c>
      <c r="J68" s="1">
        <v>0</v>
      </c>
      <c r="K68" s="1">
        <v>3.23</v>
      </c>
      <c r="L68" s="1">
        <v>2.64</v>
      </c>
      <c r="M68" s="1">
        <v>2.17</v>
      </c>
      <c r="N68" s="1">
        <v>1.59</v>
      </c>
      <c r="O68" s="1">
        <v>1.17</v>
      </c>
      <c r="P68" s="1">
        <v>0.71</v>
      </c>
      <c r="Q68" s="1">
        <v>0.5</v>
      </c>
      <c r="R68" s="1">
        <v>0.33</v>
      </c>
      <c r="S68" s="1">
        <v>-846</v>
      </c>
      <c r="T68" s="1">
        <v>-95.6</v>
      </c>
      <c r="U68" s="1">
        <v>128</v>
      </c>
      <c r="V68" s="1">
        <v>186</v>
      </c>
      <c r="W68" s="1">
        <v>152</v>
      </c>
      <c r="X68" s="1">
        <v>67</v>
      </c>
      <c r="Y68" s="1">
        <v>25.1</v>
      </c>
      <c r="Z68" s="1">
        <v>4.75</v>
      </c>
      <c r="AA68" s="1">
        <v>0</v>
      </c>
      <c r="AB68" s="1">
        <v>12</v>
      </c>
      <c r="AC68" s="1">
        <v>25</v>
      </c>
      <c r="AD68" s="1">
        <v>38</v>
      </c>
      <c r="AE68" s="1">
        <v>49</v>
      </c>
      <c r="AF68" s="1">
        <v>-846</v>
      </c>
      <c r="AG68" s="1">
        <v>-409</v>
      </c>
      <c r="AH68" s="1">
        <v>13.4</v>
      </c>
      <c r="AI68" s="1">
        <v>445</v>
      </c>
      <c r="AJ68" s="1">
        <v>845</v>
      </c>
      <c r="AK68" s="2"/>
    </row>
    <row r="69" spans="1:37">
      <c r="A69" s="1">
        <v>68</v>
      </c>
      <c r="B69" s="1">
        <v>8000</v>
      </c>
      <c r="C69" s="1">
        <v>20</v>
      </c>
      <c r="D69" s="1">
        <v>0</v>
      </c>
      <c r="E69" s="1">
        <v>72</v>
      </c>
      <c r="F69" s="1">
        <v>0</v>
      </c>
      <c r="G69" s="1">
        <v>0</v>
      </c>
      <c r="H69" s="1">
        <v>0.253</v>
      </c>
      <c r="I69" s="1">
        <v>75.180000000000007</v>
      </c>
      <c r="J69" s="1">
        <v>0</v>
      </c>
      <c r="K69" s="1">
        <v>2.36</v>
      </c>
      <c r="L69" s="1">
        <v>2.08</v>
      </c>
      <c r="M69" s="1">
        <v>1.83</v>
      </c>
      <c r="N69" s="1">
        <v>1.48</v>
      </c>
      <c r="O69" s="1">
        <v>1.18</v>
      </c>
      <c r="P69" s="1">
        <v>0.77</v>
      </c>
      <c r="Q69" s="1">
        <v>0.54</v>
      </c>
      <c r="R69" s="1">
        <v>0.33</v>
      </c>
      <c r="S69" s="1">
        <v>-541</v>
      </c>
      <c r="T69" s="1">
        <v>-148</v>
      </c>
      <c r="U69" s="1">
        <v>3.27</v>
      </c>
      <c r="V69" s="1">
        <v>83</v>
      </c>
      <c r="W69" s="1">
        <v>97.1</v>
      </c>
      <c r="X69" s="1">
        <v>70.8</v>
      </c>
      <c r="Y69" s="1">
        <v>39.6</v>
      </c>
      <c r="Z69" s="1">
        <v>10.1</v>
      </c>
      <c r="AA69" s="1">
        <v>0</v>
      </c>
      <c r="AB69" s="1">
        <v>18</v>
      </c>
      <c r="AC69" s="1">
        <v>36</v>
      </c>
      <c r="AD69" s="1">
        <v>54</v>
      </c>
      <c r="AE69" s="1">
        <v>71</v>
      </c>
      <c r="AF69" s="1">
        <v>-541</v>
      </c>
      <c r="AG69" s="1">
        <v>-256</v>
      </c>
      <c r="AH69" s="1">
        <v>17.100000000000001</v>
      </c>
      <c r="AI69" s="1">
        <v>286</v>
      </c>
      <c r="AJ69" s="1">
        <v>558</v>
      </c>
      <c r="AK69" s="2"/>
    </row>
    <row r="70" spans="1:37">
      <c r="A70" s="1">
        <v>69</v>
      </c>
      <c r="B70" s="1">
        <v>8000</v>
      </c>
      <c r="C70" s="1">
        <v>20</v>
      </c>
      <c r="D70" s="1">
        <v>0</v>
      </c>
      <c r="E70" s="1">
        <v>102</v>
      </c>
      <c r="F70" s="1">
        <v>0</v>
      </c>
      <c r="G70" s="1">
        <v>0</v>
      </c>
      <c r="H70" s="1">
        <v>0.14899999999999999</v>
      </c>
      <c r="I70" s="1">
        <v>177.2</v>
      </c>
      <c r="J70" s="1">
        <v>0</v>
      </c>
      <c r="K70" s="1">
        <v>1.7</v>
      </c>
      <c r="L70" s="1">
        <v>1.57</v>
      </c>
      <c r="M70" s="1">
        <v>1.45</v>
      </c>
      <c r="N70" s="1">
        <v>1.26</v>
      </c>
      <c r="O70" s="1">
        <v>1.0900000000000001</v>
      </c>
      <c r="P70" s="1">
        <v>0.79</v>
      </c>
      <c r="Q70" s="1">
        <v>0.57999999999999996</v>
      </c>
      <c r="R70" s="1">
        <v>0.36</v>
      </c>
      <c r="S70" s="1">
        <v>-324</v>
      </c>
      <c r="T70" s="1">
        <v>-135</v>
      </c>
      <c r="U70" s="1">
        <v>-46.4</v>
      </c>
      <c r="V70" s="1">
        <v>15.2</v>
      </c>
      <c r="W70" s="1">
        <v>40.200000000000003</v>
      </c>
      <c r="X70" s="1">
        <v>48.4</v>
      </c>
      <c r="Y70" s="1">
        <v>38.5</v>
      </c>
      <c r="Z70" s="1">
        <v>17</v>
      </c>
      <c r="AA70" s="1">
        <v>0</v>
      </c>
      <c r="AB70" s="1">
        <v>26</v>
      </c>
      <c r="AC70" s="1">
        <v>51</v>
      </c>
      <c r="AD70" s="1">
        <v>77</v>
      </c>
      <c r="AE70" s="1">
        <v>101</v>
      </c>
      <c r="AF70" s="1">
        <v>-324</v>
      </c>
      <c r="AG70" s="1">
        <v>-144</v>
      </c>
      <c r="AH70" s="1">
        <v>17.899999999999999</v>
      </c>
      <c r="AI70" s="1">
        <v>178</v>
      </c>
      <c r="AJ70" s="1">
        <v>350</v>
      </c>
      <c r="AK70" s="2"/>
    </row>
    <row r="71" spans="1:37">
      <c r="A71" s="1">
        <v>70</v>
      </c>
      <c r="B71" s="1">
        <v>8000</v>
      </c>
      <c r="C71" s="1">
        <v>20</v>
      </c>
      <c r="D71" s="1">
        <v>0</v>
      </c>
      <c r="E71" s="1">
        <v>147</v>
      </c>
      <c r="F71" s="1">
        <v>0</v>
      </c>
      <c r="G71" s="1">
        <v>0</v>
      </c>
      <c r="H71" s="1">
        <v>8.8999999999999996E-2</v>
      </c>
      <c r="I71" s="1">
        <v>415.26</v>
      </c>
      <c r="J71" s="1">
        <v>0</v>
      </c>
      <c r="K71" s="1">
        <v>1.21</v>
      </c>
      <c r="L71" s="1">
        <v>1.1499999999999999</v>
      </c>
      <c r="M71" s="1">
        <v>1.0900000000000001</v>
      </c>
      <c r="N71" s="1">
        <v>1</v>
      </c>
      <c r="O71" s="1">
        <v>0.91</v>
      </c>
      <c r="P71" s="1">
        <v>0.74</v>
      </c>
      <c r="Q71" s="1">
        <v>0.59</v>
      </c>
      <c r="R71" s="1">
        <v>0.39</v>
      </c>
      <c r="S71" s="1">
        <v>-182</v>
      </c>
      <c r="T71" s="1">
        <v>-100</v>
      </c>
      <c r="U71" s="1">
        <v>-54</v>
      </c>
      <c r="V71" s="1">
        <v>-15</v>
      </c>
      <c r="W71" s="1">
        <v>5.0999999999999996</v>
      </c>
      <c r="X71" s="1">
        <v>21.6</v>
      </c>
      <c r="Y71" s="1">
        <v>24.3</v>
      </c>
      <c r="Z71" s="1">
        <v>17.7</v>
      </c>
      <c r="AA71" s="1">
        <v>0</v>
      </c>
      <c r="AB71" s="1">
        <v>37</v>
      </c>
      <c r="AC71" s="1">
        <v>73</v>
      </c>
      <c r="AD71" s="1">
        <v>110</v>
      </c>
      <c r="AE71" s="1">
        <v>146</v>
      </c>
      <c r="AF71" s="1">
        <v>-182</v>
      </c>
      <c r="AG71" s="1">
        <v>-72.5</v>
      </c>
      <c r="AH71" s="1">
        <v>18.2</v>
      </c>
      <c r="AI71" s="1">
        <v>107</v>
      </c>
      <c r="AJ71" s="1">
        <v>210</v>
      </c>
      <c r="AK71" s="2"/>
    </row>
    <row r="72" spans="1:37">
      <c r="A72" s="1">
        <v>71</v>
      </c>
      <c r="B72" s="1">
        <v>8000</v>
      </c>
      <c r="C72" s="1">
        <v>20</v>
      </c>
      <c r="D72" s="1">
        <v>0</v>
      </c>
      <c r="E72" s="1">
        <v>210</v>
      </c>
      <c r="F72" s="1">
        <v>0</v>
      </c>
      <c r="G72" s="1">
        <v>0</v>
      </c>
      <c r="H72" s="1">
        <v>5.8000000000000003E-2</v>
      </c>
      <c r="I72" s="1">
        <v>907.81</v>
      </c>
      <c r="J72" s="1">
        <v>0</v>
      </c>
      <c r="K72" s="1">
        <v>0.86</v>
      </c>
      <c r="L72" s="1">
        <v>0.83</v>
      </c>
      <c r="M72" s="1">
        <v>0.8</v>
      </c>
      <c r="N72" s="1">
        <v>0.76</v>
      </c>
      <c r="O72" s="1">
        <v>0.72</v>
      </c>
      <c r="P72" s="1">
        <v>0.62</v>
      </c>
      <c r="Q72" s="1">
        <v>0.54</v>
      </c>
      <c r="R72" s="1">
        <v>0.4</v>
      </c>
      <c r="S72" s="1">
        <v>-96.8</v>
      </c>
      <c r="T72" s="1">
        <v>-66</v>
      </c>
      <c r="U72" s="1">
        <v>-44.5</v>
      </c>
      <c r="V72" s="1">
        <v>-22.3</v>
      </c>
      <c r="W72" s="1">
        <v>-9.3000000000000007</v>
      </c>
      <c r="X72" s="1">
        <v>4.2300000000000004</v>
      </c>
      <c r="Y72" s="1">
        <v>9.93</v>
      </c>
      <c r="Z72" s="1">
        <v>11.9</v>
      </c>
      <c r="AA72" s="1">
        <v>0</v>
      </c>
      <c r="AB72" s="1">
        <v>52</v>
      </c>
      <c r="AC72" s="1">
        <v>105</v>
      </c>
      <c r="AD72" s="1">
        <v>157</v>
      </c>
      <c r="AE72" s="1">
        <v>209</v>
      </c>
      <c r="AF72" s="1">
        <v>-96.8</v>
      </c>
      <c r="AG72" s="1">
        <v>-27.3</v>
      </c>
      <c r="AH72" s="1">
        <v>20.6</v>
      </c>
      <c r="AI72" s="1">
        <v>63.1</v>
      </c>
      <c r="AJ72" s="1">
        <v>121</v>
      </c>
      <c r="AK72" s="2"/>
    </row>
    <row r="73" spans="1:37">
      <c r="A73" s="1">
        <v>72</v>
      </c>
      <c r="B73" s="1">
        <v>8000</v>
      </c>
      <c r="C73" s="1">
        <v>20</v>
      </c>
      <c r="D73" s="1">
        <v>0</v>
      </c>
      <c r="E73" s="1">
        <v>300</v>
      </c>
      <c r="F73" s="1">
        <v>0</v>
      </c>
      <c r="G73" s="1">
        <v>0</v>
      </c>
      <c r="H73" s="1">
        <v>4.1000000000000002E-2</v>
      </c>
      <c r="I73" s="1">
        <v>1787.38</v>
      </c>
      <c r="J73" s="1">
        <v>0</v>
      </c>
      <c r="K73" s="1">
        <v>0.61</v>
      </c>
      <c r="L73" s="1">
        <v>0.59</v>
      </c>
      <c r="M73" s="1">
        <v>0.57999999999999996</v>
      </c>
      <c r="N73" s="1">
        <v>0.56000000000000005</v>
      </c>
      <c r="O73" s="1">
        <v>0.54</v>
      </c>
      <c r="P73" s="1">
        <v>0.5</v>
      </c>
      <c r="Q73" s="1">
        <v>0.45</v>
      </c>
      <c r="R73" s="1">
        <v>0.37</v>
      </c>
      <c r="S73" s="1">
        <v>-49.6</v>
      </c>
      <c r="T73" s="1">
        <v>-39.5</v>
      </c>
      <c r="U73" s="1">
        <v>-30.9</v>
      </c>
      <c r="V73" s="1">
        <v>-19.8</v>
      </c>
      <c r="W73" s="1">
        <v>-12.2</v>
      </c>
      <c r="X73" s="1">
        <v>-3.43</v>
      </c>
      <c r="Y73" s="1">
        <v>1.24</v>
      </c>
      <c r="Z73" s="1">
        <v>5.18</v>
      </c>
      <c r="AA73" s="1">
        <v>0</v>
      </c>
      <c r="AB73" s="1">
        <v>75</v>
      </c>
      <c r="AC73" s="1">
        <v>150</v>
      </c>
      <c r="AD73" s="1">
        <v>225</v>
      </c>
      <c r="AE73" s="1">
        <v>299</v>
      </c>
      <c r="AF73" s="1">
        <v>-49.6</v>
      </c>
      <c r="AG73" s="1">
        <v>-0.39</v>
      </c>
      <c r="AH73" s="1">
        <v>20</v>
      </c>
      <c r="AI73" s="1">
        <v>36.200000000000003</v>
      </c>
      <c r="AJ73" s="1">
        <v>66.3</v>
      </c>
      <c r="AK73" s="2"/>
    </row>
    <row r="74" spans="1:37">
      <c r="A74" s="1">
        <v>73</v>
      </c>
      <c r="B74" s="1">
        <v>1000</v>
      </c>
      <c r="C74" s="1">
        <v>27</v>
      </c>
      <c r="D74" s="1">
        <v>0</v>
      </c>
      <c r="E74" s="1">
        <v>50</v>
      </c>
      <c r="F74" s="1">
        <v>0</v>
      </c>
      <c r="G74" s="1">
        <v>0</v>
      </c>
      <c r="H74" s="1">
        <v>1.139</v>
      </c>
      <c r="I74" s="1">
        <v>9.09</v>
      </c>
      <c r="J74" s="1">
        <v>0</v>
      </c>
      <c r="K74" s="1">
        <v>4.34</v>
      </c>
      <c r="L74" s="1">
        <v>2.64</v>
      </c>
      <c r="M74" s="1">
        <v>1.75</v>
      </c>
      <c r="N74" s="1">
        <v>1.05</v>
      </c>
      <c r="O74" s="1">
        <v>0.75</v>
      </c>
      <c r="P74" s="1">
        <v>0.5</v>
      </c>
      <c r="Q74" s="1">
        <v>0.37</v>
      </c>
      <c r="R74" s="1">
        <v>0.25</v>
      </c>
      <c r="S74" s="1">
        <v>-2400</v>
      </c>
      <c r="T74" s="1">
        <v>661</v>
      </c>
      <c r="U74" s="1">
        <v>858</v>
      </c>
      <c r="V74" s="1">
        <v>382</v>
      </c>
      <c r="W74" s="1">
        <v>133</v>
      </c>
      <c r="X74" s="1">
        <v>24.7</v>
      </c>
      <c r="Y74" s="1">
        <v>9.58</v>
      </c>
      <c r="Z74" s="1">
        <v>2.34</v>
      </c>
      <c r="AA74" s="1">
        <v>0</v>
      </c>
      <c r="AB74" s="1">
        <v>12</v>
      </c>
      <c r="AC74" s="1">
        <v>25</v>
      </c>
      <c r="AD74" s="1">
        <v>38</v>
      </c>
      <c r="AE74" s="1">
        <v>49</v>
      </c>
      <c r="AF74" s="1">
        <v>-2400</v>
      </c>
      <c r="AG74" s="1">
        <v>-1080</v>
      </c>
      <c r="AH74" s="1">
        <v>190</v>
      </c>
      <c r="AI74" s="1">
        <v>1480</v>
      </c>
      <c r="AJ74" s="1">
        <v>2690</v>
      </c>
      <c r="AK74" s="2"/>
    </row>
    <row r="75" spans="1:37">
      <c r="A75" s="1">
        <v>74</v>
      </c>
      <c r="B75" s="1">
        <v>1000</v>
      </c>
      <c r="C75" s="1">
        <v>27</v>
      </c>
      <c r="D75" s="1">
        <v>0</v>
      </c>
      <c r="E75" s="1">
        <v>72</v>
      </c>
      <c r="F75" s="1">
        <v>0</v>
      </c>
      <c r="G75" s="1">
        <v>0</v>
      </c>
      <c r="H75" s="1">
        <v>0.77800000000000002</v>
      </c>
      <c r="I75" s="1">
        <v>16.739999999999998</v>
      </c>
      <c r="J75" s="1">
        <v>0</v>
      </c>
      <c r="K75" s="1">
        <v>3.45</v>
      </c>
      <c r="L75" s="1">
        <v>2.42</v>
      </c>
      <c r="M75" s="1">
        <v>1.78</v>
      </c>
      <c r="N75" s="1">
        <v>1.1399999999999999</v>
      </c>
      <c r="O75" s="1">
        <v>0.79</v>
      </c>
      <c r="P75" s="1">
        <v>0.5</v>
      </c>
      <c r="Q75" s="1">
        <v>0.37</v>
      </c>
      <c r="R75" s="1">
        <v>0.25</v>
      </c>
      <c r="S75" s="1">
        <v>-1900</v>
      </c>
      <c r="T75" s="1">
        <v>130</v>
      </c>
      <c r="U75" s="1">
        <v>559</v>
      </c>
      <c r="V75" s="1">
        <v>428</v>
      </c>
      <c r="W75" s="1">
        <v>226</v>
      </c>
      <c r="X75" s="1">
        <v>50.7</v>
      </c>
      <c r="Y75" s="1">
        <v>15.4</v>
      </c>
      <c r="Z75" s="1">
        <v>4.07</v>
      </c>
      <c r="AA75" s="1">
        <v>0</v>
      </c>
      <c r="AB75" s="1">
        <v>18</v>
      </c>
      <c r="AC75" s="1">
        <v>36</v>
      </c>
      <c r="AD75" s="1">
        <v>54</v>
      </c>
      <c r="AE75" s="1">
        <v>71</v>
      </c>
      <c r="AF75" s="1">
        <v>-1900</v>
      </c>
      <c r="AG75" s="1">
        <v>-826</v>
      </c>
      <c r="AH75" s="1">
        <v>178</v>
      </c>
      <c r="AI75" s="1">
        <v>1170</v>
      </c>
      <c r="AJ75" s="1">
        <v>2190</v>
      </c>
      <c r="AK75" s="2"/>
    </row>
    <row r="76" spans="1:37">
      <c r="A76" s="1">
        <v>75</v>
      </c>
      <c r="B76" s="1">
        <v>1000</v>
      </c>
      <c r="C76" s="1">
        <v>27</v>
      </c>
      <c r="D76" s="1">
        <v>0</v>
      </c>
      <c r="E76" s="1">
        <v>102</v>
      </c>
      <c r="F76" s="1">
        <v>0</v>
      </c>
      <c r="G76" s="1">
        <v>0</v>
      </c>
      <c r="H76" s="1">
        <v>0.51300000000000001</v>
      </c>
      <c r="I76" s="1">
        <v>32.9</v>
      </c>
      <c r="J76" s="1">
        <v>0</v>
      </c>
      <c r="K76" s="1">
        <v>2.67</v>
      </c>
      <c r="L76" s="1">
        <v>2.0699999999999998</v>
      </c>
      <c r="M76" s="1">
        <v>1.66</v>
      </c>
      <c r="N76" s="1">
        <v>1.18</v>
      </c>
      <c r="O76" s="1">
        <v>0.86</v>
      </c>
      <c r="P76" s="1">
        <v>0.52</v>
      </c>
      <c r="Q76" s="1">
        <v>0.37</v>
      </c>
      <c r="R76" s="1">
        <v>0.25</v>
      </c>
      <c r="S76" s="1">
        <v>-1310</v>
      </c>
      <c r="T76" s="1">
        <v>-174</v>
      </c>
      <c r="U76" s="1">
        <v>222</v>
      </c>
      <c r="V76" s="1">
        <v>312</v>
      </c>
      <c r="W76" s="1">
        <v>241</v>
      </c>
      <c r="X76" s="1">
        <v>95</v>
      </c>
      <c r="Y76" s="1">
        <v>32.700000000000003</v>
      </c>
      <c r="Z76" s="1">
        <v>6.39</v>
      </c>
      <c r="AA76" s="1">
        <v>0</v>
      </c>
      <c r="AB76" s="1">
        <v>26</v>
      </c>
      <c r="AC76" s="1">
        <v>51</v>
      </c>
      <c r="AD76" s="1">
        <v>77</v>
      </c>
      <c r="AE76" s="1">
        <v>101</v>
      </c>
      <c r="AF76" s="1">
        <v>-1310</v>
      </c>
      <c r="AG76" s="1">
        <v>-517</v>
      </c>
      <c r="AH76" s="1">
        <v>166</v>
      </c>
      <c r="AI76" s="1">
        <v>837</v>
      </c>
      <c r="AJ76" s="1">
        <v>1590</v>
      </c>
      <c r="AK76" s="2"/>
    </row>
    <row r="77" spans="1:37">
      <c r="A77" s="1">
        <v>76</v>
      </c>
      <c r="B77" s="1">
        <v>1000</v>
      </c>
      <c r="C77" s="1">
        <v>27</v>
      </c>
      <c r="D77" s="1">
        <v>0</v>
      </c>
      <c r="E77" s="1">
        <v>147</v>
      </c>
      <c r="F77" s="1">
        <v>0</v>
      </c>
      <c r="G77" s="1">
        <v>0</v>
      </c>
      <c r="H77" s="1">
        <v>0.32700000000000001</v>
      </c>
      <c r="I77" s="1">
        <v>69.42</v>
      </c>
      <c r="J77" s="1">
        <v>0</v>
      </c>
      <c r="K77" s="1">
        <v>1.98</v>
      </c>
      <c r="L77" s="1">
        <v>1.66</v>
      </c>
      <c r="M77" s="1">
        <v>1.43</v>
      </c>
      <c r="N77" s="1">
        <v>1.1299999999999999</v>
      </c>
      <c r="O77" s="1">
        <v>0.88</v>
      </c>
      <c r="P77" s="1">
        <v>0.56000000000000005</v>
      </c>
      <c r="Q77" s="1">
        <v>0.39</v>
      </c>
      <c r="R77" s="1">
        <v>0.25</v>
      </c>
      <c r="S77" s="1">
        <v>-801</v>
      </c>
      <c r="T77" s="1">
        <v>-266</v>
      </c>
      <c r="U77" s="1">
        <v>-3.65</v>
      </c>
      <c r="V77" s="1">
        <v>145</v>
      </c>
      <c r="W77" s="1">
        <v>164</v>
      </c>
      <c r="X77" s="1">
        <v>111</v>
      </c>
      <c r="Y77" s="1">
        <v>57.2</v>
      </c>
      <c r="Z77" s="1">
        <v>13</v>
      </c>
      <c r="AA77" s="1">
        <v>0</v>
      </c>
      <c r="AB77" s="1">
        <v>37</v>
      </c>
      <c r="AC77" s="1">
        <v>73</v>
      </c>
      <c r="AD77" s="1">
        <v>110</v>
      </c>
      <c r="AE77" s="1">
        <v>146</v>
      </c>
      <c r="AF77" s="1">
        <v>-801</v>
      </c>
      <c r="AG77" s="1">
        <v>-255</v>
      </c>
      <c r="AH77" s="1">
        <v>162</v>
      </c>
      <c r="AI77" s="1">
        <v>560</v>
      </c>
      <c r="AJ77" s="1">
        <v>1060</v>
      </c>
      <c r="AK77" s="2"/>
    </row>
    <row r="78" spans="1:37">
      <c r="A78" s="1">
        <v>77</v>
      </c>
      <c r="B78" s="1">
        <v>1000</v>
      </c>
      <c r="C78" s="1">
        <v>27</v>
      </c>
      <c r="D78" s="1">
        <v>0</v>
      </c>
      <c r="E78" s="1">
        <v>210</v>
      </c>
      <c r="F78" s="1">
        <v>0</v>
      </c>
      <c r="G78" s="1">
        <v>0</v>
      </c>
      <c r="H78" s="1">
        <v>0.221</v>
      </c>
      <c r="I78" s="1">
        <v>139.22</v>
      </c>
      <c r="J78" s="1">
        <v>0</v>
      </c>
      <c r="K78" s="1">
        <v>1.47</v>
      </c>
      <c r="L78" s="1">
        <v>1.27</v>
      </c>
      <c r="M78" s="1">
        <v>1.1499999999999999</v>
      </c>
      <c r="N78" s="1">
        <v>0.98</v>
      </c>
      <c r="O78" s="1">
        <v>0.83</v>
      </c>
      <c r="P78" s="1">
        <v>0.59</v>
      </c>
      <c r="Q78" s="1">
        <v>0.43</v>
      </c>
      <c r="R78" s="1">
        <v>0.26</v>
      </c>
      <c r="S78" s="1">
        <v>-448</v>
      </c>
      <c r="T78" s="1">
        <v>-235</v>
      </c>
      <c r="U78" s="1">
        <v>-96.8</v>
      </c>
      <c r="V78" s="1">
        <v>23.2</v>
      </c>
      <c r="W78" s="1">
        <v>70</v>
      </c>
      <c r="X78" s="1">
        <v>80.900000000000006</v>
      </c>
      <c r="Y78" s="1">
        <v>60.9</v>
      </c>
      <c r="Z78" s="1">
        <v>24.2</v>
      </c>
      <c r="AA78" s="1">
        <v>0</v>
      </c>
      <c r="AB78" s="1">
        <v>52</v>
      </c>
      <c r="AC78" s="1">
        <v>105</v>
      </c>
      <c r="AD78" s="1">
        <v>157</v>
      </c>
      <c r="AE78" s="1">
        <v>209</v>
      </c>
      <c r="AF78" s="1">
        <v>-448</v>
      </c>
      <c r="AG78" s="1">
        <v>-56</v>
      </c>
      <c r="AH78" s="1">
        <v>173</v>
      </c>
      <c r="AI78" s="1">
        <v>358</v>
      </c>
      <c r="AJ78" s="1">
        <v>657</v>
      </c>
      <c r="AK78" s="2"/>
    </row>
    <row r="79" spans="1:37">
      <c r="A79" s="1">
        <v>78</v>
      </c>
      <c r="B79" s="1">
        <v>1000</v>
      </c>
      <c r="C79" s="1">
        <v>27</v>
      </c>
      <c r="D79" s="1">
        <v>0</v>
      </c>
      <c r="E79" s="1">
        <v>300</v>
      </c>
      <c r="F79" s="1">
        <v>0</v>
      </c>
      <c r="G79" s="1">
        <v>0</v>
      </c>
      <c r="H79" s="1">
        <v>0.16900000000000001</v>
      </c>
      <c r="I79" s="1">
        <v>246.57</v>
      </c>
      <c r="J79" s="1">
        <v>0</v>
      </c>
      <c r="K79" s="1">
        <v>1.08</v>
      </c>
      <c r="L79" s="1">
        <v>0.95</v>
      </c>
      <c r="M79" s="1">
        <v>0.88</v>
      </c>
      <c r="N79" s="1">
        <v>0.8</v>
      </c>
      <c r="O79" s="1">
        <v>0.71</v>
      </c>
      <c r="P79" s="1">
        <v>0.56000000000000005</v>
      </c>
      <c r="Q79" s="1">
        <v>0.44</v>
      </c>
      <c r="R79" s="1">
        <v>0.28000000000000003</v>
      </c>
      <c r="S79" s="1">
        <v>-235</v>
      </c>
      <c r="T79" s="1">
        <v>-164</v>
      </c>
      <c r="U79" s="1">
        <v>-105</v>
      </c>
      <c r="V79" s="1">
        <v>-34.5</v>
      </c>
      <c r="W79" s="1">
        <v>6.48</v>
      </c>
      <c r="X79" s="1">
        <v>37.6</v>
      </c>
      <c r="Y79" s="1">
        <v>41</v>
      </c>
      <c r="Z79" s="1">
        <v>27.6</v>
      </c>
      <c r="AA79" s="1">
        <v>0</v>
      </c>
      <c r="AB79" s="1">
        <v>75</v>
      </c>
      <c r="AC79" s="1">
        <v>150</v>
      </c>
      <c r="AD79" s="1">
        <v>225</v>
      </c>
      <c r="AE79" s="1">
        <v>299</v>
      </c>
      <c r="AF79" s="1">
        <v>-235</v>
      </c>
      <c r="AG79" s="1">
        <v>77.2</v>
      </c>
      <c r="AH79" s="1">
        <v>164</v>
      </c>
      <c r="AI79" s="1">
        <v>217</v>
      </c>
      <c r="AJ79" s="1">
        <v>376</v>
      </c>
      <c r="AK79" s="2"/>
    </row>
    <row r="80" spans="1:37">
      <c r="A80" s="1">
        <v>79</v>
      </c>
      <c r="B80" s="1">
        <v>1208</v>
      </c>
      <c r="C80" s="1">
        <v>27</v>
      </c>
      <c r="D80" s="1">
        <v>0</v>
      </c>
      <c r="E80" s="1">
        <v>50</v>
      </c>
      <c r="F80" s="1">
        <v>0</v>
      </c>
      <c r="G80" s="1">
        <v>0</v>
      </c>
      <c r="H80" s="1">
        <v>1.0629999999999999</v>
      </c>
      <c r="I80" s="1">
        <v>10.17</v>
      </c>
      <c r="J80" s="1">
        <v>0</v>
      </c>
      <c r="K80" s="1">
        <v>4.17</v>
      </c>
      <c r="L80" s="1">
        <v>2.62</v>
      </c>
      <c r="M80" s="1">
        <v>1.76</v>
      </c>
      <c r="N80" s="1">
        <v>1.07</v>
      </c>
      <c r="O80" s="1">
        <v>0.76</v>
      </c>
      <c r="P80" s="1">
        <v>0.5</v>
      </c>
      <c r="Q80" s="1">
        <v>0.37</v>
      </c>
      <c r="R80" s="1">
        <v>0.25</v>
      </c>
      <c r="S80" s="1">
        <v>-2220</v>
      </c>
      <c r="T80" s="1">
        <v>536</v>
      </c>
      <c r="U80" s="1">
        <v>779</v>
      </c>
      <c r="V80" s="1">
        <v>382</v>
      </c>
      <c r="W80" s="1">
        <v>143</v>
      </c>
      <c r="X80" s="1">
        <v>26.5</v>
      </c>
      <c r="Y80" s="1">
        <v>10.199999999999999</v>
      </c>
      <c r="Z80" s="1">
        <v>2.64</v>
      </c>
      <c r="AA80" s="1">
        <v>0</v>
      </c>
      <c r="AB80" s="1">
        <v>12</v>
      </c>
      <c r="AC80" s="1">
        <v>25</v>
      </c>
      <c r="AD80" s="1">
        <v>38</v>
      </c>
      <c r="AE80" s="1">
        <v>49</v>
      </c>
      <c r="AF80" s="1">
        <v>-2220</v>
      </c>
      <c r="AG80" s="1">
        <v>-1010</v>
      </c>
      <c r="AH80" s="1">
        <v>150</v>
      </c>
      <c r="AI80" s="1">
        <v>1330</v>
      </c>
      <c r="AJ80" s="1">
        <v>2440</v>
      </c>
      <c r="AK80" s="2"/>
    </row>
    <row r="81" spans="1:37">
      <c r="A81" s="1">
        <v>80</v>
      </c>
      <c r="B81" s="1">
        <v>1208</v>
      </c>
      <c r="C81" s="1">
        <v>27</v>
      </c>
      <c r="D81" s="1">
        <v>0</v>
      </c>
      <c r="E81" s="1">
        <v>72</v>
      </c>
      <c r="F81" s="1">
        <v>0</v>
      </c>
      <c r="G81" s="1">
        <v>0</v>
      </c>
      <c r="H81" s="1">
        <v>0.72199999999999998</v>
      </c>
      <c r="I81" s="1">
        <v>18.88</v>
      </c>
      <c r="J81" s="1">
        <v>0</v>
      </c>
      <c r="K81" s="1">
        <v>3.3</v>
      </c>
      <c r="L81" s="1">
        <v>2.37</v>
      </c>
      <c r="M81" s="1">
        <v>1.77</v>
      </c>
      <c r="N81" s="1">
        <v>1.1499999999999999</v>
      </c>
      <c r="O81" s="1">
        <v>0.81</v>
      </c>
      <c r="P81" s="1">
        <v>0.5</v>
      </c>
      <c r="Q81" s="1">
        <v>0.37</v>
      </c>
      <c r="R81" s="1">
        <v>0.25</v>
      </c>
      <c r="S81" s="1">
        <v>-1720</v>
      </c>
      <c r="T81" s="1">
        <v>64.099999999999994</v>
      </c>
      <c r="U81" s="1">
        <v>474</v>
      </c>
      <c r="V81" s="1">
        <v>396</v>
      </c>
      <c r="W81" s="1">
        <v>225</v>
      </c>
      <c r="X81" s="1">
        <v>55.4</v>
      </c>
      <c r="Y81" s="1">
        <v>16.7</v>
      </c>
      <c r="Z81" s="1">
        <v>4.33</v>
      </c>
      <c r="AA81" s="1">
        <v>0</v>
      </c>
      <c r="AB81" s="1">
        <v>18</v>
      </c>
      <c r="AC81" s="1">
        <v>36</v>
      </c>
      <c r="AD81" s="1">
        <v>54</v>
      </c>
      <c r="AE81" s="1">
        <v>71</v>
      </c>
      <c r="AF81" s="1">
        <v>-1720</v>
      </c>
      <c r="AG81" s="1">
        <v>-756</v>
      </c>
      <c r="AH81" s="1">
        <v>143</v>
      </c>
      <c r="AI81" s="1">
        <v>1030</v>
      </c>
      <c r="AJ81" s="1">
        <v>1940</v>
      </c>
      <c r="AK81" s="2"/>
    </row>
    <row r="82" spans="1:37">
      <c r="A82" s="1">
        <v>81</v>
      </c>
      <c r="B82" s="1">
        <v>1208</v>
      </c>
      <c r="C82" s="1">
        <v>27</v>
      </c>
      <c r="D82" s="1">
        <v>0</v>
      </c>
      <c r="E82" s="1">
        <v>102</v>
      </c>
      <c r="F82" s="1">
        <v>0</v>
      </c>
      <c r="G82" s="1">
        <v>0</v>
      </c>
      <c r="H82" s="1">
        <v>0.46300000000000002</v>
      </c>
      <c r="I82" s="1">
        <v>38.75</v>
      </c>
      <c r="J82" s="1">
        <v>0</v>
      </c>
      <c r="K82" s="1">
        <v>2.5099999999999998</v>
      </c>
      <c r="L82" s="1">
        <v>1.99</v>
      </c>
      <c r="M82" s="1">
        <v>1.63</v>
      </c>
      <c r="N82" s="1">
        <v>1.18</v>
      </c>
      <c r="O82" s="1">
        <v>0.87</v>
      </c>
      <c r="P82" s="1">
        <v>0.53</v>
      </c>
      <c r="Q82" s="1">
        <v>0.38</v>
      </c>
      <c r="R82" s="1">
        <v>0.25</v>
      </c>
      <c r="S82" s="1">
        <v>-1160</v>
      </c>
      <c r="T82" s="1">
        <v>-187</v>
      </c>
      <c r="U82" s="1">
        <v>168</v>
      </c>
      <c r="V82" s="1">
        <v>269</v>
      </c>
      <c r="W82" s="1">
        <v>221</v>
      </c>
      <c r="X82" s="1">
        <v>96.1</v>
      </c>
      <c r="Y82" s="1">
        <v>35.4</v>
      </c>
      <c r="Z82" s="1">
        <v>6.82</v>
      </c>
      <c r="AA82" s="1">
        <v>0</v>
      </c>
      <c r="AB82" s="1">
        <v>26</v>
      </c>
      <c r="AC82" s="1">
        <v>51</v>
      </c>
      <c r="AD82" s="1">
        <v>77</v>
      </c>
      <c r="AE82" s="1">
        <v>101</v>
      </c>
      <c r="AF82" s="1">
        <v>-1160</v>
      </c>
      <c r="AG82" s="1">
        <v>-468</v>
      </c>
      <c r="AH82" s="1">
        <v>134</v>
      </c>
      <c r="AI82" s="1">
        <v>727</v>
      </c>
      <c r="AJ82" s="1">
        <v>1390</v>
      </c>
      <c r="AK82" s="2"/>
    </row>
    <row r="83" spans="1:37">
      <c r="A83" s="1">
        <v>82</v>
      </c>
      <c r="B83" s="1">
        <v>1208</v>
      </c>
      <c r="C83" s="1">
        <v>27</v>
      </c>
      <c r="D83" s="1">
        <v>0</v>
      </c>
      <c r="E83" s="1">
        <v>147</v>
      </c>
      <c r="F83" s="1">
        <v>0</v>
      </c>
      <c r="G83" s="1">
        <v>0</v>
      </c>
      <c r="H83" s="1">
        <v>0.29399999999999998</v>
      </c>
      <c r="I83" s="1">
        <v>82.11</v>
      </c>
      <c r="J83" s="1">
        <v>0</v>
      </c>
      <c r="K83" s="1">
        <v>1.86</v>
      </c>
      <c r="L83" s="1">
        <v>1.58</v>
      </c>
      <c r="M83" s="1">
        <v>1.38</v>
      </c>
      <c r="N83" s="1">
        <v>1.1000000000000001</v>
      </c>
      <c r="O83" s="1">
        <v>0.88</v>
      </c>
      <c r="P83" s="1">
        <v>0.56999999999999995</v>
      </c>
      <c r="Q83" s="1">
        <v>0.4</v>
      </c>
      <c r="R83" s="1">
        <v>0.25</v>
      </c>
      <c r="S83" s="1">
        <v>-705</v>
      </c>
      <c r="T83" s="1">
        <v>-250</v>
      </c>
      <c r="U83" s="1">
        <v>-22.1</v>
      </c>
      <c r="V83" s="1">
        <v>114</v>
      </c>
      <c r="W83" s="1">
        <v>140</v>
      </c>
      <c r="X83" s="1">
        <v>103</v>
      </c>
      <c r="Y83" s="1">
        <v>57</v>
      </c>
      <c r="Z83" s="1">
        <v>14.2</v>
      </c>
      <c r="AA83" s="1">
        <v>0</v>
      </c>
      <c r="AB83" s="1">
        <v>37</v>
      </c>
      <c r="AC83" s="1">
        <v>73</v>
      </c>
      <c r="AD83" s="1">
        <v>110</v>
      </c>
      <c r="AE83" s="1">
        <v>146</v>
      </c>
      <c r="AF83" s="1">
        <v>-705</v>
      </c>
      <c r="AG83" s="1">
        <v>-232</v>
      </c>
      <c r="AH83" s="1">
        <v>132</v>
      </c>
      <c r="AI83" s="1">
        <v>481</v>
      </c>
      <c r="AJ83" s="1">
        <v>916</v>
      </c>
      <c r="AK83" s="2"/>
    </row>
    <row r="84" spans="1:37">
      <c r="A84" s="1">
        <v>83</v>
      </c>
      <c r="B84" s="1">
        <v>1208</v>
      </c>
      <c r="C84" s="1">
        <v>27</v>
      </c>
      <c r="D84" s="1">
        <v>0</v>
      </c>
      <c r="E84" s="1">
        <v>210</v>
      </c>
      <c r="F84" s="1">
        <v>0</v>
      </c>
      <c r="G84" s="1">
        <v>0</v>
      </c>
      <c r="H84" s="1">
        <v>0.19800000000000001</v>
      </c>
      <c r="I84" s="1">
        <v>166.02</v>
      </c>
      <c r="J84" s="1">
        <v>0</v>
      </c>
      <c r="K84" s="1">
        <v>1.37</v>
      </c>
      <c r="L84" s="1">
        <v>1.2</v>
      </c>
      <c r="M84" s="1">
        <v>1.1000000000000001</v>
      </c>
      <c r="N84" s="1">
        <v>0.95</v>
      </c>
      <c r="O84" s="1">
        <v>0.81</v>
      </c>
      <c r="P84" s="1">
        <v>0.59</v>
      </c>
      <c r="Q84" s="1">
        <v>0.43</v>
      </c>
      <c r="R84" s="1">
        <v>0.26</v>
      </c>
      <c r="S84" s="1">
        <v>-392</v>
      </c>
      <c r="T84" s="1">
        <v>-212</v>
      </c>
      <c r="U84" s="1">
        <v>-94.2</v>
      </c>
      <c r="V84" s="1">
        <v>10.7</v>
      </c>
      <c r="W84" s="1">
        <v>54.3</v>
      </c>
      <c r="X84" s="1">
        <v>69.8</v>
      </c>
      <c r="Y84" s="1">
        <v>55.7</v>
      </c>
      <c r="Z84" s="1">
        <v>24.4</v>
      </c>
      <c r="AA84" s="1">
        <v>0</v>
      </c>
      <c r="AB84" s="1">
        <v>52</v>
      </c>
      <c r="AC84" s="1">
        <v>105</v>
      </c>
      <c r="AD84" s="1">
        <v>157</v>
      </c>
      <c r="AE84" s="1">
        <v>209</v>
      </c>
      <c r="AF84" s="1">
        <v>-392</v>
      </c>
      <c r="AG84" s="1">
        <v>-57.1</v>
      </c>
      <c r="AH84" s="1">
        <v>142</v>
      </c>
      <c r="AI84" s="1">
        <v>305</v>
      </c>
      <c r="AJ84" s="1">
        <v>563</v>
      </c>
      <c r="AK84" s="2"/>
    </row>
    <row r="85" spans="1:37">
      <c r="A85" s="1">
        <v>84</v>
      </c>
      <c r="B85" s="1">
        <v>1208</v>
      </c>
      <c r="C85" s="1">
        <v>27</v>
      </c>
      <c r="D85" s="1">
        <v>0</v>
      </c>
      <c r="E85" s="1">
        <v>300</v>
      </c>
      <c r="F85" s="1">
        <v>0</v>
      </c>
      <c r="G85" s="1">
        <v>0</v>
      </c>
      <c r="H85" s="1">
        <v>0.151</v>
      </c>
      <c r="I85" s="1">
        <v>296.41000000000003</v>
      </c>
      <c r="J85" s="1">
        <v>0</v>
      </c>
      <c r="K85" s="1">
        <v>1.01</v>
      </c>
      <c r="L85" s="1">
        <v>0.89</v>
      </c>
      <c r="M85" s="1">
        <v>0.84</v>
      </c>
      <c r="N85" s="1">
        <v>0.76</v>
      </c>
      <c r="O85" s="1">
        <v>0.68</v>
      </c>
      <c r="P85" s="1">
        <v>0.55000000000000004</v>
      </c>
      <c r="Q85" s="1">
        <v>0.44</v>
      </c>
      <c r="R85" s="1">
        <v>0.28999999999999998</v>
      </c>
      <c r="S85" s="1">
        <v>-206</v>
      </c>
      <c r="T85" s="1">
        <v>-145</v>
      </c>
      <c r="U85" s="1">
        <v>-95.4</v>
      </c>
      <c r="V85" s="1">
        <v>-35.1</v>
      </c>
      <c r="W85" s="1">
        <v>0.71</v>
      </c>
      <c r="X85" s="1">
        <v>29.8</v>
      </c>
      <c r="Y85" s="1">
        <v>34.9</v>
      </c>
      <c r="Z85" s="1">
        <v>25.6</v>
      </c>
      <c r="AA85" s="1">
        <v>0</v>
      </c>
      <c r="AB85" s="1">
        <v>75</v>
      </c>
      <c r="AC85" s="1">
        <v>150</v>
      </c>
      <c r="AD85" s="1">
        <v>225</v>
      </c>
      <c r="AE85" s="1">
        <v>299</v>
      </c>
      <c r="AF85" s="1">
        <v>-206</v>
      </c>
      <c r="AG85" s="1">
        <v>58.6</v>
      </c>
      <c r="AH85" s="1">
        <v>135</v>
      </c>
      <c r="AI85" s="1">
        <v>184</v>
      </c>
      <c r="AJ85" s="1">
        <v>321</v>
      </c>
      <c r="AK85" s="2"/>
    </row>
    <row r="86" spans="1:37">
      <c r="A86" s="1">
        <v>85</v>
      </c>
      <c r="B86" s="1">
        <v>1459</v>
      </c>
      <c r="C86" s="1">
        <v>27</v>
      </c>
      <c r="D86" s="1">
        <v>0</v>
      </c>
      <c r="E86" s="1">
        <v>50</v>
      </c>
      <c r="F86" s="1">
        <v>0</v>
      </c>
      <c r="G86" s="1">
        <v>0</v>
      </c>
      <c r="H86" s="1">
        <v>0.997</v>
      </c>
      <c r="I86" s="1">
        <v>11.25</v>
      </c>
      <c r="J86" s="1">
        <v>0</v>
      </c>
      <c r="K86" s="1">
        <v>4.01</v>
      </c>
      <c r="L86" s="1">
        <v>2.59</v>
      </c>
      <c r="M86" s="1">
        <v>1.77</v>
      </c>
      <c r="N86" s="1">
        <v>1.08</v>
      </c>
      <c r="O86" s="1">
        <v>0.76</v>
      </c>
      <c r="P86" s="1">
        <v>0.5</v>
      </c>
      <c r="Q86" s="1">
        <v>0.37</v>
      </c>
      <c r="R86" s="1">
        <v>0.25</v>
      </c>
      <c r="S86" s="1">
        <v>-2040</v>
      </c>
      <c r="T86" s="1">
        <v>425</v>
      </c>
      <c r="U86" s="1">
        <v>698</v>
      </c>
      <c r="V86" s="1">
        <v>377</v>
      </c>
      <c r="W86" s="1">
        <v>152</v>
      </c>
      <c r="X86" s="1">
        <v>28.5</v>
      </c>
      <c r="Y86" s="1">
        <v>10.7</v>
      </c>
      <c r="Z86" s="1">
        <v>2.88</v>
      </c>
      <c r="AA86" s="1">
        <v>0</v>
      </c>
      <c r="AB86" s="1">
        <v>12</v>
      </c>
      <c r="AC86" s="1">
        <v>25</v>
      </c>
      <c r="AD86" s="1">
        <v>38</v>
      </c>
      <c r="AE86" s="1">
        <v>49</v>
      </c>
      <c r="AF86" s="1">
        <v>-2040</v>
      </c>
      <c r="AG86" s="1">
        <v>-939</v>
      </c>
      <c r="AH86" s="1">
        <v>119</v>
      </c>
      <c r="AI86" s="1">
        <v>1200</v>
      </c>
      <c r="AJ86" s="1">
        <v>2210</v>
      </c>
      <c r="AK86" s="2"/>
    </row>
    <row r="87" spans="1:37">
      <c r="A87" s="1">
        <v>86</v>
      </c>
      <c r="B87" s="1">
        <v>1459</v>
      </c>
      <c r="C87" s="1">
        <v>27</v>
      </c>
      <c r="D87" s="1">
        <v>0</v>
      </c>
      <c r="E87" s="1">
        <v>72</v>
      </c>
      <c r="F87" s="1">
        <v>0</v>
      </c>
      <c r="G87" s="1">
        <v>0</v>
      </c>
      <c r="H87" s="1">
        <v>0.66700000000000004</v>
      </c>
      <c r="I87" s="1">
        <v>21.42</v>
      </c>
      <c r="J87" s="1">
        <v>0</v>
      </c>
      <c r="K87" s="1">
        <v>3.15</v>
      </c>
      <c r="L87" s="1">
        <v>2.31</v>
      </c>
      <c r="M87" s="1">
        <v>1.75</v>
      </c>
      <c r="N87" s="1">
        <v>1.1599999999999999</v>
      </c>
      <c r="O87" s="1">
        <v>0.82</v>
      </c>
      <c r="P87" s="1">
        <v>0.5</v>
      </c>
      <c r="Q87" s="1">
        <v>0.37</v>
      </c>
      <c r="R87" s="1">
        <v>0.25</v>
      </c>
      <c r="S87" s="1">
        <v>-1540</v>
      </c>
      <c r="T87" s="1">
        <v>10.5</v>
      </c>
      <c r="U87" s="1">
        <v>396</v>
      </c>
      <c r="V87" s="1">
        <v>362</v>
      </c>
      <c r="W87" s="1">
        <v>220</v>
      </c>
      <c r="X87" s="1">
        <v>59.9</v>
      </c>
      <c r="Y87" s="1">
        <v>18.100000000000001</v>
      </c>
      <c r="Z87" s="1">
        <v>4.53</v>
      </c>
      <c r="AA87" s="1">
        <v>0</v>
      </c>
      <c r="AB87" s="1">
        <v>18</v>
      </c>
      <c r="AC87" s="1">
        <v>36</v>
      </c>
      <c r="AD87" s="1">
        <v>54</v>
      </c>
      <c r="AE87" s="1">
        <v>71</v>
      </c>
      <c r="AF87" s="1">
        <v>-1540</v>
      </c>
      <c r="AG87" s="1">
        <v>-688</v>
      </c>
      <c r="AH87" s="1">
        <v>115</v>
      </c>
      <c r="AI87" s="1">
        <v>905</v>
      </c>
      <c r="AJ87" s="1">
        <v>1720</v>
      </c>
      <c r="AK87" s="2"/>
    </row>
    <row r="88" spans="1:37">
      <c r="A88" s="1">
        <v>87</v>
      </c>
      <c r="B88" s="1">
        <v>1459</v>
      </c>
      <c r="C88" s="1">
        <v>27</v>
      </c>
      <c r="D88" s="1">
        <v>0</v>
      </c>
      <c r="E88" s="1">
        <v>102</v>
      </c>
      <c r="F88" s="1">
        <v>0</v>
      </c>
      <c r="G88" s="1">
        <v>0</v>
      </c>
      <c r="H88" s="1">
        <v>0.42099999999999999</v>
      </c>
      <c r="I88" s="1">
        <v>45.01</v>
      </c>
      <c r="J88" s="1">
        <v>0</v>
      </c>
      <c r="K88" s="1">
        <v>2.37</v>
      </c>
      <c r="L88" s="1">
        <v>1.92</v>
      </c>
      <c r="M88" s="1">
        <v>1.59</v>
      </c>
      <c r="N88" s="1">
        <v>1.17</v>
      </c>
      <c r="O88" s="1">
        <v>0.88</v>
      </c>
      <c r="P88" s="1">
        <v>0.54</v>
      </c>
      <c r="Q88" s="1">
        <v>0.38</v>
      </c>
      <c r="R88" s="1">
        <v>0.25</v>
      </c>
      <c r="S88" s="1">
        <v>-1030</v>
      </c>
      <c r="T88" s="1">
        <v>-192</v>
      </c>
      <c r="U88" s="1">
        <v>122</v>
      </c>
      <c r="V88" s="1">
        <v>229</v>
      </c>
      <c r="W88" s="1">
        <v>199</v>
      </c>
      <c r="X88" s="1">
        <v>95.6</v>
      </c>
      <c r="Y88" s="1">
        <v>37.9</v>
      </c>
      <c r="Z88" s="1">
        <v>7.3</v>
      </c>
      <c r="AA88" s="1">
        <v>0</v>
      </c>
      <c r="AB88" s="1">
        <v>26</v>
      </c>
      <c r="AC88" s="1">
        <v>51</v>
      </c>
      <c r="AD88" s="1">
        <v>77</v>
      </c>
      <c r="AE88" s="1">
        <v>101</v>
      </c>
      <c r="AF88" s="1">
        <v>-1030</v>
      </c>
      <c r="AG88" s="1">
        <v>-421</v>
      </c>
      <c r="AH88" s="1">
        <v>109</v>
      </c>
      <c r="AI88" s="1">
        <v>631</v>
      </c>
      <c r="AJ88" s="1">
        <v>1210</v>
      </c>
      <c r="AK88" s="2"/>
    </row>
    <row r="89" spans="1:37">
      <c r="A89" s="1">
        <v>88</v>
      </c>
      <c r="B89" s="1">
        <v>1459</v>
      </c>
      <c r="C89" s="1">
        <v>27</v>
      </c>
      <c r="D89" s="1">
        <v>0</v>
      </c>
      <c r="E89" s="1">
        <v>147</v>
      </c>
      <c r="F89" s="1">
        <v>0</v>
      </c>
      <c r="G89" s="1">
        <v>0</v>
      </c>
      <c r="H89" s="1">
        <v>0.26600000000000001</v>
      </c>
      <c r="I89" s="1">
        <v>96.71</v>
      </c>
      <c r="J89" s="1">
        <v>0</v>
      </c>
      <c r="K89" s="1">
        <v>1.75</v>
      </c>
      <c r="L89" s="1">
        <v>1.51</v>
      </c>
      <c r="M89" s="1">
        <v>1.33</v>
      </c>
      <c r="N89" s="1">
        <v>1.08</v>
      </c>
      <c r="O89" s="1">
        <v>0.87</v>
      </c>
      <c r="P89" s="1">
        <v>0.57999999999999996</v>
      </c>
      <c r="Q89" s="1">
        <v>0.41</v>
      </c>
      <c r="R89" s="1">
        <v>0.25</v>
      </c>
      <c r="S89" s="1">
        <v>-618</v>
      </c>
      <c r="T89" s="1">
        <v>-232</v>
      </c>
      <c r="U89" s="1">
        <v>-35.700000000000003</v>
      </c>
      <c r="V89" s="1">
        <v>88.4</v>
      </c>
      <c r="W89" s="1">
        <v>118</v>
      </c>
      <c r="X89" s="1">
        <v>93.9</v>
      </c>
      <c r="Y89" s="1">
        <v>55.7</v>
      </c>
      <c r="Z89" s="1">
        <v>15.4</v>
      </c>
      <c r="AA89" s="1">
        <v>0</v>
      </c>
      <c r="AB89" s="1">
        <v>37</v>
      </c>
      <c r="AC89" s="1">
        <v>73</v>
      </c>
      <c r="AD89" s="1">
        <v>110</v>
      </c>
      <c r="AE89" s="1">
        <v>146</v>
      </c>
      <c r="AF89" s="1">
        <v>-618</v>
      </c>
      <c r="AG89" s="1">
        <v>-210</v>
      </c>
      <c r="AH89" s="1">
        <v>107</v>
      </c>
      <c r="AI89" s="1">
        <v>413</v>
      </c>
      <c r="AJ89" s="1">
        <v>790</v>
      </c>
      <c r="AK89" s="2"/>
    </row>
    <row r="90" spans="1:37">
      <c r="A90" s="1">
        <v>89</v>
      </c>
      <c r="B90" s="1">
        <v>1459</v>
      </c>
      <c r="C90" s="1">
        <v>27</v>
      </c>
      <c r="D90" s="1">
        <v>0</v>
      </c>
      <c r="E90" s="1">
        <v>210</v>
      </c>
      <c r="F90" s="1">
        <v>0</v>
      </c>
      <c r="G90" s="1">
        <v>0</v>
      </c>
      <c r="H90" s="1">
        <v>0.17799999999999999</v>
      </c>
      <c r="I90" s="1">
        <v>197.71</v>
      </c>
      <c r="J90" s="1">
        <v>0</v>
      </c>
      <c r="K90" s="1">
        <v>1.28</v>
      </c>
      <c r="L90" s="1">
        <v>1.1399999999999999</v>
      </c>
      <c r="M90" s="1">
        <v>1.05</v>
      </c>
      <c r="N90" s="1">
        <v>0.91</v>
      </c>
      <c r="O90" s="1">
        <v>0.79</v>
      </c>
      <c r="P90" s="1">
        <v>0.57999999999999996</v>
      </c>
      <c r="Q90" s="1">
        <v>0.44</v>
      </c>
      <c r="R90" s="1">
        <v>0.27</v>
      </c>
      <c r="S90" s="1">
        <v>-342</v>
      </c>
      <c r="T90" s="1">
        <v>-191</v>
      </c>
      <c r="U90" s="1">
        <v>-90.1</v>
      </c>
      <c r="V90" s="1">
        <v>1.01</v>
      </c>
      <c r="W90" s="1">
        <v>41</v>
      </c>
      <c r="X90" s="1">
        <v>59.4</v>
      </c>
      <c r="Y90" s="1">
        <v>50.2</v>
      </c>
      <c r="Z90" s="1">
        <v>24.2</v>
      </c>
      <c r="AA90" s="1">
        <v>0</v>
      </c>
      <c r="AB90" s="1">
        <v>52</v>
      </c>
      <c r="AC90" s="1">
        <v>105</v>
      </c>
      <c r="AD90" s="1">
        <v>157</v>
      </c>
      <c r="AE90" s="1">
        <v>209</v>
      </c>
      <c r="AF90" s="1">
        <v>-342</v>
      </c>
      <c r="AG90" s="1">
        <v>-56.2</v>
      </c>
      <c r="AH90" s="1">
        <v>117</v>
      </c>
      <c r="AI90" s="1">
        <v>259</v>
      </c>
      <c r="AJ90" s="1">
        <v>482</v>
      </c>
      <c r="AK90" s="2"/>
    </row>
    <row r="91" spans="1:37">
      <c r="A91" s="1">
        <v>90</v>
      </c>
      <c r="B91" s="1">
        <v>1459</v>
      </c>
      <c r="C91" s="1">
        <v>27</v>
      </c>
      <c r="D91" s="1">
        <v>0</v>
      </c>
      <c r="E91" s="1">
        <v>300</v>
      </c>
      <c r="F91" s="1">
        <v>0</v>
      </c>
      <c r="G91" s="1">
        <v>0</v>
      </c>
      <c r="H91" s="1">
        <v>0.13400000000000001</v>
      </c>
      <c r="I91" s="1">
        <v>358.01</v>
      </c>
      <c r="J91" s="1">
        <v>0</v>
      </c>
      <c r="K91" s="1">
        <v>0.93</v>
      </c>
      <c r="L91" s="1">
        <v>0.84</v>
      </c>
      <c r="M91" s="1">
        <v>0.79</v>
      </c>
      <c r="N91" s="1">
        <v>0.73</v>
      </c>
      <c r="O91" s="1">
        <v>0.66</v>
      </c>
      <c r="P91" s="1">
        <v>0.54</v>
      </c>
      <c r="Q91" s="1">
        <v>0.43</v>
      </c>
      <c r="R91" s="1">
        <v>0.28999999999999998</v>
      </c>
      <c r="S91" s="1">
        <v>-179</v>
      </c>
      <c r="T91" s="1">
        <v>-128</v>
      </c>
      <c r="U91" s="1">
        <v>-86.2</v>
      </c>
      <c r="V91" s="1">
        <v>-34.799999999999997</v>
      </c>
      <c r="W91" s="1">
        <v>-3.65</v>
      </c>
      <c r="X91" s="1">
        <v>23.1</v>
      </c>
      <c r="Y91" s="1">
        <v>29.3</v>
      </c>
      <c r="Z91" s="1">
        <v>23.3</v>
      </c>
      <c r="AA91" s="1">
        <v>0</v>
      </c>
      <c r="AB91" s="1">
        <v>75</v>
      </c>
      <c r="AC91" s="1">
        <v>150</v>
      </c>
      <c r="AD91" s="1">
        <v>225</v>
      </c>
      <c r="AE91" s="1">
        <v>299</v>
      </c>
      <c r="AF91" s="1">
        <v>-179</v>
      </c>
      <c r="AG91" s="1">
        <v>44</v>
      </c>
      <c r="AH91" s="1">
        <v>111</v>
      </c>
      <c r="AI91" s="1">
        <v>156</v>
      </c>
      <c r="AJ91" s="1">
        <v>274</v>
      </c>
      <c r="AK91" s="2"/>
    </row>
    <row r="92" spans="1:37">
      <c r="A92" s="1">
        <v>91</v>
      </c>
      <c r="B92" s="1">
        <v>1763</v>
      </c>
      <c r="C92" s="1">
        <v>27</v>
      </c>
      <c r="D92" s="1">
        <v>0</v>
      </c>
      <c r="E92" s="1">
        <v>50</v>
      </c>
      <c r="F92" s="1">
        <v>0</v>
      </c>
      <c r="G92" s="1">
        <v>0</v>
      </c>
      <c r="H92" s="1">
        <v>0.92600000000000005</v>
      </c>
      <c r="I92" s="1">
        <v>12.67</v>
      </c>
      <c r="J92" s="1">
        <v>0</v>
      </c>
      <c r="K92" s="1">
        <v>3.84</v>
      </c>
      <c r="L92" s="1">
        <v>2.54</v>
      </c>
      <c r="M92" s="1">
        <v>1.78</v>
      </c>
      <c r="N92" s="1">
        <v>1.1000000000000001</v>
      </c>
      <c r="O92" s="1">
        <v>0.77</v>
      </c>
      <c r="P92" s="1">
        <v>0.5</v>
      </c>
      <c r="Q92" s="1">
        <v>0.37</v>
      </c>
      <c r="R92" s="1">
        <v>0.25</v>
      </c>
      <c r="S92" s="1">
        <v>-1870</v>
      </c>
      <c r="T92" s="1">
        <v>327</v>
      </c>
      <c r="U92" s="1">
        <v>618</v>
      </c>
      <c r="V92" s="1">
        <v>366</v>
      </c>
      <c r="W92" s="1">
        <v>159</v>
      </c>
      <c r="X92" s="1">
        <v>30.8</v>
      </c>
      <c r="Y92" s="1">
        <v>11.1</v>
      </c>
      <c r="Z92" s="1">
        <v>3.07</v>
      </c>
      <c r="AA92" s="1">
        <v>0</v>
      </c>
      <c r="AB92" s="1">
        <v>12</v>
      </c>
      <c r="AC92" s="1">
        <v>25</v>
      </c>
      <c r="AD92" s="1">
        <v>38</v>
      </c>
      <c r="AE92" s="1">
        <v>49</v>
      </c>
      <c r="AF92" s="1">
        <v>-1870</v>
      </c>
      <c r="AG92" s="1">
        <v>-867</v>
      </c>
      <c r="AH92" s="1">
        <v>93.7</v>
      </c>
      <c r="AI92" s="1">
        <v>1070</v>
      </c>
      <c r="AJ92" s="1">
        <v>1990</v>
      </c>
      <c r="AK92" s="2"/>
    </row>
    <row r="93" spans="1:37">
      <c r="A93" s="1">
        <v>92</v>
      </c>
      <c r="B93" s="1">
        <v>1763</v>
      </c>
      <c r="C93" s="1">
        <v>27</v>
      </c>
      <c r="D93" s="1">
        <v>0</v>
      </c>
      <c r="E93" s="1">
        <v>72</v>
      </c>
      <c r="F93" s="1">
        <v>0</v>
      </c>
      <c r="G93" s="1">
        <v>0</v>
      </c>
      <c r="H93" s="1">
        <v>0.60399999999999998</v>
      </c>
      <c r="I93" s="1">
        <v>25.08</v>
      </c>
      <c r="J93" s="1">
        <v>0</v>
      </c>
      <c r="K93" s="1">
        <v>2.97</v>
      </c>
      <c r="L93" s="1">
        <v>2.2400000000000002</v>
      </c>
      <c r="M93" s="1">
        <v>1.73</v>
      </c>
      <c r="N93" s="1">
        <v>1.17</v>
      </c>
      <c r="O93" s="1">
        <v>0.83</v>
      </c>
      <c r="P93" s="1">
        <v>0.51</v>
      </c>
      <c r="Q93" s="1">
        <v>0.37</v>
      </c>
      <c r="R93" s="1">
        <v>0.25</v>
      </c>
      <c r="S93" s="1">
        <v>-1380</v>
      </c>
      <c r="T93" s="1">
        <v>-31.9</v>
      </c>
      <c r="U93" s="1">
        <v>325</v>
      </c>
      <c r="V93" s="1">
        <v>326</v>
      </c>
      <c r="W93" s="1">
        <v>211</v>
      </c>
      <c r="X93" s="1">
        <v>63.7</v>
      </c>
      <c r="Y93" s="1">
        <v>19.7</v>
      </c>
      <c r="Z93" s="1">
        <v>4.68</v>
      </c>
      <c r="AA93" s="1">
        <v>0</v>
      </c>
      <c r="AB93" s="1">
        <v>18</v>
      </c>
      <c r="AC93" s="1">
        <v>36</v>
      </c>
      <c r="AD93" s="1">
        <v>54</v>
      </c>
      <c r="AE93" s="1">
        <v>71</v>
      </c>
      <c r="AF93" s="1">
        <v>-1380</v>
      </c>
      <c r="AG93" s="1">
        <v>-621</v>
      </c>
      <c r="AH93" s="1">
        <v>92.4</v>
      </c>
      <c r="AI93" s="1">
        <v>795</v>
      </c>
      <c r="AJ93" s="1">
        <v>1520</v>
      </c>
      <c r="AK93" s="2"/>
    </row>
    <row r="94" spans="1:37">
      <c r="A94" s="1">
        <v>93</v>
      </c>
      <c r="B94" s="1">
        <v>1763</v>
      </c>
      <c r="C94" s="1">
        <v>27</v>
      </c>
      <c r="D94" s="1">
        <v>0</v>
      </c>
      <c r="E94" s="1">
        <v>102</v>
      </c>
      <c r="F94" s="1">
        <v>0</v>
      </c>
      <c r="G94" s="1">
        <v>0</v>
      </c>
      <c r="H94" s="1">
        <v>0.38400000000000001</v>
      </c>
      <c r="I94" s="1">
        <v>52.37</v>
      </c>
      <c r="J94" s="1">
        <v>0</v>
      </c>
      <c r="K94" s="1">
        <v>2.2400000000000002</v>
      </c>
      <c r="L94" s="1">
        <v>1.84</v>
      </c>
      <c r="M94" s="1">
        <v>1.55</v>
      </c>
      <c r="N94" s="1">
        <v>1.17</v>
      </c>
      <c r="O94" s="1">
        <v>0.88</v>
      </c>
      <c r="P94" s="1">
        <v>0.54</v>
      </c>
      <c r="Q94" s="1">
        <v>0.38</v>
      </c>
      <c r="R94" s="1">
        <v>0.25</v>
      </c>
      <c r="S94" s="1">
        <v>-909</v>
      </c>
      <c r="T94" s="1">
        <v>-193</v>
      </c>
      <c r="U94" s="1">
        <v>84.4</v>
      </c>
      <c r="V94" s="1">
        <v>192</v>
      </c>
      <c r="W94" s="1">
        <v>178</v>
      </c>
      <c r="X94" s="1">
        <v>93.4</v>
      </c>
      <c r="Y94" s="1">
        <v>39.799999999999997</v>
      </c>
      <c r="Z94" s="1">
        <v>7.85</v>
      </c>
      <c r="AA94" s="1">
        <v>0</v>
      </c>
      <c r="AB94" s="1">
        <v>26</v>
      </c>
      <c r="AC94" s="1">
        <v>51</v>
      </c>
      <c r="AD94" s="1">
        <v>77</v>
      </c>
      <c r="AE94" s="1">
        <v>101</v>
      </c>
      <c r="AF94" s="1">
        <v>-909</v>
      </c>
      <c r="AG94" s="1">
        <v>-377</v>
      </c>
      <c r="AH94" s="1">
        <v>88.4</v>
      </c>
      <c r="AI94" s="1">
        <v>547</v>
      </c>
      <c r="AJ94" s="1">
        <v>1050</v>
      </c>
      <c r="AK94" s="2"/>
    </row>
    <row r="95" spans="1:37">
      <c r="A95" s="1">
        <v>94</v>
      </c>
      <c r="B95" s="1">
        <v>1763</v>
      </c>
      <c r="C95" s="1">
        <v>27</v>
      </c>
      <c r="D95" s="1">
        <v>0</v>
      </c>
      <c r="E95" s="1">
        <v>147</v>
      </c>
      <c r="F95" s="1">
        <v>0</v>
      </c>
      <c r="G95" s="1">
        <v>0</v>
      </c>
      <c r="H95" s="1">
        <v>0.24</v>
      </c>
      <c r="I95" s="1">
        <v>114.31</v>
      </c>
      <c r="J95" s="1">
        <v>0</v>
      </c>
      <c r="K95" s="1">
        <v>1.64</v>
      </c>
      <c r="L95" s="1">
        <v>1.44</v>
      </c>
      <c r="M95" s="1">
        <v>1.28</v>
      </c>
      <c r="N95" s="1">
        <v>1.06</v>
      </c>
      <c r="O95" s="1">
        <v>0.86</v>
      </c>
      <c r="P95" s="1">
        <v>0.57999999999999996</v>
      </c>
      <c r="Q95" s="1">
        <v>0.41</v>
      </c>
      <c r="R95" s="1">
        <v>0.25</v>
      </c>
      <c r="S95" s="1">
        <v>-541</v>
      </c>
      <c r="T95" s="1">
        <v>-214</v>
      </c>
      <c r="U95" s="1">
        <v>-45.2</v>
      </c>
      <c r="V95" s="1">
        <v>66.5</v>
      </c>
      <c r="W95" s="1">
        <v>97.5</v>
      </c>
      <c r="X95" s="1">
        <v>84.6</v>
      </c>
      <c r="Y95" s="1">
        <v>53.6</v>
      </c>
      <c r="Z95" s="1">
        <v>16.3</v>
      </c>
      <c r="AA95" s="1">
        <v>0</v>
      </c>
      <c r="AB95" s="1">
        <v>37</v>
      </c>
      <c r="AC95" s="1">
        <v>73</v>
      </c>
      <c r="AD95" s="1">
        <v>110</v>
      </c>
      <c r="AE95" s="1">
        <v>146</v>
      </c>
      <c r="AF95" s="1">
        <v>-541</v>
      </c>
      <c r="AG95" s="1">
        <v>-188</v>
      </c>
      <c r="AH95" s="1">
        <v>87.9</v>
      </c>
      <c r="AI95" s="1">
        <v>354</v>
      </c>
      <c r="AJ95" s="1">
        <v>681</v>
      </c>
      <c r="AK95" s="2"/>
    </row>
    <row r="96" spans="1:37">
      <c r="A96" s="1">
        <v>95</v>
      </c>
      <c r="B96" s="1">
        <v>1763</v>
      </c>
      <c r="C96" s="1">
        <v>27</v>
      </c>
      <c r="D96" s="1">
        <v>0</v>
      </c>
      <c r="E96" s="1">
        <v>210</v>
      </c>
      <c r="F96" s="1">
        <v>0</v>
      </c>
      <c r="G96" s="1">
        <v>0</v>
      </c>
      <c r="H96" s="1">
        <v>0.159</v>
      </c>
      <c r="I96" s="1">
        <v>237.23</v>
      </c>
      <c r="J96" s="1">
        <v>0</v>
      </c>
      <c r="K96" s="1">
        <v>1.2</v>
      </c>
      <c r="L96" s="1">
        <v>1.08</v>
      </c>
      <c r="M96" s="1">
        <v>1</v>
      </c>
      <c r="N96" s="1">
        <v>0.88</v>
      </c>
      <c r="O96" s="1">
        <v>0.77</v>
      </c>
      <c r="P96" s="1">
        <v>0.57999999999999996</v>
      </c>
      <c r="Q96" s="1">
        <v>0.44</v>
      </c>
      <c r="R96" s="1">
        <v>0.27</v>
      </c>
      <c r="S96" s="1">
        <v>-298</v>
      </c>
      <c r="T96" s="1">
        <v>-171</v>
      </c>
      <c r="U96" s="1">
        <v>-85.1</v>
      </c>
      <c r="V96" s="1">
        <v>-6.33</v>
      </c>
      <c r="W96" s="1">
        <v>29.9</v>
      </c>
      <c r="X96" s="1">
        <v>49.9</v>
      </c>
      <c r="Y96" s="1">
        <v>44.7</v>
      </c>
      <c r="Z96" s="1">
        <v>23.6</v>
      </c>
      <c r="AA96" s="1">
        <v>0</v>
      </c>
      <c r="AB96" s="1">
        <v>52</v>
      </c>
      <c r="AC96" s="1">
        <v>105</v>
      </c>
      <c r="AD96" s="1">
        <v>157</v>
      </c>
      <c r="AE96" s="1">
        <v>209</v>
      </c>
      <c r="AF96" s="1">
        <v>-298</v>
      </c>
      <c r="AG96" s="1">
        <v>-53.8</v>
      </c>
      <c r="AH96" s="1">
        <v>96</v>
      </c>
      <c r="AI96" s="1">
        <v>221</v>
      </c>
      <c r="AJ96" s="1">
        <v>413</v>
      </c>
      <c r="AK96" s="2"/>
    </row>
    <row r="97" spans="1:37">
      <c r="A97" s="1">
        <v>96</v>
      </c>
      <c r="B97" s="1">
        <v>1763</v>
      </c>
      <c r="C97" s="1">
        <v>27</v>
      </c>
      <c r="D97" s="1">
        <v>0</v>
      </c>
      <c r="E97" s="1">
        <v>300</v>
      </c>
      <c r="F97" s="1">
        <v>0</v>
      </c>
      <c r="G97" s="1">
        <v>0</v>
      </c>
      <c r="H97" s="1">
        <v>0.12</v>
      </c>
      <c r="I97" s="1">
        <v>430.24</v>
      </c>
      <c r="J97" s="1">
        <v>0</v>
      </c>
      <c r="K97" s="1">
        <v>0.87</v>
      </c>
      <c r="L97" s="1">
        <v>0.79</v>
      </c>
      <c r="M97" s="1">
        <v>0.75</v>
      </c>
      <c r="N97" s="1">
        <v>0.69</v>
      </c>
      <c r="O97" s="1">
        <v>0.64</v>
      </c>
      <c r="P97" s="1">
        <v>0.52</v>
      </c>
      <c r="Q97" s="1">
        <v>0.43</v>
      </c>
      <c r="R97" s="1">
        <v>0.28999999999999998</v>
      </c>
      <c r="S97" s="1">
        <v>-155</v>
      </c>
      <c r="T97" s="1">
        <v>-113</v>
      </c>
      <c r="U97" s="1">
        <v>-77.400000000000006</v>
      </c>
      <c r="V97" s="1">
        <v>-33.799999999999997</v>
      </c>
      <c r="W97" s="1">
        <v>-6.85</v>
      </c>
      <c r="X97" s="1">
        <v>17.5</v>
      </c>
      <c r="Y97" s="1">
        <v>24.2</v>
      </c>
      <c r="Z97" s="1">
        <v>20.9</v>
      </c>
      <c r="AA97" s="1">
        <v>0</v>
      </c>
      <c r="AB97" s="1">
        <v>75</v>
      </c>
      <c r="AC97" s="1">
        <v>150</v>
      </c>
      <c r="AD97" s="1">
        <v>225</v>
      </c>
      <c r="AE97" s="1">
        <v>299</v>
      </c>
      <c r="AF97" s="1">
        <v>-155</v>
      </c>
      <c r="AG97" s="1">
        <v>32.799999999999997</v>
      </c>
      <c r="AH97" s="1">
        <v>91.7</v>
      </c>
      <c r="AI97" s="1">
        <v>132</v>
      </c>
      <c r="AJ97" s="1">
        <v>233</v>
      </c>
      <c r="AK97" s="2"/>
    </row>
    <row r="98" spans="1:37">
      <c r="A98" s="1">
        <v>97</v>
      </c>
      <c r="B98" s="1">
        <v>2130</v>
      </c>
      <c r="C98" s="1">
        <v>27</v>
      </c>
      <c r="D98" s="1">
        <v>0</v>
      </c>
      <c r="E98" s="1">
        <v>50</v>
      </c>
      <c r="F98" s="1">
        <v>0</v>
      </c>
      <c r="G98" s="1">
        <v>0</v>
      </c>
      <c r="H98" s="1">
        <v>0.86399999999999999</v>
      </c>
      <c r="I98" s="1">
        <v>14.14</v>
      </c>
      <c r="J98" s="1">
        <v>0</v>
      </c>
      <c r="K98" s="1">
        <v>3.68</v>
      </c>
      <c r="L98" s="1">
        <v>2.5099999999999998</v>
      </c>
      <c r="M98" s="1">
        <v>1.78</v>
      </c>
      <c r="N98" s="1">
        <v>1.1100000000000001</v>
      </c>
      <c r="O98" s="1">
        <v>0.78</v>
      </c>
      <c r="P98" s="1">
        <v>0.5</v>
      </c>
      <c r="Q98" s="1">
        <v>0.37</v>
      </c>
      <c r="R98" s="1">
        <v>0.25</v>
      </c>
      <c r="S98" s="1">
        <v>-1700</v>
      </c>
      <c r="T98" s="1">
        <v>243</v>
      </c>
      <c r="U98" s="1">
        <v>540</v>
      </c>
      <c r="V98" s="1">
        <v>350</v>
      </c>
      <c r="W98" s="1">
        <v>164</v>
      </c>
      <c r="X98" s="1">
        <v>33.299999999999997</v>
      </c>
      <c r="Y98" s="1">
        <v>11.4</v>
      </c>
      <c r="Z98" s="1">
        <v>3.22</v>
      </c>
      <c r="AA98" s="1">
        <v>0</v>
      </c>
      <c r="AB98" s="1">
        <v>12</v>
      </c>
      <c r="AC98" s="1">
        <v>25</v>
      </c>
      <c r="AD98" s="1">
        <v>38</v>
      </c>
      <c r="AE98" s="1">
        <v>49</v>
      </c>
      <c r="AF98" s="1">
        <v>-1700</v>
      </c>
      <c r="AG98" s="1">
        <v>-794</v>
      </c>
      <c r="AH98" s="1">
        <v>73.900000000000006</v>
      </c>
      <c r="AI98" s="1">
        <v>959</v>
      </c>
      <c r="AJ98" s="1">
        <v>1790</v>
      </c>
      <c r="AK98" s="2"/>
    </row>
    <row r="99" spans="1:37">
      <c r="A99" s="1">
        <v>98</v>
      </c>
      <c r="B99" s="1">
        <v>2130</v>
      </c>
      <c r="C99" s="1">
        <v>27</v>
      </c>
      <c r="D99" s="1">
        <v>0</v>
      </c>
      <c r="E99" s="1">
        <v>72</v>
      </c>
      <c r="F99" s="1">
        <v>0</v>
      </c>
      <c r="G99" s="1">
        <v>0</v>
      </c>
      <c r="H99" s="1">
        <v>0.56399999999999995</v>
      </c>
      <c r="I99" s="1">
        <v>28.07</v>
      </c>
      <c r="J99" s="1">
        <v>0</v>
      </c>
      <c r="K99" s="1">
        <v>2.84</v>
      </c>
      <c r="L99" s="1">
        <v>2.17</v>
      </c>
      <c r="M99" s="1">
        <v>1.71</v>
      </c>
      <c r="N99" s="1">
        <v>1.18</v>
      </c>
      <c r="O99" s="1">
        <v>0.84</v>
      </c>
      <c r="P99" s="1">
        <v>0.51</v>
      </c>
      <c r="Q99" s="1">
        <v>0.37</v>
      </c>
      <c r="R99" s="1">
        <v>0.25</v>
      </c>
      <c r="S99" s="1">
        <v>-1230</v>
      </c>
      <c r="T99" s="1">
        <v>-64.5</v>
      </c>
      <c r="U99" s="1">
        <v>263</v>
      </c>
      <c r="V99" s="1">
        <v>290</v>
      </c>
      <c r="W99" s="1">
        <v>200</v>
      </c>
      <c r="X99" s="1">
        <v>66.900000000000006</v>
      </c>
      <c r="Y99" s="1">
        <v>21.4</v>
      </c>
      <c r="Z99" s="1">
        <v>4.8099999999999996</v>
      </c>
      <c r="AA99" s="1">
        <v>0</v>
      </c>
      <c r="AB99" s="1">
        <v>18</v>
      </c>
      <c r="AC99" s="1">
        <v>36</v>
      </c>
      <c r="AD99" s="1">
        <v>54</v>
      </c>
      <c r="AE99" s="1">
        <v>71</v>
      </c>
      <c r="AF99" s="1">
        <v>-1230</v>
      </c>
      <c r="AG99" s="1">
        <v>-558</v>
      </c>
      <c r="AH99" s="1">
        <v>74.400000000000006</v>
      </c>
      <c r="AI99" s="1">
        <v>698</v>
      </c>
      <c r="AJ99" s="1">
        <v>1340</v>
      </c>
      <c r="AK99" s="2"/>
    </row>
    <row r="100" spans="1:37">
      <c r="A100" s="1">
        <v>99</v>
      </c>
      <c r="B100" s="1">
        <v>2130</v>
      </c>
      <c r="C100" s="1">
        <v>27</v>
      </c>
      <c r="D100" s="1">
        <v>0</v>
      </c>
      <c r="E100" s="1">
        <v>102</v>
      </c>
      <c r="F100" s="1">
        <v>0</v>
      </c>
      <c r="G100" s="1">
        <v>0</v>
      </c>
      <c r="H100" s="1">
        <v>0.34699999999999998</v>
      </c>
      <c r="I100" s="1">
        <v>61.32</v>
      </c>
      <c r="J100" s="1">
        <v>0</v>
      </c>
      <c r="K100" s="1">
        <v>2.11</v>
      </c>
      <c r="L100" s="1">
        <v>1.77</v>
      </c>
      <c r="M100" s="1">
        <v>1.5</v>
      </c>
      <c r="N100" s="1">
        <v>1.1599999999999999</v>
      </c>
      <c r="O100" s="1">
        <v>0.89</v>
      </c>
      <c r="P100" s="1">
        <v>0.55000000000000004</v>
      </c>
      <c r="Q100" s="1">
        <v>0.39</v>
      </c>
      <c r="R100" s="1">
        <v>0.25</v>
      </c>
      <c r="S100" s="1">
        <v>-800</v>
      </c>
      <c r="T100" s="1">
        <v>-190</v>
      </c>
      <c r="U100" s="1">
        <v>53.6</v>
      </c>
      <c r="V100" s="1">
        <v>159</v>
      </c>
      <c r="W100" s="1">
        <v>156</v>
      </c>
      <c r="X100" s="1">
        <v>89.9</v>
      </c>
      <c r="Y100" s="1">
        <v>41.2</v>
      </c>
      <c r="Z100" s="1">
        <v>8.48</v>
      </c>
      <c r="AA100" s="1">
        <v>0</v>
      </c>
      <c r="AB100" s="1">
        <v>26</v>
      </c>
      <c r="AC100" s="1">
        <v>51</v>
      </c>
      <c r="AD100" s="1">
        <v>77</v>
      </c>
      <c r="AE100" s="1">
        <v>101</v>
      </c>
      <c r="AF100" s="1">
        <v>-800</v>
      </c>
      <c r="AG100" s="1">
        <v>-335</v>
      </c>
      <c r="AH100" s="1">
        <v>71.900000000000006</v>
      </c>
      <c r="AI100" s="1">
        <v>473</v>
      </c>
      <c r="AJ100" s="1">
        <v>916</v>
      </c>
      <c r="AK100" s="2"/>
    </row>
    <row r="101" spans="1:37">
      <c r="A101" s="1">
        <v>100</v>
      </c>
      <c r="B101" s="1">
        <v>2130</v>
      </c>
      <c r="C101" s="1">
        <v>27</v>
      </c>
      <c r="D101" s="1">
        <v>0</v>
      </c>
      <c r="E101" s="1">
        <v>147</v>
      </c>
      <c r="F101" s="1">
        <v>0</v>
      </c>
      <c r="G101" s="1">
        <v>0</v>
      </c>
      <c r="H101" s="1">
        <v>0.217</v>
      </c>
      <c r="I101" s="1">
        <v>134.09</v>
      </c>
      <c r="J101" s="1">
        <v>0</v>
      </c>
      <c r="K101" s="1">
        <v>1.54</v>
      </c>
      <c r="L101" s="1">
        <v>1.36</v>
      </c>
      <c r="M101" s="1">
        <v>1.23</v>
      </c>
      <c r="N101" s="1">
        <v>1.03</v>
      </c>
      <c r="O101" s="1">
        <v>0.85</v>
      </c>
      <c r="P101" s="1">
        <v>0.59</v>
      </c>
      <c r="Q101" s="1">
        <v>0.42</v>
      </c>
      <c r="R101" s="1">
        <v>0.25</v>
      </c>
      <c r="S101" s="1">
        <v>-472</v>
      </c>
      <c r="T101" s="1">
        <v>-196</v>
      </c>
      <c r="U101" s="1">
        <v>-51.4</v>
      </c>
      <c r="V101" s="1">
        <v>48.2</v>
      </c>
      <c r="W101" s="1">
        <v>79.599999999999994</v>
      </c>
      <c r="X101" s="1">
        <v>75.3</v>
      </c>
      <c r="Y101" s="1">
        <v>50.8</v>
      </c>
      <c r="Z101" s="1">
        <v>17.100000000000001</v>
      </c>
      <c r="AA101" s="1">
        <v>0</v>
      </c>
      <c r="AB101" s="1">
        <v>37</v>
      </c>
      <c r="AC101" s="1">
        <v>73</v>
      </c>
      <c r="AD101" s="1">
        <v>110</v>
      </c>
      <c r="AE101" s="1">
        <v>146</v>
      </c>
      <c r="AF101" s="1">
        <v>-472</v>
      </c>
      <c r="AG101" s="1">
        <v>-168</v>
      </c>
      <c r="AH101" s="1">
        <v>71.900000000000006</v>
      </c>
      <c r="AI101" s="1">
        <v>304</v>
      </c>
      <c r="AJ101" s="1">
        <v>586</v>
      </c>
      <c r="AK101" s="2"/>
    </row>
    <row r="102" spans="1:37">
      <c r="A102" s="1">
        <v>101</v>
      </c>
      <c r="B102" s="1">
        <v>2130</v>
      </c>
      <c r="C102" s="1">
        <v>27</v>
      </c>
      <c r="D102" s="1">
        <v>0</v>
      </c>
      <c r="E102" s="1">
        <v>210</v>
      </c>
      <c r="F102" s="1">
        <v>0</v>
      </c>
      <c r="G102" s="1">
        <v>0</v>
      </c>
      <c r="H102" s="1">
        <v>0.14299999999999999</v>
      </c>
      <c r="I102" s="1">
        <v>280.27999999999997</v>
      </c>
      <c r="J102" s="1">
        <v>0</v>
      </c>
      <c r="K102" s="1">
        <v>1.1200000000000001</v>
      </c>
      <c r="L102" s="1">
        <v>1.02</v>
      </c>
      <c r="M102" s="1">
        <v>0.95</v>
      </c>
      <c r="N102" s="1">
        <v>0.85</v>
      </c>
      <c r="O102" s="1">
        <v>0.75</v>
      </c>
      <c r="P102" s="1">
        <v>0.56999999999999995</v>
      </c>
      <c r="Q102" s="1">
        <v>0.44</v>
      </c>
      <c r="R102" s="1">
        <v>0.28000000000000003</v>
      </c>
      <c r="S102" s="1">
        <v>-259</v>
      </c>
      <c r="T102" s="1">
        <v>-152</v>
      </c>
      <c r="U102" s="1">
        <v>-79.5</v>
      </c>
      <c r="V102" s="1">
        <v>-11.7</v>
      </c>
      <c r="W102" s="1">
        <v>20.8</v>
      </c>
      <c r="X102" s="1">
        <v>41.3</v>
      </c>
      <c r="Y102" s="1">
        <v>39.299999999999997</v>
      </c>
      <c r="Z102" s="1">
        <v>22.6</v>
      </c>
      <c r="AA102" s="1">
        <v>0</v>
      </c>
      <c r="AB102" s="1">
        <v>52</v>
      </c>
      <c r="AC102" s="1">
        <v>105</v>
      </c>
      <c r="AD102" s="1">
        <v>157</v>
      </c>
      <c r="AE102" s="1">
        <v>209</v>
      </c>
      <c r="AF102" s="1">
        <v>-259</v>
      </c>
      <c r="AG102" s="1">
        <v>-50.7</v>
      </c>
      <c r="AH102" s="1">
        <v>79</v>
      </c>
      <c r="AI102" s="1">
        <v>188</v>
      </c>
      <c r="AJ102" s="1">
        <v>353</v>
      </c>
      <c r="AK102" s="2"/>
    </row>
    <row r="103" spans="1:37">
      <c r="A103" s="1">
        <v>102</v>
      </c>
      <c r="B103" s="1">
        <v>2130</v>
      </c>
      <c r="C103" s="1">
        <v>27</v>
      </c>
      <c r="D103" s="1">
        <v>0</v>
      </c>
      <c r="E103" s="1">
        <v>300</v>
      </c>
      <c r="F103" s="1">
        <v>0</v>
      </c>
      <c r="G103" s="1">
        <v>0</v>
      </c>
      <c r="H103" s="1">
        <v>0.106</v>
      </c>
      <c r="I103" s="1">
        <v>522.85</v>
      </c>
      <c r="J103" s="1">
        <v>0</v>
      </c>
      <c r="K103" s="1">
        <v>0.81</v>
      </c>
      <c r="L103" s="1">
        <v>0.74</v>
      </c>
      <c r="M103" s="1">
        <v>0.71</v>
      </c>
      <c r="N103" s="1">
        <v>0.66</v>
      </c>
      <c r="O103" s="1">
        <v>0.61</v>
      </c>
      <c r="P103" s="1">
        <v>0.51</v>
      </c>
      <c r="Q103" s="1">
        <v>0.42</v>
      </c>
      <c r="R103" s="1">
        <v>0.28999999999999998</v>
      </c>
      <c r="S103" s="1">
        <v>-135</v>
      </c>
      <c r="T103" s="1">
        <v>-99.2</v>
      </c>
      <c r="U103" s="1">
        <v>-69.2</v>
      </c>
      <c r="V103" s="1">
        <v>-32.299999999999997</v>
      </c>
      <c r="W103" s="1">
        <v>-9.07</v>
      </c>
      <c r="X103" s="1">
        <v>12.8</v>
      </c>
      <c r="Y103" s="1">
        <v>19.7</v>
      </c>
      <c r="Z103" s="1">
        <v>18.600000000000001</v>
      </c>
      <c r="AA103" s="1">
        <v>0</v>
      </c>
      <c r="AB103" s="1">
        <v>75</v>
      </c>
      <c r="AC103" s="1">
        <v>150</v>
      </c>
      <c r="AD103" s="1">
        <v>225</v>
      </c>
      <c r="AE103" s="1">
        <v>299</v>
      </c>
      <c r="AF103" s="1">
        <v>-135</v>
      </c>
      <c r="AG103" s="1">
        <v>24.1</v>
      </c>
      <c r="AH103" s="1">
        <v>75.7</v>
      </c>
      <c r="AI103" s="1">
        <v>112</v>
      </c>
      <c r="AJ103" s="1">
        <v>199</v>
      </c>
      <c r="AK103" s="2"/>
    </row>
    <row r="104" spans="1:37">
      <c r="A104" s="1">
        <v>103</v>
      </c>
      <c r="B104" s="1">
        <v>2573</v>
      </c>
      <c r="C104" s="1">
        <v>27</v>
      </c>
      <c r="D104" s="1">
        <v>0</v>
      </c>
      <c r="E104" s="1">
        <v>50</v>
      </c>
      <c r="F104" s="1">
        <v>0</v>
      </c>
      <c r="G104" s="1">
        <v>0</v>
      </c>
      <c r="H104" s="1">
        <v>0.80300000000000005</v>
      </c>
      <c r="I104" s="1">
        <v>15.86</v>
      </c>
      <c r="J104" s="1">
        <v>0</v>
      </c>
      <c r="K104" s="1">
        <v>3.53</v>
      </c>
      <c r="L104" s="1">
        <v>2.46</v>
      </c>
      <c r="M104" s="1">
        <v>1.78</v>
      </c>
      <c r="N104" s="1">
        <v>1.1299999999999999</v>
      </c>
      <c r="O104" s="1">
        <v>0.79</v>
      </c>
      <c r="P104" s="1">
        <v>0.5</v>
      </c>
      <c r="Q104" s="1">
        <v>0.37</v>
      </c>
      <c r="R104" s="1">
        <v>0.25</v>
      </c>
      <c r="S104" s="1">
        <v>-1540</v>
      </c>
      <c r="T104" s="1">
        <v>170</v>
      </c>
      <c r="U104" s="1">
        <v>466</v>
      </c>
      <c r="V104" s="1">
        <v>330</v>
      </c>
      <c r="W104" s="1">
        <v>166</v>
      </c>
      <c r="X104" s="1">
        <v>36</v>
      </c>
      <c r="Y104" s="1">
        <v>11.8</v>
      </c>
      <c r="Z104" s="1">
        <v>3.33</v>
      </c>
      <c r="AA104" s="1">
        <v>0</v>
      </c>
      <c r="AB104" s="1">
        <v>12</v>
      </c>
      <c r="AC104" s="1">
        <v>25</v>
      </c>
      <c r="AD104" s="1">
        <v>38</v>
      </c>
      <c r="AE104" s="1">
        <v>49</v>
      </c>
      <c r="AF104" s="1">
        <v>-1540</v>
      </c>
      <c r="AG104" s="1">
        <v>-723</v>
      </c>
      <c r="AH104" s="1">
        <v>58.2</v>
      </c>
      <c r="AI104" s="1">
        <v>854</v>
      </c>
      <c r="AJ104" s="1">
        <v>1600</v>
      </c>
      <c r="AK104" s="2"/>
    </row>
    <row r="105" spans="1:37">
      <c r="A105" s="1">
        <v>104</v>
      </c>
      <c r="B105" s="1">
        <v>2573</v>
      </c>
      <c r="C105" s="1">
        <v>27</v>
      </c>
      <c r="D105" s="1">
        <v>0</v>
      </c>
      <c r="E105" s="1">
        <v>72</v>
      </c>
      <c r="F105" s="1">
        <v>0</v>
      </c>
      <c r="G105" s="1">
        <v>0</v>
      </c>
      <c r="H105" s="1">
        <v>0.51300000000000001</v>
      </c>
      <c r="I105" s="1">
        <v>32.549999999999997</v>
      </c>
      <c r="J105" s="1">
        <v>0</v>
      </c>
      <c r="K105" s="1">
        <v>2.69</v>
      </c>
      <c r="L105" s="1">
        <v>2.1</v>
      </c>
      <c r="M105" s="1">
        <v>1.68</v>
      </c>
      <c r="N105" s="1">
        <v>1.18</v>
      </c>
      <c r="O105" s="1">
        <v>0.85</v>
      </c>
      <c r="P105" s="1">
        <v>0.52</v>
      </c>
      <c r="Q105" s="1">
        <v>0.37</v>
      </c>
      <c r="R105" s="1">
        <v>0.25</v>
      </c>
      <c r="S105" s="1">
        <v>-1090</v>
      </c>
      <c r="T105" s="1">
        <v>-88.5</v>
      </c>
      <c r="U105" s="1">
        <v>209</v>
      </c>
      <c r="V105" s="1">
        <v>254</v>
      </c>
      <c r="W105" s="1">
        <v>187</v>
      </c>
      <c r="X105" s="1">
        <v>69</v>
      </c>
      <c r="Y105" s="1">
        <v>23.1</v>
      </c>
      <c r="Z105" s="1">
        <v>4.93</v>
      </c>
      <c r="AA105" s="1">
        <v>0</v>
      </c>
      <c r="AB105" s="1">
        <v>18</v>
      </c>
      <c r="AC105" s="1">
        <v>36</v>
      </c>
      <c r="AD105" s="1">
        <v>54</v>
      </c>
      <c r="AE105" s="1">
        <v>71</v>
      </c>
      <c r="AF105" s="1">
        <v>-1090</v>
      </c>
      <c r="AG105" s="1">
        <v>-499</v>
      </c>
      <c r="AH105" s="1">
        <v>60</v>
      </c>
      <c r="AI105" s="1">
        <v>611</v>
      </c>
      <c r="AJ105" s="1">
        <v>1180</v>
      </c>
      <c r="AK105" s="2"/>
    </row>
    <row r="106" spans="1:37">
      <c r="A106" s="1">
        <v>105</v>
      </c>
      <c r="B106" s="1">
        <v>2573</v>
      </c>
      <c r="C106" s="1">
        <v>27</v>
      </c>
      <c r="D106" s="1">
        <v>0</v>
      </c>
      <c r="E106" s="1">
        <v>102</v>
      </c>
      <c r="F106" s="1">
        <v>0</v>
      </c>
      <c r="G106" s="1">
        <v>0</v>
      </c>
      <c r="H106" s="1">
        <v>0.316</v>
      </c>
      <c r="I106" s="1">
        <v>71.5</v>
      </c>
      <c r="J106" s="1">
        <v>0</v>
      </c>
      <c r="K106" s="1">
        <v>1.99</v>
      </c>
      <c r="L106" s="1">
        <v>1.69</v>
      </c>
      <c r="M106" s="1">
        <v>1.46</v>
      </c>
      <c r="N106" s="1">
        <v>1.1399999999999999</v>
      </c>
      <c r="O106" s="1">
        <v>0.89</v>
      </c>
      <c r="P106" s="1">
        <v>0.56000000000000005</v>
      </c>
      <c r="Q106" s="1">
        <v>0.39</v>
      </c>
      <c r="R106" s="1">
        <v>0.25</v>
      </c>
      <c r="S106" s="1">
        <v>-701</v>
      </c>
      <c r="T106" s="1">
        <v>-183</v>
      </c>
      <c r="U106" s="1">
        <v>28.9</v>
      </c>
      <c r="V106" s="1">
        <v>130</v>
      </c>
      <c r="W106" s="1">
        <v>136</v>
      </c>
      <c r="X106" s="1">
        <v>85.1</v>
      </c>
      <c r="Y106" s="1">
        <v>41.9</v>
      </c>
      <c r="Z106" s="1">
        <v>9.18</v>
      </c>
      <c r="AA106" s="1">
        <v>0</v>
      </c>
      <c r="AB106" s="1">
        <v>26</v>
      </c>
      <c r="AC106" s="1">
        <v>51</v>
      </c>
      <c r="AD106" s="1">
        <v>77</v>
      </c>
      <c r="AE106" s="1">
        <v>101</v>
      </c>
      <c r="AF106" s="1">
        <v>-701</v>
      </c>
      <c r="AG106" s="1">
        <v>-297</v>
      </c>
      <c r="AH106" s="1">
        <v>58.7</v>
      </c>
      <c r="AI106" s="1">
        <v>410</v>
      </c>
      <c r="AJ106" s="1">
        <v>795</v>
      </c>
      <c r="AK106" s="2"/>
    </row>
    <row r="107" spans="1:37">
      <c r="A107" s="1">
        <v>106</v>
      </c>
      <c r="B107" s="1">
        <v>2573</v>
      </c>
      <c r="C107" s="1">
        <v>27</v>
      </c>
      <c r="D107" s="1">
        <v>0</v>
      </c>
      <c r="E107" s="1">
        <v>147</v>
      </c>
      <c r="F107" s="1">
        <v>0</v>
      </c>
      <c r="G107" s="1">
        <v>0</v>
      </c>
      <c r="H107" s="1">
        <v>0.19600000000000001</v>
      </c>
      <c r="I107" s="1">
        <v>158.65</v>
      </c>
      <c r="J107" s="1">
        <v>0</v>
      </c>
      <c r="K107" s="1">
        <v>1.45</v>
      </c>
      <c r="L107" s="1">
        <v>1.3</v>
      </c>
      <c r="M107" s="1">
        <v>1.18</v>
      </c>
      <c r="N107" s="1">
        <v>1</v>
      </c>
      <c r="O107" s="1">
        <v>0.84</v>
      </c>
      <c r="P107" s="1">
        <v>0.59</v>
      </c>
      <c r="Q107" s="1">
        <v>0.43</v>
      </c>
      <c r="R107" s="1">
        <v>0.26</v>
      </c>
      <c r="S107" s="1">
        <v>-411</v>
      </c>
      <c r="T107" s="1">
        <v>-178</v>
      </c>
      <c r="U107" s="1">
        <v>-54.8</v>
      </c>
      <c r="V107" s="1">
        <v>33.200000000000003</v>
      </c>
      <c r="W107" s="1">
        <v>64</v>
      </c>
      <c r="X107" s="1">
        <v>66.099999999999994</v>
      </c>
      <c r="Y107" s="1">
        <v>47.4</v>
      </c>
      <c r="Z107" s="1">
        <v>17.600000000000001</v>
      </c>
      <c r="AA107" s="1">
        <v>0</v>
      </c>
      <c r="AB107" s="1">
        <v>37</v>
      </c>
      <c r="AC107" s="1">
        <v>73</v>
      </c>
      <c r="AD107" s="1">
        <v>110</v>
      </c>
      <c r="AE107" s="1">
        <v>146</v>
      </c>
      <c r="AF107" s="1">
        <v>-411</v>
      </c>
      <c r="AG107" s="1">
        <v>-149</v>
      </c>
      <c r="AH107" s="1">
        <v>58.9</v>
      </c>
      <c r="AI107" s="1">
        <v>260</v>
      </c>
      <c r="AJ107" s="1">
        <v>504</v>
      </c>
      <c r="AK107" s="2"/>
    </row>
    <row r="108" spans="1:37">
      <c r="A108" s="1">
        <v>107</v>
      </c>
      <c r="B108" s="1">
        <v>2573</v>
      </c>
      <c r="C108" s="1">
        <v>27</v>
      </c>
      <c r="D108" s="1">
        <v>0</v>
      </c>
      <c r="E108" s="1">
        <v>210</v>
      </c>
      <c r="F108" s="1">
        <v>0</v>
      </c>
      <c r="G108" s="1">
        <v>0</v>
      </c>
      <c r="H108" s="1">
        <v>0.129</v>
      </c>
      <c r="I108" s="1">
        <v>333.23</v>
      </c>
      <c r="J108" s="1">
        <v>0</v>
      </c>
      <c r="K108" s="1">
        <v>1.05</v>
      </c>
      <c r="L108" s="1">
        <v>0.96</v>
      </c>
      <c r="M108" s="1">
        <v>0.9</v>
      </c>
      <c r="N108" s="1">
        <v>0.81</v>
      </c>
      <c r="O108" s="1">
        <v>0.73</v>
      </c>
      <c r="P108" s="1">
        <v>0.56999999999999995</v>
      </c>
      <c r="Q108" s="1">
        <v>0.44</v>
      </c>
      <c r="R108" s="1">
        <v>0.28000000000000003</v>
      </c>
      <c r="S108" s="1">
        <v>-225</v>
      </c>
      <c r="T108" s="1">
        <v>-135</v>
      </c>
      <c r="U108" s="1">
        <v>-73.599999999999994</v>
      </c>
      <c r="V108" s="1">
        <v>-15.4</v>
      </c>
      <c r="W108" s="1">
        <v>13.5</v>
      </c>
      <c r="X108" s="1">
        <v>33.700000000000003</v>
      </c>
      <c r="Y108" s="1">
        <v>34</v>
      </c>
      <c r="Z108" s="1">
        <v>21.4</v>
      </c>
      <c r="AA108" s="1">
        <v>0</v>
      </c>
      <c r="AB108" s="1">
        <v>52</v>
      </c>
      <c r="AC108" s="1">
        <v>105</v>
      </c>
      <c r="AD108" s="1">
        <v>157</v>
      </c>
      <c r="AE108" s="1">
        <v>209</v>
      </c>
      <c r="AF108" s="1">
        <v>-225</v>
      </c>
      <c r="AG108" s="1">
        <v>-47</v>
      </c>
      <c r="AH108" s="1">
        <v>65.099999999999994</v>
      </c>
      <c r="AI108" s="1">
        <v>160</v>
      </c>
      <c r="AJ108" s="1">
        <v>302</v>
      </c>
      <c r="AK108" s="2"/>
    </row>
    <row r="109" spans="1:37">
      <c r="A109" s="1">
        <v>108</v>
      </c>
      <c r="B109" s="1">
        <v>2573</v>
      </c>
      <c r="C109" s="1">
        <v>27</v>
      </c>
      <c r="D109" s="1">
        <v>0</v>
      </c>
      <c r="E109" s="1">
        <v>300</v>
      </c>
      <c r="F109" s="1">
        <v>0</v>
      </c>
      <c r="G109" s="1">
        <v>0</v>
      </c>
      <c r="H109" s="1">
        <v>9.6000000000000002E-2</v>
      </c>
      <c r="I109" s="1">
        <v>617.66999999999996</v>
      </c>
      <c r="J109" s="1">
        <v>0</v>
      </c>
      <c r="K109" s="1">
        <v>0.76</v>
      </c>
      <c r="L109" s="1">
        <v>0.7</v>
      </c>
      <c r="M109" s="1">
        <v>0.67</v>
      </c>
      <c r="N109" s="1">
        <v>0.63</v>
      </c>
      <c r="O109" s="1">
        <v>0.57999999999999996</v>
      </c>
      <c r="P109" s="1">
        <v>0.5</v>
      </c>
      <c r="Q109" s="1">
        <v>0.42</v>
      </c>
      <c r="R109" s="1">
        <v>0.28999999999999998</v>
      </c>
      <c r="S109" s="1">
        <v>-117</v>
      </c>
      <c r="T109" s="1">
        <v>-86.8</v>
      </c>
      <c r="U109" s="1">
        <v>-61.7</v>
      </c>
      <c r="V109" s="1">
        <v>-30.4</v>
      </c>
      <c r="W109" s="1">
        <v>-10.5</v>
      </c>
      <c r="X109" s="1">
        <v>8.91</v>
      </c>
      <c r="Y109" s="1">
        <v>15.8</v>
      </c>
      <c r="Z109" s="1">
        <v>16.3</v>
      </c>
      <c r="AA109" s="1">
        <v>0</v>
      </c>
      <c r="AB109" s="1">
        <v>75</v>
      </c>
      <c r="AC109" s="1">
        <v>150</v>
      </c>
      <c r="AD109" s="1">
        <v>225</v>
      </c>
      <c r="AE109" s="1">
        <v>299</v>
      </c>
      <c r="AF109" s="1">
        <v>-117</v>
      </c>
      <c r="AG109" s="1">
        <v>17.5</v>
      </c>
      <c r="AH109" s="1">
        <v>62.5</v>
      </c>
      <c r="AI109" s="1">
        <v>94.7</v>
      </c>
      <c r="AJ109" s="1">
        <v>169</v>
      </c>
      <c r="AK109" s="2"/>
    </row>
    <row r="110" spans="1:37">
      <c r="A110" s="1">
        <v>109</v>
      </c>
      <c r="B110" s="1">
        <v>3109</v>
      </c>
      <c r="C110" s="1">
        <v>27</v>
      </c>
      <c r="D110" s="1">
        <v>0</v>
      </c>
      <c r="E110" s="1">
        <v>50</v>
      </c>
      <c r="F110" s="1">
        <v>0</v>
      </c>
      <c r="G110" s="1">
        <v>0</v>
      </c>
      <c r="H110" s="1">
        <v>0.73599999999999999</v>
      </c>
      <c r="I110" s="1">
        <v>18.23</v>
      </c>
      <c r="J110" s="1">
        <v>0</v>
      </c>
      <c r="K110" s="1">
        <v>3.35</v>
      </c>
      <c r="L110" s="1">
        <v>2.41</v>
      </c>
      <c r="M110" s="1">
        <v>1.78</v>
      </c>
      <c r="N110" s="1">
        <v>1.1399999999999999</v>
      </c>
      <c r="O110" s="1">
        <v>0.8</v>
      </c>
      <c r="P110" s="1">
        <v>0.5</v>
      </c>
      <c r="Q110" s="1">
        <v>0.37</v>
      </c>
      <c r="R110" s="1">
        <v>0.25</v>
      </c>
      <c r="S110" s="1">
        <v>-1380</v>
      </c>
      <c r="T110" s="1">
        <v>110</v>
      </c>
      <c r="U110" s="1">
        <v>397</v>
      </c>
      <c r="V110" s="1">
        <v>307</v>
      </c>
      <c r="W110" s="1">
        <v>166</v>
      </c>
      <c r="X110" s="1">
        <v>38.9</v>
      </c>
      <c r="Y110" s="1">
        <v>12.3</v>
      </c>
      <c r="Z110" s="1">
        <v>3.42</v>
      </c>
      <c r="AA110" s="1">
        <v>0</v>
      </c>
      <c r="AB110" s="1">
        <v>12</v>
      </c>
      <c r="AC110" s="1">
        <v>25</v>
      </c>
      <c r="AD110" s="1">
        <v>38</v>
      </c>
      <c r="AE110" s="1">
        <v>49</v>
      </c>
      <c r="AF110" s="1">
        <v>-1380</v>
      </c>
      <c r="AG110" s="1">
        <v>-654</v>
      </c>
      <c r="AH110" s="1">
        <v>45.9</v>
      </c>
      <c r="AI110" s="1">
        <v>760</v>
      </c>
      <c r="AJ110" s="1">
        <v>1430</v>
      </c>
      <c r="AK110" s="2"/>
    </row>
    <row r="111" spans="1:37">
      <c r="A111" s="1">
        <v>110</v>
      </c>
      <c r="B111" s="1">
        <v>3109</v>
      </c>
      <c r="C111" s="1">
        <v>27</v>
      </c>
      <c r="D111" s="1">
        <v>0</v>
      </c>
      <c r="E111" s="1">
        <v>72</v>
      </c>
      <c r="F111" s="1">
        <v>0</v>
      </c>
      <c r="G111" s="1">
        <v>0</v>
      </c>
      <c r="H111" s="1">
        <v>0.46400000000000002</v>
      </c>
      <c r="I111" s="1">
        <v>38.22</v>
      </c>
      <c r="J111" s="1">
        <v>0</v>
      </c>
      <c r="K111" s="1">
        <v>2.54</v>
      </c>
      <c r="L111" s="1">
        <v>2.0299999999999998</v>
      </c>
      <c r="M111" s="1">
        <v>1.65</v>
      </c>
      <c r="N111" s="1">
        <v>1.18</v>
      </c>
      <c r="O111" s="1">
        <v>0.86</v>
      </c>
      <c r="P111" s="1">
        <v>0.52</v>
      </c>
      <c r="Q111" s="1">
        <v>0.37</v>
      </c>
      <c r="R111" s="1">
        <v>0.25</v>
      </c>
      <c r="S111" s="1">
        <v>-967</v>
      </c>
      <c r="T111" s="1">
        <v>-105</v>
      </c>
      <c r="U111" s="1">
        <v>162</v>
      </c>
      <c r="V111" s="1">
        <v>221</v>
      </c>
      <c r="W111" s="1">
        <v>172</v>
      </c>
      <c r="X111" s="1">
        <v>70.099999999999994</v>
      </c>
      <c r="Y111" s="1">
        <v>24.9</v>
      </c>
      <c r="Z111" s="1">
        <v>5.08</v>
      </c>
      <c r="AA111" s="1">
        <v>0</v>
      </c>
      <c r="AB111" s="1">
        <v>18</v>
      </c>
      <c r="AC111" s="1">
        <v>36</v>
      </c>
      <c r="AD111" s="1">
        <v>54</v>
      </c>
      <c r="AE111" s="1">
        <v>71</v>
      </c>
      <c r="AF111" s="1">
        <v>-967</v>
      </c>
      <c r="AG111" s="1">
        <v>-445</v>
      </c>
      <c r="AH111" s="1">
        <v>48.5</v>
      </c>
      <c r="AI111" s="1">
        <v>534</v>
      </c>
      <c r="AJ111" s="1">
        <v>1030</v>
      </c>
      <c r="AK111" s="2"/>
    </row>
    <row r="112" spans="1:37">
      <c r="A112" s="1">
        <v>111</v>
      </c>
      <c r="B112" s="1">
        <v>3109</v>
      </c>
      <c r="C112" s="1">
        <v>27</v>
      </c>
      <c r="D112" s="1">
        <v>0</v>
      </c>
      <c r="E112" s="1">
        <v>102</v>
      </c>
      <c r="F112" s="1">
        <v>0</v>
      </c>
      <c r="G112" s="1">
        <v>0</v>
      </c>
      <c r="H112" s="1">
        <v>0.28599999999999998</v>
      </c>
      <c r="I112" s="1">
        <v>83.75</v>
      </c>
      <c r="J112" s="1">
        <v>0</v>
      </c>
      <c r="K112" s="1">
        <v>1.88</v>
      </c>
      <c r="L112" s="1">
        <v>1.62</v>
      </c>
      <c r="M112" s="1">
        <v>1.41</v>
      </c>
      <c r="N112" s="1">
        <v>1.1200000000000001</v>
      </c>
      <c r="O112" s="1">
        <v>0.89</v>
      </c>
      <c r="P112" s="1">
        <v>0.56999999999999995</v>
      </c>
      <c r="Q112" s="1">
        <v>0.4</v>
      </c>
      <c r="R112" s="1">
        <v>0.25</v>
      </c>
      <c r="S112" s="1">
        <v>-613</v>
      </c>
      <c r="T112" s="1">
        <v>-174</v>
      </c>
      <c r="U112" s="1">
        <v>9.56</v>
      </c>
      <c r="V112" s="1">
        <v>104</v>
      </c>
      <c r="W112" s="1">
        <v>116</v>
      </c>
      <c r="X112" s="1">
        <v>79.400000000000006</v>
      </c>
      <c r="Y112" s="1">
        <v>41.9</v>
      </c>
      <c r="Z112" s="1">
        <v>9.92</v>
      </c>
      <c r="AA112" s="1">
        <v>0</v>
      </c>
      <c r="AB112" s="1">
        <v>26</v>
      </c>
      <c r="AC112" s="1">
        <v>51</v>
      </c>
      <c r="AD112" s="1">
        <v>77</v>
      </c>
      <c r="AE112" s="1">
        <v>101</v>
      </c>
      <c r="AF112" s="1">
        <v>-613</v>
      </c>
      <c r="AG112" s="1">
        <v>-262</v>
      </c>
      <c r="AH112" s="1">
        <v>48</v>
      </c>
      <c r="AI112" s="1">
        <v>354</v>
      </c>
      <c r="AJ112" s="1">
        <v>689</v>
      </c>
      <c r="AK112" s="2"/>
    </row>
    <row r="113" spans="1:37">
      <c r="A113" s="1">
        <v>112</v>
      </c>
      <c r="B113" s="1">
        <v>3109</v>
      </c>
      <c r="C113" s="1">
        <v>27</v>
      </c>
      <c r="D113" s="1">
        <v>0</v>
      </c>
      <c r="E113" s="1">
        <v>147</v>
      </c>
      <c r="F113" s="1">
        <v>0</v>
      </c>
      <c r="G113" s="1">
        <v>0</v>
      </c>
      <c r="H113" s="1">
        <v>0.17799999999999999</v>
      </c>
      <c r="I113" s="1">
        <v>185.53</v>
      </c>
      <c r="J113" s="1">
        <v>0</v>
      </c>
      <c r="K113" s="1">
        <v>1.36</v>
      </c>
      <c r="L113" s="1">
        <v>1.23</v>
      </c>
      <c r="M113" s="1">
        <v>1.1299999999999999</v>
      </c>
      <c r="N113" s="1">
        <v>0.97</v>
      </c>
      <c r="O113" s="1">
        <v>0.82</v>
      </c>
      <c r="P113" s="1">
        <v>0.59</v>
      </c>
      <c r="Q113" s="1">
        <v>0.43</v>
      </c>
      <c r="R113" s="1">
        <v>0.26</v>
      </c>
      <c r="S113" s="1">
        <v>-357</v>
      </c>
      <c r="T113" s="1">
        <v>-161</v>
      </c>
      <c r="U113" s="1">
        <v>-56.2</v>
      </c>
      <c r="V113" s="1">
        <v>21.1</v>
      </c>
      <c r="W113" s="1">
        <v>50.5</v>
      </c>
      <c r="X113" s="1">
        <v>57.3</v>
      </c>
      <c r="Y113" s="1">
        <v>43.6</v>
      </c>
      <c r="Z113" s="1">
        <v>17.899999999999999</v>
      </c>
      <c r="AA113" s="1">
        <v>0</v>
      </c>
      <c r="AB113" s="1">
        <v>37</v>
      </c>
      <c r="AC113" s="1">
        <v>73</v>
      </c>
      <c r="AD113" s="1">
        <v>110</v>
      </c>
      <c r="AE113" s="1">
        <v>146</v>
      </c>
      <c r="AF113" s="1">
        <v>-357</v>
      </c>
      <c r="AG113" s="1">
        <v>-132</v>
      </c>
      <c r="AH113" s="1">
        <v>48.4</v>
      </c>
      <c r="AI113" s="1">
        <v>223</v>
      </c>
      <c r="AJ113" s="1">
        <v>433</v>
      </c>
      <c r="AK113" s="2"/>
    </row>
    <row r="114" spans="1:37">
      <c r="A114" s="1">
        <v>113</v>
      </c>
      <c r="B114" s="1">
        <v>3109</v>
      </c>
      <c r="C114" s="1">
        <v>27</v>
      </c>
      <c r="D114" s="1">
        <v>0</v>
      </c>
      <c r="E114" s="1">
        <v>210</v>
      </c>
      <c r="F114" s="1">
        <v>0</v>
      </c>
      <c r="G114" s="1">
        <v>0</v>
      </c>
      <c r="H114" s="1">
        <v>0.114</v>
      </c>
      <c r="I114" s="1">
        <v>402.74</v>
      </c>
      <c r="J114" s="1">
        <v>0</v>
      </c>
      <c r="K114" s="1">
        <v>0.98</v>
      </c>
      <c r="L114" s="1">
        <v>0.91</v>
      </c>
      <c r="M114" s="1">
        <v>0.86</v>
      </c>
      <c r="N114" s="1">
        <v>0.78</v>
      </c>
      <c r="O114" s="1">
        <v>0.7</v>
      </c>
      <c r="P114" s="1">
        <v>0.56000000000000005</v>
      </c>
      <c r="Q114" s="1">
        <v>0.44</v>
      </c>
      <c r="R114" s="1">
        <v>0.28000000000000003</v>
      </c>
      <c r="S114" s="1">
        <v>-194</v>
      </c>
      <c r="T114" s="1">
        <v>-119</v>
      </c>
      <c r="U114" s="1">
        <v>-67.5</v>
      </c>
      <c r="V114" s="1">
        <v>-17.8</v>
      </c>
      <c r="W114" s="1">
        <v>7.63</v>
      </c>
      <c r="X114" s="1">
        <v>27</v>
      </c>
      <c r="Y114" s="1">
        <v>29.1</v>
      </c>
      <c r="Z114" s="1">
        <v>19.899999999999999</v>
      </c>
      <c r="AA114" s="1">
        <v>0</v>
      </c>
      <c r="AB114" s="1">
        <v>52</v>
      </c>
      <c r="AC114" s="1">
        <v>105</v>
      </c>
      <c r="AD114" s="1">
        <v>157</v>
      </c>
      <c r="AE114" s="1">
        <v>209</v>
      </c>
      <c r="AF114" s="1">
        <v>-194</v>
      </c>
      <c r="AG114" s="1">
        <v>-43.1</v>
      </c>
      <c r="AH114" s="1">
        <v>53.7</v>
      </c>
      <c r="AI114" s="1">
        <v>136</v>
      </c>
      <c r="AJ114" s="1">
        <v>258</v>
      </c>
      <c r="AK114" s="2"/>
    </row>
    <row r="115" spans="1:37">
      <c r="A115" s="1">
        <v>114</v>
      </c>
      <c r="B115" s="1">
        <v>3109</v>
      </c>
      <c r="C115" s="1">
        <v>27</v>
      </c>
      <c r="D115" s="1">
        <v>0</v>
      </c>
      <c r="E115" s="1">
        <v>300</v>
      </c>
      <c r="F115" s="1">
        <v>0</v>
      </c>
      <c r="G115" s="1">
        <v>0</v>
      </c>
      <c r="H115" s="1">
        <v>8.5000000000000006E-2</v>
      </c>
      <c r="I115" s="1">
        <v>753.35</v>
      </c>
      <c r="J115" s="1">
        <v>0</v>
      </c>
      <c r="K115" s="1">
        <v>0.71</v>
      </c>
      <c r="L115" s="1">
        <v>0.66</v>
      </c>
      <c r="M115" s="1">
        <v>0.64</v>
      </c>
      <c r="N115" s="1">
        <v>0.6</v>
      </c>
      <c r="O115" s="1">
        <v>0.56000000000000005</v>
      </c>
      <c r="P115" s="1">
        <v>0.48</v>
      </c>
      <c r="Q115" s="1">
        <v>0.41</v>
      </c>
      <c r="R115" s="1">
        <v>0.28999999999999998</v>
      </c>
      <c r="S115" s="1">
        <v>-101</v>
      </c>
      <c r="T115" s="1">
        <v>-75.7</v>
      </c>
      <c r="U115" s="1">
        <v>-54.7</v>
      </c>
      <c r="V115" s="1">
        <v>-28.3</v>
      </c>
      <c r="W115" s="1">
        <v>-11.3</v>
      </c>
      <c r="X115" s="1">
        <v>5.81</v>
      </c>
      <c r="Y115" s="1">
        <v>12.5</v>
      </c>
      <c r="Z115" s="1">
        <v>14</v>
      </c>
      <c r="AA115" s="1">
        <v>0</v>
      </c>
      <c r="AB115" s="1">
        <v>75</v>
      </c>
      <c r="AC115" s="1">
        <v>150</v>
      </c>
      <c r="AD115" s="1">
        <v>225</v>
      </c>
      <c r="AE115" s="1">
        <v>299</v>
      </c>
      <c r="AF115" s="1">
        <v>-101</v>
      </c>
      <c r="AG115" s="1">
        <v>12.4</v>
      </c>
      <c r="AH115" s="1">
        <v>51.7</v>
      </c>
      <c r="AI115" s="1">
        <v>80.3</v>
      </c>
      <c r="AJ115" s="1">
        <v>144</v>
      </c>
      <c r="AK115" s="2"/>
    </row>
    <row r="116" spans="1:37">
      <c r="A116" s="1">
        <v>115</v>
      </c>
      <c r="B116" s="1">
        <v>3756</v>
      </c>
      <c r="C116" s="1">
        <v>27</v>
      </c>
      <c r="D116" s="1">
        <v>0</v>
      </c>
      <c r="E116" s="1">
        <v>50</v>
      </c>
      <c r="F116" s="1">
        <v>0</v>
      </c>
      <c r="G116" s="1">
        <v>0</v>
      </c>
      <c r="H116" s="1">
        <v>0.68</v>
      </c>
      <c r="I116" s="1">
        <v>20.66</v>
      </c>
      <c r="J116" s="1">
        <v>0</v>
      </c>
      <c r="K116" s="1">
        <v>3.2</v>
      </c>
      <c r="L116" s="1">
        <v>2.35</v>
      </c>
      <c r="M116" s="1">
        <v>1.77</v>
      </c>
      <c r="N116" s="1">
        <v>1.1599999999999999</v>
      </c>
      <c r="O116" s="1">
        <v>0.81</v>
      </c>
      <c r="P116" s="1">
        <v>0.5</v>
      </c>
      <c r="Q116" s="1">
        <v>0.37</v>
      </c>
      <c r="R116" s="1">
        <v>0.25</v>
      </c>
      <c r="S116" s="1">
        <v>-1240</v>
      </c>
      <c r="T116" s="1">
        <v>59.9</v>
      </c>
      <c r="U116" s="1">
        <v>334</v>
      </c>
      <c r="V116" s="1">
        <v>282</v>
      </c>
      <c r="W116" s="1">
        <v>163</v>
      </c>
      <c r="X116" s="1">
        <v>41.8</v>
      </c>
      <c r="Y116" s="1">
        <v>13</v>
      </c>
      <c r="Z116" s="1">
        <v>3.48</v>
      </c>
      <c r="AA116" s="1">
        <v>0</v>
      </c>
      <c r="AB116" s="1">
        <v>12</v>
      </c>
      <c r="AC116" s="1">
        <v>25</v>
      </c>
      <c r="AD116" s="1">
        <v>38</v>
      </c>
      <c r="AE116" s="1">
        <v>49</v>
      </c>
      <c r="AF116" s="1">
        <v>-1240</v>
      </c>
      <c r="AG116" s="1">
        <v>-589</v>
      </c>
      <c r="AH116" s="1">
        <v>36.200000000000003</v>
      </c>
      <c r="AI116" s="1">
        <v>674</v>
      </c>
      <c r="AJ116" s="1">
        <v>1270</v>
      </c>
      <c r="AK116" s="2"/>
    </row>
    <row r="117" spans="1:37">
      <c r="A117" s="1">
        <v>116</v>
      </c>
      <c r="B117" s="1">
        <v>3756</v>
      </c>
      <c r="C117" s="1">
        <v>27</v>
      </c>
      <c r="D117" s="1">
        <v>0</v>
      </c>
      <c r="E117" s="1">
        <v>72</v>
      </c>
      <c r="F117" s="1">
        <v>0</v>
      </c>
      <c r="G117" s="1">
        <v>0</v>
      </c>
      <c r="H117" s="1">
        <v>0.42599999999999999</v>
      </c>
      <c r="I117" s="1">
        <v>43.75</v>
      </c>
      <c r="J117" s="1">
        <v>0</v>
      </c>
      <c r="K117" s="1">
        <v>2.41</v>
      </c>
      <c r="L117" s="1">
        <v>1.96</v>
      </c>
      <c r="M117" s="1">
        <v>1.62</v>
      </c>
      <c r="N117" s="1">
        <v>1.18</v>
      </c>
      <c r="O117" s="1">
        <v>0.87</v>
      </c>
      <c r="P117" s="1">
        <v>0.53</v>
      </c>
      <c r="Q117" s="1">
        <v>0.38</v>
      </c>
      <c r="R117" s="1">
        <v>0.25</v>
      </c>
      <c r="S117" s="1">
        <v>-852</v>
      </c>
      <c r="T117" s="1">
        <v>-116</v>
      </c>
      <c r="U117" s="1">
        <v>122</v>
      </c>
      <c r="V117" s="1">
        <v>189</v>
      </c>
      <c r="W117" s="1">
        <v>156</v>
      </c>
      <c r="X117" s="1">
        <v>70.099999999999994</v>
      </c>
      <c r="Y117" s="1">
        <v>26.6</v>
      </c>
      <c r="Z117" s="1">
        <v>5.27</v>
      </c>
      <c r="AA117" s="1">
        <v>0</v>
      </c>
      <c r="AB117" s="1">
        <v>18</v>
      </c>
      <c r="AC117" s="1">
        <v>36</v>
      </c>
      <c r="AD117" s="1">
        <v>54</v>
      </c>
      <c r="AE117" s="1">
        <v>71</v>
      </c>
      <c r="AF117" s="1">
        <v>-852</v>
      </c>
      <c r="AG117" s="1">
        <v>-394</v>
      </c>
      <c r="AH117" s="1">
        <v>39.299999999999997</v>
      </c>
      <c r="AI117" s="1">
        <v>466</v>
      </c>
      <c r="AJ117" s="1">
        <v>903</v>
      </c>
      <c r="AK117" s="2"/>
    </row>
    <row r="118" spans="1:37">
      <c r="A118" s="1">
        <v>117</v>
      </c>
      <c r="B118" s="1">
        <v>3756</v>
      </c>
      <c r="C118" s="1">
        <v>27</v>
      </c>
      <c r="D118" s="1">
        <v>0</v>
      </c>
      <c r="E118" s="1">
        <v>102</v>
      </c>
      <c r="F118" s="1">
        <v>0</v>
      </c>
      <c r="G118" s="1">
        <v>0</v>
      </c>
      <c r="H118" s="1">
        <v>0.26</v>
      </c>
      <c r="I118" s="1">
        <v>97.6</v>
      </c>
      <c r="J118" s="1">
        <v>0</v>
      </c>
      <c r="K118" s="1">
        <v>1.77</v>
      </c>
      <c r="L118" s="1">
        <v>1.54</v>
      </c>
      <c r="M118" s="1">
        <v>1.36</v>
      </c>
      <c r="N118" s="1">
        <v>1.1000000000000001</v>
      </c>
      <c r="O118" s="1">
        <v>0.88</v>
      </c>
      <c r="P118" s="1">
        <v>0.57999999999999996</v>
      </c>
      <c r="Q118" s="1">
        <v>0.4</v>
      </c>
      <c r="R118" s="1">
        <v>0.25</v>
      </c>
      <c r="S118" s="1">
        <v>-535</v>
      </c>
      <c r="T118" s="1">
        <v>-164</v>
      </c>
      <c r="U118" s="1">
        <v>-5.26</v>
      </c>
      <c r="V118" s="1">
        <v>81.900000000000006</v>
      </c>
      <c r="W118" s="1">
        <v>98.4</v>
      </c>
      <c r="X118" s="1">
        <v>73</v>
      </c>
      <c r="Y118" s="1">
        <v>41.3</v>
      </c>
      <c r="Z118" s="1">
        <v>10.7</v>
      </c>
      <c r="AA118" s="1">
        <v>0</v>
      </c>
      <c r="AB118" s="1">
        <v>26</v>
      </c>
      <c r="AC118" s="1">
        <v>51</v>
      </c>
      <c r="AD118" s="1">
        <v>77</v>
      </c>
      <c r="AE118" s="1">
        <v>101</v>
      </c>
      <c r="AF118" s="1">
        <v>-535</v>
      </c>
      <c r="AG118" s="1">
        <v>-231</v>
      </c>
      <c r="AH118" s="1">
        <v>39.299999999999997</v>
      </c>
      <c r="AI118" s="1">
        <v>306</v>
      </c>
      <c r="AJ118" s="1">
        <v>596</v>
      </c>
      <c r="AK118" s="2"/>
    </row>
    <row r="119" spans="1:37">
      <c r="A119" s="1">
        <v>118</v>
      </c>
      <c r="B119" s="1">
        <v>3756</v>
      </c>
      <c r="C119" s="1">
        <v>27</v>
      </c>
      <c r="D119" s="1">
        <v>0</v>
      </c>
      <c r="E119" s="1">
        <v>147</v>
      </c>
      <c r="F119" s="1">
        <v>0</v>
      </c>
      <c r="G119" s="1">
        <v>0</v>
      </c>
      <c r="H119" s="1">
        <v>0.159</v>
      </c>
      <c r="I119" s="1">
        <v>220.51</v>
      </c>
      <c r="J119" s="1">
        <v>0</v>
      </c>
      <c r="K119" s="1">
        <v>1.28</v>
      </c>
      <c r="L119" s="1">
        <v>1.17</v>
      </c>
      <c r="M119" s="1">
        <v>1.08</v>
      </c>
      <c r="N119" s="1">
        <v>0.94</v>
      </c>
      <c r="O119" s="1">
        <v>0.81</v>
      </c>
      <c r="P119" s="1">
        <v>0.59</v>
      </c>
      <c r="Q119" s="1">
        <v>0.44</v>
      </c>
      <c r="R119" s="1">
        <v>0.26</v>
      </c>
      <c r="S119" s="1">
        <v>-309</v>
      </c>
      <c r="T119" s="1">
        <v>-145</v>
      </c>
      <c r="U119" s="1">
        <v>-55.9</v>
      </c>
      <c r="V119" s="1">
        <v>11.6</v>
      </c>
      <c r="W119" s="1">
        <v>39</v>
      </c>
      <c r="X119" s="1">
        <v>49</v>
      </c>
      <c r="Y119" s="1">
        <v>39.5</v>
      </c>
      <c r="Z119" s="1">
        <v>17.8</v>
      </c>
      <c r="AA119" s="1">
        <v>0</v>
      </c>
      <c r="AB119" s="1">
        <v>37</v>
      </c>
      <c r="AC119" s="1">
        <v>73</v>
      </c>
      <c r="AD119" s="1">
        <v>110</v>
      </c>
      <c r="AE119" s="1">
        <v>146</v>
      </c>
      <c r="AF119" s="1">
        <v>-309</v>
      </c>
      <c r="AG119" s="1">
        <v>-116</v>
      </c>
      <c r="AH119" s="1">
        <v>39.799999999999997</v>
      </c>
      <c r="AI119" s="1">
        <v>191</v>
      </c>
      <c r="AJ119" s="1">
        <v>372</v>
      </c>
      <c r="AK119" s="2"/>
    </row>
    <row r="120" spans="1:37">
      <c r="A120" s="1">
        <v>119</v>
      </c>
      <c r="B120" s="1">
        <v>3756</v>
      </c>
      <c r="C120" s="1">
        <v>27</v>
      </c>
      <c r="D120" s="1">
        <v>0</v>
      </c>
      <c r="E120" s="1">
        <v>210</v>
      </c>
      <c r="F120" s="1">
        <v>0</v>
      </c>
      <c r="G120" s="1">
        <v>0</v>
      </c>
      <c r="H120" s="1">
        <v>0.10299999999999999</v>
      </c>
      <c r="I120" s="1">
        <v>475.99</v>
      </c>
      <c r="J120" s="1">
        <v>0</v>
      </c>
      <c r="K120" s="1">
        <v>0.92</v>
      </c>
      <c r="L120" s="1">
        <v>0.86</v>
      </c>
      <c r="M120" s="1">
        <v>0.82</v>
      </c>
      <c r="N120" s="1">
        <v>0.75</v>
      </c>
      <c r="O120" s="1">
        <v>0.68</v>
      </c>
      <c r="P120" s="1">
        <v>0.55000000000000004</v>
      </c>
      <c r="Q120" s="1">
        <v>0.44</v>
      </c>
      <c r="R120" s="1">
        <v>0.28999999999999998</v>
      </c>
      <c r="S120" s="1">
        <v>-168</v>
      </c>
      <c r="T120" s="1">
        <v>-105</v>
      </c>
      <c r="U120" s="1">
        <v>-61.5</v>
      </c>
      <c r="V120" s="1">
        <v>-19.2</v>
      </c>
      <c r="W120" s="1">
        <v>3.09</v>
      </c>
      <c r="X120" s="1">
        <v>21.3</v>
      </c>
      <c r="Y120" s="1">
        <v>24.6</v>
      </c>
      <c r="Z120" s="1">
        <v>18.2</v>
      </c>
      <c r="AA120" s="1">
        <v>0</v>
      </c>
      <c r="AB120" s="1">
        <v>52</v>
      </c>
      <c r="AC120" s="1">
        <v>105</v>
      </c>
      <c r="AD120" s="1">
        <v>157</v>
      </c>
      <c r="AE120" s="1">
        <v>209</v>
      </c>
      <c r="AF120" s="1">
        <v>-168</v>
      </c>
      <c r="AG120" s="1">
        <v>-39.1</v>
      </c>
      <c r="AH120" s="1">
        <v>44.3</v>
      </c>
      <c r="AI120" s="1">
        <v>116</v>
      </c>
      <c r="AJ120" s="1">
        <v>220</v>
      </c>
      <c r="AK120" s="2"/>
    </row>
    <row r="121" spans="1:37">
      <c r="A121" s="1">
        <v>120</v>
      </c>
      <c r="B121" s="1">
        <v>3756</v>
      </c>
      <c r="C121" s="1">
        <v>27</v>
      </c>
      <c r="D121" s="1">
        <v>0</v>
      </c>
      <c r="E121" s="1">
        <v>300</v>
      </c>
      <c r="F121" s="1">
        <v>0</v>
      </c>
      <c r="G121" s="1">
        <v>0</v>
      </c>
      <c r="H121" s="1">
        <v>7.4999999999999997E-2</v>
      </c>
      <c r="I121" s="1">
        <v>916.69</v>
      </c>
      <c r="J121" s="1">
        <v>0</v>
      </c>
      <c r="K121" s="1">
        <v>0.66</v>
      </c>
      <c r="L121" s="1">
        <v>0.62</v>
      </c>
      <c r="M121" s="1">
        <v>0.6</v>
      </c>
      <c r="N121" s="1">
        <v>0.56999999999999995</v>
      </c>
      <c r="O121" s="1">
        <v>0.53</v>
      </c>
      <c r="P121" s="1">
        <v>0.46</v>
      </c>
      <c r="Q121" s="1">
        <v>0.4</v>
      </c>
      <c r="R121" s="1">
        <v>0.28999999999999998</v>
      </c>
      <c r="S121" s="1">
        <v>-86.7</v>
      </c>
      <c r="T121" s="1">
        <v>-65.900000000000006</v>
      </c>
      <c r="U121" s="1">
        <v>-48.3</v>
      </c>
      <c r="V121" s="1">
        <v>-26.2</v>
      </c>
      <c r="W121" s="1">
        <v>-11.7</v>
      </c>
      <c r="X121" s="1">
        <v>3.35</v>
      </c>
      <c r="Y121" s="1">
        <v>9.6300000000000008</v>
      </c>
      <c r="Z121" s="1">
        <v>12</v>
      </c>
      <c r="AA121" s="1">
        <v>0</v>
      </c>
      <c r="AB121" s="1">
        <v>75</v>
      </c>
      <c r="AC121" s="1">
        <v>150</v>
      </c>
      <c r="AD121" s="1">
        <v>225</v>
      </c>
      <c r="AE121" s="1">
        <v>299</v>
      </c>
      <c r="AF121" s="1">
        <v>-86.7</v>
      </c>
      <c r="AG121" s="1">
        <v>8.58</v>
      </c>
      <c r="AH121" s="1">
        <v>42.7</v>
      </c>
      <c r="AI121" s="1">
        <v>68</v>
      </c>
      <c r="AJ121" s="1">
        <v>123</v>
      </c>
      <c r="AK121" s="2"/>
    </row>
    <row r="122" spans="1:37">
      <c r="A122" s="1">
        <v>121</v>
      </c>
      <c r="B122" s="1">
        <v>4537</v>
      </c>
      <c r="C122" s="1">
        <v>27</v>
      </c>
      <c r="D122" s="1">
        <v>0</v>
      </c>
      <c r="E122" s="1">
        <v>50</v>
      </c>
      <c r="F122" s="1">
        <v>0</v>
      </c>
      <c r="G122" s="1">
        <v>0</v>
      </c>
      <c r="H122" s="1">
        <v>0.627</v>
      </c>
      <c r="I122" s="1">
        <v>23.54</v>
      </c>
      <c r="J122" s="1">
        <v>0</v>
      </c>
      <c r="K122" s="1">
        <v>3.05</v>
      </c>
      <c r="L122" s="1">
        <v>2.2799999999999998</v>
      </c>
      <c r="M122" s="1">
        <v>1.75</v>
      </c>
      <c r="N122" s="1">
        <v>1.17</v>
      </c>
      <c r="O122" s="1">
        <v>0.82</v>
      </c>
      <c r="P122" s="1">
        <v>0.5</v>
      </c>
      <c r="Q122" s="1">
        <v>0.37</v>
      </c>
      <c r="R122" s="1">
        <v>0.25</v>
      </c>
      <c r="S122" s="1">
        <v>-1110</v>
      </c>
      <c r="T122" s="1">
        <v>19.8</v>
      </c>
      <c r="U122" s="1">
        <v>277</v>
      </c>
      <c r="V122" s="1">
        <v>255</v>
      </c>
      <c r="W122" s="1">
        <v>158</v>
      </c>
      <c r="X122" s="1">
        <v>44.5</v>
      </c>
      <c r="Y122" s="1">
        <v>13.8</v>
      </c>
      <c r="Z122" s="1">
        <v>3.52</v>
      </c>
      <c r="AA122" s="1">
        <v>0</v>
      </c>
      <c r="AB122" s="1">
        <v>12</v>
      </c>
      <c r="AC122" s="1">
        <v>25</v>
      </c>
      <c r="AD122" s="1">
        <v>38</v>
      </c>
      <c r="AE122" s="1">
        <v>49</v>
      </c>
      <c r="AF122" s="1">
        <v>-1110</v>
      </c>
      <c r="AG122" s="1">
        <v>-528</v>
      </c>
      <c r="AH122" s="1">
        <v>28.6</v>
      </c>
      <c r="AI122" s="1">
        <v>596</v>
      </c>
      <c r="AJ122" s="1">
        <v>1130</v>
      </c>
      <c r="AK122" s="2"/>
    </row>
    <row r="123" spans="1:37">
      <c r="A123" s="1">
        <v>122</v>
      </c>
      <c r="B123" s="1">
        <v>4537</v>
      </c>
      <c r="C123" s="1">
        <v>27</v>
      </c>
      <c r="D123" s="1">
        <v>0</v>
      </c>
      <c r="E123" s="1">
        <v>72</v>
      </c>
      <c r="F123" s="1">
        <v>0</v>
      </c>
      <c r="G123" s="1">
        <v>0</v>
      </c>
      <c r="H123" s="1">
        <v>0.38900000000000001</v>
      </c>
      <c r="I123" s="1">
        <v>50.72</v>
      </c>
      <c r="J123" s="1">
        <v>0</v>
      </c>
      <c r="K123" s="1">
        <v>2.2799999999999998</v>
      </c>
      <c r="L123" s="1">
        <v>1.88</v>
      </c>
      <c r="M123" s="1">
        <v>1.57</v>
      </c>
      <c r="N123" s="1">
        <v>1.18</v>
      </c>
      <c r="O123" s="1">
        <v>0.88</v>
      </c>
      <c r="P123" s="1">
        <v>0.54</v>
      </c>
      <c r="Q123" s="1">
        <v>0.38</v>
      </c>
      <c r="R123" s="1">
        <v>0.25</v>
      </c>
      <c r="S123" s="1">
        <v>-749</v>
      </c>
      <c r="T123" s="1">
        <v>-122</v>
      </c>
      <c r="U123" s="1">
        <v>89.2</v>
      </c>
      <c r="V123" s="1">
        <v>159</v>
      </c>
      <c r="W123" s="1">
        <v>140</v>
      </c>
      <c r="X123" s="1">
        <v>69</v>
      </c>
      <c r="Y123" s="1">
        <v>28</v>
      </c>
      <c r="Z123" s="1">
        <v>5.36</v>
      </c>
      <c r="AA123" s="1">
        <v>0</v>
      </c>
      <c r="AB123" s="1">
        <v>18</v>
      </c>
      <c r="AC123" s="1">
        <v>36</v>
      </c>
      <c r="AD123" s="1">
        <v>54</v>
      </c>
      <c r="AE123" s="1">
        <v>71</v>
      </c>
      <c r="AF123" s="1">
        <v>-749</v>
      </c>
      <c r="AG123" s="1">
        <v>-348</v>
      </c>
      <c r="AH123" s="1">
        <v>32</v>
      </c>
      <c r="AI123" s="1">
        <v>407</v>
      </c>
      <c r="AJ123" s="1">
        <v>789</v>
      </c>
      <c r="AK123" s="2"/>
    </row>
    <row r="124" spans="1:37">
      <c r="A124" s="1">
        <v>123</v>
      </c>
      <c r="B124" s="1">
        <v>4537</v>
      </c>
      <c r="C124" s="1">
        <v>27</v>
      </c>
      <c r="D124" s="1">
        <v>0</v>
      </c>
      <c r="E124" s="1">
        <v>102</v>
      </c>
      <c r="F124" s="1">
        <v>0</v>
      </c>
      <c r="G124" s="1">
        <v>0</v>
      </c>
      <c r="H124" s="1">
        <v>0.23599999999999999</v>
      </c>
      <c r="I124" s="1">
        <v>114.04</v>
      </c>
      <c r="J124" s="1">
        <v>0</v>
      </c>
      <c r="K124" s="1">
        <v>1.67</v>
      </c>
      <c r="L124" s="1">
        <v>1.47</v>
      </c>
      <c r="M124" s="1">
        <v>1.31</v>
      </c>
      <c r="N124" s="1">
        <v>1.08</v>
      </c>
      <c r="O124" s="1">
        <v>0.87</v>
      </c>
      <c r="P124" s="1">
        <v>0.57999999999999996</v>
      </c>
      <c r="Q124" s="1">
        <v>0.41</v>
      </c>
      <c r="R124" s="1">
        <v>0.25</v>
      </c>
      <c r="S124" s="1">
        <v>-466</v>
      </c>
      <c r="T124" s="1">
        <v>-153</v>
      </c>
      <c r="U124" s="1">
        <v>-16.3</v>
      </c>
      <c r="V124" s="1">
        <v>63.1</v>
      </c>
      <c r="W124" s="1">
        <v>82.2</v>
      </c>
      <c r="X124" s="1">
        <v>66.2</v>
      </c>
      <c r="Y124" s="1">
        <v>40</v>
      </c>
      <c r="Z124" s="1">
        <v>11.3</v>
      </c>
      <c r="AA124" s="1">
        <v>0</v>
      </c>
      <c r="AB124" s="1">
        <v>26</v>
      </c>
      <c r="AC124" s="1">
        <v>51</v>
      </c>
      <c r="AD124" s="1">
        <v>77</v>
      </c>
      <c r="AE124" s="1">
        <v>101</v>
      </c>
      <c r="AF124" s="1">
        <v>-466</v>
      </c>
      <c r="AG124" s="1">
        <v>-202</v>
      </c>
      <c r="AH124" s="1">
        <v>32.200000000000003</v>
      </c>
      <c r="AI124" s="1">
        <v>264</v>
      </c>
      <c r="AJ124" s="1">
        <v>515</v>
      </c>
      <c r="AK124" s="2"/>
    </row>
    <row r="125" spans="1:37">
      <c r="A125" s="1">
        <v>124</v>
      </c>
      <c r="B125" s="1">
        <v>4537</v>
      </c>
      <c r="C125" s="1">
        <v>27</v>
      </c>
      <c r="D125" s="1">
        <v>0</v>
      </c>
      <c r="E125" s="1">
        <v>147</v>
      </c>
      <c r="F125" s="1">
        <v>0</v>
      </c>
      <c r="G125" s="1">
        <v>0</v>
      </c>
      <c r="H125" s="1">
        <v>0.14299999999999999</v>
      </c>
      <c r="I125" s="1">
        <v>262.10000000000002</v>
      </c>
      <c r="J125" s="1">
        <v>0</v>
      </c>
      <c r="K125" s="1">
        <v>1.2</v>
      </c>
      <c r="L125" s="1">
        <v>1.1000000000000001</v>
      </c>
      <c r="M125" s="1">
        <v>1.03</v>
      </c>
      <c r="N125" s="1">
        <v>0.9</v>
      </c>
      <c r="O125" s="1">
        <v>0.79</v>
      </c>
      <c r="P125" s="1">
        <v>0.59</v>
      </c>
      <c r="Q125" s="1">
        <v>0.44</v>
      </c>
      <c r="R125" s="1">
        <v>0.27</v>
      </c>
      <c r="S125" s="1">
        <v>-267</v>
      </c>
      <c r="T125" s="1">
        <v>-130</v>
      </c>
      <c r="U125" s="1">
        <v>-54.4</v>
      </c>
      <c r="V125" s="1">
        <v>4.1500000000000004</v>
      </c>
      <c r="W125" s="1">
        <v>29.4</v>
      </c>
      <c r="X125" s="1">
        <v>41.4</v>
      </c>
      <c r="Y125" s="1">
        <v>35.4</v>
      </c>
      <c r="Z125" s="1">
        <v>17.5</v>
      </c>
      <c r="AA125" s="1">
        <v>0</v>
      </c>
      <c r="AB125" s="1">
        <v>37</v>
      </c>
      <c r="AC125" s="1">
        <v>73</v>
      </c>
      <c r="AD125" s="1">
        <v>110</v>
      </c>
      <c r="AE125" s="1">
        <v>146</v>
      </c>
      <c r="AF125" s="1">
        <v>-267</v>
      </c>
      <c r="AG125" s="1">
        <v>-102</v>
      </c>
      <c r="AH125" s="1">
        <v>32.700000000000003</v>
      </c>
      <c r="AI125" s="1">
        <v>164</v>
      </c>
      <c r="AJ125" s="1">
        <v>319</v>
      </c>
      <c r="AK125" s="2"/>
    </row>
    <row r="126" spans="1:37">
      <c r="A126" s="1">
        <v>125</v>
      </c>
      <c r="B126" s="1">
        <v>4537</v>
      </c>
      <c r="C126" s="1">
        <v>27</v>
      </c>
      <c r="D126" s="1">
        <v>0</v>
      </c>
      <c r="E126" s="1">
        <v>210</v>
      </c>
      <c r="F126" s="1">
        <v>0</v>
      </c>
      <c r="G126" s="1">
        <v>0</v>
      </c>
      <c r="H126" s="1">
        <v>9.1999999999999998E-2</v>
      </c>
      <c r="I126" s="1">
        <v>567.63</v>
      </c>
      <c r="J126" s="1">
        <v>0</v>
      </c>
      <c r="K126" s="1">
        <v>0.86</v>
      </c>
      <c r="L126" s="1">
        <v>0.81</v>
      </c>
      <c r="M126" s="1">
        <v>0.77</v>
      </c>
      <c r="N126" s="1">
        <v>0.71</v>
      </c>
      <c r="O126" s="1">
        <v>0.65</v>
      </c>
      <c r="P126" s="1">
        <v>0.54</v>
      </c>
      <c r="Q126" s="1">
        <v>0.43</v>
      </c>
      <c r="R126" s="1">
        <v>0.28999999999999998</v>
      </c>
      <c r="S126" s="1">
        <v>-145</v>
      </c>
      <c r="T126" s="1">
        <v>-91.9</v>
      </c>
      <c r="U126" s="1">
        <v>-55.6</v>
      </c>
      <c r="V126" s="1">
        <v>-19.8</v>
      </c>
      <c r="W126" s="1">
        <v>-0.36</v>
      </c>
      <c r="X126" s="1">
        <v>16.5</v>
      </c>
      <c r="Y126" s="1">
        <v>20.5</v>
      </c>
      <c r="Z126" s="1">
        <v>16.5</v>
      </c>
      <c r="AA126" s="1">
        <v>0</v>
      </c>
      <c r="AB126" s="1">
        <v>52</v>
      </c>
      <c r="AC126" s="1">
        <v>105</v>
      </c>
      <c r="AD126" s="1">
        <v>157</v>
      </c>
      <c r="AE126" s="1">
        <v>209</v>
      </c>
      <c r="AF126" s="1">
        <v>-145</v>
      </c>
      <c r="AG126" s="1">
        <v>-35.200000000000003</v>
      </c>
      <c r="AH126" s="1">
        <v>36.6</v>
      </c>
      <c r="AI126" s="1">
        <v>98.8</v>
      </c>
      <c r="AJ126" s="1">
        <v>188</v>
      </c>
      <c r="AK126" s="2"/>
    </row>
    <row r="127" spans="1:37">
      <c r="A127" s="1">
        <v>126</v>
      </c>
      <c r="B127" s="1">
        <v>4537</v>
      </c>
      <c r="C127" s="1">
        <v>27</v>
      </c>
      <c r="D127" s="1">
        <v>0</v>
      </c>
      <c r="E127" s="1">
        <v>300</v>
      </c>
      <c r="F127" s="1">
        <v>0</v>
      </c>
      <c r="G127" s="1">
        <v>0</v>
      </c>
      <c r="H127" s="1">
        <v>6.6000000000000003E-2</v>
      </c>
      <c r="I127" s="1">
        <v>1104.7</v>
      </c>
      <c r="J127" s="1">
        <v>0</v>
      </c>
      <c r="K127" s="1">
        <v>0.61</v>
      </c>
      <c r="L127" s="1">
        <v>0.57999999999999996</v>
      </c>
      <c r="M127" s="1">
        <v>0.56000000000000005</v>
      </c>
      <c r="N127" s="1">
        <v>0.54</v>
      </c>
      <c r="O127" s="1">
        <v>0.51</v>
      </c>
      <c r="P127" s="1">
        <v>0.45</v>
      </c>
      <c r="Q127" s="1">
        <v>0.39</v>
      </c>
      <c r="R127" s="1">
        <v>0.28999999999999998</v>
      </c>
      <c r="S127" s="1">
        <v>-74.599999999999994</v>
      </c>
      <c r="T127" s="1">
        <v>-57.3</v>
      </c>
      <c r="U127" s="1">
        <v>-42.6</v>
      </c>
      <c r="V127" s="1">
        <v>-23.9</v>
      </c>
      <c r="W127" s="1">
        <v>-11.6</v>
      </c>
      <c r="X127" s="1">
        <v>1.44</v>
      </c>
      <c r="Y127" s="1">
        <v>7.24</v>
      </c>
      <c r="Z127" s="1">
        <v>10.1</v>
      </c>
      <c r="AA127" s="1">
        <v>0</v>
      </c>
      <c r="AB127" s="1">
        <v>75</v>
      </c>
      <c r="AC127" s="1">
        <v>150</v>
      </c>
      <c r="AD127" s="1">
        <v>225</v>
      </c>
      <c r="AE127" s="1">
        <v>299</v>
      </c>
      <c r="AF127" s="1">
        <v>-74.599999999999994</v>
      </c>
      <c r="AG127" s="1">
        <v>5.69</v>
      </c>
      <c r="AH127" s="1">
        <v>35.299999999999997</v>
      </c>
      <c r="AI127" s="1">
        <v>57.6</v>
      </c>
      <c r="AJ127" s="1">
        <v>104</v>
      </c>
      <c r="AK127" s="2"/>
    </row>
    <row r="128" spans="1:37">
      <c r="A128" s="1">
        <v>127</v>
      </c>
      <c r="B128" s="1">
        <v>5481</v>
      </c>
      <c r="C128" s="1">
        <v>27</v>
      </c>
      <c r="D128" s="1">
        <v>0</v>
      </c>
      <c r="E128" s="1">
        <v>50</v>
      </c>
      <c r="F128" s="1">
        <v>0</v>
      </c>
      <c r="G128" s="1">
        <v>0</v>
      </c>
      <c r="H128" s="1">
        <v>0.57399999999999995</v>
      </c>
      <c r="I128" s="1">
        <v>27.07</v>
      </c>
      <c r="J128" s="1">
        <v>0</v>
      </c>
      <c r="K128" s="1">
        <v>2.9</v>
      </c>
      <c r="L128" s="1">
        <v>2.2200000000000002</v>
      </c>
      <c r="M128" s="1">
        <v>1.73</v>
      </c>
      <c r="N128" s="1">
        <v>1.18</v>
      </c>
      <c r="O128" s="1">
        <v>0.84</v>
      </c>
      <c r="P128" s="1">
        <v>0.51</v>
      </c>
      <c r="Q128" s="1">
        <v>0.37</v>
      </c>
      <c r="R128" s="1">
        <v>0.25</v>
      </c>
      <c r="S128" s="1">
        <v>-983</v>
      </c>
      <c r="T128" s="1">
        <v>-11.8</v>
      </c>
      <c r="U128" s="1">
        <v>226</v>
      </c>
      <c r="V128" s="1">
        <v>228</v>
      </c>
      <c r="W128" s="1">
        <v>150</v>
      </c>
      <c r="X128" s="1">
        <v>46.8</v>
      </c>
      <c r="Y128" s="1">
        <v>14.7</v>
      </c>
      <c r="Z128" s="1">
        <v>3.54</v>
      </c>
      <c r="AA128" s="1">
        <v>0</v>
      </c>
      <c r="AB128" s="1">
        <v>12</v>
      </c>
      <c r="AC128" s="1">
        <v>25</v>
      </c>
      <c r="AD128" s="1">
        <v>38</v>
      </c>
      <c r="AE128" s="1">
        <v>49</v>
      </c>
      <c r="AF128" s="1">
        <v>-983</v>
      </c>
      <c r="AG128" s="1">
        <v>-471</v>
      </c>
      <c r="AH128" s="1">
        <v>22.6</v>
      </c>
      <c r="AI128" s="1">
        <v>526</v>
      </c>
      <c r="AJ128" s="1">
        <v>995</v>
      </c>
      <c r="AK128" s="2"/>
    </row>
    <row r="129" spans="1:37">
      <c r="A129" s="1">
        <v>128</v>
      </c>
      <c r="B129" s="1">
        <v>5481</v>
      </c>
      <c r="C129" s="1">
        <v>27</v>
      </c>
      <c r="D129" s="1">
        <v>0</v>
      </c>
      <c r="E129" s="1">
        <v>72</v>
      </c>
      <c r="F129" s="1">
        <v>0</v>
      </c>
      <c r="G129" s="1">
        <v>0</v>
      </c>
      <c r="H129" s="1">
        <v>0.35299999999999998</v>
      </c>
      <c r="I129" s="1">
        <v>58.99</v>
      </c>
      <c r="J129" s="1">
        <v>0</v>
      </c>
      <c r="K129" s="1">
        <v>2.16</v>
      </c>
      <c r="L129" s="1">
        <v>1.81</v>
      </c>
      <c r="M129" s="1">
        <v>1.53</v>
      </c>
      <c r="N129" s="1">
        <v>1.17</v>
      </c>
      <c r="O129" s="1">
        <v>0.89</v>
      </c>
      <c r="P129" s="1">
        <v>0.55000000000000004</v>
      </c>
      <c r="Q129" s="1">
        <v>0.38</v>
      </c>
      <c r="R129" s="1">
        <v>0.25</v>
      </c>
      <c r="S129" s="1">
        <v>-657</v>
      </c>
      <c r="T129" s="1">
        <v>-124</v>
      </c>
      <c r="U129" s="1">
        <v>61.9</v>
      </c>
      <c r="V129" s="1">
        <v>133</v>
      </c>
      <c r="W129" s="1">
        <v>124</v>
      </c>
      <c r="X129" s="1">
        <v>66.8</v>
      </c>
      <c r="Y129" s="1">
        <v>29.1</v>
      </c>
      <c r="Z129" s="1">
        <v>5.87</v>
      </c>
      <c r="AA129" s="1">
        <v>0</v>
      </c>
      <c r="AB129" s="1">
        <v>18</v>
      </c>
      <c r="AC129" s="1">
        <v>36</v>
      </c>
      <c r="AD129" s="1">
        <v>54</v>
      </c>
      <c r="AE129" s="1">
        <v>71</v>
      </c>
      <c r="AF129" s="1">
        <v>-657</v>
      </c>
      <c r="AG129" s="1">
        <v>-307</v>
      </c>
      <c r="AH129" s="1">
        <v>26</v>
      </c>
      <c r="AI129" s="1">
        <v>354</v>
      </c>
      <c r="AJ129" s="1">
        <v>687</v>
      </c>
      <c r="AK129" s="2"/>
    </row>
    <row r="130" spans="1:37">
      <c r="A130" s="1">
        <v>129</v>
      </c>
      <c r="B130" s="1">
        <v>5481</v>
      </c>
      <c r="C130" s="1">
        <v>27</v>
      </c>
      <c r="D130" s="1">
        <v>0</v>
      </c>
      <c r="E130" s="1">
        <v>102</v>
      </c>
      <c r="F130" s="1">
        <v>0</v>
      </c>
      <c r="G130" s="1">
        <v>0</v>
      </c>
      <c r="H130" s="1">
        <v>0.21299999999999999</v>
      </c>
      <c r="I130" s="1">
        <v>134.22999999999999</v>
      </c>
      <c r="J130" s="1">
        <v>0</v>
      </c>
      <c r="K130" s="1">
        <v>1.57</v>
      </c>
      <c r="L130" s="1">
        <v>1.4</v>
      </c>
      <c r="M130" s="1">
        <v>1.26</v>
      </c>
      <c r="N130" s="1">
        <v>1.05</v>
      </c>
      <c r="O130" s="1">
        <v>0.86</v>
      </c>
      <c r="P130" s="1">
        <v>0.59</v>
      </c>
      <c r="Q130" s="1">
        <v>0.42</v>
      </c>
      <c r="R130" s="1">
        <v>0.25</v>
      </c>
      <c r="S130" s="1">
        <v>-404</v>
      </c>
      <c r="T130" s="1">
        <v>-141</v>
      </c>
      <c r="U130" s="1">
        <v>-24.1</v>
      </c>
      <c r="V130" s="1">
        <v>47.3</v>
      </c>
      <c r="W130" s="1">
        <v>67.7</v>
      </c>
      <c r="X130" s="1">
        <v>59.3</v>
      </c>
      <c r="Y130" s="1">
        <v>38.200000000000003</v>
      </c>
      <c r="Z130" s="1">
        <v>11.9</v>
      </c>
      <c r="AA130" s="1">
        <v>0</v>
      </c>
      <c r="AB130" s="1">
        <v>26</v>
      </c>
      <c r="AC130" s="1">
        <v>51</v>
      </c>
      <c r="AD130" s="1">
        <v>77</v>
      </c>
      <c r="AE130" s="1">
        <v>101</v>
      </c>
      <c r="AF130" s="1">
        <v>-404</v>
      </c>
      <c r="AG130" s="1">
        <v>-177</v>
      </c>
      <c r="AH130" s="1">
        <v>26.5</v>
      </c>
      <c r="AI130" s="1">
        <v>227</v>
      </c>
      <c r="AJ130" s="1">
        <v>445</v>
      </c>
      <c r="AK130" s="2"/>
    </row>
    <row r="131" spans="1:37">
      <c r="A131" s="1">
        <v>130</v>
      </c>
      <c r="B131" s="1">
        <v>5481</v>
      </c>
      <c r="C131" s="1">
        <v>27</v>
      </c>
      <c r="D131" s="1">
        <v>0</v>
      </c>
      <c r="E131" s="1">
        <v>147</v>
      </c>
      <c r="F131" s="1">
        <v>0</v>
      </c>
      <c r="G131" s="1">
        <v>0</v>
      </c>
      <c r="H131" s="1">
        <v>0.13</v>
      </c>
      <c r="I131" s="1">
        <v>306.52</v>
      </c>
      <c r="J131" s="1">
        <v>0</v>
      </c>
      <c r="K131" s="1">
        <v>1.1299999999999999</v>
      </c>
      <c r="L131" s="1">
        <v>1.05</v>
      </c>
      <c r="M131" s="1">
        <v>0.98</v>
      </c>
      <c r="N131" s="1">
        <v>0.87</v>
      </c>
      <c r="O131" s="1">
        <v>0.76</v>
      </c>
      <c r="P131" s="1">
        <v>0.57999999999999996</v>
      </c>
      <c r="Q131" s="1">
        <v>0.44</v>
      </c>
      <c r="R131" s="1">
        <v>0.27</v>
      </c>
      <c r="S131" s="1">
        <v>-231</v>
      </c>
      <c r="T131" s="1">
        <v>-116</v>
      </c>
      <c r="U131" s="1">
        <v>-52.1</v>
      </c>
      <c r="V131" s="1">
        <v>-1.47</v>
      </c>
      <c r="W131" s="1">
        <v>21.5</v>
      </c>
      <c r="X131" s="1">
        <v>34.5</v>
      </c>
      <c r="Y131" s="1">
        <v>31.2</v>
      </c>
      <c r="Z131" s="1">
        <v>16.899999999999999</v>
      </c>
      <c r="AA131" s="1">
        <v>0</v>
      </c>
      <c r="AB131" s="1">
        <v>37</v>
      </c>
      <c r="AC131" s="1">
        <v>73</v>
      </c>
      <c r="AD131" s="1">
        <v>110</v>
      </c>
      <c r="AE131" s="1">
        <v>146</v>
      </c>
      <c r="AF131" s="1">
        <v>-231</v>
      </c>
      <c r="AG131" s="1">
        <v>-89</v>
      </c>
      <c r="AH131" s="1">
        <v>26.9</v>
      </c>
      <c r="AI131" s="1">
        <v>140</v>
      </c>
      <c r="AJ131" s="1">
        <v>273</v>
      </c>
      <c r="AK131" s="2"/>
    </row>
    <row r="132" spans="1:37">
      <c r="A132" s="1">
        <v>131</v>
      </c>
      <c r="B132" s="1">
        <v>5481</v>
      </c>
      <c r="C132" s="1">
        <v>27</v>
      </c>
      <c r="D132" s="1">
        <v>0</v>
      </c>
      <c r="E132" s="1">
        <v>210</v>
      </c>
      <c r="F132" s="1">
        <v>0</v>
      </c>
      <c r="G132" s="1">
        <v>0</v>
      </c>
      <c r="H132" s="1">
        <v>8.3000000000000004E-2</v>
      </c>
      <c r="I132" s="1">
        <v>669.99</v>
      </c>
      <c r="J132" s="1">
        <v>0</v>
      </c>
      <c r="K132" s="1">
        <v>0.81</v>
      </c>
      <c r="L132" s="1">
        <v>0.76</v>
      </c>
      <c r="M132" s="1">
        <v>0.73</v>
      </c>
      <c r="N132" s="1">
        <v>0.68</v>
      </c>
      <c r="O132" s="1">
        <v>0.62</v>
      </c>
      <c r="P132" s="1">
        <v>0.52</v>
      </c>
      <c r="Q132" s="1">
        <v>0.43</v>
      </c>
      <c r="R132" s="1">
        <v>0.28999999999999998</v>
      </c>
      <c r="S132" s="1">
        <v>-124</v>
      </c>
      <c r="T132" s="1">
        <v>-80.5</v>
      </c>
      <c r="U132" s="1">
        <v>-50.1</v>
      </c>
      <c r="V132" s="1">
        <v>-19.7</v>
      </c>
      <c r="W132" s="1">
        <v>-2.91</v>
      </c>
      <c r="X132" s="1">
        <v>12.4</v>
      </c>
      <c r="Y132" s="1">
        <v>16.899999999999999</v>
      </c>
      <c r="Z132" s="1">
        <v>14.7</v>
      </c>
      <c r="AA132" s="1">
        <v>0</v>
      </c>
      <c r="AB132" s="1">
        <v>52</v>
      </c>
      <c r="AC132" s="1">
        <v>105</v>
      </c>
      <c r="AD132" s="1">
        <v>157</v>
      </c>
      <c r="AE132" s="1">
        <v>209</v>
      </c>
      <c r="AF132" s="1">
        <v>-124</v>
      </c>
      <c r="AG132" s="1">
        <v>-31.5</v>
      </c>
      <c r="AH132" s="1">
        <v>30.2</v>
      </c>
      <c r="AI132" s="1">
        <v>84</v>
      </c>
      <c r="AJ132" s="1">
        <v>160</v>
      </c>
      <c r="AK132" s="2"/>
    </row>
    <row r="133" spans="1:37">
      <c r="A133" s="1">
        <v>132</v>
      </c>
      <c r="B133" s="1">
        <v>5481</v>
      </c>
      <c r="C133" s="1">
        <v>27</v>
      </c>
      <c r="D133" s="1">
        <v>0</v>
      </c>
      <c r="E133" s="1">
        <v>300</v>
      </c>
      <c r="F133" s="1">
        <v>0</v>
      </c>
      <c r="G133" s="1">
        <v>0</v>
      </c>
      <c r="H133" s="1">
        <v>6.2E-2</v>
      </c>
      <c r="I133" s="1">
        <v>1266</v>
      </c>
      <c r="J133" s="1">
        <v>0</v>
      </c>
      <c r="K133" s="1">
        <v>0.57999999999999996</v>
      </c>
      <c r="L133" s="1">
        <v>0.55000000000000004</v>
      </c>
      <c r="M133" s="1">
        <v>0.53</v>
      </c>
      <c r="N133" s="1">
        <v>0.51</v>
      </c>
      <c r="O133" s="1">
        <v>0.48</v>
      </c>
      <c r="P133" s="1">
        <v>0.43</v>
      </c>
      <c r="Q133" s="1">
        <v>0.38</v>
      </c>
      <c r="R133" s="1">
        <v>0.28999999999999998</v>
      </c>
      <c r="S133" s="1">
        <v>-64.099999999999994</v>
      </c>
      <c r="T133" s="1">
        <v>-49.7</v>
      </c>
      <c r="U133" s="1">
        <v>-37.4</v>
      </c>
      <c r="V133" s="1">
        <v>-21.8</v>
      </c>
      <c r="W133" s="1">
        <v>-11.3</v>
      </c>
      <c r="X133" s="1">
        <v>-0.01</v>
      </c>
      <c r="Y133" s="1">
        <v>5.27</v>
      </c>
      <c r="Z133" s="1">
        <v>8.39</v>
      </c>
      <c r="AA133" s="1">
        <v>0</v>
      </c>
      <c r="AB133" s="1">
        <v>75</v>
      </c>
      <c r="AC133" s="1">
        <v>150</v>
      </c>
      <c r="AD133" s="1">
        <v>225</v>
      </c>
      <c r="AE133" s="1">
        <v>299</v>
      </c>
      <c r="AF133" s="1">
        <v>-64.099999999999994</v>
      </c>
      <c r="AG133" s="1">
        <v>3.55</v>
      </c>
      <c r="AH133" s="1">
        <v>29.2</v>
      </c>
      <c r="AI133" s="1">
        <v>48.8</v>
      </c>
      <c r="AJ133" s="1">
        <v>88.6</v>
      </c>
      <c r="AK133" s="2"/>
    </row>
    <row r="134" spans="1:37">
      <c r="A134" s="1">
        <v>133</v>
      </c>
      <c r="B134" s="1">
        <v>6622</v>
      </c>
      <c r="C134" s="1">
        <v>27</v>
      </c>
      <c r="D134" s="1">
        <v>0</v>
      </c>
      <c r="E134" s="1">
        <v>50</v>
      </c>
      <c r="F134" s="1">
        <v>0</v>
      </c>
      <c r="G134" s="1">
        <v>0</v>
      </c>
      <c r="H134" s="1">
        <v>0.53500000000000003</v>
      </c>
      <c r="I134" s="1">
        <v>30.4</v>
      </c>
      <c r="J134" s="1">
        <v>0</v>
      </c>
      <c r="K134" s="1">
        <v>2.77</v>
      </c>
      <c r="L134" s="1">
        <v>2.15</v>
      </c>
      <c r="M134" s="1">
        <v>1.7</v>
      </c>
      <c r="N134" s="1">
        <v>1.18</v>
      </c>
      <c r="O134" s="1">
        <v>0.85</v>
      </c>
      <c r="P134" s="1">
        <v>0.51</v>
      </c>
      <c r="Q134" s="1">
        <v>0.37</v>
      </c>
      <c r="R134" s="1">
        <v>0.25</v>
      </c>
      <c r="S134" s="1">
        <v>-872</v>
      </c>
      <c r="T134" s="1">
        <v>-36</v>
      </c>
      <c r="U134" s="1">
        <v>182</v>
      </c>
      <c r="V134" s="1">
        <v>201</v>
      </c>
      <c r="W134" s="1">
        <v>141</v>
      </c>
      <c r="X134" s="1">
        <v>48.6</v>
      </c>
      <c r="Y134" s="1">
        <v>15.8</v>
      </c>
      <c r="Z134" s="1">
        <v>3.39</v>
      </c>
      <c r="AA134" s="1">
        <v>0</v>
      </c>
      <c r="AB134" s="1">
        <v>12</v>
      </c>
      <c r="AC134" s="1">
        <v>25</v>
      </c>
      <c r="AD134" s="1">
        <v>38</v>
      </c>
      <c r="AE134" s="1">
        <v>49</v>
      </c>
      <c r="AF134" s="1">
        <v>-872</v>
      </c>
      <c r="AG134" s="1">
        <v>-419</v>
      </c>
      <c r="AH134" s="1">
        <v>17.899999999999999</v>
      </c>
      <c r="AI134" s="1">
        <v>463</v>
      </c>
      <c r="AJ134" s="1">
        <v>878</v>
      </c>
      <c r="AK134" s="2"/>
    </row>
    <row r="135" spans="1:37">
      <c r="A135" s="1">
        <v>134</v>
      </c>
      <c r="B135" s="1">
        <v>6622</v>
      </c>
      <c r="C135" s="1">
        <v>27</v>
      </c>
      <c r="D135" s="1">
        <v>0</v>
      </c>
      <c r="E135" s="1">
        <v>72</v>
      </c>
      <c r="F135" s="1">
        <v>0</v>
      </c>
      <c r="G135" s="1">
        <v>0</v>
      </c>
      <c r="H135" s="1">
        <v>0.32300000000000001</v>
      </c>
      <c r="I135" s="1">
        <v>68.290000000000006</v>
      </c>
      <c r="J135" s="1">
        <v>0</v>
      </c>
      <c r="K135" s="1">
        <v>2.04</v>
      </c>
      <c r="L135" s="1">
        <v>1.73</v>
      </c>
      <c r="M135" s="1">
        <v>1.49</v>
      </c>
      <c r="N135" s="1">
        <v>1.1499999999999999</v>
      </c>
      <c r="O135" s="1">
        <v>0.89</v>
      </c>
      <c r="P135" s="1">
        <v>0.56000000000000005</v>
      </c>
      <c r="Q135" s="1">
        <v>0.39</v>
      </c>
      <c r="R135" s="1">
        <v>0.25</v>
      </c>
      <c r="S135" s="1">
        <v>-574</v>
      </c>
      <c r="T135" s="1">
        <v>-122</v>
      </c>
      <c r="U135" s="1">
        <v>39.9</v>
      </c>
      <c r="V135" s="1">
        <v>109</v>
      </c>
      <c r="W135" s="1">
        <v>108</v>
      </c>
      <c r="X135" s="1">
        <v>63.7</v>
      </c>
      <c r="Y135" s="1">
        <v>29.8</v>
      </c>
      <c r="Z135" s="1">
        <v>6.28</v>
      </c>
      <c r="AA135" s="1">
        <v>0</v>
      </c>
      <c r="AB135" s="1">
        <v>18</v>
      </c>
      <c r="AC135" s="1">
        <v>36</v>
      </c>
      <c r="AD135" s="1">
        <v>54</v>
      </c>
      <c r="AE135" s="1">
        <v>71</v>
      </c>
      <c r="AF135" s="1">
        <v>-574</v>
      </c>
      <c r="AG135" s="1">
        <v>-269</v>
      </c>
      <c r="AH135" s="1">
        <v>21.2</v>
      </c>
      <c r="AI135" s="1">
        <v>307</v>
      </c>
      <c r="AJ135" s="1">
        <v>598</v>
      </c>
      <c r="AK135" s="2"/>
    </row>
    <row r="136" spans="1:37">
      <c r="A136" s="1">
        <v>135</v>
      </c>
      <c r="B136" s="1">
        <v>6622</v>
      </c>
      <c r="C136" s="1">
        <v>27</v>
      </c>
      <c r="D136" s="1">
        <v>0</v>
      </c>
      <c r="E136" s="1">
        <v>102</v>
      </c>
      <c r="F136" s="1">
        <v>0</v>
      </c>
      <c r="G136" s="1">
        <v>0</v>
      </c>
      <c r="H136" s="1">
        <v>0.193</v>
      </c>
      <c r="I136" s="1">
        <v>157.63</v>
      </c>
      <c r="J136" s="1">
        <v>0</v>
      </c>
      <c r="K136" s="1">
        <v>1.48</v>
      </c>
      <c r="L136" s="1">
        <v>1.33</v>
      </c>
      <c r="M136" s="1">
        <v>1.21</v>
      </c>
      <c r="N136" s="1">
        <v>1.02</v>
      </c>
      <c r="O136" s="1">
        <v>0.85</v>
      </c>
      <c r="P136" s="1">
        <v>0.59</v>
      </c>
      <c r="Q136" s="1">
        <v>0.42</v>
      </c>
      <c r="R136" s="1">
        <v>0.26</v>
      </c>
      <c r="S136" s="1">
        <v>-351</v>
      </c>
      <c r="T136" s="1">
        <v>-129</v>
      </c>
      <c r="U136" s="1">
        <v>-29.4</v>
      </c>
      <c r="V136" s="1">
        <v>34.299999999999997</v>
      </c>
      <c r="W136" s="1">
        <v>55</v>
      </c>
      <c r="X136" s="1">
        <v>52.4</v>
      </c>
      <c r="Y136" s="1">
        <v>35.9</v>
      </c>
      <c r="Z136" s="1">
        <v>12.4</v>
      </c>
      <c r="AA136" s="1">
        <v>0</v>
      </c>
      <c r="AB136" s="1">
        <v>26</v>
      </c>
      <c r="AC136" s="1">
        <v>51</v>
      </c>
      <c r="AD136" s="1">
        <v>77</v>
      </c>
      <c r="AE136" s="1">
        <v>101</v>
      </c>
      <c r="AF136" s="1">
        <v>-351</v>
      </c>
      <c r="AG136" s="1">
        <v>-154</v>
      </c>
      <c r="AH136" s="1">
        <v>21.8</v>
      </c>
      <c r="AI136" s="1">
        <v>196</v>
      </c>
      <c r="AJ136" s="1">
        <v>383</v>
      </c>
      <c r="AK136" s="2"/>
    </row>
    <row r="137" spans="1:37">
      <c r="A137" s="1">
        <v>136</v>
      </c>
      <c r="B137" s="1">
        <v>6622</v>
      </c>
      <c r="C137" s="1">
        <v>27</v>
      </c>
      <c r="D137" s="1">
        <v>0</v>
      </c>
      <c r="E137" s="1">
        <v>147</v>
      </c>
      <c r="F137" s="1">
        <v>0</v>
      </c>
      <c r="G137" s="1">
        <v>0</v>
      </c>
      <c r="H137" s="1">
        <v>0.11700000000000001</v>
      </c>
      <c r="I137" s="1">
        <v>362.89</v>
      </c>
      <c r="J137" s="1">
        <v>0</v>
      </c>
      <c r="K137" s="1">
        <v>1.06</v>
      </c>
      <c r="L137" s="1">
        <v>0.99</v>
      </c>
      <c r="M137" s="1">
        <v>0.93</v>
      </c>
      <c r="N137" s="1">
        <v>0.84</v>
      </c>
      <c r="O137" s="1">
        <v>0.74</v>
      </c>
      <c r="P137" s="1">
        <v>0.56999999999999995</v>
      </c>
      <c r="Q137" s="1">
        <v>0.44</v>
      </c>
      <c r="R137" s="1">
        <v>0.28000000000000003</v>
      </c>
      <c r="S137" s="1">
        <v>-199</v>
      </c>
      <c r="T137" s="1">
        <v>-103</v>
      </c>
      <c r="U137" s="1">
        <v>-49.1</v>
      </c>
      <c r="V137" s="1">
        <v>-5.61</v>
      </c>
      <c r="W137" s="1">
        <v>15</v>
      </c>
      <c r="X137" s="1">
        <v>28.4</v>
      </c>
      <c r="Y137" s="1">
        <v>27.2</v>
      </c>
      <c r="Z137" s="1">
        <v>16</v>
      </c>
      <c r="AA137" s="1">
        <v>0</v>
      </c>
      <c r="AB137" s="1">
        <v>37</v>
      </c>
      <c r="AC137" s="1">
        <v>73</v>
      </c>
      <c r="AD137" s="1">
        <v>110</v>
      </c>
      <c r="AE137" s="1">
        <v>146</v>
      </c>
      <c r="AF137" s="1">
        <v>-199</v>
      </c>
      <c r="AG137" s="1">
        <v>-77.599999999999994</v>
      </c>
      <c r="AH137" s="1">
        <v>22.2</v>
      </c>
      <c r="AI137" s="1">
        <v>120</v>
      </c>
      <c r="AJ137" s="1">
        <v>234</v>
      </c>
      <c r="AK137" s="2"/>
    </row>
    <row r="138" spans="1:37">
      <c r="A138" s="1">
        <v>137</v>
      </c>
      <c r="B138" s="1">
        <v>6622</v>
      </c>
      <c r="C138" s="1">
        <v>27</v>
      </c>
      <c r="D138" s="1">
        <v>0</v>
      </c>
      <c r="E138" s="1">
        <v>210</v>
      </c>
      <c r="F138" s="1">
        <v>0</v>
      </c>
      <c r="G138" s="1">
        <v>0</v>
      </c>
      <c r="H138" s="1">
        <v>7.5999999999999998E-2</v>
      </c>
      <c r="I138" s="1">
        <v>786.57</v>
      </c>
      <c r="J138" s="1">
        <v>0</v>
      </c>
      <c r="K138" s="1">
        <v>0.76</v>
      </c>
      <c r="L138" s="1">
        <v>0.72</v>
      </c>
      <c r="M138" s="1">
        <v>0.69</v>
      </c>
      <c r="N138" s="1">
        <v>0.65</v>
      </c>
      <c r="O138" s="1">
        <v>0.6</v>
      </c>
      <c r="P138" s="1">
        <v>0.51</v>
      </c>
      <c r="Q138" s="1">
        <v>0.42</v>
      </c>
      <c r="R138" s="1">
        <v>0.28999999999999998</v>
      </c>
      <c r="S138" s="1">
        <v>-107</v>
      </c>
      <c r="T138" s="1">
        <v>-70.3</v>
      </c>
      <c r="U138" s="1">
        <v>-44.8</v>
      </c>
      <c r="V138" s="1">
        <v>-19.2</v>
      </c>
      <c r="W138" s="1">
        <v>-4.72</v>
      </c>
      <c r="X138" s="1">
        <v>9.07</v>
      </c>
      <c r="Y138" s="1">
        <v>13.7</v>
      </c>
      <c r="Z138" s="1">
        <v>12.9</v>
      </c>
      <c r="AA138" s="1">
        <v>0</v>
      </c>
      <c r="AB138" s="1">
        <v>52</v>
      </c>
      <c r="AC138" s="1">
        <v>105</v>
      </c>
      <c r="AD138" s="1">
        <v>157</v>
      </c>
      <c r="AE138" s="1">
        <v>209</v>
      </c>
      <c r="AF138" s="1">
        <v>-107</v>
      </c>
      <c r="AG138" s="1">
        <v>-28</v>
      </c>
      <c r="AH138" s="1">
        <v>25</v>
      </c>
      <c r="AI138" s="1">
        <v>71.400000000000006</v>
      </c>
      <c r="AJ138" s="1">
        <v>136</v>
      </c>
      <c r="AK138" s="2"/>
    </row>
    <row r="139" spans="1:37">
      <c r="A139" s="1">
        <v>138</v>
      </c>
      <c r="B139" s="1">
        <v>6622</v>
      </c>
      <c r="C139" s="1">
        <v>27</v>
      </c>
      <c r="D139" s="1">
        <v>0</v>
      </c>
      <c r="E139" s="1">
        <v>300</v>
      </c>
      <c r="F139" s="1">
        <v>0</v>
      </c>
      <c r="G139" s="1">
        <v>0</v>
      </c>
      <c r="H139" s="1">
        <v>5.3999999999999999E-2</v>
      </c>
      <c r="I139" s="1">
        <v>1554.87</v>
      </c>
      <c r="J139" s="1">
        <v>0</v>
      </c>
      <c r="K139" s="1">
        <v>0.54</v>
      </c>
      <c r="L139" s="1">
        <v>0.52</v>
      </c>
      <c r="M139" s="1">
        <v>0.5</v>
      </c>
      <c r="N139" s="1">
        <v>0.48</v>
      </c>
      <c r="O139" s="1">
        <v>0.46</v>
      </c>
      <c r="P139" s="1">
        <v>0.41</v>
      </c>
      <c r="Q139" s="1">
        <v>0.37</v>
      </c>
      <c r="R139" s="1">
        <v>0.28999999999999998</v>
      </c>
      <c r="S139" s="1">
        <v>-55</v>
      </c>
      <c r="T139" s="1">
        <v>-43</v>
      </c>
      <c r="U139" s="1">
        <v>-32.700000000000003</v>
      </c>
      <c r="V139" s="1">
        <v>-19.600000000000001</v>
      </c>
      <c r="W139" s="1">
        <v>-10.9</v>
      </c>
      <c r="X139" s="1">
        <v>-1.08</v>
      </c>
      <c r="Y139" s="1">
        <v>3.67</v>
      </c>
      <c r="Z139" s="1">
        <v>6.88</v>
      </c>
      <c r="AA139" s="1">
        <v>0</v>
      </c>
      <c r="AB139" s="1">
        <v>75</v>
      </c>
      <c r="AC139" s="1">
        <v>150</v>
      </c>
      <c r="AD139" s="1">
        <v>225</v>
      </c>
      <c r="AE139" s="1">
        <v>299</v>
      </c>
      <c r="AF139" s="1">
        <v>-55</v>
      </c>
      <c r="AG139" s="1">
        <v>1.98</v>
      </c>
      <c r="AH139" s="1">
        <v>24.1</v>
      </c>
      <c r="AI139" s="1">
        <v>41.3</v>
      </c>
      <c r="AJ139" s="1">
        <v>75.3</v>
      </c>
      <c r="AK139" s="2"/>
    </row>
    <row r="140" spans="1:37">
      <c r="A140" s="1">
        <v>139</v>
      </c>
      <c r="B140" s="1">
        <v>8000</v>
      </c>
      <c r="C140" s="1">
        <v>27</v>
      </c>
      <c r="D140" s="1">
        <v>0</v>
      </c>
      <c r="E140" s="1">
        <v>50</v>
      </c>
      <c r="F140" s="1">
        <v>0</v>
      </c>
      <c r="G140" s="1">
        <v>0</v>
      </c>
      <c r="H140" s="1">
        <v>0.48399999999999999</v>
      </c>
      <c r="I140" s="1">
        <v>35.54</v>
      </c>
      <c r="J140" s="1">
        <v>0</v>
      </c>
      <c r="K140" s="1">
        <v>2.62</v>
      </c>
      <c r="L140" s="1">
        <v>2.08</v>
      </c>
      <c r="M140" s="1">
        <v>1.68</v>
      </c>
      <c r="N140" s="1">
        <v>1.19</v>
      </c>
      <c r="O140" s="1">
        <v>0.86</v>
      </c>
      <c r="P140" s="1">
        <v>0.52</v>
      </c>
      <c r="Q140" s="1">
        <v>0.37</v>
      </c>
      <c r="R140" s="1">
        <v>0.25</v>
      </c>
      <c r="S140" s="1">
        <v>-770</v>
      </c>
      <c r="T140" s="1">
        <v>-53.8</v>
      </c>
      <c r="U140" s="1">
        <v>144</v>
      </c>
      <c r="V140" s="1">
        <v>176</v>
      </c>
      <c r="W140" s="1">
        <v>131</v>
      </c>
      <c r="X140" s="1">
        <v>49.7</v>
      </c>
      <c r="Y140" s="1">
        <v>17</v>
      </c>
      <c r="Z140" s="1">
        <v>3.35</v>
      </c>
      <c r="AA140" s="1">
        <v>0</v>
      </c>
      <c r="AB140" s="1">
        <v>12</v>
      </c>
      <c r="AC140" s="1">
        <v>25</v>
      </c>
      <c r="AD140" s="1">
        <v>38</v>
      </c>
      <c r="AE140" s="1">
        <v>49</v>
      </c>
      <c r="AF140" s="1">
        <v>-770</v>
      </c>
      <c r="AG140" s="1">
        <v>-371</v>
      </c>
      <c r="AH140" s="1">
        <v>14.2</v>
      </c>
      <c r="AI140" s="1">
        <v>407</v>
      </c>
      <c r="AJ140" s="1">
        <v>772</v>
      </c>
      <c r="AK140" s="2"/>
    </row>
    <row r="141" spans="1:37">
      <c r="A141" s="1">
        <v>140</v>
      </c>
      <c r="B141" s="1">
        <v>8000</v>
      </c>
      <c r="C141" s="1">
        <v>27</v>
      </c>
      <c r="D141" s="1">
        <v>0</v>
      </c>
      <c r="E141" s="1">
        <v>72</v>
      </c>
      <c r="F141" s="1">
        <v>0</v>
      </c>
      <c r="G141" s="1">
        <v>0</v>
      </c>
      <c r="H141" s="1">
        <v>0.29299999999999998</v>
      </c>
      <c r="I141" s="1">
        <v>79.78</v>
      </c>
      <c r="J141" s="1">
        <v>0</v>
      </c>
      <c r="K141" s="1">
        <v>1.93</v>
      </c>
      <c r="L141" s="1">
        <v>1.66</v>
      </c>
      <c r="M141" s="1">
        <v>1.44</v>
      </c>
      <c r="N141" s="1">
        <v>1.1399999999999999</v>
      </c>
      <c r="O141" s="1">
        <v>0.89</v>
      </c>
      <c r="P141" s="1">
        <v>0.56000000000000005</v>
      </c>
      <c r="Q141" s="1">
        <v>0.39</v>
      </c>
      <c r="R141" s="1">
        <v>0.25</v>
      </c>
      <c r="S141" s="1">
        <v>-501</v>
      </c>
      <c r="T141" s="1">
        <v>-119</v>
      </c>
      <c r="U141" s="1">
        <v>22.3</v>
      </c>
      <c r="V141" s="1">
        <v>88.6</v>
      </c>
      <c r="W141" s="1">
        <v>93.3</v>
      </c>
      <c r="X141" s="1">
        <v>59.9</v>
      </c>
      <c r="Y141" s="1">
        <v>30.1</v>
      </c>
      <c r="Z141" s="1">
        <v>6.74</v>
      </c>
      <c r="AA141" s="1">
        <v>0</v>
      </c>
      <c r="AB141" s="1">
        <v>18</v>
      </c>
      <c r="AC141" s="1">
        <v>36</v>
      </c>
      <c r="AD141" s="1">
        <v>54</v>
      </c>
      <c r="AE141" s="1">
        <v>71</v>
      </c>
      <c r="AF141" s="1">
        <v>-501</v>
      </c>
      <c r="AG141" s="1">
        <v>-236</v>
      </c>
      <c r="AH141" s="1">
        <v>17.399999999999999</v>
      </c>
      <c r="AI141" s="1">
        <v>267</v>
      </c>
      <c r="AJ141" s="1">
        <v>520</v>
      </c>
      <c r="AK141" s="2"/>
    </row>
    <row r="142" spans="1:37">
      <c r="A142" s="1">
        <v>141</v>
      </c>
      <c r="B142" s="1">
        <v>8000</v>
      </c>
      <c r="C142" s="1">
        <v>27</v>
      </c>
      <c r="D142" s="1">
        <v>0</v>
      </c>
      <c r="E142" s="1">
        <v>102</v>
      </c>
      <c r="F142" s="1">
        <v>0</v>
      </c>
      <c r="G142" s="1">
        <v>0</v>
      </c>
      <c r="H142" s="1">
        <v>0.17499999999999999</v>
      </c>
      <c r="I142" s="1">
        <v>184.59</v>
      </c>
      <c r="J142" s="1">
        <v>0</v>
      </c>
      <c r="K142" s="1">
        <v>1.39</v>
      </c>
      <c r="L142" s="1">
        <v>1.27</v>
      </c>
      <c r="M142" s="1">
        <v>1.1599999999999999</v>
      </c>
      <c r="N142" s="1">
        <v>0.99</v>
      </c>
      <c r="O142" s="1">
        <v>0.84</v>
      </c>
      <c r="P142" s="1">
        <v>0.59</v>
      </c>
      <c r="Q142" s="1">
        <v>0.43</v>
      </c>
      <c r="R142" s="1">
        <v>0.26</v>
      </c>
      <c r="S142" s="1">
        <v>-303</v>
      </c>
      <c r="T142" s="1">
        <v>-118</v>
      </c>
      <c r="U142" s="1">
        <v>-32.700000000000003</v>
      </c>
      <c r="V142" s="1">
        <v>23.7</v>
      </c>
      <c r="W142" s="1">
        <v>44</v>
      </c>
      <c r="X142" s="1">
        <v>45.7</v>
      </c>
      <c r="Y142" s="1">
        <v>33.200000000000003</v>
      </c>
      <c r="Z142" s="1">
        <v>12.7</v>
      </c>
      <c r="AA142" s="1">
        <v>0</v>
      </c>
      <c r="AB142" s="1">
        <v>26</v>
      </c>
      <c r="AC142" s="1">
        <v>51</v>
      </c>
      <c r="AD142" s="1">
        <v>77</v>
      </c>
      <c r="AE142" s="1">
        <v>101</v>
      </c>
      <c r="AF142" s="1">
        <v>-303</v>
      </c>
      <c r="AG142" s="1">
        <v>-134</v>
      </c>
      <c r="AH142" s="1">
        <v>18</v>
      </c>
      <c r="AI142" s="1">
        <v>168</v>
      </c>
      <c r="AJ142" s="1">
        <v>330</v>
      </c>
      <c r="AK142" s="2"/>
    </row>
    <row r="143" spans="1:37">
      <c r="A143" s="1">
        <v>142</v>
      </c>
      <c r="B143" s="1">
        <v>8000</v>
      </c>
      <c r="C143" s="1">
        <v>27</v>
      </c>
      <c r="D143" s="1">
        <v>0</v>
      </c>
      <c r="E143" s="1">
        <v>147</v>
      </c>
      <c r="F143" s="1">
        <v>0</v>
      </c>
      <c r="G143" s="1">
        <v>0</v>
      </c>
      <c r="H143" s="1">
        <v>0.104</v>
      </c>
      <c r="I143" s="1">
        <v>434.3</v>
      </c>
      <c r="J143" s="1">
        <v>0</v>
      </c>
      <c r="K143" s="1">
        <v>1</v>
      </c>
      <c r="L143" s="1">
        <v>0.94</v>
      </c>
      <c r="M143" s="1">
        <v>0.88</v>
      </c>
      <c r="N143" s="1">
        <v>0.8</v>
      </c>
      <c r="O143" s="1">
        <v>0.72</v>
      </c>
      <c r="P143" s="1">
        <v>0.56999999999999995</v>
      </c>
      <c r="Q143" s="1">
        <v>0.44</v>
      </c>
      <c r="R143" s="1">
        <v>0.28000000000000003</v>
      </c>
      <c r="S143" s="1">
        <v>-171</v>
      </c>
      <c r="T143" s="1">
        <v>-90.9</v>
      </c>
      <c r="U143" s="1">
        <v>-45.8</v>
      </c>
      <c r="V143" s="1">
        <v>-8.5399999999999991</v>
      </c>
      <c r="W143" s="1">
        <v>9.77</v>
      </c>
      <c r="X143" s="1">
        <v>23</v>
      </c>
      <c r="Y143" s="1">
        <v>23.4</v>
      </c>
      <c r="Z143" s="1">
        <v>15</v>
      </c>
      <c r="AA143" s="1">
        <v>0</v>
      </c>
      <c r="AB143" s="1">
        <v>37</v>
      </c>
      <c r="AC143" s="1">
        <v>73</v>
      </c>
      <c r="AD143" s="1">
        <v>110</v>
      </c>
      <c r="AE143" s="1">
        <v>146</v>
      </c>
      <c r="AF143" s="1">
        <v>-171</v>
      </c>
      <c r="AG143" s="1">
        <v>-67.5</v>
      </c>
      <c r="AH143" s="1">
        <v>18.3</v>
      </c>
      <c r="AI143" s="1">
        <v>102</v>
      </c>
      <c r="AJ143" s="1">
        <v>200</v>
      </c>
      <c r="AK143" s="2"/>
    </row>
    <row r="144" spans="1:37">
      <c r="A144" s="1">
        <v>143</v>
      </c>
      <c r="B144" s="1">
        <v>8000</v>
      </c>
      <c r="C144" s="1">
        <v>27</v>
      </c>
      <c r="D144" s="1">
        <v>0</v>
      </c>
      <c r="E144" s="1">
        <v>210</v>
      </c>
      <c r="F144" s="1">
        <v>0</v>
      </c>
      <c r="G144" s="1">
        <v>0</v>
      </c>
      <c r="H144" s="1">
        <v>6.6000000000000003E-2</v>
      </c>
      <c r="I144" s="1">
        <v>961.53</v>
      </c>
      <c r="J144" s="1">
        <v>0</v>
      </c>
      <c r="K144" s="1">
        <v>0.71</v>
      </c>
      <c r="L144" s="1">
        <v>0.68</v>
      </c>
      <c r="M144" s="1">
        <v>0.66</v>
      </c>
      <c r="N144" s="1">
        <v>0.61</v>
      </c>
      <c r="O144" s="1">
        <v>0.56999999999999995</v>
      </c>
      <c r="P144" s="1">
        <v>0.49</v>
      </c>
      <c r="Q144" s="1">
        <v>0.42</v>
      </c>
      <c r="R144" s="1">
        <v>0.3</v>
      </c>
      <c r="S144" s="1">
        <v>-91.8</v>
      </c>
      <c r="T144" s="1">
        <v>-61.2</v>
      </c>
      <c r="U144" s="1">
        <v>-40</v>
      </c>
      <c r="V144" s="1">
        <v>-18.3</v>
      </c>
      <c r="W144" s="1">
        <v>-5.94</v>
      </c>
      <c r="X144" s="1">
        <v>6.34</v>
      </c>
      <c r="Y144" s="1">
        <v>10.9</v>
      </c>
      <c r="Z144" s="1">
        <v>11.3</v>
      </c>
      <c r="AA144" s="1">
        <v>0</v>
      </c>
      <c r="AB144" s="1">
        <v>52</v>
      </c>
      <c r="AC144" s="1">
        <v>105</v>
      </c>
      <c r="AD144" s="1">
        <v>157</v>
      </c>
      <c r="AE144" s="1">
        <v>209</v>
      </c>
      <c r="AF144" s="1">
        <v>-91.8</v>
      </c>
      <c r="AG144" s="1">
        <v>-24.8</v>
      </c>
      <c r="AH144" s="1">
        <v>20.7</v>
      </c>
      <c r="AI144" s="1">
        <v>60.7</v>
      </c>
      <c r="AJ144" s="1">
        <v>116</v>
      </c>
      <c r="AK144" s="2"/>
    </row>
    <row r="145" spans="1:37">
      <c r="A145" s="1">
        <v>144</v>
      </c>
      <c r="B145" s="1">
        <v>8000</v>
      </c>
      <c r="C145" s="1">
        <v>27</v>
      </c>
      <c r="D145" s="1">
        <v>0</v>
      </c>
      <c r="E145" s="1">
        <v>300</v>
      </c>
      <c r="F145" s="1">
        <v>0</v>
      </c>
      <c r="G145" s="1">
        <v>0</v>
      </c>
      <c r="H145" s="1">
        <v>4.7E-2</v>
      </c>
      <c r="I145" s="1">
        <v>1892.84</v>
      </c>
      <c r="J145" s="1">
        <v>0</v>
      </c>
      <c r="K145" s="1">
        <v>0.5</v>
      </c>
      <c r="L145" s="1">
        <v>0.49</v>
      </c>
      <c r="M145" s="1">
        <v>0.47</v>
      </c>
      <c r="N145" s="1">
        <v>0.45</v>
      </c>
      <c r="O145" s="1">
        <v>0.44</v>
      </c>
      <c r="P145" s="1">
        <v>0.4</v>
      </c>
      <c r="Q145" s="1">
        <v>0.36</v>
      </c>
      <c r="R145" s="1">
        <v>0.28000000000000003</v>
      </c>
      <c r="S145" s="1">
        <v>-47.1</v>
      </c>
      <c r="T145" s="1">
        <v>-37.1</v>
      </c>
      <c r="U145" s="1">
        <v>-28.6</v>
      </c>
      <c r="V145" s="1">
        <v>-17.600000000000001</v>
      </c>
      <c r="W145" s="1">
        <v>-10.199999999999999</v>
      </c>
      <c r="X145" s="1">
        <v>-1.85</v>
      </c>
      <c r="Y145" s="1">
        <v>2.39</v>
      </c>
      <c r="Z145" s="1">
        <v>5.55</v>
      </c>
      <c r="AA145" s="1">
        <v>0</v>
      </c>
      <c r="AB145" s="1">
        <v>75</v>
      </c>
      <c r="AC145" s="1">
        <v>150</v>
      </c>
      <c r="AD145" s="1">
        <v>225</v>
      </c>
      <c r="AE145" s="1">
        <v>299</v>
      </c>
      <c r="AF145" s="1">
        <v>-47.1</v>
      </c>
      <c r="AG145" s="1">
        <v>0.84</v>
      </c>
      <c r="AH145" s="1">
        <v>20</v>
      </c>
      <c r="AI145" s="1">
        <v>35</v>
      </c>
      <c r="AJ145" s="1">
        <v>63.9</v>
      </c>
      <c r="AK145" s="2"/>
    </row>
    <row r="146" spans="1:37">
      <c r="A146" s="1">
        <v>145</v>
      </c>
      <c r="B146" s="1">
        <v>1000</v>
      </c>
      <c r="C146" s="1">
        <v>36</v>
      </c>
      <c r="D146" s="1">
        <v>0</v>
      </c>
      <c r="E146" s="1">
        <v>50</v>
      </c>
      <c r="F146" s="1">
        <v>0</v>
      </c>
      <c r="G146" s="1">
        <v>0</v>
      </c>
      <c r="H146" s="1">
        <v>1.248</v>
      </c>
      <c r="I146" s="1">
        <v>10.52</v>
      </c>
      <c r="J146" s="1">
        <v>0</v>
      </c>
      <c r="K146" s="1">
        <v>3.43</v>
      </c>
      <c r="L146" s="1">
        <v>2</v>
      </c>
      <c r="M146" s="1">
        <v>1.29</v>
      </c>
      <c r="N146" s="1">
        <v>0.77</v>
      </c>
      <c r="O146" s="1">
        <v>0.56000000000000005</v>
      </c>
      <c r="P146" s="1">
        <v>0.37</v>
      </c>
      <c r="Q146" s="1">
        <v>0.28000000000000003</v>
      </c>
      <c r="R146" s="1">
        <v>0.18</v>
      </c>
      <c r="S146" s="1">
        <v>-1980</v>
      </c>
      <c r="T146" s="1">
        <v>655</v>
      </c>
      <c r="U146" s="1">
        <v>726</v>
      </c>
      <c r="V146" s="1">
        <v>275</v>
      </c>
      <c r="W146" s="1">
        <v>86</v>
      </c>
      <c r="X146" s="1">
        <v>16.3</v>
      </c>
      <c r="Y146" s="1">
        <v>6.17</v>
      </c>
      <c r="Z146" s="1">
        <v>1.3</v>
      </c>
      <c r="AA146" s="1">
        <v>0</v>
      </c>
      <c r="AB146" s="1">
        <v>12</v>
      </c>
      <c r="AC146" s="1">
        <v>25</v>
      </c>
      <c r="AD146" s="1">
        <v>38</v>
      </c>
      <c r="AE146" s="1">
        <v>49</v>
      </c>
      <c r="AF146" s="1">
        <v>-1980</v>
      </c>
      <c r="AG146" s="1">
        <v>-869</v>
      </c>
      <c r="AH146" s="1">
        <v>202</v>
      </c>
      <c r="AI146" s="1">
        <v>1290</v>
      </c>
      <c r="AJ146" s="1">
        <v>2310</v>
      </c>
      <c r="AK146" s="2"/>
    </row>
    <row r="147" spans="1:37">
      <c r="A147" s="1">
        <v>146</v>
      </c>
      <c r="B147" s="1">
        <v>1000</v>
      </c>
      <c r="C147" s="1">
        <v>36</v>
      </c>
      <c r="D147" s="1">
        <v>0</v>
      </c>
      <c r="E147" s="1">
        <v>72</v>
      </c>
      <c r="F147" s="1">
        <v>0</v>
      </c>
      <c r="G147" s="1">
        <v>0</v>
      </c>
      <c r="H147" s="1">
        <v>0.876</v>
      </c>
      <c r="I147" s="1">
        <v>18.559999999999999</v>
      </c>
      <c r="J147" s="1">
        <v>0</v>
      </c>
      <c r="K147" s="1">
        <v>2.77</v>
      </c>
      <c r="L147" s="1">
        <v>1.87</v>
      </c>
      <c r="M147" s="1">
        <v>1.33</v>
      </c>
      <c r="N147" s="1">
        <v>0.83</v>
      </c>
      <c r="O147" s="1">
        <v>0.57999999999999996</v>
      </c>
      <c r="P147" s="1">
        <v>0.37</v>
      </c>
      <c r="Q147" s="1">
        <v>0.28000000000000003</v>
      </c>
      <c r="R147" s="1">
        <v>0.18</v>
      </c>
      <c r="S147" s="1">
        <v>-1640</v>
      </c>
      <c r="T147" s="1">
        <v>193</v>
      </c>
      <c r="U147" s="1">
        <v>525</v>
      </c>
      <c r="V147" s="1">
        <v>350</v>
      </c>
      <c r="W147" s="1">
        <v>165</v>
      </c>
      <c r="X147" s="1">
        <v>32.200000000000003</v>
      </c>
      <c r="Y147" s="1">
        <v>10.199999999999999</v>
      </c>
      <c r="Z147" s="1">
        <v>2.61</v>
      </c>
      <c r="AA147" s="1">
        <v>0</v>
      </c>
      <c r="AB147" s="1">
        <v>18</v>
      </c>
      <c r="AC147" s="1">
        <v>36</v>
      </c>
      <c r="AD147" s="1">
        <v>54</v>
      </c>
      <c r="AE147" s="1">
        <v>71</v>
      </c>
      <c r="AF147" s="1">
        <v>-1640</v>
      </c>
      <c r="AG147" s="1">
        <v>-695</v>
      </c>
      <c r="AH147" s="1">
        <v>187</v>
      </c>
      <c r="AI147" s="1">
        <v>1060</v>
      </c>
      <c r="AJ147" s="1">
        <v>1950</v>
      </c>
      <c r="AK147" s="2"/>
    </row>
    <row r="148" spans="1:37">
      <c r="A148" s="1">
        <v>147</v>
      </c>
      <c r="B148" s="1">
        <v>1000</v>
      </c>
      <c r="C148" s="1">
        <v>36</v>
      </c>
      <c r="D148" s="1">
        <v>0</v>
      </c>
      <c r="E148" s="1">
        <v>102</v>
      </c>
      <c r="F148" s="1">
        <v>0</v>
      </c>
      <c r="G148" s="1">
        <v>0</v>
      </c>
      <c r="H148" s="1">
        <v>0.58499999999999996</v>
      </c>
      <c r="I148" s="1">
        <v>35.619999999999997</v>
      </c>
      <c r="J148" s="1">
        <v>0</v>
      </c>
      <c r="K148" s="1">
        <v>2.16</v>
      </c>
      <c r="L148" s="1">
        <v>1.63</v>
      </c>
      <c r="M148" s="1">
        <v>1.27</v>
      </c>
      <c r="N148" s="1">
        <v>0.88</v>
      </c>
      <c r="O148" s="1">
        <v>0.63</v>
      </c>
      <c r="P148" s="1">
        <v>0.38</v>
      </c>
      <c r="Q148" s="1">
        <v>0.28000000000000003</v>
      </c>
      <c r="R148" s="1">
        <v>0.18</v>
      </c>
      <c r="S148" s="1">
        <v>-1160</v>
      </c>
      <c r="T148" s="1">
        <v>-104</v>
      </c>
      <c r="U148" s="1">
        <v>241</v>
      </c>
      <c r="V148" s="1">
        <v>285</v>
      </c>
      <c r="W148" s="1">
        <v>200</v>
      </c>
      <c r="X148" s="1">
        <v>67.2</v>
      </c>
      <c r="Y148" s="1">
        <v>20.9</v>
      </c>
      <c r="Z148" s="1">
        <v>4.28</v>
      </c>
      <c r="AA148" s="1">
        <v>0</v>
      </c>
      <c r="AB148" s="1">
        <v>26</v>
      </c>
      <c r="AC148" s="1">
        <v>51</v>
      </c>
      <c r="AD148" s="1">
        <v>77</v>
      </c>
      <c r="AE148" s="1">
        <v>101</v>
      </c>
      <c r="AF148" s="1">
        <v>-1160</v>
      </c>
      <c r="AG148" s="1">
        <v>-443</v>
      </c>
      <c r="AH148" s="1">
        <v>172</v>
      </c>
      <c r="AI148" s="1">
        <v>777</v>
      </c>
      <c r="AJ148" s="1">
        <v>1460</v>
      </c>
      <c r="AK148" s="2"/>
    </row>
    <row r="149" spans="1:37">
      <c r="A149" s="1">
        <v>148</v>
      </c>
      <c r="B149" s="1">
        <v>1000</v>
      </c>
      <c r="C149" s="1">
        <v>36</v>
      </c>
      <c r="D149" s="1">
        <v>0</v>
      </c>
      <c r="E149" s="1">
        <v>147</v>
      </c>
      <c r="F149" s="1">
        <v>0</v>
      </c>
      <c r="G149" s="1">
        <v>0</v>
      </c>
      <c r="H149" s="1">
        <v>0.38200000000000001</v>
      </c>
      <c r="I149" s="1">
        <v>72.33</v>
      </c>
      <c r="J149" s="1">
        <v>0</v>
      </c>
      <c r="K149" s="1">
        <v>1.63</v>
      </c>
      <c r="L149" s="1">
        <v>1.33</v>
      </c>
      <c r="M149" s="1">
        <v>1.1200000000000001</v>
      </c>
      <c r="N149" s="1">
        <v>0.86</v>
      </c>
      <c r="O149" s="1">
        <v>0.66</v>
      </c>
      <c r="P149" s="1">
        <v>0.41</v>
      </c>
      <c r="Q149" s="1">
        <v>0.28999999999999998</v>
      </c>
      <c r="R149" s="1">
        <v>0.18</v>
      </c>
      <c r="S149" s="1">
        <v>-722</v>
      </c>
      <c r="T149" s="1">
        <v>-214</v>
      </c>
      <c r="U149" s="1">
        <v>27.3</v>
      </c>
      <c r="V149" s="1">
        <v>149</v>
      </c>
      <c r="W149" s="1">
        <v>153</v>
      </c>
      <c r="X149" s="1">
        <v>89.9</v>
      </c>
      <c r="Y149" s="1">
        <v>41.5</v>
      </c>
      <c r="Z149" s="1">
        <v>8.31</v>
      </c>
      <c r="AA149" s="1">
        <v>0</v>
      </c>
      <c r="AB149" s="1">
        <v>37</v>
      </c>
      <c r="AC149" s="1">
        <v>73</v>
      </c>
      <c r="AD149" s="1">
        <v>110</v>
      </c>
      <c r="AE149" s="1">
        <v>146</v>
      </c>
      <c r="AF149" s="1">
        <v>-722</v>
      </c>
      <c r="AG149" s="1">
        <v>-216</v>
      </c>
      <c r="AH149" s="1">
        <v>166</v>
      </c>
      <c r="AI149" s="1">
        <v>529</v>
      </c>
      <c r="AJ149" s="1">
        <v>991</v>
      </c>
      <c r="AK149" s="2"/>
    </row>
    <row r="150" spans="1:37">
      <c r="A150" s="1">
        <v>149</v>
      </c>
      <c r="B150" s="1">
        <v>1000</v>
      </c>
      <c r="C150" s="1">
        <v>36</v>
      </c>
      <c r="D150" s="1">
        <v>0</v>
      </c>
      <c r="E150" s="1">
        <v>210</v>
      </c>
      <c r="F150" s="1">
        <v>0</v>
      </c>
      <c r="G150" s="1">
        <v>0</v>
      </c>
      <c r="H150" s="1">
        <v>0.26100000000000001</v>
      </c>
      <c r="I150" s="1">
        <v>141.57</v>
      </c>
      <c r="J150" s="1">
        <v>0</v>
      </c>
      <c r="K150" s="1">
        <v>1.22</v>
      </c>
      <c r="L150" s="1">
        <v>1.03</v>
      </c>
      <c r="M150" s="1">
        <v>0.92</v>
      </c>
      <c r="N150" s="1">
        <v>0.76</v>
      </c>
      <c r="O150" s="1">
        <v>0.64</v>
      </c>
      <c r="P150" s="1">
        <v>0.44</v>
      </c>
      <c r="Q150" s="1">
        <v>0.31</v>
      </c>
      <c r="R150" s="1">
        <v>0.19</v>
      </c>
      <c r="S150" s="1">
        <v>-408</v>
      </c>
      <c r="T150" s="1">
        <v>-203</v>
      </c>
      <c r="U150" s="1">
        <v>-72.3</v>
      </c>
      <c r="V150" s="1">
        <v>36.6</v>
      </c>
      <c r="W150" s="1">
        <v>74.2</v>
      </c>
      <c r="X150" s="1">
        <v>73.900000000000006</v>
      </c>
      <c r="Y150" s="1">
        <v>50.6</v>
      </c>
      <c r="Z150" s="1">
        <v>17.2</v>
      </c>
      <c r="AA150" s="1">
        <v>0</v>
      </c>
      <c r="AB150" s="1">
        <v>52</v>
      </c>
      <c r="AC150" s="1">
        <v>105</v>
      </c>
      <c r="AD150" s="1">
        <v>157</v>
      </c>
      <c r="AE150" s="1">
        <v>209</v>
      </c>
      <c r="AF150" s="1">
        <v>-408</v>
      </c>
      <c r="AG150" s="1">
        <v>-35.799999999999997</v>
      </c>
      <c r="AH150" s="1">
        <v>175</v>
      </c>
      <c r="AI150" s="1">
        <v>342</v>
      </c>
      <c r="AJ150" s="1">
        <v>621</v>
      </c>
      <c r="AK150" s="2"/>
    </row>
    <row r="151" spans="1:37">
      <c r="A151" s="1">
        <v>150</v>
      </c>
      <c r="B151" s="1">
        <v>1000</v>
      </c>
      <c r="C151" s="1">
        <v>36</v>
      </c>
      <c r="D151" s="1">
        <v>0</v>
      </c>
      <c r="E151" s="1">
        <v>300</v>
      </c>
      <c r="F151" s="1">
        <v>0</v>
      </c>
      <c r="G151" s="1">
        <v>0</v>
      </c>
      <c r="H151" s="1">
        <v>0.20499999999999999</v>
      </c>
      <c r="I151" s="1">
        <v>241.38</v>
      </c>
      <c r="J151" s="1">
        <v>0</v>
      </c>
      <c r="K151" s="1">
        <v>0.91</v>
      </c>
      <c r="L151" s="1">
        <v>0.78</v>
      </c>
      <c r="M151" s="1">
        <v>0.71</v>
      </c>
      <c r="N151" s="1">
        <v>0.63</v>
      </c>
      <c r="O151" s="1">
        <v>0.56000000000000005</v>
      </c>
      <c r="P151" s="1">
        <v>0.43</v>
      </c>
      <c r="Q151" s="1">
        <v>0.33</v>
      </c>
      <c r="R151" s="1">
        <v>0.21</v>
      </c>
      <c r="S151" s="1">
        <v>-215</v>
      </c>
      <c r="T151" s="1">
        <v>-146</v>
      </c>
      <c r="U151" s="1">
        <v>-89.6</v>
      </c>
      <c r="V151" s="1">
        <v>-23.1</v>
      </c>
      <c r="W151" s="1">
        <v>14</v>
      </c>
      <c r="X151" s="1">
        <v>38.799999999999997</v>
      </c>
      <c r="Y151" s="1">
        <v>38.200000000000003</v>
      </c>
      <c r="Z151" s="1">
        <v>22.6</v>
      </c>
      <c r="AA151" s="1">
        <v>0</v>
      </c>
      <c r="AB151" s="1">
        <v>75</v>
      </c>
      <c r="AC151" s="1">
        <v>150</v>
      </c>
      <c r="AD151" s="1">
        <v>225</v>
      </c>
      <c r="AE151" s="1">
        <v>299</v>
      </c>
      <c r="AF151" s="1">
        <v>-215</v>
      </c>
      <c r="AG151" s="1">
        <v>87.3</v>
      </c>
      <c r="AH151" s="1">
        <v>165</v>
      </c>
      <c r="AI151" s="1">
        <v>209</v>
      </c>
      <c r="AJ151" s="1">
        <v>358</v>
      </c>
      <c r="AK151" s="2"/>
    </row>
    <row r="152" spans="1:37">
      <c r="A152" s="1">
        <v>151</v>
      </c>
      <c r="B152" s="1">
        <v>1208</v>
      </c>
      <c r="C152" s="1">
        <v>36</v>
      </c>
      <c r="D152" s="1">
        <v>0</v>
      </c>
      <c r="E152" s="1">
        <v>50</v>
      </c>
      <c r="F152" s="1">
        <v>0</v>
      </c>
      <c r="G152" s="1">
        <v>0</v>
      </c>
      <c r="H152" s="1">
        <v>1.1719999999999999</v>
      </c>
      <c r="I152" s="1">
        <v>11.63</v>
      </c>
      <c r="J152" s="1">
        <v>0</v>
      </c>
      <c r="K152" s="1">
        <v>3.3</v>
      </c>
      <c r="L152" s="1">
        <v>1.99</v>
      </c>
      <c r="M152" s="1">
        <v>1.3</v>
      </c>
      <c r="N152" s="1">
        <v>0.78</v>
      </c>
      <c r="O152" s="1">
        <v>0.56000000000000005</v>
      </c>
      <c r="P152" s="1">
        <v>0.37</v>
      </c>
      <c r="Q152" s="1">
        <v>0.28000000000000003</v>
      </c>
      <c r="R152" s="1">
        <v>0.18</v>
      </c>
      <c r="S152" s="1">
        <v>-1860</v>
      </c>
      <c r="T152" s="1">
        <v>548</v>
      </c>
      <c r="U152" s="1">
        <v>672</v>
      </c>
      <c r="V152" s="1">
        <v>283</v>
      </c>
      <c r="W152" s="1">
        <v>94.7</v>
      </c>
      <c r="X152" s="1">
        <v>17.7</v>
      </c>
      <c r="Y152" s="1">
        <v>6.84</v>
      </c>
      <c r="Z152" s="1">
        <v>1.61</v>
      </c>
      <c r="AA152" s="1">
        <v>0</v>
      </c>
      <c r="AB152" s="1">
        <v>12</v>
      </c>
      <c r="AC152" s="1">
        <v>25</v>
      </c>
      <c r="AD152" s="1">
        <v>38</v>
      </c>
      <c r="AE152" s="1">
        <v>49</v>
      </c>
      <c r="AF152" s="1">
        <v>-1860</v>
      </c>
      <c r="AG152" s="1">
        <v>-829</v>
      </c>
      <c r="AH152" s="1">
        <v>161</v>
      </c>
      <c r="AI152" s="1">
        <v>1170</v>
      </c>
      <c r="AJ152" s="1">
        <v>2110</v>
      </c>
      <c r="AK152" s="2"/>
    </row>
    <row r="153" spans="1:37">
      <c r="A153" s="1">
        <v>152</v>
      </c>
      <c r="B153" s="1">
        <v>1208</v>
      </c>
      <c r="C153" s="1">
        <v>36</v>
      </c>
      <c r="D153" s="1">
        <v>0</v>
      </c>
      <c r="E153" s="1">
        <v>72</v>
      </c>
      <c r="F153" s="1">
        <v>0</v>
      </c>
      <c r="G153" s="1">
        <v>0</v>
      </c>
      <c r="H153" s="1">
        <v>0.81100000000000005</v>
      </c>
      <c r="I153" s="1">
        <v>21.01</v>
      </c>
      <c r="J153" s="1">
        <v>0</v>
      </c>
      <c r="K153" s="1">
        <v>2.64</v>
      </c>
      <c r="L153" s="1">
        <v>1.83</v>
      </c>
      <c r="M153" s="1">
        <v>1.33</v>
      </c>
      <c r="N153" s="1">
        <v>0.84</v>
      </c>
      <c r="O153" s="1">
        <v>0.59</v>
      </c>
      <c r="P153" s="1">
        <v>0.37</v>
      </c>
      <c r="Q153" s="1">
        <v>0.28000000000000003</v>
      </c>
      <c r="R153" s="1">
        <v>0.18</v>
      </c>
      <c r="S153" s="1">
        <v>-1500</v>
      </c>
      <c r="T153" s="1">
        <v>128</v>
      </c>
      <c r="U153" s="1">
        <v>454</v>
      </c>
      <c r="V153" s="1">
        <v>331</v>
      </c>
      <c r="W153" s="1">
        <v>168</v>
      </c>
      <c r="X153" s="1">
        <v>35.799999999999997</v>
      </c>
      <c r="Y153" s="1">
        <v>11</v>
      </c>
      <c r="Z153" s="1">
        <v>2.9</v>
      </c>
      <c r="AA153" s="1">
        <v>0</v>
      </c>
      <c r="AB153" s="1">
        <v>18</v>
      </c>
      <c r="AC153" s="1">
        <v>36</v>
      </c>
      <c r="AD153" s="1">
        <v>54</v>
      </c>
      <c r="AE153" s="1">
        <v>71</v>
      </c>
      <c r="AF153" s="1">
        <v>-1500</v>
      </c>
      <c r="AG153" s="1">
        <v>-645</v>
      </c>
      <c r="AH153" s="1">
        <v>150</v>
      </c>
      <c r="AI153" s="1">
        <v>932</v>
      </c>
      <c r="AJ153" s="1">
        <v>1740</v>
      </c>
      <c r="AK153" s="2"/>
    </row>
    <row r="154" spans="1:37">
      <c r="A154" s="1">
        <v>153</v>
      </c>
      <c r="B154" s="1">
        <v>1208</v>
      </c>
      <c r="C154" s="1">
        <v>36</v>
      </c>
      <c r="D154" s="1">
        <v>0</v>
      </c>
      <c r="E154" s="1">
        <v>102</v>
      </c>
      <c r="F154" s="1">
        <v>0</v>
      </c>
      <c r="G154" s="1">
        <v>0</v>
      </c>
      <c r="H154" s="1">
        <v>0.53300000000000003</v>
      </c>
      <c r="I154" s="1">
        <v>41.33</v>
      </c>
      <c r="J154" s="1">
        <v>0</v>
      </c>
      <c r="K154" s="1">
        <v>2.04</v>
      </c>
      <c r="L154" s="1">
        <v>1.57</v>
      </c>
      <c r="M154" s="1">
        <v>1.25</v>
      </c>
      <c r="N154" s="1">
        <v>0.88</v>
      </c>
      <c r="O154" s="1">
        <v>0.64</v>
      </c>
      <c r="P154" s="1">
        <v>0.39</v>
      </c>
      <c r="Q154" s="1">
        <v>0.28000000000000003</v>
      </c>
      <c r="R154" s="1">
        <v>0.18</v>
      </c>
      <c r="S154" s="1">
        <v>-1040</v>
      </c>
      <c r="T154" s="1">
        <v>-122</v>
      </c>
      <c r="U154" s="1">
        <v>190</v>
      </c>
      <c r="V154" s="1">
        <v>251</v>
      </c>
      <c r="W154" s="1">
        <v>187</v>
      </c>
      <c r="X154" s="1">
        <v>69.900000000000006</v>
      </c>
      <c r="Y154" s="1">
        <v>23.2</v>
      </c>
      <c r="Z154" s="1">
        <v>4.5999999999999996</v>
      </c>
      <c r="AA154" s="1">
        <v>0</v>
      </c>
      <c r="AB154" s="1">
        <v>26</v>
      </c>
      <c r="AC154" s="1">
        <v>51</v>
      </c>
      <c r="AD154" s="1">
        <v>77</v>
      </c>
      <c r="AE154" s="1">
        <v>101</v>
      </c>
      <c r="AF154" s="1">
        <v>-1040</v>
      </c>
      <c r="AG154" s="1">
        <v>-406</v>
      </c>
      <c r="AH154" s="1">
        <v>139</v>
      </c>
      <c r="AI154" s="1">
        <v>675</v>
      </c>
      <c r="AJ154" s="1">
        <v>1280</v>
      </c>
      <c r="AK154" s="2"/>
    </row>
    <row r="155" spans="1:37">
      <c r="A155" s="1">
        <v>154</v>
      </c>
      <c r="B155" s="1">
        <v>1208</v>
      </c>
      <c r="C155" s="1">
        <v>36</v>
      </c>
      <c r="D155" s="1">
        <v>0</v>
      </c>
      <c r="E155" s="1">
        <v>147</v>
      </c>
      <c r="F155" s="1">
        <v>0</v>
      </c>
      <c r="G155" s="1">
        <v>0</v>
      </c>
      <c r="H155" s="1">
        <v>0.34599999999999997</v>
      </c>
      <c r="I155" s="1">
        <v>85.03</v>
      </c>
      <c r="J155" s="1">
        <v>0</v>
      </c>
      <c r="K155" s="1">
        <v>1.53</v>
      </c>
      <c r="L155" s="1">
        <v>1.27</v>
      </c>
      <c r="M155" s="1">
        <v>1.08</v>
      </c>
      <c r="N155" s="1">
        <v>0.85</v>
      </c>
      <c r="O155" s="1">
        <v>0.66</v>
      </c>
      <c r="P155" s="1">
        <v>0.42</v>
      </c>
      <c r="Q155" s="1">
        <v>0.28999999999999998</v>
      </c>
      <c r="R155" s="1">
        <v>0.18</v>
      </c>
      <c r="S155" s="1">
        <v>-640</v>
      </c>
      <c r="T155" s="1">
        <v>-204</v>
      </c>
      <c r="U155" s="1">
        <v>6.6</v>
      </c>
      <c r="V155" s="1">
        <v>122</v>
      </c>
      <c r="W155" s="1">
        <v>133</v>
      </c>
      <c r="X155" s="1">
        <v>85.4</v>
      </c>
      <c r="Y155" s="1">
        <v>42.5</v>
      </c>
      <c r="Z155" s="1">
        <v>9.2200000000000006</v>
      </c>
      <c r="AA155" s="1">
        <v>0</v>
      </c>
      <c r="AB155" s="1">
        <v>37</v>
      </c>
      <c r="AC155" s="1">
        <v>73</v>
      </c>
      <c r="AD155" s="1">
        <v>110</v>
      </c>
      <c r="AE155" s="1">
        <v>146</v>
      </c>
      <c r="AF155" s="1">
        <v>-640</v>
      </c>
      <c r="AG155" s="1">
        <v>-200</v>
      </c>
      <c r="AH155" s="1">
        <v>135</v>
      </c>
      <c r="AI155" s="1">
        <v>454</v>
      </c>
      <c r="AJ155" s="1">
        <v>857</v>
      </c>
      <c r="AK155" s="2"/>
    </row>
    <row r="156" spans="1:37">
      <c r="A156" s="1">
        <v>155</v>
      </c>
      <c r="B156" s="1">
        <v>1208</v>
      </c>
      <c r="C156" s="1">
        <v>36</v>
      </c>
      <c r="D156" s="1">
        <v>0</v>
      </c>
      <c r="E156" s="1">
        <v>210</v>
      </c>
      <c r="F156" s="1">
        <v>0</v>
      </c>
      <c r="G156" s="1">
        <v>0</v>
      </c>
      <c r="H156" s="1">
        <v>0.23400000000000001</v>
      </c>
      <c r="I156" s="1">
        <v>169.17</v>
      </c>
      <c r="J156" s="1">
        <v>0</v>
      </c>
      <c r="K156" s="1">
        <v>1.1399999999999999</v>
      </c>
      <c r="L156" s="1">
        <v>0.98</v>
      </c>
      <c r="M156" s="1">
        <v>0.88</v>
      </c>
      <c r="N156" s="1">
        <v>0.74</v>
      </c>
      <c r="O156" s="1">
        <v>0.62</v>
      </c>
      <c r="P156" s="1">
        <v>0.44</v>
      </c>
      <c r="Q156" s="1">
        <v>0.32</v>
      </c>
      <c r="R156" s="1">
        <v>0.19</v>
      </c>
      <c r="S156" s="1">
        <v>-359</v>
      </c>
      <c r="T156" s="1">
        <v>-185</v>
      </c>
      <c r="U156" s="1">
        <v>-72.8</v>
      </c>
      <c r="V156" s="1">
        <v>23.4</v>
      </c>
      <c r="W156" s="1">
        <v>59.5</v>
      </c>
      <c r="X156" s="1">
        <v>65.099999999999994</v>
      </c>
      <c r="Y156" s="1">
        <v>47.4</v>
      </c>
      <c r="Z156" s="1">
        <v>17.899999999999999</v>
      </c>
      <c r="AA156" s="1">
        <v>0</v>
      </c>
      <c r="AB156" s="1">
        <v>52</v>
      </c>
      <c r="AC156" s="1">
        <v>105</v>
      </c>
      <c r="AD156" s="1">
        <v>157</v>
      </c>
      <c r="AE156" s="1">
        <v>209</v>
      </c>
      <c r="AF156" s="1">
        <v>-359</v>
      </c>
      <c r="AG156" s="1">
        <v>-40.4</v>
      </c>
      <c r="AH156" s="1">
        <v>144</v>
      </c>
      <c r="AI156" s="1">
        <v>291</v>
      </c>
      <c r="AJ156" s="1">
        <v>533</v>
      </c>
      <c r="AK156" s="2"/>
    </row>
    <row r="157" spans="1:37">
      <c r="A157" s="1">
        <v>156</v>
      </c>
      <c r="B157" s="1">
        <v>1208</v>
      </c>
      <c r="C157" s="1">
        <v>36</v>
      </c>
      <c r="D157" s="1">
        <v>0</v>
      </c>
      <c r="E157" s="1">
        <v>300</v>
      </c>
      <c r="F157" s="1">
        <v>0</v>
      </c>
      <c r="G157" s="1">
        <v>0</v>
      </c>
      <c r="H157" s="1">
        <v>0.18</v>
      </c>
      <c r="I157" s="1">
        <v>297</v>
      </c>
      <c r="J157" s="1">
        <v>0</v>
      </c>
      <c r="K157" s="1">
        <v>0.84</v>
      </c>
      <c r="L157" s="1">
        <v>0.73</v>
      </c>
      <c r="M157" s="1">
        <v>0.68</v>
      </c>
      <c r="N157" s="1">
        <v>0.61</v>
      </c>
      <c r="O157" s="1">
        <v>0.54</v>
      </c>
      <c r="P157" s="1">
        <v>0.42</v>
      </c>
      <c r="Q157" s="1">
        <v>0.33</v>
      </c>
      <c r="R157" s="1">
        <v>0.21</v>
      </c>
      <c r="S157" s="1">
        <v>-189</v>
      </c>
      <c r="T157" s="1">
        <v>-131</v>
      </c>
      <c r="U157" s="1">
        <v>-82.3</v>
      </c>
      <c r="V157" s="1">
        <v>-25.1</v>
      </c>
      <c r="W157" s="1">
        <v>7.7</v>
      </c>
      <c r="X157" s="1">
        <v>31.6</v>
      </c>
      <c r="Y157" s="1">
        <v>33.200000000000003</v>
      </c>
      <c r="Z157" s="1">
        <v>21.4</v>
      </c>
      <c r="AA157" s="1">
        <v>0</v>
      </c>
      <c r="AB157" s="1">
        <v>75</v>
      </c>
      <c r="AC157" s="1">
        <v>150</v>
      </c>
      <c r="AD157" s="1">
        <v>225</v>
      </c>
      <c r="AE157" s="1">
        <v>299</v>
      </c>
      <c r="AF157" s="1">
        <v>-189</v>
      </c>
      <c r="AG157" s="1">
        <v>66.8</v>
      </c>
      <c r="AH157" s="1">
        <v>136</v>
      </c>
      <c r="AI157" s="1">
        <v>177</v>
      </c>
      <c r="AJ157" s="1">
        <v>306</v>
      </c>
      <c r="AK157" s="2"/>
    </row>
    <row r="158" spans="1:37">
      <c r="A158" s="1">
        <v>157</v>
      </c>
      <c r="B158" s="1">
        <v>1459</v>
      </c>
      <c r="C158" s="1">
        <v>36</v>
      </c>
      <c r="D158" s="1">
        <v>0</v>
      </c>
      <c r="E158" s="1">
        <v>50</v>
      </c>
      <c r="F158" s="1">
        <v>0</v>
      </c>
      <c r="G158" s="1">
        <v>0</v>
      </c>
      <c r="H158" s="1">
        <v>1.0980000000000001</v>
      </c>
      <c r="I158" s="1">
        <v>12.9</v>
      </c>
      <c r="J158" s="1">
        <v>0</v>
      </c>
      <c r="K158" s="1">
        <v>3.18</v>
      </c>
      <c r="L158" s="1">
        <v>1.97</v>
      </c>
      <c r="M158" s="1">
        <v>1.31</v>
      </c>
      <c r="N158" s="1">
        <v>0.79</v>
      </c>
      <c r="O158" s="1">
        <v>0.56000000000000005</v>
      </c>
      <c r="P158" s="1">
        <v>0.37</v>
      </c>
      <c r="Q158" s="1">
        <v>0.28000000000000003</v>
      </c>
      <c r="R158" s="1">
        <v>0.18</v>
      </c>
      <c r="S158" s="1">
        <v>-1730</v>
      </c>
      <c r="T158" s="1">
        <v>450</v>
      </c>
      <c r="U158" s="1">
        <v>614</v>
      </c>
      <c r="V158" s="1">
        <v>285</v>
      </c>
      <c r="W158" s="1">
        <v>103</v>
      </c>
      <c r="X158" s="1">
        <v>19</v>
      </c>
      <c r="Y158" s="1">
        <v>7.37</v>
      </c>
      <c r="Z158" s="1">
        <v>1.86</v>
      </c>
      <c r="AA158" s="1">
        <v>0</v>
      </c>
      <c r="AB158" s="1">
        <v>12</v>
      </c>
      <c r="AC158" s="1">
        <v>25</v>
      </c>
      <c r="AD158" s="1">
        <v>38</v>
      </c>
      <c r="AE158" s="1">
        <v>49</v>
      </c>
      <c r="AF158" s="1">
        <v>-1730</v>
      </c>
      <c r="AG158" s="1">
        <v>-782</v>
      </c>
      <c r="AH158" s="1">
        <v>127</v>
      </c>
      <c r="AI158" s="1">
        <v>1050</v>
      </c>
      <c r="AJ158" s="1">
        <v>1920</v>
      </c>
      <c r="AK158" s="2"/>
    </row>
    <row r="159" spans="1:37">
      <c r="A159" s="1">
        <v>158</v>
      </c>
      <c r="B159" s="1">
        <v>1459</v>
      </c>
      <c r="C159" s="1">
        <v>36</v>
      </c>
      <c r="D159" s="1">
        <v>0</v>
      </c>
      <c r="E159" s="1">
        <v>72</v>
      </c>
      <c r="F159" s="1">
        <v>0</v>
      </c>
      <c r="G159" s="1">
        <v>0</v>
      </c>
      <c r="H159" s="1">
        <v>0.753</v>
      </c>
      <c r="I159" s="1">
        <v>23.65</v>
      </c>
      <c r="J159" s="1">
        <v>0</v>
      </c>
      <c r="K159" s="1">
        <v>2.5299999999999998</v>
      </c>
      <c r="L159" s="1">
        <v>1.79</v>
      </c>
      <c r="M159" s="1">
        <v>1.32</v>
      </c>
      <c r="N159" s="1">
        <v>0.85</v>
      </c>
      <c r="O159" s="1">
        <v>0.6</v>
      </c>
      <c r="P159" s="1">
        <v>0.37</v>
      </c>
      <c r="Q159" s="1">
        <v>0.28000000000000003</v>
      </c>
      <c r="R159" s="1">
        <v>0.18</v>
      </c>
      <c r="S159" s="1">
        <v>-1360</v>
      </c>
      <c r="T159" s="1">
        <v>73.599999999999994</v>
      </c>
      <c r="U159" s="1">
        <v>388</v>
      </c>
      <c r="V159" s="1">
        <v>309</v>
      </c>
      <c r="W159" s="1">
        <v>169</v>
      </c>
      <c r="X159" s="1">
        <v>39.4</v>
      </c>
      <c r="Y159" s="1">
        <v>11.9</v>
      </c>
      <c r="Z159" s="1">
        <v>3.13</v>
      </c>
      <c r="AA159" s="1">
        <v>0</v>
      </c>
      <c r="AB159" s="1">
        <v>18</v>
      </c>
      <c r="AC159" s="1">
        <v>36</v>
      </c>
      <c r="AD159" s="1">
        <v>54</v>
      </c>
      <c r="AE159" s="1">
        <v>71</v>
      </c>
      <c r="AF159" s="1">
        <v>-1360</v>
      </c>
      <c r="AG159" s="1">
        <v>-593</v>
      </c>
      <c r="AH159" s="1">
        <v>121</v>
      </c>
      <c r="AI159" s="1">
        <v>823</v>
      </c>
      <c r="AJ159" s="1">
        <v>1550</v>
      </c>
      <c r="AK159" s="2"/>
    </row>
    <row r="160" spans="1:37">
      <c r="A160" s="1">
        <v>159</v>
      </c>
      <c r="B160" s="1">
        <v>1459</v>
      </c>
      <c r="C160" s="1">
        <v>36</v>
      </c>
      <c r="D160" s="1">
        <v>0</v>
      </c>
      <c r="E160" s="1">
        <v>102</v>
      </c>
      <c r="F160" s="1">
        <v>0</v>
      </c>
      <c r="G160" s="1">
        <v>0</v>
      </c>
      <c r="H160" s="1">
        <v>0.48799999999999999</v>
      </c>
      <c r="I160" s="1">
        <v>47.73</v>
      </c>
      <c r="J160" s="1">
        <v>0</v>
      </c>
      <c r="K160" s="1">
        <v>1.93</v>
      </c>
      <c r="L160" s="1">
        <v>1.52</v>
      </c>
      <c r="M160" s="1">
        <v>1.23</v>
      </c>
      <c r="N160" s="1">
        <v>0.88</v>
      </c>
      <c r="O160" s="1">
        <v>0.64</v>
      </c>
      <c r="P160" s="1">
        <v>0.39</v>
      </c>
      <c r="Q160" s="1">
        <v>0.28000000000000003</v>
      </c>
      <c r="R160" s="1">
        <v>0.18</v>
      </c>
      <c r="S160" s="1">
        <v>-927</v>
      </c>
      <c r="T160" s="1">
        <v>-135</v>
      </c>
      <c r="U160" s="1">
        <v>146</v>
      </c>
      <c r="V160" s="1">
        <v>218</v>
      </c>
      <c r="W160" s="1">
        <v>173</v>
      </c>
      <c r="X160" s="1">
        <v>71.5</v>
      </c>
      <c r="Y160" s="1">
        <v>25.3</v>
      </c>
      <c r="Z160" s="1">
        <v>4.91</v>
      </c>
      <c r="AA160" s="1">
        <v>0</v>
      </c>
      <c r="AB160" s="1">
        <v>26</v>
      </c>
      <c r="AC160" s="1">
        <v>51</v>
      </c>
      <c r="AD160" s="1">
        <v>77</v>
      </c>
      <c r="AE160" s="1">
        <v>101</v>
      </c>
      <c r="AF160" s="1">
        <v>-927</v>
      </c>
      <c r="AG160" s="1">
        <v>-369</v>
      </c>
      <c r="AH160" s="1">
        <v>112</v>
      </c>
      <c r="AI160" s="1">
        <v>586</v>
      </c>
      <c r="AJ160" s="1">
        <v>1120</v>
      </c>
      <c r="AK160" s="2"/>
    </row>
    <row r="161" spans="1:37">
      <c r="A161" s="1">
        <v>160</v>
      </c>
      <c r="B161" s="1">
        <v>1459</v>
      </c>
      <c r="C161" s="1">
        <v>36</v>
      </c>
      <c r="D161" s="1">
        <v>0</v>
      </c>
      <c r="E161" s="1">
        <v>147</v>
      </c>
      <c r="F161" s="1">
        <v>0</v>
      </c>
      <c r="G161" s="1">
        <v>0</v>
      </c>
      <c r="H161" s="1">
        <v>0.31</v>
      </c>
      <c r="I161" s="1">
        <v>100.85</v>
      </c>
      <c r="J161" s="1">
        <v>0</v>
      </c>
      <c r="K161" s="1">
        <v>1.44</v>
      </c>
      <c r="L161" s="1">
        <v>1.21</v>
      </c>
      <c r="M161" s="1">
        <v>1.05</v>
      </c>
      <c r="N161" s="1">
        <v>0.83</v>
      </c>
      <c r="O161" s="1">
        <v>0.66</v>
      </c>
      <c r="P161" s="1">
        <v>0.42</v>
      </c>
      <c r="Q161" s="1">
        <v>0.3</v>
      </c>
      <c r="R161" s="1">
        <v>0.19</v>
      </c>
      <c r="S161" s="1">
        <v>-564</v>
      </c>
      <c r="T161" s="1">
        <v>-193</v>
      </c>
      <c r="U161" s="1">
        <v>-9.4499999999999993</v>
      </c>
      <c r="V161" s="1">
        <v>97.4</v>
      </c>
      <c r="W161" s="1">
        <v>114</v>
      </c>
      <c r="X161" s="1">
        <v>79.900000000000006</v>
      </c>
      <c r="Y161" s="1">
        <v>42.7</v>
      </c>
      <c r="Z161" s="1">
        <v>10.1</v>
      </c>
      <c r="AA161" s="1">
        <v>0</v>
      </c>
      <c r="AB161" s="1">
        <v>37</v>
      </c>
      <c r="AC161" s="1">
        <v>73</v>
      </c>
      <c r="AD161" s="1">
        <v>110</v>
      </c>
      <c r="AE161" s="1">
        <v>146</v>
      </c>
      <c r="AF161" s="1">
        <v>-564</v>
      </c>
      <c r="AG161" s="1">
        <v>-183</v>
      </c>
      <c r="AH161" s="1">
        <v>110</v>
      </c>
      <c r="AI161" s="1">
        <v>390</v>
      </c>
      <c r="AJ161" s="1">
        <v>741</v>
      </c>
      <c r="AK161" s="2"/>
    </row>
    <row r="162" spans="1:37">
      <c r="A162" s="1">
        <v>161</v>
      </c>
      <c r="B162" s="1">
        <v>1459</v>
      </c>
      <c r="C162" s="1">
        <v>36</v>
      </c>
      <c r="D162" s="1">
        <v>0</v>
      </c>
      <c r="E162" s="1">
        <v>210</v>
      </c>
      <c r="F162" s="1">
        <v>0</v>
      </c>
      <c r="G162" s="1">
        <v>0</v>
      </c>
      <c r="H162" s="1">
        <v>0.21099999999999999</v>
      </c>
      <c r="I162" s="1">
        <v>201.28</v>
      </c>
      <c r="J162" s="1">
        <v>0</v>
      </c>
      <c r="K162" s="1">
        <v>1.06</v>
      </c>
      <c r="L162" s="1">
        <v>0.93</v>
      </c>
      <c r="M162" s="1">
        <v>0.84</v>
      </c>
      <c r="N162" s="1">
        <v>0.72</v>
      </c>
      <c r="O162" s="1">
        <v>0.61</v>
      </c>
      <c r="P162" s="1">
        <v>0.44</v>
      </c>
      <c r="Q162" s="1">
        <v>0.32</v>
      </c>
      <c r="R162" s="1">
        <v>0.2</v>
      </c>
      <c r="S162" s="1">
        <v>-315</v>
      </c>
      <c r="T162" s="1">
        <v>-168</v>
      </c>
      <c r="U162" s="1">
        <v>-71.5</v>
      </c>
      <c r="V162" s="1">
        <v>12.8</v>
      </c>
      <c r="W162" s="1">
        <v>46.7</v>
      </c>
      <c r="X162" s="1">
        <v>56.6</v>
      </c>
      <c r="Y162" s="1">
        <v>43.7</v>
      </c>
      <c r="Z162" s="1">
        <v>18.2</v>
      </c>
      <c r="AA162" s="1">
        <v>0</v>
      </c>
      <c r="AB162" s="1">
        <v>52</v>
      </c>
      <c r="AC162" s="1">
        <v>105</v>
      </c>
      <c r="AD162" s="1">
        <v>157</v>
      </c>
      <c r="AE162" s="1">
        <v>209</v>
      </c>
      <c r="AF162" s="1">
        <v>-315</v>
      </c>
      <c r="AG162" s="1">
        <v>-42.4</v>
      </c>
      <c r="AH162" s="1">
        <v>118</v>
      </c>
      <c r="AI162" s="1">
        <v>248</v>
      </c>
      <c r="AJ162" s="1">
        <v>457</v>
      </c>
      <c r="AK162" s="2"/>
    </row>
    <row r="163" spans="1:37">
      <c r="A163" s="1">
        <v>162</v>
      </c>
      <c r="B163" s="1">
        <v>1459</v>
      </c>
      <c r="C163" s="1">
        <v>36</v>
      </c>
      <c r="D163" s="1">
        <v>0</v>
      </c>
      <c r="E163" s="1">
        <v>300</v>
      </c>
      <c r="F163" s="1">
        <v>0</v>
      </c>
      <c r="G163" s="1">
        <v>0</v>
      </c>
      <c r="H163" s="1">
        <v>0.161</v>
      </c>
      <c r="I163" s="1">
        <v>356.67</v>
      </c>
      <c r="J163" s="1">
        <v>0</v>
      </c>
      <c r="K163" s="1">
        <v>0.78</v>
      </c>
      <c r="L163" s="1">
        <v>0.69</v>
      </c>
      <c r="M163" s="1">
        <v>0.64</v>
      </c>
      <c r="N163" s="1">
        <v>0.57999999999999996</v>
      </c>
      <c r="O163" s="1">
        <v>0.52</v>
      </c>
      <c r="P163" s="1">
        <v>0.41</v>
      </c>
      <c r="Q163" s="1">
        <v>0.33</v>
      </c>
      <c r="R163" s="1">
        <v>0.21</v>
      </c>
      <c r="S163" s="1">
        <v>-165</v>
      </c>
      <c r="T163" s="1">
        <v>-116</v>
      </c>
      <c r="U163" s="1">
        <v>-75.099999999999994</v>
      </c>
      <c r="V163" s="1">
        <v>-26</v>
      </c>
      <c r="W163" s="1">
        <v>2.75</v>
      </c>
      <c r="X163" s="1">
        <v>25.3</v>
      </c>
      <c r="Y163" s="1">
        <v>28.5</v>
      </c>
      <c r="Z163" s="1">
        <v>19.899999999999999</v>
      </c>
      <c r="AA163" s="1">
        <v>0</v>
      </c>
      <c r="AB163" s="1">
        <v>75</v>
      </c>
      <c r="AC163" s="1">
        <v>150</v>
      </c>
      <c r="AD163" s="1">
        <v>225</v>
      </c>
      <c r="AE163" s="1">
        <v>299</v>
      </c>
      <c r="AF163" s="1">
        <v>-165</v>
      </c>
      <c r="AG163" s="1">
        <v>50.9</v>
      </c>
      <c r="AH163" s="1">
        <v>112</v>
      </c>
      <c r="AI163" s="1">
        <v>150</v>
      </c>
      <c r="AJ163" s="1">
        <v>261</v>
      </c>
      <c r="AK163" s="2"/>
    </row>
    <row r="164" spans="1:37">
      <c r="A164" s="1">
        <v>163</v>
      </c>
      <c r="B164" s="1">
        <v>1763</v>
      </c>
      <c r="C164" s="1">
        <v>36</v>
      </c>
      <c r="D164" s="1">
        <v>0</v>
      </c>
      <c r="E164" s="1">
        <v>50</v>
      </c>
      <c r="F164" s="1">
        <v>0</v>
      </c>
      <c r="G164" s="1">
        <v>0</v>
      </c>
      <c r="H164" s="1">
        <v>1.0409999999999999</v>
      </c>
      <c r="I164" s="1">
        <v>14.07</v>
      </c>
      <c r="J164" s="1">
        <v>0</v>
      </c>
      <c r="K164" s="1">
        <v>3.07</v>
      </c>
      <c r="L164" s="1">
        <v>1.95</v>
      </c>
      <c r="M164" s="1">
        <v>1.32</v>
      </c>
      <c r="N164" s="1">
        <v>0.8</v>
      </c>
      <c r="O164" s="1">
        <v>0.56999999999999995</v>
      </c>
      <c r="P164" s="1">
        <v>0.37</v>
      </c>
      <c r="Q164" s="1">
        <v>0.28000000000000003</v>
      </c>
      <c r="R164" s="1">
        <v>0.18</v>
      </c>
      <c r="S164" s="1">
        <v>-1600</v>
      </c>
      <c r="T164" s="1">
        <v>362</v>
      </c>
      <c r="U164" s="1">
        <v>554</v>
      </c>
      <c r="V164" s="1">
        <v>284</v>
      </c>
      <c r="W164" s="1">
        <v>110</v>
      </c>
      <c r="X164" s="1">
        <v>20.399999999999999</v>
      </c>
      <c r="Y164" s="1">
        <v>7.78</v>
      </c>
      <c r="Z164" s="1">
        <v>2.06</v>
      </c>
      <c r="AA164" s="1">
        <v>0</v>
      </c>
      <c r="AB164" s="1">
        <v>12</v>
      </c>
      <c r="AC164" s="1">
        <v>25</v>
      </c>
      <c r="AD164" s="1">
        <v>38</v>
      </c>
      <c r="AE164" s="1">
        <v>49</v>
      </c>
      <c r="AF164" s="1">
        <v>-1600</v>
      </c>
      <c r="AG164" s="1">
        <v>-730</v>
      </c>
      <c r="AH164" s="1">
        <v>101</v>
      </c>
      <c r="AI164" s="1">
        <v>948</v>
      </c>
      <c r="AJ164" s="1">
        <v>1740</v>
      </c>
      <c r="AK164" s="2"/>
    </row>
    <row r="165" spans="1:37">
      <c r="A165" s="1">
        <v>164</v>
      </c>
      <c r="B165" s="1">
        <v>1763</v>
      </c>
      <c r="C165" s="1">
        <v>36</v>
      </c>
      <c r="D165" s="1">
        <v>0</v>
      </c>
      <c r="E165" s="1">
        <v>72</v>
      </c>
      <c r="F165" s="1">
        <v>0</v>
      </c>
      <c r="G165" s="1">
        <v>0</v>
      </c>
      <c r="H165" s="1">
        <v>0.69399999999999995</v>
      </c>
      <c r="I165" s="1">
        <v>26.93</v>
      </c>
      <c r="J165" s="1">
        <v>0</v>
      </c>
      <c r="K165" s="1">
        <v>2.41</v>
      </c>
      <c r="L165" s="1">
        <v>1.75</v>
      </c>
      <c r="M165" s="1">
        <v>1.31</v>
      </c>
      <c r="N165" s="1">
        <v>0.86</v>
      </c>
      <c r="O165" s="1">
        <v>0.6</v>
      </c>
      <c r="P165" s="1">
        <v>0.37</v>
      </c>
      <c r="Q165" s="1">
        <v>0.28000000000000003</v>
      </c>
      <c r="R165" s="1">
        <v>0.18</v>
      </c>
      <c r="S165" s="1">
        <v>-1220</v>
      </c>
      <c r="T165" s="1">
        <v>28.6</v>
      </c>
      <c r="U165" s="1">
        <v>327</v>
      </c>
      <c r="V165" s="1">
        <v>284</v>
      </c>
      <c r="W165" s="1">
        <v>166</v>
      </c>
      <c r="X165" s="1">
        <v>42.9</v>
      </c>
      <c r="Y165" s="1">
        <v>12.9</v>
      </c>
      <c r="Z165" s="1">
        <v>3.31</v>
      </c>
      <c r="AA165" s="1">
        <v>0</v>
      </c>
      <c r="AB165" s="1">
        <v>18</v>
      </c>
      <c r="AC165" s="1">
        <v>36</v>
      </c>
      <c r="AD165" s="1">
        <v>54</v>
      </c>
      <c r="AE165" s="1">
        <v>71</v>
      </c>
      <c r="AF165" s="1">
        <v>-1220</v>
      </c>
      <c r="AG165" s="1">
        <v>-541</v>
      </c>
      <c r="AH165" s="1">
        <v>96.7</v>
      </c>
      <c r="AI165" s="1">
        <v>725</v>
      </c>
      <c r="AJ165" s="1">
        <v>1370</v>
      </c>
      <c r="AK165" s="2"/>
    </row>
    <row r="166" spans="1:37">
      <c r="A166" s="1">
        <v>165</v>
      </c>
      <c r="B166" s="1">
        <v>1763</v>
      </c>
      <c r="C166" s="1">
        <v>36</v>
      </c>
      <c r="D166" s="1">
        <v>0</v>
      </c>
      <c r="E166" s="1">
        <v>102</v>
      </c>
      <c r="F166" s="1">
        <v>0</v>
      </c>
      <c r="G166" s="1">
        <v>0</v>
      </c>
      <c r="H166" s="1">
        <v>0.443</v>
      </c>
      <c r="I166" s="1">
        <v>55.62</v>
      </c>
      <c r="J166" s="1">
        <v>0</v>
      </c>
      <c r="K166" s="1">
        <v>1.83</v>
      </c>
      <c r="L166" s="1">
        <v>1.46</v>
      </c>
      <c r="M166" s="1">
        <v>1.2</v>
      </c>
      <c r="N166" s="1">
        <v>0.88</v>
      </c>
      <c r="O166" s="1">
        <v>0.65</v>
      </c>
      <c r="P166" s="1">
        <v>0.4</v>
      </c>
      <c r="Q166" s="1">
        <v>0.28000000000000003</v>
      </c>
      <c r="R166" s="1">
        <v>0.18</v>
      </c>
      <c r="S166" s="1">
        <v>-823</v>
      </c>
      <c r="T166" s="1">
        <v>-142</v>
      </c>
      <c r="U166" s="1">
        <v>109</v>
      </c>
      <c r="V166" s="1">
        <v>187</v>
      </c>
      <c r="W166" s="1">
        <v>158</v>
      </c>
      <c r="X166" s="1">
        <v>71.7</v>
      </c>
      <c r="Y166" s="1">
        <v>27.3</v>
      </c>
      <c r="Z166" s="1">
        <v>5.24</v>
      </c>
      <c r="AA166" s="1">
        <v>0</v>
      </c>
      <c r="AB166" s="1">
        <v>26</v>
      </c>
      <c r="AC166" s="1">
        <v>51</v>
      </c>
      <c r="AD166" s="1">
        <v>77</v>
      </c>
      <c r="AE166" s="1">
        <v>101</v>
      </c>
      <c r="AF166" s="1">
        <v>-823</v>
      </c>
      <c r="AG166" s="1">
        <v>-333</v>
      </c>
      <c r="AH166" s="1">
        <v>91</v>
      </c>
      <c r="AI166" s="1">
        <v>509</v>
      </c>
      <c r="AJ166" s="1">
        <v>974</v>
      </c>
      <c r="AK166" s="2"/>
    </row>
    <row r="167" spans="1:37">
      <c r="A167" s="1">
        <v>166</v>
      </c>
      <c r="B167" s="1">
        <v>1763</v>
      </c>
      <c r="C167" s="1">
        <v>36</v>
      </c>
      <c r="D167" s="1">
        <v>0</v>
      </c>
      <c r="E167" s="1">
        <v>147</v>
      </c>
      <c r="F167" s="1">
        <v>0</v>
      </c>
      <c r="G167" s="1">
        <v>0</v>
      </c>
      <c r="H167" s="1">
        <v>0.28000000000000003</v>
      </c>
      <c r="I167" s="1">
        <v>118.82</v>
      </c>
      <c r="J167" s="1">
        <v>0</v>
      </c>
      <c r="K167" s="1">
        <v>1.35</v>
      </c>
      <c r="L167" s="1">
        <v>1.1599999999999999</v>
      </c>
      <c r="M167" s="1">
        <v>1.01</v>
      </c>
      <c r="N167" s="1">
        <v>0.82</v>
      </c>
      <c r="O167" s="1">
        <v>0.66</v>
      </c>
      <c r="P167" s="1">
        <v>0.43</v>
      </c>
      <c r="Q167" s="1">
        <v>0.3</v>
      </c>
      <c r="R167" s="1">
        <v>0.19</v>
      </c>
      <c r="S167" s="1">
        <v>-496</v>
      </c>
      <c r="T167" s="1">
        <v>-180</v>
      </c>
      <c r="U167" s="1">
        <v>-21.5</v>
      </c>
      <c r="V167" s="1">
        <v>76.2</v>
      </c>
      <c r="W167" s="1">
        <v>96.7</v>
      </c>
      <c r="X167" s="1">
        <v>73.7</v>
      </c>
      <c r="Y167" s="1">
        <v>42.2</v>
      </c>
      <c r="Z167" s="1">
        <v>11</v>
      </c>
      <c r="AA167" s="1">
        <v>0</v>
      </c>
      <c r="AB167" s="1">
        <v>37</v>
      </c>
      <c r="AC167" s="1">
        <v>73</v>
      </c>
      <c r="AD167" s="1">
        <v>110</v>
      </c>
      <c r="AE167" s="1">
        <v>146</v>
      </c>
      <c r="AF167" s="1">
        <v>-496</v>
      </c>
      <c r="AG167" s="1">
        <v>-166</v>
      </c>
      <c r="AH167" s="1">
        <v>89.6</v>
      </c>
      <c r="AI167" s="1">
        <v>335</v>
      </c>
      <c r="AJ167" s="1">
        <v>640</v>
      </c>
      <c r="AK167" s="2"/>
    </row>
    <row r="168" spans="1:37">
      <c r="A168" s="1">
        <v>167</v>
      </c>
      <c r="B168" s="1">
        <v>1763</v>
      </c>
      <c r="C168" s="1">
        <v>36</v>
      </c>
      <c r="D168" s="1">
        <v>0</v>
      </c>
      <c r="E168" s="1">
        <v>210</v>
      </c>
      <c r="F168" s="1">
        <v>0</v>
      </c>
      <c r="G168" s="1">
        <v>0</v>
      </c>
      <c r="H168" s="1">
        <v>0.188</v>
      </c>
      <c r="I168" s="1">
        <v>241.02</v>
      </c>
      <c r="J168" s="1">
        <v>0</v>
      </c>
      <c r="K168" s="1">
        <v>0.99</v>
      </c>
      <c r="L168" s="1">
        <v>0.88</v>
      </c>
      <c r="M168" s="1">
        <v>0.8</v>
      </c>
      <c r="N168" s="1">
        <v>0.7</v>
      </c>
      <c r="O168" s="1">
        <v>0.6</v>
      </c>
      <c r="P168" s="1">
        <v>0.44</v>
      </c>
      <c r="Q168" s="1">
        <v>0.33</v>
      </c>
      <c r="R168" s="1">
        <v>0.2</v>
      </c>
      <c r="S168" s="1">
        <v>-275</v>
      </c>
      <c r="T168" s="1">
        <v>-151</v>
      </c>
      <c r="U168" s="1">
        <v>-69</v>
      </c>
      <c r="V168" s="1">
        <v>4.4800000000000004</v>
      </c>
      <c r="W168" s="1">
        <v>35.799999999999997</v>
      </c>
      <c r="X168" s="1">
        <v>48.5</v>
      </c>
      <c r="Y168" s="1">
        <v>39.700000000000003</v>
      </c>
      <c r="Z168" s="1">
        <v>18.2</v>
      </c>
      <c r="AA168" s="1">
        <v>0</v>
      </c>
      <c r="AB168" s="1">
        <v>52</v>
      </c>
      <c r="AC168" s="1">
        <v>105</v>
      </c>
      <c r="AD168" s="1">
        <v>157</v>
      </c>
      <c r="AE168" s="1">
        <v>209</v>
      </c>
      <c r="AF168" s="1">
        <v>-275</v>
      </c>
      <c r="AG168" s="1">
        <v>-42.4</v>
      </c>
      <c r="AH168" s="1">
        <v>96.9</v>
      </c>
      <c r="AI168" s="1">
        <v>211</v>
      </c>
      <c r="AJ168" s="1">
        <v>392</v>
      </c>
      <c r="AK168" s="2"/>
    </row>
    <row r="169" spans="1:37">
      <c r="A169" s="1">
        <v>168</v>
      </c>
      <c r="B169" s="1">
        <v>1763</v>
      </c>
      <c r="C169" s="1">
        <v>36</v>
      </c>
      <c r="D169" s="1">
        <v>0</v>
      </c>
      <c r="E169" s="1">
        <v>300</v>
      </c>
      <c r="F169" s="1">
        <v>0</v>
      </c>
      <c r="G169" s="1">
        <v>0</v>
      </c>
      <c r="H169" s="1">
        <v>0.14299999999999999</v>
      </c>
      <c r="I169" s="1">
        <v>434.18</v>
      </c>
      <c r="J169" s="1">
        <v>0</v>
      </c>
      <c r="K169" s="1">
        <v>0.73</v>
      </c>
      <c r="L169" s="1">
        <v>0.65</v>
      </c>
      <c r="M169" s="1">
        <v>0.61</v>
      </c>
      <c r="N169" s="1">
        <v>0.56000000000000005</v>
      </c>
      <c r="O169" s="1">
        <v>0.5</v>
      </c>
      <c r="P169" s="1">
        <v>0.41</v>
      </c>
      <c r="Q169" s="1">
        <v>0.33</v>
      </c>
      <c r="R169" s="1">
        <v>0.21</v>
      </c>
      <c r="S169" s="1">
        <v>-144</v>
      </c>
      <c r="T169" s="1">
        <v>-103</v>
      </c>
      <c r="U169" s="1">
        <v>-68</v>
      </c>
      <c r="V169" s="1">
        <v>-26.2</v>
      </c>
      <c r="W169" s="1">
        <v>-1.06</v>
      </c>
      <c r="X169" s="1">
        <v>19.899999999999999</v>
      </c>
      <c r="Y169" s="1">
        <v>24.1</v>
      </c>
      <c r="Z169" s="1">
        <v>18.3</v>
      </c>
      <c r="AA169" s="1">
        <v>0</v>
      </c>
      <c r="AB169" s="1">
        <v>75</v>
      </c>
      <c r="AC169" s="1">
        <v>150</v>
      </c>
      <c r="AD169" s="1">
        <v>225</v>
      </c>
      <c r="AE169" s="1">
        <v>299</v>
      </c>
      <c r="AF169" s="1">
        <v>-144</v>
      </c>
      <c r="AG169" s="1">
        <v>38.5</v>
      </c>
      <c r="AH169" s="1">
        <v>92.2</v>
      </c>
      <c r="AI169" s="1">
        <v>127</v>
      </c>
      <c r="AJ169" s="1">
        <v>223</v>
      </c>
      <c r="AK169" s="2"/>
    </row>
    <row r="170" spans="1:37">
      <c r="A170" s="1">
        <v>169</v>
      </c>
      <c r="B170" s="1">
        <v>2130</v>
      </c>
      <c r="C170" s="1">
        <v>36</v>
      </c>
      <c r="D170" s="1">
        <v>0</v>
      </c>
      <c r="E170" s="1">
        <v>50</v>
      </c>
      <c r="F170" s="1">
        <v>0</v>
      </c>
      <c r="G170" s="1">
        <v>0</v>
      </c>
      <c r="H170" s="1">
        <v>0.96899999999999997</v>
      </c>
      <c r="I170" s="1">
        <v>15.75</v>
      </c>
      <c r="J170" s="1">
        <v>0</v>
      </c>
      <c r="K170" s="1">
        <v>2.95</v>
      </c>
      <c r="L170" s="1">
        <v>1.92</v>
      </c>
      <c r="M170" s="1">
        <v>1.33</v>
      </c>
      <c r="N170" s="1">
        <v>0.81</v>
      </c>
      <c r="O170" s="1">
        <v>0.56999999999999995</v>
      </c>
      <c r="P170" s="1">
        <v>0.37</v>
      </c>
      <c r="Q170" s="1">
        <v>0.28000000000000003</v>
      </c>
      <c r="R170" s="1">
        <v>0.18</v>
      </c>
      <c r="S170" s="1">
        <v>-1460</v>
      </c>
      <c r="T170" s="1">
        <v>283</v>
      </c>
      <c r="U170" s="1">
        <v>494</v>
      </c>
      <c r="V170" s="1">
        <v>278</v>
      </c>
      <c r="W170" s="1">
        <v>116</v>
      </c>
      <c r="X170" s="1">
        <v>22</v>
      </c>
      <c r="Y170" s="1">
        <v>8.11</v>
      </c>
      <c r="Z170" s="1">
        <v>2.2200000000000002</v>
      </c>
      <c r="AA170" s="1">
        <v>0</v>
      </c>
      <c r="AB170" s="1">
        <v>12</v>
      </c>
      <c r="AC170" s="1">
        <v>25</v>
      </c>
      <c r="AD170" s="1">
        <v>38</v>
      </c>
      <c r="AE170" s="1">
        <v>49</v>
      </c>
      <c r="AF170" s="1">
        <v>-1460</v>
      </c>
      <c r="AG170" s="1">
        <v>-677</v>
      </c>
      <c r="AH170" s="1">
        <v>79.599999999999994</v>
      </c>
      <c r="AI170" s="1">
        <v>850</v>
      </c>
      <c r="AJ170" s="1">
        <v>1570</v>
      </c>
      <c r="AK170" s="2"/>
    </row>
    <row r="171" spans="1:37">
      <c r="A171" s="1">
        <v>170</v>
      </c>
      <c r="B171" s="1">
        <v>2130</v>
      </c>
      <c r="C171" s="1">
        <v>36</v>
      </c>
      <c r="D171" s="1">
        <v>0</v>
      </c>
      <c r="E171" s="1">
        <v>72</v>
      </c>
      <c r="F171" s="1">
        <v>0</v>
      </c>
      <c r="G171" s="1">
        <v>0</v>
      </c>
      <c r="H171" s="1">
        <v>0.63800000000000001</v>
      </c>
      <c r="I171" s="1">
        <v>30.84</v>
      </c>
      <c r="J171" s="1">
        <v>0</v>
      </c>
      <c r="K171" s="1">
        <v>2.29</v>
      </c>
      <c r="L171" s="1">
        <v>1.7</v>
      </c>
      <c r="M171" s="1">
        <v>1.3</v>
      </c>
      <c r="N171" s="1">
        <v>0.87</v>
      </c>
      <c r="O171" s="1">
        <v>0.61</v>
      </c>
      <c r="P171" s="1">
        <v>0.38</v>
      </c>
      <c r="Q171" s="1">
        <v>0.28000000000000003</v>
      </c>
      <c r="R171" s="1">
        <v>0.18</v>
      </c>
      <c r="S171" s="1">
        <v>-1100</v>
      </c>
      <c r="T171" s="1">
        <v>-7.46</v>
      </c>
      <c r="U171" s="1">
        <v>271</v>
      </c>
      <c r="V171" s="1">
        <v>258</v>
      </c>
      <c r="W171" s="1">
        <v>161</v>
      </c>
      <c r="X171" s="1">
        <v>46</v>
      </c>
      <c r="Y171" s="1">
        <v>14</v>
      </c>
      <c r="Z171" s="1">
        <v>3.44</v>
      </c>
      <c r="AA171" s="1">
        <v>0</v>
      </c>
      <c r="AB171" s="1">
        <v>18</v>
      </c>
      <c r="AC171" s="1">
        <v>36</v>
      </c>
      <c r="AD171" s="1">
        <v>54</v>
      </c>
      <c r="AE171" s="1">
        <v>71</v>
      </c>
      <c r="AF171" s="1">
        <v>-1100</v>
      </c>
      <c r="AG171" s="1">
        <v>-491</v>
      </c>
      <c r="AH171" s="1">
        <v>77.7</v>
      </c>
      <c r="AI171" s="1">
        <v>637</v>
      </c>
      <c r="AJ171" s="1">
        <v>1210</v>
      </c>
      <c r="AK171" s="2"/>
    </row>
    <row r="172" spans="1:37">
      <c r="A172" s="1">
        <v>171</v>
      </c>
      <c r="B172" s="1">
        <v>2130</v>
      </c>
      <c r="C172" s="1">
        <v>36</v>
      </c>
      <c r="D172" s="1">
        <v>0</v>
      </c>
      <c r="E172" s="1">
        <v>102</v>
      </c>
      <c r="F172" s="1">
        <v>0</v>
      </c>
      <c r="G172" s="1">
        <v>0</v>
      </c>
      <c r="H172" s="1">
        <v>0.40400000000000003</v>
      </c>
      <c r="I172" s="1">
        <v>64.569999999999993</v>
      </c>
      <c r="J172" s="1">
        <v>0</v>
      </c>
      <c r="K172" s="1">
        <v>1.72</v>
      </c>
      <c r="L172" s="1">
        <v>1.4</v>
      </c>
      <c r="M172" s="1">
        <v>1.17</v>
      </c>
      <c r="N172" s="1">
        <v>0.87</v>
      </c>
      <c r="O172" s="1">
        <v>0.66</v>
      </c>
      <c r="P172" s="1">
        <v>0.4</v>
      </c>
      <c r="Q172" s="1">
        <v>0.28000000000000003</v>
      </c>
      <c r="R172" s="1">
        <v>0.18</v>
      </c>
      <c r="S172" s="1">
        <v>-727</v>
      </c>
      <c r="T172" s="1">
        <v>-144</v>
      </c>
      <c r="U172" s="1">
        <v>77.8</v>
      </c>
      <c r="V172" s="1">
        <v>158</v>
      </c>
      <c r="W172" s="1">
        <v>141</v>
      </c>
      <c r="X172" s="1">
        <v>70.8</v>
      </c>
      <c r="Y172" s="1">
        <v>29</v>
      </c>
      <c r="Z172" s="1">
        <v>5.62</v>
      </c>
      <c r="AA172" s="1">
        <v>0</v>
      </c>
      <c r="AB172" s="1">
        <v>26</v>
      </c>
      <c r="AC172" s="1">
        <v>51</v>
      </c>
      <c r="AD172" s="1">
        <v>77</v>
      </c>
      <c r="AE172" s="1">
        <v>101</v>
      </c>
      <c r="AF172" s="1">
        <v>-727</v>
      </c>
      <c r="AG172" s="1">
        <v>-299</v>
      </c>
      <c r="AH172" s="1">
        <v>73.900000000000006</v>
      </c>
      <c r="AI172" s="1">
        <v>441</v>
      </c>
      <c r="AJ172" s="1">
        <v>849</v>
      </c>
      <c r="AK172" s="2"/>
    </row>
    <row r="173" spans="1:37">
      <c r="A173" s="1">
        <v>172</v>
      </c>
      <c r="B173" s="1">
        <v>2130</v>
      </c>
      <c r="C173" s="1">
        <v>36</v>
      </c>
      <c r="D173" s="1">
        <v>0</v>
      </c>
      <c r="E173" s="1">
        <v>147</v>
      </c>
      <c r="F173" s="1">
        <v>0</v>
      </c>
      <c r="G173" s="1">
        <v>0</v>
      </c>
      <c r="H173" s="1">
        <v>0.254</v>
      </c>
      <c r="I173" s="1">
        <v>139.55000000000001</v>
      </c>
      <c r="J173" s="1">
        <v>0</v>
      </c>
      <c r="K173" s="1">
        <v>1.27</v>
      </c>
      <c r="L173" s="1">
        <v>1.1000000000000001</v>
      </c>
      <c r="M173" s="1">
        <v>0.98</v>
      </c>
      <c r="N173" s="1">
        <v>0.8</v>
      </c>
      <c r="O173" s="1">
        <v>0.65</v>
      </c>
      <c r="P173" s="1">
        <v>0.43</v>
      </c>
      <c r="Q173" s="1">
        <v>0.3</v>
      </c>
      <c r="R173" s="1">
        <v>0.19</v>
      </c>
      <c r="S173" s="1">
        <v>-435</v>
      </c>
      <c r="T173" s="1">
        <v>-167</v>
      </c>
      <c r="U173" s="1">
        <v>-30.2</v>
      </c>
      <c r="V173" s="1">
        <v>58.2</v>
      </c>
      <c r="W173" s="1">
        <v>80.8</v>
      </c>
      <c r="X173" s="1">
        <v>67</v>
      </c>
      <c r="Y173" s="1">
        <v>41</v>
      </c>
      <c r="Z173" s="1">
        <v>11.8</v>
      </c>
      <c r="AA173" s="1">
        <v>0</v>
      </c>
      <c r="AB173" s="1">
        <v>37</v>
      </c>
      <c r="AC173" s="1">
        <v>73</v>
      </c>
      <c r="AD173" s="1">
        <v>110</v>
      </c>
      <c r="AE173" s="1">
        <v>146</v>
      </c>
      <c r="AF173" s="1">
        <v>-435</v>
      </c>
      <c r="AG173" s="1">
        <v>-149</v>
      </c>
      <c r="AH173" s="1">
        <v>73.2</v>
      </c>
      <c r="AI173" s="1">
        <v>287</v>
      </c>
      <c r="AJ173" s="1">
        <v>552</v>
      </c>
      <c r="AK173" s="2"/>
    </row>
    <row r="174" spans="1:37">
      <c r="A174" s="1">
        <v>173</v>
      </c>
      <c r="B174" s="1">
        <v>2130</v>
      </c>
      <c r="C174" s="1">
        <v>36</v>
      </c>
      <c r="D174" s="1">
        <v>0</v>
      </c>
      <c r="E174" s="1">
        <v>210</v>
      </c>
      <c r="F174" s="1">
        <v>0</v>
      </c>
      <c r="G174" s="1">
        <v>0</v>
      </c>
      <c r="H174" s="1">
        <v>0.16800000000000001</v>
      </c>
      <c r="I174" s="1">
        <v>288.16000000000003</v>
      </c>
      <c r="J174" s="1">
        <v>0</v>
      </c>
      <c r="K174" s="1">
        <v>0.93</v>
      </c>
      <c r="L174" s="1">
        <v>0.83</v>
      </c>
      <c r="M174" s="1">
        <v>0.77</v>
      </c>
      <c r="N174" s="1">
        <v>0.67</v>
      </c>
      <c r="O174" s="1">
        <v>0.57999999999999996</v>
      </c>
      <c r="P174" s="1">
        <v>0.43</v>
      </c>
      <c r="Q174" s="1">
        <v>0.33</v>
      </c>
      <c r="R174" s="1">
        <v>0.2</v>
      </c>
      <c r="S174" s="1">
        <v>-240</v>
      </c>
      <c r="T174" s="1">
        <v>-135</v>
      </c>
      <c r="U174" s="1">
        <v>-65.7</v>
      </c>
      <c r="V174" s="1">
        <v>-1.92</v>
      </c>
      <c r="W174" s="1">
        <v>26.7</v>
      </c>
      <c r="X174" s="1">
        <v>41</v>
      </c>
      <c r="Y174" s="1">
        <v>35.6</v>
      </c>
      <c r="Z174" s="1">
        <v>17.899999999999999</v>
      </c>
      <c r="AA174" s="1">
        <v>0</v>
      </c>
      <c r="AB174" s="1">
        <v>52</v>
      </c>
      <c r="AC174" s="1">
        <v>105</v>
      </c>
      <c r="AD174" s="1">
        <v>157</v>
      </c>
      <c r="AE174" s="1">
        <v>209</v>
      </c>
      <c r="AF174" s="1">
        <v>-240</v>
      </c>
      <c r="AG174" s="1">
        <v>-41.2</v>
      </c>
      <c r="AH174" s="1">
        <v>79.7</v>
      </c>
      <c r="AI174" s="1">
        <v>180</v>
      </c>
      <c r="AJ174" s="1">
        <v>336</v>
      </c>
      <c r="AK174" s="2"/>
    </row>
    <row r="175" spans="1:37">
      <c r="A175" s="1">
        <v>174</v>
      </c>
      <c r="B175" s="1">
        <v>2130</v>
      </c>
      <c r="C175" s="1">
        <v>36</v>
      </c>
      <c r="D175" s="1">
        <v>0</v>
      </c>
      <c r="E175" s="1">
        <v>300</v>
      </c>
      <c r="F175" s="1">
        <v>0</v>
      </c>
      <c r="G175" s="1">
        <v>0</v>
      </c>
      <c r="H175" s="1">
        <v>0.127</v>
      </c>
      <c r="I175" s="1">
        <v>523.4</v>
      </c>
      <c r="J175" s="1">
        <v>0</v>
      </c>
      <c r="K175" s="1">
        <v>0.68</v>
      </c>
      <c r="L175" s="1">
        <v>0.61</v>
      </c>
      <c r="M175" s="1">
        <v>0.57999999999999996</v>
      </c>
      <c r="N175" s="1">
        <v>0.53</v>
      </c>
      <c r="O175" s="1">
        <v>0.48</v>
      </c>
      <c r="P175" s="1">
        <v>0.4</v>
      </c>
      <c r="Q175" s="1">
        <v>0.32</v>
      </c>
      <c r="R175" s="1">
        <v>0.22</v>
      </c>
      <c r="S175" s="1">
        <v>-125</v>
      </c>
      <c r="T175" s="1">
        <v>-90.5</v>
      </c>
      <c r="U175" s="1">
        <v>-61.3</v>
      </c>
      <c r="V175" s="1">
        <v>-25.7</v>
      </c>
      <c r="W175" s="1">
        <v>-3.9</v>
      </c>
      <c r="X175" s="1">
        <v>15.2</v>
      </c>
      <c r="Y175" s="1">
        <v>20.100000000000001</v>
      </c>
      <c r="Z175" s="1">
        <v>16.600000000000001</v>
      </c>
      <c r="AA175" s="1">
        <v>0</v>
      </c>
      <c r="AB175" s="1">
        <v>75</v>
      </c>
      <c r="AC175" s="1">
        <v>150</v>
      </c>
      <c r="AD175" s="1">
        <v>225</v>
      </c>
      <c r="AE175" s="1">
        <v>299</v>
      </c>
      <c r="AF175" s="1">
        <v>-125</v>
      </c>
      <c r="AG175" s="1">
        <v>28.8</v>
      </c>
      <c r="AH175" s="1">
        <v>76.099999999999994</v>
      </c>
      <c r="AI175" s="1">
        <v>108</v>
      </c>
      <c r="AJ175" s="1">
        <v>190</v>
      </c>
      <c r="AK175" s="2"/>
    </row>
    <row r="176" spans="1:37">
      <c r="A176" s="1">
        <v>175</v>
      </c>
      <c r="B176" s="1">
        <v>2573</v>
      </c>
      <c r="C176" s="1">
        <v>36</v>
      </c>
      <c r="D176" s="1">
        <v>0</v>
      </c>
      <c r="E176" s="1">
        <v>50</v>
      </c>
      <c r="F176" s="1">
        <v>0</v>
      </c>
      <c r="G176" s="1">
        <v>0</v>
      </c>
      <c r="H176" s="1">
        <v>0.9</v>
      </c>
      <c r="I176" s="1">
        <v>17.73</v>
      </c>
      <c r="J176" s="1">
        <v>0</v>
      </c>
      <c r="K176" s="1">
        <v>2.82</v>
      </c>
      <c r="L176" s="1">
        <v>1.89</v>
      </c>
      <c r="M176" s="1">
        <v>1.33</v>
      </c>
      <c r="N176" s="1">
        <v>0.83</v>
      </c>
      <c r="O176" s="1">
        <v>0.57999999999999996</v>
      </c>
      <c r="P176" s="1">
        <v>0.37</v>
      </c>
      <c r="Q176" s="1">
        <v>0.28000000000000003</v>
      </c>
      <c r="R176" s="1">
        <v>0.18</v>
      </c>
      <c r="S176" s="1">
        <v>-1340</v>
      </c>
      <c r="T176" s="1">
        <v>214</v>
      </c>
      <c r="U176" s="1">
        <v>434</v>
      </c>
      <c r="V176" s="1">
        <v>268</v>
      </c>
      <c r="W176" s="1">
        <v>120</v>
      </c>
      <c r="X176" s="1">
        <v>23.8</v>
      </c>
      <c r="Y176" s="1">
        <v>8.3699999999999992</v>
      </c>
      <c r="Z176" s="1">
        <v>2.34</v>
      </c>
      <c r="AA176" s="1">
        <v>0</v>
      </c>
      <c r="AB176" s="1">
        <v>12</v>
      </c>
      <c r="AC176" s="1">
        <v>25</v>
      </c>
      <c r="AD176" s="1">
        <v>38</v>
      </c>
      <c r="AE176" s="1">
        <v>49</v>
      </c>
      <c r="AF176" s="1">
        <v>-1340</v>
      </c>
      <c r="AG176" s="1">
        <v>-622</v>
      </c>
      <c r="AH176" s="1">
        <v>62.8</v>
      </c>
      <c r="AI176" s="1">
        <v>761</v>
      </c>
      <c r="AJ176" s="1">
        <v>1410</v>
      </c>
      <c r="AK176" s="2"/>
    </row>
    <row r="177" spans="1:37">
      <c r="A177" s="1">
        <v>176</v>
      </c>
      <c r="B177" s="1">
        <v>2573</v>
      </c>
      <c r="C177" s="1">
        <v>36</v>
      </c>
      <c r="D177" s="1">
        <v>0</v>
      </c>
      <c r="E177" s="1">
        <v>72</v>
      </c>
      <c r="F177" s="1">
        <v>0</v>
      </c>
      <c r="G177" s="1">
        <v>0</v>
      </c>
      <c r="H177" s="1">
        <v>0.58599999999999997</v>
      </c>
      <c r="I177" s="1">
        <v>35.35</v>
      </c>
      <c r="J177" s="1">
        <v>0</v>
      </c>
      <c r="K177" s="1">
        <v>2.17</v>
      </c>
      <c r="L177" s="1">
        <v>1.65</v>
      </c>
      <c r="M177" s="1">
        <v>1.29</v>
      </c>
      <c r="N177" s="1">
        <v>0.88</v>
      </c>
      <c r="O177" s="1">
        <v>0.62</v>
      </c>
      <c r="P177" s="1">
        <v>0.38</v>
      </c>
      <c r="Q177" s="1">
        <v>0.28000000000000003</v>
      </c>
      <c r="R177" s="1">
        <v>0.18</v>
      </c>
      <c r="S177" s="1">
        <v>-979</v>
      </c>
      <c r="T177" s="1">
        <v>-35.700000000000003</v>
      </c>
      <c r="U177" s="1">
        <v>221</v>
      </c>
      <c r="V177" s="1">
        <v>231</v>
      </c>
      <c r="W177" s="1">
        <v>154</v>
      </c>
      <c r="X177" s="1">
        <v>48.7</v>
      </c>
      <c r="Y177" s="1">
        <v>15.2</v>
      </c>
      <c r="Z177" s="1">
        <v>3.54</v>
      </c>
      <c r="AA177" s="1">
        <v>0</v>
      </c>
      <c r="AB177" s="1">
        <v>18</v>
      </c>
      <c r="AC177" s="1">
        <v>36</v>
      </c>
      <c r="AD177" s="1">
        <v>54</v>
      </c>
      <c r="AE177" s="1">
        <v>71</v>
      </c>
      <c r="AF177" s="1">
        <v>-979</v>
      </c>
      <c r="AG177" s="1">
        <v>-442</v>
      </c>
      <c r="AH177" s="1">
        <v>62.5</v>
      </c>
      <c r="AI177" s="1">
        <v>560</v>
      </c>
      <c r="AJ177" s="1">
        <v>1070</v>
      </c>
      <c r="AK177" s="2"/>
    </row>
    <row r="178" spans="1:37">
      <c r="A178" s="1">
        <v>177</v>
      </c>
      <c r="B178" s="1">
        <v>2573</v>
      </c>
      <c r="C178" s="1">
        <v>36</v>
      </c>
      <c r="D178" s="1">
        <v>0</v>
      </c>
      <c r="E178" s="1">
        <v>102</v>
      </c>
      <c r="F178" s="1">
        <v>0</v>
      </c>
      <c r="G178" s="1">
        <v>0</v>
      </c>
      <c r="H178" s="1">
        <v>0.36699999999999999</v>
      </c>
      <c r="I178" s="1">
        <v>75.39</v>
      </c>
      <c r="J178" s="1">
        <v>0</v>
      </c>
      <c r="K178" s="1">
        <v>1.63</v>
      </c>
      <c r="L178" s="1">
        <v>1.35</v>
      </c>
      <c r="M178" s="1">
        <v>1.1399999999999999</v>
      </c>
      <c r="N178" s="1">
        <v>0.87</v>
      </c>
      <c r="O178" s="1">
        <v>0.66</v>
      </c>
      <c r="P178" s="1">
        <v>0.41</v>
      </c>
      <c r="Q178" s="1">
        <v>0.28999999999999998</v>
      </c>
      <c r="R178" s="1">
        <v>0.18</v>
      </c>
      <c r="S178" s="1">
        <v>-641</v>
      </c>
      <c r="T178" s="1">
        <v>-143</v>
      </c>
      <c r="U178" s="1">
        <v>52</v>
      </c>
      <c r="V178" s="1">
        <v>132</v>
      </c>
      <c r="W178" s="1">
        <v>125</v>
      </c>
      <c r="X178" s="1">
        <v>68.7</v>
      </c>
      <c r="Y178" s="1">
        <v>30.2</v>
      </c>
      <c r="Z178" s="1">
        <v>6.06</v>
      </c>
      <c r="AA178" s="1">
        <v>0</v>
      </c>
      <c r="AB178" s="1">
        <v>26</v>
      </c>
      <c r="AC178" s="1">
        <v>51</v>
      </c>
      <c r="AD178" s="1">
        <v>77</v>
      </c>
      <c r="AE178" s="1">
        <v>101</v>
      </c>
      <c r="AF178" s="1">
        <v>-641</v>
      </c>
      <c r="AG178" s="1">
        <v>-267</v>
      </c>
      <c r="AH178" s="1">
        <v>60.1</v>
      </c>
      <c r="AI178" s="1">
        <v>382</v>
      </c>
      <c r="AJ178" s="1">
        <v>739</v>
      </c>
      <c r="AK178" s="2"/>
    </row>
    <row r="179" spans="1:37">
      <c r="A179" s="1">
        <v>178</v>
      </c>
      <c r="B179" s="1">
        <v>2573</v>
      </c>
      <c r="C179" s="1">
        <v>36</v>
      </c>
      <c r="D179" s="1">
        <v>0</v>
      </c>
      <c r="E179" s="1">
        <v>147</v>
      </c>
      <c r="F179" s="1">
        <v>0</v>
      </c>
      <c r="G179" s="1">
        <v>0</v>
      </c>
      <c r="H179" s="1">
        <v>0.23</v>
      </c>
      <c r="I179" s="1">
        <v>163.79</v>
      </c>
      <c r="J179" s="1">
        <v>0</v>
      </c>
      <c r="K179" s="1">
        <v>1.19</v>
      </c>
      <c r="L179" s="1">
        <v>1.05</v>
      </c>
      <c r="M179" s="1">
        <v>0.94</v>
      </c>
      <c r="N179" s="1">
        <v>0.78</v>
      </c>
      <c r="O179" s="1">
        <v>0.64</v>
      </c>
      <c r="P179" s="1">
        <v>0.44</v>
      </c>
      <c r="Q179" s="1">
        <v>0.31</v>
      </c>
      <c r="R179" s="1">
        <v>0.19</v>
      </c>
      <c r="S179" s="1">
        <v>-380</v>
      </c>
      <c r="T179" s="1">
        <v>-154</v>
      </c>
      <c r="U179" s="1">
        <v>-36.1</v>
      </c>
      <c r="V179" s="1">
        <v>43.1</v>
      </c>
      <c r="W179" s="1">
        <v>66.5</v>
      </c>
      <c r="X179" s="1">
        <v>60</v>
      </c>
      <c r="Y179" s="1">
        <v>39.1</v>
      </c>
      <c r="Z179" s="1">
        <v>12.5</v>
      </c>
      <c r="AA179" s="1">
        <v>0</v>
      </c>
      <c r="AB179" s="1">
        <v>37</v>
      </c>
      <c r="AC179" s="1">
        <v>73</v>
      </c>
      <c r="AD179" s="1">
        <v>110</v>
      </c>
      <c r="AE179" s="1">
        <v>146</v>
      </c>
      <c r="AF179" s="1">
        <v>-380</v>
      </c>
      <c r="AG179" s="1">
        <v>-134</v>
      </c>
      <c r="AH179" s="1">
        <v>59.9</v>
      </c>
      <c r="AI179" s="1">
        <v>247</v>
      </c>
      <c r="AJ179" s="1">
        <v>475</v>
      </c>
      <c r="AK179" s="2"/>
    </row>
    <row r="180" spans="1:37">
      <c r="A180" s="1">
        <v>179</v>
      </c>
      <c r="B180" s="1">
        <v>2573</v>
      </c>
      <c r="C180" s="1">
        <v>36</v>
      </c>
      <c r="D180" s="1">
        <v>0</v>
      </c>
      <c r="E180" s="1">
        <v>210</v>
      </c>
      <c r="F180" s="1">
        <v>0</v>
      </c>
      <c r="G180" s="1">
        <v>0</v>
      </c>
      <c r="H180" s="1">
        <v>0.151</v>
      </c>
      <c r="I180" s="1">
        <v>345.1</v>
      </c>
      <c r="J180" s="1">
        <v>0</v>
      </c>
      <c r="K180" s="1">
        <v>0.87</v>
      </c>
      <c r="L180" s="1">
        <v>0.78</v>
      </c>
      <c r="M180" s="1">
        <v>0.73</v>
      </c>
      <c r="N180" s="1">
        <v>0.65</v>
      </c>
      <c r="O180" s="1">
        <v>0.56999999999999995</v>
      </c>
      <c r="P180" s="1">
        <v>0.43</v>
      </c>
      <c r="Q180" s="1">
        <v>0.33</v>
      </c>
      <c r="R180" s="1">
        <v>0.2</v>
      </c>
      <c r="S180" s="1">
        <v>-209</v>
      </c>
      <c r="T180" s="1">
        <v>-121</v>
      </c>
      <c r="U180" s="1">
        <v>-61.7</v>
      </c>
      <c r="V180" s="1">
        <v>-6.7</v>
      </c>
      <c r="W180" s="1">
        <v>19.100000000000001</v>
      </c>
      <c r="X180" s="1">
        <v>34.200000000000003</v>
      </c>
      <c r="Y180" s="1">
        <v>31.5</v>
      </c>
      <c r="Z180" s="1">
        <v>17.3</v>
      </c>
      <c r="AA180" s="1">
        <v>0</v>
      </c>
      <c r="AB180" s="1">
        <v>52</v>
      </c>
      <c r="AC180" s="1">
        <v>105</v>
      </c>
      <c r="AD180" s="1">
        <v>157</v>
      </c>
      <c r="AE180" s="1">
        <v>209</v>
      </c>
      <c r="AF180" s="1">
        <v>-209</v>
      </c>
      <c r="AG180" s="1">
        <v>-39.200000000000003</v>
      </c>
      <c r="AH180" s="1">
        <v>65.599999999999994</v>
      </c>
      <c r="AI180" s="1">
        <v>153</v>
      </c>
      <c r="AJ180" s="1">
        <v>287</v>
      </c>
      <c r="AK180" s="2"/>
    </row>
    <row r="181" spans="1:37">
      <c r="A181" s="1">
        <v>180</v>
      </c>
      <c r="B181" s="1">
        <v>2573</v>
      </c>
      <c r="C181" s="1">
        <v>36</v>
      </c>
      <c r="D181" s="1">
        <v>0</v>
      </c>
      <c r="E181" s="1">
        <v>300</v>
      </c>
      <c r="F181" s="1">
        <v>0</v>
      </c>
      <c r="G181" s="1">
        <v>0</v>
      </c>
      <c r="H181" s="1">
        <v>0.11600000000000001</v>
      </c>
      <c r="I181" s="1">
        <v>618.37</v>
      </c>
      <c r="J181" s="1">
        <v>0</v>
      </c>
      <c r="K181" s="1">
        <v>0.63</v>
      </c>
      <c r="L181" s="1">
        <v>0.56999999999999995</v>
      </c>
      <c r="M181" s="1">
        <v>0.55000000000000004</v>
      </c>
      <c r="N181" s="1">
        <v>0.51</v>
      </c>
      <c r="O181" s="1">
        <v>0.46</v>
      </c>
      <c r="P181" s="1">
        <v>0.39</v>
      </c>
      <c r="Q181" s="1">
        <v>0.32</v>
      </c>
      <c r="R181" s="1">
        <v>0.22</v>
      </c>
      <c r="S181" s="1">
        <v>-109</v>
      </c>
      <c r="T181" s="1">
        <v>-79.5</v>
      </c>
      <c r="U181" s="1">
        <v>-55</v>
      </c>
      <c r="V181" s="1">
        <v>-24.8</v>
      </c>
      <c r="W181" s="1">
        <v>-5.94</v>
      </c>
      <c r="X181" s="1">
        <v>11.4</v>
      </c>
      <c r="Y181" s="1">
        <v>16.5</v>
      </c>
      <c r="Z181" s="1">
        <v>14.8</v>
      </c>
      <c r="AA181" s="1">
        <v>0</v>
      </c>
      <c r="AB181" s="1">
        <v>75</v>
      </c>
      <c r="AC181" s="1">
        <v>150</v>
      </c>
      <c r="AD181" s="1">
        <v>225</v>
      </c>
      <c r="AE181" s="1">
        <v>299</v>
      </c>
      <c r="AF181" s="1">
        <v>-109</v>
      </c>
      <c r="AG181" s="1">
        <v>21.3</v>
      </c>
      <c r="AH181" s="1">
        <v>62.8</v>
      </c>
      <c r="AI181" s="1">
        <v>91.3</v>
      </c>
      <c r="AJ181" s="1">
        <v>162</v>
      </c>
      <c r="AK181" s="2"/>
    </row>
    <row r="182" spans="1:37">
      <c r="A182" s="1">
        <v>181</v>
      </c>
      <c r="B182" s="1">
        <v>3109</v>
      </c>
      <c r="C182" s="1">
        <v>36</v>
      </c>
      <c r="D182" s="1">
        <v>0</v>
      </c>
      <c r="E182" s="1">
        <v>50</v>
      </c>
      <c r="F182" s="1">
        <v>0</v>
      </c>
      <c r="G182" s="1">
        <v>0</v>
      </c>
      <c r="H182" s="1">
        <v>0.83399999999999996</v>
      </c>
      <c r="I182" s="1">
        <v>20.05</v>
      </c>
      <c r="J182" s="1">
        <v>0</v>
      </c>
      <c r="K182" s="1">
        <v>2.69</v>
      </c>
      <c r="L182" s="1">
        <v>1.85</v>
      </c>
      <c r="M182" s="1">
        <v>1.33</v>
      </c>
      <c r="N182" s="1">
        <v>0.84</v>
      </c>
      <c r="O182" s="1">
        <v>0.57999999999999996</v>
      </c>
      <c r="P182" s="1">
        <v>0.37</v>
      </c>
      <c r="Q182" s="1">
        <v>0.28000000000000003</v>
      </c>
      <c r="R182" s="1">
        <v>0.18</v>
      </c>
      <c r="S182" s="1">
        <v>-1210</v>
      </c>
      <c r="T182" s="1">
        <v>155</v>
      </c>
      <c r="U182" s="1">
        <v>378</v>
      </c>
      <c r="V182" s="1">
        <v>255</v>
      </c>
      <c r="W182" s="1">
        <v>123</v>
      </c>
      <c r="X182" s="1">
        <v>25.7</v>
      </c>
      <c r="Y182" s="1">
        <v>8.67</v>
      </c>
      <c r="Z182" s="1">
        <v>2.44</v>
      </c>
      <c r="AA182" s="1">
        <v>0</v>
      </c>
      <c r="AB182" s="1">
        <v>12</v>
      </c>
      <c r="AC182" s="1">
        <v>25</v>
      </c>
      <c r="AD182" s="1">
        <v>38</v>
      </c>
      <c r="AE182" s="1">
        <v>49</v>
      </c>
      <c r="AF182" s="1">
        <v>-1210</v>
      </c>
      <c r="AG182" s="1">
        <v>-568</v>
      </c>
      <c r="AH182" s="1">
        <v>49.5</v>
      </c>
      <c r="AI182" s="1">
        <v>679</v>
      </c>
      <c r="AJ182" s="1">
        <v>1270</v>
      </c>
      <c r="AK182" s="2"/>
    </row>
    <row r="183" spans="1:37">
      <c r="A183" s="1">
        <v>182</v>
      </c>
      <c r="B183" s="1">
        <v>3109</v>
      </c>
      <c r="C183" s="1">
        <v>36</v>
      </c>
      <c r="D183" s="1">
        <v>0</v>
      </c>
      <c r="E183" s="1">
        <v>72</v>
      </c>
      <c r="F183" s="1">
        <v>0</v>
      </c>
      <c r="G183" s="1">
        <v>0</v>
      </c>
      <c r="H183" s="1">
        <v>0.53600000000000003</v>
      </c>
      <c r="I183" s="1">
        <v>40.659999999999997</v>
      </c>
      <c r="J183" s="1">
        <v>0</v>
      </c>
      <c r="K183" s="1">
        <v>2.0699999999999998</v>
      </c>
      <c r="L183" s="1">
        <v>1.6</v>
      </c>
      <c r="M183" s="1">
        <v>1.27</v>
      </c>
      <c r="N183" s="1">
        <v>0.88</v>
      </c>
      <c r="O183" s="1">
        <v>0.63</v>
      </c>
      <c r="P183" s="1">
        <v>0.38</v>
      </c>
      <c r="Q183" s="1">
        <v>0.28000000000000003</v>
      </c>
      <c r="R183" s="1">
        <v>0.18</v>
      </c>
      <c r="S183" s="1">
        <v>-871</v>
      </c>
      <c r="T183" s="1">
        <v>-57</v>
      </c>
      <c r="U183" s="1">
        <v>177</v>
      </c>
      <c r="V183" s="1">
        <v>204</v>
      </c>
      <c r="W183" s="1">
        <v>145</v>
      </c>
      <c r="X183" s="1">
        <v>50.7</v>
      </c>
      <c r="Y183" s="1">
        <v>16.5</v>
      </c>
      <c r="Z183" s="1">
        <v>3.63</v>
      </c>
      <c r="AA183" s="1">
        <v>0</v>
      </c>
      <c r="AB183" s="1">
        <v>18</v>
      </c>
      <c r="AC183" s="1">
        <v>36</v>
      </c>
      <c r="AD183" s="1">
        <v>54</v>
      </c>
      <c r="AE183" s="1">
        <v>71</v>
      </c>
      <c r="AF183" s="1">
        <v>-871</v>
      </c>
      <c r="AG183" s="1">
        <v>-396</v>
      </c>
      <c r="AH183" s="1">
        <v>50.4</v>
      </c>
      <c r="AI183" s="1">
        <v>490</v>
      </c>
      <c r="AJ183" s="1">
        <v>942</v>
      </c>
      <c r="AK183" s="2"/>
    </row>
    <row r="184" spans="1:37">
      <c r="A184" s="1">
        <v>183</v>
      </c>
      <c r="B184" s="1">
        <v>3109</v>
      </c>
      <c r="C184" s="1">
        <v>36</v>
      </c>
      <c r="D184" s="1">
        <v>0</v>
      </c>
      <c r="E184" s="1">
        <v>102</v>
      </c>
      <c r="F184" s="1">
        <v>0</v>
      </c>
      <c r="G184" s="1">
        <v>0</v>
      </c>
      <c r="H184" s="1">
        <v>0.33400000000000002</v>
      </c>
      <c r="I184" s="1">
        <v>87.77</v>
      </c>
      <c r="J184" s="1">
        <v>0</v>
      </c>
      <c r="K184" s="1">
        <v>1.54</v>
      </c>
      <c r="L184" s="1">
        <v>1.29</v>
      </c>
      <c r="M184" s="1">
        <v>1.1100000000000001</v>
      </c>
      <c r="N184" s="1">
        <v>0.86</v>
      </c>
      <c r="O184" s="1">
        <v>0.66</v>
      </c>
      <c r="P184" s="1">
        <v>0.41</v>
      </c>
      <c r="Q184" s="1">
        <v>0.28999999999999998</v>
      </c>
      <c r="R184" s="1">
        <v>0.18</v>
      </c>
      <c r="S184" s="1">
        <v>-563</v>
      </c>
      <c r="T184" s="1">
        <v>-140</v>
      </c>
      <c r="U184" s="1">
        <v>31.1</v>
      </c>
      <c r="V184" s="1">
        <v>109</v>
      </c>
      <c r="W184" s="1">
        <v>110</v>
      </c>
      <c r="X184" s="1">
        <v>65.599999999999994</v>
      </c>
      <c r="Y184" s="1">
        <v>31</v>
      </c>
      <c r="Z184" s="1">
        <v>6.56</v>
      </c>
      <c r="AA184" s="1">
        <v>0</v>
      </c>
      <c r="AB184" s="1">
        <v>26</v>
      </c>
      <c r="AC184" s="1">
        <v>51</v>
      </c>
      <c r="AD184" s="1">
        <v>77</v>
      </c>
      <c r="AE184" s="1">
        <v>101</v>
      </c>
      <c r="AF184" s="1">
        <v>-563</v>
      </c>
      <c r="AG184" s="1">
        <v>-237</v>
      </c>
      <c r="AH184" s="1">
        <v>49</v>
      </c>
      <c r="AI184" s="1">
        <v>331</v>
      </c>
      <c r="AJ184" s="1">
        <v>641</v>
      </c>
      <c r="AK184" s="2"/>
    </row>
    <row r="185" spans="1:37">
      <c r="A185" s="1">
        <v>184</v>
      </c>
      <c r="B185" s="1">
        <v>3109</v>
      </c>
      <c r="C185" s="1">
        <v>36</v>
      </c>
      <c r="D185" s="1">
        <v>0</v>
      </c>
      <c r="E185" s="1">
        <v>147</v>
      </c>
      <c r="F185" s="1">
        <v>0</v>
      </c>
      <c r="G185" s="1">
        <v>0</v>
      </c>
      <c r="H185" s="1">
        <v>0.20599999999999999</v>
      </c>
      <c r="I185" s="1">
        <v>194.72</v>
      </c>
      <c r="J185" s="1">
        <v>0</v>
      </c>
      <c r="K185" s="1">
        <v>1.1200000000000001</v>
      </c>
      <c r="L185" s="1">
        <v>1</v>
      </c>
      <c r="M185" s="1">
        <v>0.9</v>
      </c>
      <c r="N185" s="1">
        <v>0.76</v>
      </c>
      <c r="O185" s="1">
        <v>0.63</v>
      </c>
      <c r="P185" s="1">
        <v>0.44</v>
      </c>
      <c r="Q185" s="1">
        <v>0.31</v>
      </c>
      <c r="R185" s="1">
        <v>0.19</v>
      </c>
      <c r="S185" s="1">
        <v>-331</v>
      </c>
      <c r="T185" s="1">
        <v>-140</v>
      </c>
      <c r="U185" s="1">
        <v>-39.700000000000003</v>
      </c>
      <c r="V185" s="1">
        <v>30.6</v>
      </c>
      <c r="W185" s="1">
        <v>54</v>
      </c>
      <c r="X185" s="1">
        <v>53.1</v>
      </c>
      <c r="Y185" s="1">
        <v>36.799999999999997</v>
      </c>
      <c r="Z185" s="1">
        <v>13</v>
      </c>
      <c r="AA185" s="1">
        <v>0</v>
      </c>
      <c r="AB185" s="1">
        <v>37</v>
      </c>
      <c r="AC185" s="1">
        <v>73</v>
      </c>
      <c r="AD185" s="1">
        <v>110</v>
      </c>
      <c r="AE185" s="1">
        <v>146</v>
      </c>
      <c r="AF185" s="1">
        <v>-331</v>
      </c>
      <c r="AG185" s="1">
        <v>-119</v>
      </c>
      <c r="AH185" s="1">
        <v>49</v>
      </c>
      <c r="AI185" s="1">
        <v>211</v>
      </c>
      <c r="AJ185" s="1">
        <v>409</v>
      </c>
      <c r="AK185" s="2"/>
    </row>
    <row r="186" spans="1:37">
      <c r="A186" s="1">
        <v>185</v>
      </c>
      <c r="B186" s="1">
        <v>3109</v>
      </c>
      <c r="C186" s="1">
        <v>36</v>
      </c>
      <c r="D186" s="1">
        <v>0</v>
      </c>
      <c r="E186" s="1">
        <v>210</v>
      </c>
      <c r="F186" s="1">
        <v>0</v>
      </c>
      <c r="G186" s="1">
        <v>0</v>
      </c>
      <c r="H186" s="1">
        <v>0.13500000000000001</v>
      </c>
      <c r="I186" s="1">
        <v>412.04</v>
      </c>
      <c r="J186" s="1">
        <v>0</v>
      </c>
      <c r="K186" s="1">
        <v>0.81</v>
      </c>
      <c r="L186" s="1">
        <v>0.74</v>
      </c>
      <c r="M186" s="1">
        <v>0.69</v>
      </c>
      <c r="N186" s="1">
        <v>0.62</v>
      </c>
      <c r="O186" s="1">
        <v>0.55000000000000004</v>
      </c>
      <c r="P186" s="1">
        <v>0.43</v>
      </c>
      <c r="Q186" s="1">
        <v>0.33</v>
      </c>
      <c r="R186" s="1">
        <v>0.21</v>
      </c>
      <c r="S186" s="1">
        <v>-181</v>
      </c>
      <c r="T186" s="1">
        <v>-107</v>
      </c>
      <c r="U186" s="1">
        <v>-57.4</v>
      </c>
      <c r="V186" s="1">
        <v>-10.1</v>
      </c>
      <c r="W186" s="1">
        <v>12.9</v>
      </c>
      <c r="X186" s="1">
        <v>28.1</v>
      </c>
      <c r="Y186" s="1">
        <v>27.5</v>
      </c>
      <c r="Z186" s="1">
        <v>16.5</v>
      </c>
      <c r="AA186" s="1">
        <v>0</v>
      </c>
      <c r="AB186" s="1">
        <v>52</v>
      </c>
      <c r="AC186" s="1">
        <v>105</v>
      </c>
      <c r="AD186" s="1">
        <v>157</v>
      </c>
      <c r="AE186" s="1">
        <v>209</v>
      </c>
      <c r="AF186" s="1">
        <v>-181</v>
      </c>
      <c r="AG186" s="1">
        <v>-36.6</v>
      </c>
      <c r="AH186" s="1">
        <v>54</v>
      </c>
      <c r="AI186" s="1">
        <v>131</v>
      </c>
      <c r="AJ186" s="1">
        <v>246</v>
      </c>
      <c r="AK186" s="2"/>
    </row>
    <row r="187" spans="1:37">
      <c r="A187" s="1">
        <v>186</v>
      </c>
      <c r="B187" s="1">
        <v>3109</v>
      </c>
      <c r="C187" s="1">
        <v>36</v>
      </c>
      <c r="D187" s="1">
        <v>0</v>
      </c>
      <c r="E187" s="1">
        <v>300</v>
      </c>
      <c r="F187" s="1">
        <v>0</v>
      </c>
      <c r="G187" s="1">
        <v>0</v>
      </c>
      <c r="H187" s="1">
        <v>0.10299999999999999</v>
      </c>
      <c r="I187" s="1">
        <v>747.57</v>
      </c>
      <c r="J187" s="1">
        <v>0</v>
      </c>
      <c r="K187" s="1">
        <v>0.59</v>
      </c>
      <c r="L187" s="1">
        <v>0.54</v>
      </c>
      <c r="M187" s="1">
        <v>0.52</v>
      </c>
      <c r="N187" s="1">
        <v>0.48</v>
      </c>
      <c r="O187" s="1">
        <v>0.44</v>
      </c>
      <c r="P187" s="1">
        <v>0.38</v>
      </c>
      <c r="Q187" s="1">
        <v>0.31</v>
      </c>
      <c r="R187" s="1">
        <v>0.22</v>
      </c>
      <c r="S187" s="1">
        <v>-94.2</v>
      </c>
      <c r="T187" s="1">
        <v>-69.7</v>
      </c>
      <c r="U187" s="1">
        <v>-49.1</v>
      </c>
      <c r="V187" s="1">
        <v>-23.5</v>
      </c>
      <c r="W187" s="1">
        <v>-7.32</v>
      </c>
      <c r="X187" s="1">
        <v>8.15</v>
      </c>
      <c r="Y187" s="1">
        <v>13.4</v>
      </c>
      <c r="Z187" s="1">
        <v>13.1</v>
      </c>
      <c r="AA187" s="1">
        <v>0</v>
      </c>
      <c r="AB187" s="1">
        <v>75</v>
      </c>
      <c r="AC187" s="1">
        <v>150</v>
      </c>
      <c r="AD187" s="1">
        <v>225</v>
      </c>
      <c r="AE187" s="1">
        <v>299</v>
      </c>
      <c r="AF187" s="1">
        <v>-94.2</v>
      </c>
      <c r="AG187" s="1">
        <v>15.6</v>
      </c>
      <c r="AH187" s="1">
        <v>51.8</v>
      </c>
      <c r="AI187" s="1">
        <v>77.400000000000006</v>
      </c>
      <c r="AJ187" s="1">
        <v>138</v>
      </c>
      <c r="AK187" s="2"/>
    </row>
    <row r="188" spans="1:37">
      <c r="A188" s="1">
        <v>187</v>
      </c>
      <c r="B188" s="1">
        <v>3756</v>
      </c>
      <c r="C188" s="1">
        <v>36</v>
      </c>
      <c r="D188" s="1">
        <v>0</v>
      </c>
      <c r="E188" s="1">
        <v>50</v>
      </c>
      <c r="F188" s="1">
        <v>0</v>
      </c>
      <c r="G188" s="1">
        <v>0</v>
      </c>
      <c r="H188" s="1">
        <v>0.76800000000000002</v>
      </c>
      <c r="I188" s="1">
        <v>22.84</v>
      </c>
      <c r="J188" s="1">
        <v>0</v>
      </c>
      <c r="K188" s="1">
        <v>2.57</v>
      </c>
      <c r="L188" s="1">
        <v>1.82</v>
      </c>
      <c r="M188" s="1">
        <v>1.33</v>
      </c>
      <c r="N188" s="1">
        <v>0.85</v>
      </c>
      <c r="O188" s="1">
        <v>0.59</v>
      </c>
      <c r="P188" s="1">
        <v>0.37</v>
      </c>
      <c r="Q188" s="1">
        <v>0.28000000000000003</v>
      </c>
      <c r="R188" s="1">
        <v>0.18</v>
      </c>
      <c r="S188" s="1">
        <v>-1090</v>
      </c>
      <c r="T188" s="1">
        <v>106</v>
      </c>
      <c r="U188" s="1">
        <v>324</v>
      </c>
      <c r="V188" s="1">
        <v>239</v>
      </c>
      <c r="W188" s="1">
        <v>124</v>
      </c>
      <c r="X188" s="1">
        <v>27.9</v>
      </c>
      <c r="Y188" s="1">
        <v>8.99</v>
      </c>
      <c r="Z188" s="1">
        <v>2.52</v>
      </c>
      <c r="AA188" s="1">
        <v>0</v>
      </c>
      <c r="AB188" s="1">
        <v>12</v>
      </c>
      <c r="AC188" s="1">
        <v>25</v>
      </c>
      <c r="AD188" s="1">
        <v>38</v>
      </c>
      <c r="AE188" s="1">
        <v>49</v>
      </c>
      <c r="AF188" s="1">
        <v>-1090</v>
      </c>
      <c r="AG188" s="1">
        <v>-516</v>
      </c>
      <c r="AH188" s="1">
        <v>39</v>
      </c>
      <c r="AI188" s="1">
        <v>605</v>
      </c>
      <c r="AJ188" s="1">
        <v>1130</v>
      </c>
      <c r="AK188" s="2"/>
    </row>
    <row r="189" spans="1:37">
      <c r="A189" s="1">
        <v>188</v>
      </c>
      <c r="B189" s="1">
        <v>3756</v>
      </c>
      <c r="C189" s="1">
        <v>36</v>
      </c>
      <c r="D189" s="1">
        <v>0</v>
      </c>
      <c r="E189" s="1">
        <v>72</v>
      </c>
      <c r="F189" s="1">
        <v>0</v>
      </c>
      <c r="G189" s="1">
        <v>0</v>
      </c>
      <c r="H189" s="1">
        <v>0.49099999999999999</v>
      </c>
      <c r="I189" s="1">
        <v>46.79</v>
      </c>
      <c r="J189" s="1">
        <v>0</v>
      </c>
      <c r="K189" s="1">
        <v>1.96</v>
      </c>
      <c r="L189" s="1">
        <v>1.55</v>
      </c>
      <c r="M189" s="1">
        <v>1.24</v>
      </c>
      <c r="N189" s="1">
        <v>0.88</v>
      </c>
      <c r="O189" s="1">
        <v>0.64</v>
      </c>
      <c r="P189" s="1">
        <v>0.39</v>
      </c>
      <c r="Q189" s="1">
        <v>0.28000000000000003</v>
      </c>
      <c r="R189" s="1">
        <v>0.18</v>
      </c>
      <c r="S189" s="1">
        <v>-772</v>
      </c>
      <c r="T189" s="1">
        <v>-72.3</v>
      </c>
      <c r="U189" s="1">
        <v>139</v>
      </c>
      <c r="V189" s="1">
        <v>178</v>
      </c>
      <c r="W189" s="1">
        <v>135</v>
      </c>
      <c r="X189" s="1">
        <v>52</v>
      </c>
      <c r="Y189" s="1">
        <v>17.899999999999999</v>
      </c>
      <c r="Z189" s="1">
        <v>3.73</v>
      </c>
      <c r="AA189" s="1">
        <v>0</v>
      </c>
      <c r="AB189" s="1">
        <v>18</v>
      </c>
      <c r="AC189" s="1">
        <v>36</v>
      </c>
      <c r="AD189" s="1">
        <v>54</v>
      </c>
      <c r="AE189" s="1">
        <v>71</v>
      </c>
      <c r="AF189" s="1">
        <v>-772</v>
      </c>
      <c r="AG189" s="1">
        <v>-354</v>
      </c>
      <c r="AH189" s="1">
        <v>40.700000000000003</v>
      </c>
      <c r="AI189" s="1">
        <v>429</v>
      </c>
      <c r="AJ189" s="1">
        <v>827</v>
      </c>
      <c r="AK189" s="2"/>
    </row>
    <row r="190" spans="1:37">
      <c r="A190" s="1">
        <v>189</v>
      </c>
      <c r="B190" s="1">
        <v>3756</v>
      </c>
      <c r="C190" s="1">
        <v>36</v>
      </c>
      <c r="D190" s="1">
        <v>0</v>
      </c>
      <c r="E190" s="1">
        <v>102</v>
      </c>
      <c r="F190" s="1">
        <v>0</v>
      </c>
      <c r="G190" s="1">
        <v>0</v>
      </c>
      <c r="H190" s="1">
        <v>0.30099999999999999</v>
      </c>
      <c r="I190" s="1">
        <v>103.11</v>
      </c>
      <c r="J190" s="1">
        <v>0</v>
      </c>
      <c r="K190" s="1">
        <v>1.45</v>
      </c>
      <c r="L190" s="1">
        <v>1.24</v>
      </c>
      <c r="M190" s="1">
        <v>1.07</v>
      </c>
      <c r="N190" s="1">
        <v>0.85</v>
      </c>
      <c r="O190" s="1">
        <v>0.66</v>
      </c>
      <c r="P190" s="1">
        <v>0.42</v>
      </c>
      <c r="Q190" s="1">
        <v>0.28999999999999998</v>
      </c>
      <c r="R190" s="1">
        <v>0.18</v>
      </c>
      <c r="S190" s="1">
        <v>-493</v>
      </c>
      <c r="T190" s="1">
        <v>-134</v>
      </c>
      <c r="U190" s="1">
        <v>14.6</v>
      </c>
      <c r="V190" s="1">
        <v>87.8</v>
      </c>
      <c r="W190" s="1">
        <v>94.6</v>
      </c>
      <c r="X190" s="1">
        <v>61.7</v>
      </c>
      <c r="Y190" s="1">
        <v>31.4</v>
      </c>
      <c r="Z190" s="1">
        <v>7.1</v>
      </c>
      <c r="AA190" s="1">
        <v>0</v>
      </c>
      <c r="AB190" s="1">
        <v>26</v>
      </c>
      <c r="AC190" s="1">
        <v>51</v>
      </c>
      <c r="AD190" s="1">
        <v>77</v>
      </c>
      <c r="AE190" s="1">
        <v>101</v>
      </c>
      <c r="AF190" s="1">
        <v>-493</v>
      </c>
      <c r="AG190" s="1">
        <v>-210</v>
      </c>
      <c r="AH190" s="1">
        <v>40</v>
      </c>
      <c r="AI190" s="1">
        <v>286</v>
      </c>
      <c r="AJ190" s="1">
        <v>556</v>
      </c>
      <c r="AK190" s="2"/>
    </row>
    <row r="191" spans="1:37">
      <c r="A191" s="1">
        <v>190</v>
      </c>
      <c r="B191" s="1">
        <v>3756</v>
      </c>
      <c r="C191" s="1">
        <v>36</v>
      </c>
      <c r="D191" s="1">
        <v>0</v>
      </c>
      <c r="E191" s="1">
        <v>147</v>
      </c>
      <c r="F191" s="1">
        <v>0</v>
      </c>
      <c r="G191" s="1">
        <v>0</v>
      </c>
      <c r="H191" s="1">
        <v>0.186</v>
      </c>
      <c r="I191" s="1">
        <v>230.45</v>
      </c>
      <c r="J191" s="1">
        <v>0</v>
      </c>
      <c r="K191" s="1">
        <v>1.05</v>
      </c>
      <c r="L191" s="1">
        <v>0.94</v>
      </c>
      <c r="M191" s="1">
        <v>0.86</v>
      </c>
      <c r="N191" s="1">
        <v>0.74</v>
      </c>
      <c r="O191" s="1">
        <v>0.62</v>
      </c>
      <c r="P191" s="1">
        <v>0.44</v>
      </c>
      <c r="Q191" s="1">
        <v>0.32</v>
      </c>
      <c r="R191" s="1">
        <v>0.19</v>
      </c>
      <c r="S191" s="1">
        <v>-288</v>
      </c>
      <c r="T191" s="1">
        <v>-127</v>
      </c>
      <c r="U191" s="1">
        <v>-41.6</v>
      </c>
      <c r="V191" s="1">
        <v>20.5</v>
      </c>
      <c r="W191" s="1">
        <v>43</v>
      </c>
      <c r="X191" s="1">
        <v>46.3</v>
      </c>
      <c r="Y191" s="1">
        <v>34.1</v>
      </c>
      <c r="Z191" s="1">
        <v>13.3</v>
      </c>
      <c r="AA191" s="1">
        <v>0</v>
      </c>
      <c r="AB191" s="1">
        <v>37</v>
      </c>
      <c r="AC191" s="1">
        <v>73</v>
      </c>
      <c r="AD191" s="1">
        <v>110</v>
      </c>
      <c r="AE191" s="1">
        <v>146</v>
      </c>
      <c r="AF191" s="1">
        <v>-288</v>
      </c>
      <c r="AG191" s="1">
        <v>-105</v>
      </c>
      <c r="AH191" s="1">
        <v>40.200000000000003</v>
      </c>
      <c r="AI191" s="1">
        <v>181</v>
      </c>
      <c r="AJ191" s="1">
        <v>351</v>
      </c>
      <c r="AK191" s="2"/>
    </row>
    <row r="192" spans="1:37">
      <c r="A192" s="1">
        <v>191</v>
      </c>
      <c r="B192" s="1">
        <v>3756</v>
      </c>
      <c r="C192" s="1">
        <v>36</v>
      </c>
      <c r="D192" s="1">
        <v>0</v>
      </c>
      <c r="E192" s="1">
        <v>210</v>
      </c>
      <c r="F192" s="1">
        <v>0</v>
      </c>
      <c r="G192" s="1">
        <v>0</v>
      </c>
      <c r="H192" s="1">
        <v>0.121</v>
      </c>
      <c r="I192" s="1">
        <v>489.82</v>
      </c>
      <c r="J192" s="1">
        <v>0</v>
      </c>
      <c r="K192" s="1">
        <v>0.76</v>
      </c>
      <c r="L192" s="1">
        <v>0.7</v>
      </c>
      <c r="M192" s="1">
        <v>0.66</v>
      </c>
      <c r="N192" s="1">
        <v>0.6</v>
      </c>
      <c r="O192" s="1">
        <v>0.53</v>
      </c>
      <c r="P192" s="1">
        <v>0.42</v>
      </c>
      <c r="Q192" s="1">
        <v>0.33</v>
      </c>
      <c r="R192" s="1">
        <v>0.21</v>
      </c>
      <c r="S192" s="1">
        <v>-157</v>
      </c>
      <c r="T192" s="1">
        <v>-95</v>
      </c>
      <c r="U192" s="1">
        <v>-52.9</v>
      </c>
      <c r="V192" s="1">
        <v>-12.4</v>
      </c>
      <c r="W192" s="1">
        <v>7.95</v>
      </c>
      <c r="X192" s="1">
        <v>22.8</v>
      </c>
      <c r="Y192" s="1">
        <v>23.7</v>
      </c>
      <c r="Z192" s="1">
        <v>15.5</v>
      </c>
      <c r="AA192" s="1">
        <v>0</v>
      </c>
      <c r="AB192" s="1">
        <v>52</v>
      </c>
      <c r="AC192" s="1">
        <v>105</v>
      </c>
      <c r="AD192" s="1">
        <v>157</v>
      </c>
      <c r="AE192" s="1">
        <v>209</v>
      </c>
      <c r="AF192" s="1">
        <v>-157</v>
      </c>
      <c r="AG192" s="1">
        <v>-33.799999999999997</v>
      </c>
      <c r="AH192" s="1">
        <v>44.6</v>
      </c>
      <c r="AI192" s="1">
        <v>111</v>
      </c>
      <c r="AJ192" s="1">
        <v>210</v>
      </c>
      <c r="AK192" s="2"/>
    </row>
    <row r="193" spans="1:37">
      <c r="A193" s="1">
        <v>192</v>
      </c>
      <c r="B193" s="1">
        <v>3756</v>
      </c>
      <c r="C193" s="1">
        <v>36</v>
      </c>
      <c r="D193" s="1">
        <v>0</v>
      </c>
      <c r="E193" s="1">
        <v>300</v>
      </c>
      <c r="F193" s="1">
        <v>0</v>
      </c>
      <c r="G193" s="1">
        <v>0</v>
      </c>
      <c r="H193" s="1">
        <v>0.09</v>
      </c>
      <c r="I193" s="1">
        <v>914.24</v>
      </c>
      <c r="J193" s="1">
        <v>0</v>
      </c>
      <c r="K193" s="1">
        <v>0.55000000000000004</v>
      </c>
      <c r="L193" s="1">
        <v>0.51</v>
      </c>
      <c r="M193" s="1">
        <v>0.49</v>
      </c>
      <c r="N193" s="1">
        <v>0.46</v>
      </c>
      <c r="O193" s="1">
        <v>0.43</v>
      </c>
      <c r="P193" s="1">
        <v>0.37</v>
      </c>
      <c r="Q193" s="1">
        <v>0.31</v>
      </c>
      <c r="R193" s="1">
        <v>0.22</v>
      </c>
      <c r="S193" s="1">
        <v>-81.400000000000006</v>
      </c>
      <c r="T193" s="1">
        <v>-60.9</v>
      </c>
      <c r="U193" s="1">
        <v>-43.6</v>
      </c>
      <c r="V193" s="1">
        <v>-22</v>
      </c>
      <c r="W193" s="1">
        <v>-8.18</v>
      </c>
      <c r="X193" s="1">
        <v>5.54</v>
      </c>
      <c r="Y193" s="1">
        <v>10.6</v>
      </c>
      <c r="Z193" s="1">
        <v>11.4</v>
      </c>
      <c r="AA193" s="1">
        <v>0</v>
      </c>
      <c r="AB193" s="1">
        <v>75</v>
      </c>
      <c r="AC193" s="1">
        <v>150</v>
      </c>
      <c r="AD193" s="1">
        <v>225</v>
      </c>
      <c r="AE193" s="1">
        <v>299</v>
      </c>
      <c r="AF193" s="1">
        <v>-81.400000000000006</v>
      </c>
      <c r="AG193" s="1">
        <v>11.2</v>
      </c>
      <c r="AH193" s="1">
        <v>42.8</v>
      </c>
      <c r="AI193" s="1">
        <v>65.599999999999994</v>
      </c>
      <c r="AJ193" s="1">
        <v>118</v>
      </c>
      <c r="AK193" s="2"/>
    </row>
    <row r="194" spans="1:37">
      <c r="A194" s="1">
        <v>193</v>
      </c>
      <c r="B194" s="1">
        <v>4537</v>
      </c>
      <c r="C194" s="1">
        <v>36</v>
      </c>
      <c r="D194" s="1">
        <v>0</v>
      </c>
      <c r="E194" s="1">
        <v>50</v>
      </c>
      <c r="F194" s="1">
        <v>0</v>
      </c>
      <c r="G194" s="1">
        <v>0</v>
      </c>
      <c r="H194" s="1">
        <v>0.71399999999999997</v>
      </c>
      <c r="I194" s="1">
        <v>25.68</v>
      </c>
      <c r="J194" s="1">
        <v>0</v>
      </c>
      <c r="K194" s="1">
        <v>2.46</v>
      </c>
      <c r="L194" s="1">
        <v>1.78</v>
      </c>
      <c r="M194" s="1">
        <v>1.32</v>
      </c>
      <c r="N194" s="1">
        <v>0.86</v>
      </c>
      <c r="O194" s="1">
        <v>0.6</v>
      </c>
      <c r="P194" s="1">
        <v>0.37</v>
      </c>
      <c r="Q194" s="1">
        <v>0.28000000000000003</v>
      </c>
      <c r="R194" s="1">
        <v>0.18</v>
      </c>
      <c r="S194" s="1">
        <v>-982</v>
      </c>
      <c r="T194" s="1">
        <v>64.099999999999994</v>
      </c>
      <c r="U194" s="1">
        <v>275</v>
      </c>
      <c r="V194" s="1">
        <v>221</v>
      </c>
      <c r="W194" s="1">
        <v>123</v>
      </c>
      <c r="X194" s="1">
        <v>30</v>
      </c>
      <c r="Y194" s="1">
        <v>9.4</v>
      </c>
      <c r="Z194" s="1">
        <v>2.57</v>
      </c>
      <c r="AA194" s="1">
        <v>0</v>
      </c>
      <c r="AB194" s="1">
        <v>12</v>
      </c>
      <c r="AC194" s="1">
        <v>25</v>
      </c>
      <c r="AD194" s="1">
        <v>38</v>
      </c>
      <c r="AE194" s="1">
        <v>49</v>
      </c>
      <c r="AF194" s="1">
        <v>-982</v>
      </c>
      <c r="AG194" s="1">
        <v>-466</v>
      </c>
      <c r="AH194" s="1">
        <v>30.7</v>
      </c>
      <c r="AI194" s="1">
        <v>537</v>
      </c>
      <c r="AJ194" s="1">
        <v>1010</v>
      </c>
      <c r="AK194" s="2"/>
    </row>
    <row r="195" spans="1:37">
      <c r="A195" s="1">
        <v>194</v>
      </c>
      <c r="B195" s="1">
        <v>4537</v>
      </c>
      <c r="C195" s="1">
        <v>36</v>
      </c>
      <c r="D195" s="1">
        <v>0</v>
      </c>
      <c r="E195" s="1">
        <v>72</v>
      </c>
      <c r="F195" s="1">
        <v>0</v>
      </c>
      <c r="G195" s="1">
        <v>0</v>
      </c>
      <c r="H195" s="1">
        <v>0.44800000000000001</v>
      </c>
      <c r="I195" s="1">
        <v>54.15</v>
      </c>
      <c r="J195" s="1">
        <v>0</v>
      </c>
      <c r="K195" s="1">
        <v>1.85</v>
      </c>
      <c r="L195" s="1">
        <v>1.49</v>
      </c>
      <c r="M195" s="1">
        <v>1.22</v>
      </c>
      <c r="N195" s="1">
        <v>0.88</v>
      </c>
      <c r="O195" s="1">
        <v>0.65</v>
      </c>
      <c r="P195" s="1">
        <v>0.39</v>
      </c>
      <c r="Q195" s="1">
        <v>0.28000000000000003</v>
      </c>
      <c r="R195" s="1">
        <v>0.18</v>
      </c>
      <c r="S195" s="1">
        <v>-682</v>
      </c>
      <c r="T195" s="1">
        <v>-82.7</v>
      </c>
      <c r="U195" s="1">
        <v>107</v>
      </c>
      <c r="V195" s="1">
        <v>154</v>
      </c>
      <c r="W195" s="1">
        <v>123</v>
      </c>
      <c r="X195" s="1">
        <v>52.4</v>
      </c>
      <c r="Y195" s="1">
        <v>19.2</v>
      </c>
      <c r="Z195" s="1">
        <v>3.85</v>
      </c>
      <c r="AA195" s="1">
        <v>0</v>
      </c>
      <c r="AB195" s="1">
        <v>18</v>
      </c>
      <c r="AC195" s="1">
        <v>36</v>
      </c>
      <c r="AD195" s="1">
        <v>54</v>
      </c>
      <c r="AE195" s="1">
        <v>71</v>
      </c>
      <c r="AF195" s="1">
        <v>-682</v>
      </c>
      <c r="AG195" s="1">
        <v>-314</v>
      </c>
      <c r="AH195" s="1">
        <v>32.9</v>
      </c>
      <c r="AI195" s="1">
        <v>375</v>
      </c>
      <c r="AJ195" s="1">
        <v>725</v>
      </c>
      <c r="AK195" s="2"/>
    </row>
    <row r="196" spans="1:37">
      <c r="A196" s="1">
        <v>195</v>
      </c>
      <c r="B196" s="1">
        <v>4537</v>
      </c>
      <c r="C196" s="1">
        <v>36</v>
      </c>
      <c r="D196" s="1">
        <v>0</v>
      </c>
      <c r="E196" s="1">
        <v>102</v>
      </c>
      <c r="F196" s="1">
        <v>0</v>
      </c>
      <c r="G196" s="1">
        <v>0</v>
      </c>
      <c r="H196" s="1">
        <v>0.27400000000000002</v>
      </c>
      <c r="I196" s="1">
        <v>120.35</v>
      </c>
      <c r="J196" s="1">
        <v>0</v>
      </c>
      <c r="K196" s="1">
        <v>1.37</v>
      </c>
      <c r="L196" s="1">
        <v>1.18</v>
      </c>
      <c r="M196" s="1">
        <v>1.04</v>
      </c>
      <c r="N196" s="1">
        <v>0.83</v>
      </c>
      <c r="O196" s="1">
        <v>0.66</v>
      </c>
      <c r="P196" s="1">
        <v>0.43</v>
      </c>
      <c r="Q196" s="1">
        <v>0.3</v>
      </c>
      <c r="R196" s="1">
        <v>0.19</v>
      </c>
      <c r="S196" s="1">
        <v>-430</v>
      </c>
      <c r="T196" s="1">
        <v>-127</v>
      </c>
      <c r="U196" s="1">
        <v>1.75</v>
      </c>
      <c r="V196" s="1">
        <v>69.8</v>
      </c>
      <c r="W196" s="1">
        <v>80.599999999999994</v>
      </c>
      <c r="X196" s="1">
        <v>57.2</v>
      </c>
      <c r="Y196" s="1">
        <v>31.1</v>
      </c>
      <c r="Z196" s="1">
        <v>7.65</v>
      </c>
      <c r="AA196" s="1">
        <v>0</v>
      </c>
      <c r="AB196" s="1">
        <v>26</v>
      </c>
      <c r="AC196" s="1">
        <v>51</v>
      </c>
      <c r="AD196" s="1">
        <v>77</v>
      </c>
      <c r="AE196" s="1">
        <v>101</v>
      </c>
      <c r="AF196" s="1">
        <v>-430</v>
      </c>
      <c r="AG196" s="1">
        <v>-185</v>
      </c>
      <c r="AH196" s="1">
        <v>32.700000000000003</v>
      </c>
      <c r="AI196" s="1">
        <v>247</v>
      </c>
      <c r="AJ196" s="1">
        <v>482</v>
      </c>
      <c r="AK196" s="2"/>
    </row>
    <row r="197" spans="1:37">
      <c r="A197" s="1">
        <v>196</v>
      </c>
      <c r="B197" s="1">
        <v>4537</v>
      </c>
      <c r="C197" s="1">
        <v>36</v>
      </c>
      <c r="D197" s="1">
        <v>0</v>
      </c>
      <c r="E197" s="1">
        <v>147</v>
      </c>
      <c r="F197" s="1">
        <v>0</v>
      </c>
      <c r="G197" s="1">
        <v>0</v>
      </c>
      <c r="H197" s="1">
        <v>0.16800000000000001</v>
      </c>
      <c r="I197" s="1">
        <v>271.2</v>
      </c>
      <c r="J197" s="1">
        <v>0</v>
      </c>
      <c r="K197" s="1">
        <v>0.99</v>
      </c>
      <c r="L197" s="1">
        <v>0.9</v>
      </c>
      <c r="M197" s="1">
        <v>0.82</v>
      </c>
      <c r="N197" s="1">
        <v>0.71</v>
      </c>
      <c r="O197" s="1">
        <v>0.61</v>
      </c>
      <c r="P197" s="1">
        <v>0.44</v>
      </c>
      <c r="Q197" s="1">
        <v>0.33</v>
      </c>
      <c r="R197" s="1">
        <v>0.2</v>
      </c>
      <c r="S197" s="1">
        <v>-250</v>
      </c>
      <c r="T197" s="1">
        <v>-115</v>
      </c>
      <c r="U197" s="1">
        <v>-42</v>
      </c>
      <c r="V197" s="1">
        <v>12.3</v>
      </c>
      <c r="W197" s="1">
        <v>33.6</v>
      </c>
      <c r="X197" s="1">
        <v>39.9</v>
      </c>
      <c r="Y197" s="1">
        <v>31.2</v>
      </c>
      <c r="Z197" s="1">
        <v>13.3</v>
      </c>
      <c r="AA197" s="1">
        <v>0</v>
      </c>
      <c r="AB197" s="1">
        <v>37</v>
      </c>
      <c r="AC197" s="1">
        <v>73</v>
      </c>
      <c r="AD197" s="1">
        <v>110</v>
      </c>
      <c r="AE197" s="1">
        <v>146</v>
      </c>
      <c r="AF197" s="1">
        <v>-250</v>
      </c>
      <c r="AG197" s="1">
        <v>-92.9</v>
      </c>
      <c r="AH197" s="1">
        <v>33</v>
      </c>
      <c r="AI197" s="1">
        <v>155</v>
      </c>
      <c r="AJ197" s="1">
        <v>302</v>
      </c>
      <c r="AK197" s="2"/>
    </row>
    <row r="198" spans="1:37">
      <c r="A198" s="1">
        <v>197</v>
      </c>
      <c r="B198" s="1">
        <v>4537</v>
      </c>
      <c r="C198" s="1">
        <v>36</v>
      </c>
      <c r="D198" s="1">
        <v>0</v>
      </c>
      <c r="E198" s="1">
        <v>210</v>
      </c>
      <c r="F198" s="1">
        <v>0</v>
      </c>
      <c r="G198" s="1">
        <v>0</v>
      </c>
      <c r="H198" s="1">
        <v>0.11</v>
      </c>
      <c r="I198" s="1">
        <v>575.99</v>
      </c>
      <c r="J198" s="1">
        <v>0</v>
      </c>
      <c r="K198" s="1">
        <v>0.71</v>
      </c>
      <c r="L198" s="1">
        <v>0.66</v>
      </c>
      <c r="M198" s="1">
        <v>0.62</v>
      </c>
      <c r="N198" s="1">
        <v>0.56999999999999995</v>
      </c>
      <c r="O198" s="1">
        <v>0.52</v>
      </c>
      <c r="P198" s="1">
        <v>0.41</v>
      </c>
      <c r="Q198" s="1">
        <v>0.33</v>
      </c>
      <c r="R198" s="1">
        <v>0.21</v>
      </c>
      <c r="S198" s="1">
        <v>-136</v>
      </c>
      <c r="T198" s="1">
        <v>-83.8</v>
      </c>
      <c r="U198" s="1">
        <v>-48.3</v>
      </c>
      <c r="V198" s="1">
        <v>-13.9</v>
      </c>
      <c r="W198" s="1">
        <v>4.05</v>
      </c>
      <c r="X198" s="1">
        <v>18.2</v>
      </c>
      <c r="Y198" s="1">
        <v>20.2</v>
      </c>
      <c r="Z198" s="1">
        <v>14.3</v>
      </c>
      <c r="AA198" s="1">
        <v>0</v>
      </c>
      <c r="AB198" s="1">
        <v>52</v>
      </c>
      <c r="AC198" s="1">
        <v>105</v>
      </c>
      <c r="AD198" s="1">
        <v>157</v>
      </c>
      <c r="AE198" s="1">
        <v>209</v>
      </c>
      <c r="AF198" s="1">
        <v>-136</v>
      </c>
      <c r="AG198" s="1">
        <v>-30.8</v>
      </c>
      <c r="AH198" s="1">
        <v>36.799999999999997</v>
      </c>
      <c r="AI198" s="1">
        <v>94.7</v>
      </c>
      <c r="AJ198" s="1">
        <v>179</v>
      </c>
      <c r="AK198" s="2"/>
    </row>
    <row r="199" spans="1:37">
      <c r="A199" s="1">
        <v>198</v>
      </c>
      <c r="B199" s="1">
        <v>4537</v>
      </c>
      <c r="C199" s="1">
        <v>36</v>
      </c>
      <c r="D199" s="1">
        <v>0</v>
      </c>
      <c r="E199" s="1">
        <v>300</v>
      </c>
      <c r="F199" s="1">
        <v>0</v>
      </c>
      <c r="G199" s="1">
        <v>0</v>
      </c>
      <c r="H199" s="1">
        <v>8.2000000000000003E-2</v>
      </c>
      <c r="I199" s="1">
        <v>1069.74</v>
      </c>
      <c r="J199" s="1">
        <v>0</v>
      </c>
      <c r="K199" s="1">
        <v>0.51</v>
      </c>
      <c r="L199" s="1">
        <v>0.48</v>
      </c>
      <c r="M199" s="1">
        <v>0.46</v>
      </c>
      <c r="N199" s="1">
        <v>0.43</v>
      </c>
      <c r="O199" s="1">
        <v>0.41</v>
      </c>
      <c r="P199" s="1">
        <v>0.35</v>
      </c>
      <c r="Q199" s="1">
        <v>0.3</v>
      </c>
      <c r="R199" s="1">
        <v>0.22</v>
      </c>
      <c r="S199" s="1">
        <v>-70.2</v>
      </c>
      <c r="T199" s="1">
        <v>-53.1</v>
      </c>
      <c r="U199" s="1">
        <v>-38.6</v>
      </c>
      <c r="V199" s="1">
        <v>-20.399999999999999</v>
      </c>
      <c r="W199" s="1">
        <v>-8.6199999999999992</v>
      </c>
      <c r="X199" s="1">
        <v>3.45</v>
      </c>
      <c r="Y199" s="1">
        <v>8.3000000000000007</v>
      </c>
      <c r="Z199" s="1">
        <v>9.77</v>
      </c>
      <c r="AA199" s="1">
        <v>0</v>
      </c>
      <c r="AB199" s="1">
        <v>75</v>
      </c>
      <c r="AC199" s="1">
        <v>150</v>
      </c>
      <c r="AD199" s="1">
        <v>225</v>
      </c>
      <c r="AE199" s="1">
        <v>299</v>
      </c>
      <c r="AF199" s="1">
        <v>-70.2</v>
      </c>
      <c r="AG199" s="1">
        <v>7.87</v>
      </c>
      <c r="AH199" s="1">
        <v>35.4</v>
      </c>
      <c r="AI199" s="1">
        <v>55.6</v>
      </c>
      <c r="AJ199" s="1">
        <v>100</v>
      </c>
      <c r="AK199" s="2"/>
    </row>
    <row r="200" spans="1:37">
      <c r="A200" s="1">
        <v>199</v>
      </c>
      <c r="B200" s="1">
        <v>5481</v>
      </c>
      <c r="C200" s="1">
        <v>36</v>
      </c>
      <c r="D200" s="1">
        <v>0</v>
      </c>
      <c r="E200" s="1">
        <v>50</v>
      </c>
      <c r="F200" s="1">
        <v>0</v>
      </c>
      <c r="G200" s="1">
        <v>0</v>
      </c>
      <c r="H200" s="1">
        <v>0.65700000000000003</v>
      </c>
      <c r="I200" s="1">
        <v>29.26</v>
      </c>
      <c r="J200" s="1">
        <v>0</v>
      </c>
      <c r="K200" s="1">
        <v>2.34</v>
      </c>
      <c r="L200" s="1">
        <v>1.73</v>
      </c>
      <c r="M200" s="1">
        <v>1.31</v>
      </c>
      <c r="N200" s="1">
        <v>0.87</v>
      </c>
      <c r="O200" s="1">
        <v>0.61</v>
      </c>
      <c r="P200" s="1">
        <v>0.37</v>
      </c>
      <c r="Q200" s="1">
        <v>0.28000000000000003</v>
      </c>
      <c r="R200" s="1">
        <v>0.18</v>
      </c>
      <c r="S200" s="1">
        <v>-879</v>
      </c>
      <c r="T200" s="1">
        <v>30.3</v>
      </c>
      <c r="U200" s="1">
        <v>230</v>
      </c>
      <c r="V200" s="1">
        <v>201</v>
      </c>
      <c r="W200" s="1">
        <v>120</v>
      </c>
      <c r="X200" s="1">
        <v>32.1</v>
      </c>
      <c r="Y200" s="1">
        <v>9.93</v>
      </c>
      <c r="Z200" s="1">
        <v>2.61</v>
      </c>
      <c r="AA200" s="1">
        <v>0</v>
      </c>
      <c r="AB200" s="1">
        <v>12</v>
      </c>
      <c r="AC200" s="1">
        <v>25</v>
      </c>
      <c r="AD200" s="1">
        <v>38</v>
      </c>
      <c r="AE200" s="1">
        <v>49</v>
      </c>
      <c r="AF200" s="1">
        <v>-879</v>
      </c>
      <c r="AG200" s="1">
        <v>-419</v>
      </c>
      <c r="AH200" s="1">
        <v>24.3</v>
      </c>
      <c r="AI200" s="1">
        <v>476</v>
      </c>
      <c r="AJ200" s="1">
        <v>897</v>
      </c>
      <c r="AK200" s="2"/>
    </row>
    <row r="201" spans="1:37">
      <c r="A201" s="1">
        <v>200</v>
      </c>
      <c r="B201" s="1">
        <v>5481</v>
      </c>
      <c r="C201" s="1">
        <v>36</v>
      </c>
      <c r="D201" s="1">
        <v>0</v>
      </c>
      <c r="E201" s="1">
        <v>72</v>
      </c>
      <c r="F201" s="1">
        <v>0</v>
      </c>
      <c r="G201" s="1">
        <v>0</v>
      </c>
      <c r="H201" s="1">
        <v>0.40899999999999997</v>
      </c>
      <c r="I201" s="1">
        <v>62.59</v>
      </c>
      <c r="J201" s="1">
        <v>0</v>
      </c>
      <c r="K201" s="1">
        <v>1.76</v>
      </c>
      <c r="L201" s="1">
        <v>1.44</v>
      </c>
      <c r="M201" s="1">
        <v>1.19</v>
      </c>
      <c r="N201" s="1">
        <v>0.88</v>
      </c>
      <c r="O201" s="1">
        <v>0.66</v>
      </c>
      <c r="P201" s="1">
        <v>0.4</v>
      </c>
      <c r="Q201" s="1">
        <v>0.28000000000000003</v>
      </c>
      <c r="R201" s="1">
        <v>0.18</v>
      </c>
      <c r="S201" s="1">
        <v>-600</v>
      </c>
      <c r="T201" s="1">
        <v>-88.9</v>
      </c>
      <c r="U201" s="1">
        <v>79.5</v>
      </c>
      <c r="V201" s="1">
        <v>131</v>
      </c>
      <c r="W201" s="1">
        <v>111</v>
      </c>
      <c r="X201" s="1">
        <v>52</v>
      </c>
      <c r="Y201" s="1">
        <v>20.3</v>
      </c>
      <c r="Z201" s="1">
        <v>3.87</v>
      </c>
      <c r="AA201" s="1">
        <v>0</v>
      </c>
      <c r="AB201" s="1">
        <v>18</v>
      </c>
      <c r="AC201" s="1">
        <v>36</v>
      </c>
      <c r="AD201" s="1">
        <v>54</v>
      </c>
      <c r="AE201" s="1">
        <v>71</v>
      </c>
      <c r="AF201" s="1">
        <v>-600</v>
      </c>
      <c r="AG201" s="1">
        <v>-278</v>
      </c>
      <c r="AH201" s="1">
        <v>26.7</v>
      </c>
      <c r="AI201" s="1">
        <v>327</v>
      </c>
      <c r="AJ201" s="1">
        <v>634</v>
      </c>
      <c r="AK201" s="2"/>
    </row>
    <row r="202" spans="1:37">
      <c r="A202" s="1">
        <v>201</v>
      </c>
      <c r="B202" s="1">
        <v>5481</v>
      </c>
      <c r="C202" s="1">
        <v>36</v>
      </c>
      <c r="D202" s="1">
        <v>0</v>
      </c>
      <c r="E202" s="1">
        <v>102</v>
      </c>
      <c r="F202" s="1">
        <v>0</v>
      </c>
      <c r="G202" s="1">
        <v>0</v>
      </c>
      <c r="H202" s="1">
        <v>0.249</v>
      </c>
      <c r="I202" s="1">
        <v>140.30000000000001</v>
      </c>
      <c r="J202" s="1">
        <v>0</v>
      </c>
      <c r="K202" s="1">
        <v>1.29</v>
      </c>
      <c r="L202" s="1">
        <v>1.1299999999999999</v>
      </c>
      <c r="M202" s="1">
        <v>1</v>
      </c>
      <c r="N202" s="1">
        <v>0.81</v>
      </c>
      <c r="O202" s="1">
        <v>0.66</v>
      </c>
      <c r="P202" s="1">
        <v>0.43</v>
      </c>
      <c r="Q202" s="1">
        <v>0.3</v>
      </c>
      <c r="R202" s="1">
        <v>0.19</v>
      </c>
      <c r="S202" s="1">
        <v>-375</v>
      </c>
      <c r="T202" s="1">
        <v>-119</v>
      </c>
      <c r="U202" s="1">
        <v>-7.96</v>
      </c>
      <c r="V202" s="1">
        <v>54.5</v>
      </c>
      <c r="W202" s="1">
        <v>67.8</v>
      </c>
      <c r="X202" s="1">
        <v>52.2</v>
      </c>
      <c r="Y202" s="1">
        <v>30.4</v>
      </c>
      <c r="Z202" s="1">
        <v>8.19</v>
      </c>
      <c r="AA202" s="1">
        <v>0</v>
      </c>
      <c r="AB202" s="1">
        <v>26</v>
      </c>
      <c r="AC202" s="1">
        <v>51</v>
      </c>
      <c r="AD202" s="1">
        <v>77</v>
      </c>
      <c r="AE202" s="1">
        <v>101</v>
      </c>
      <c r="AF202" s="1">
        <v>-375</v>
      </c>
      <c r="AG202" s="1">
        <v>-162</v>
      </c>
      <c r="AH202" s="1">
        <v>26.8</v>
      </c>
      <c r="AI202" s="1">
        <v>213</v>
      </c>
      <c r="AJ202" s="1">
        <v>417</v>
      </c>
      <c r="AK202" s="2"/>
    </row>
    <row r="203" spans="1:37">
      <c r="A203" s="1">
        <v>202</v>
      </c>
      <c r="B203" s="1">
        <v>5481</v>
      </c>
      <c r="C203" s="1">
        <v>36</v>
      </c>
      <c r="D203" s="1">
        <v>0</v>
      </c>
      <c r="E203" s="1">
        <v>147</v>
      </c>
      <c r="F203" s="1">
        <v>0</v>
      </c>
      <c r="G203" s="1">
        <v>0</v>
      </c>
      <c r="H203" s="1">
        <v>0.152</v>
      </c>
      <c r="I203" s="1">
        <v>318.68</v>
      </c>
      <c r="J203" s="1">
        <v>0</v>
      </c>
      <c r="K203" s="1">
        <v>0.93</v>
      </c>
      <c r="L203" s="1">
        <v>0.85</v>
      </c>
      <c r="M203" s="1">
        <v>0.79</v>
      </c>
      <c r="N203" s="1">
        <v>0.69</v>
      </c>
      <c r="O203" s="1">
        <v>0.59</v>
      </c>
      <c r="P203" s="1">
        <v>0.44</v>
      </c>
      <c r="Q203" s="1">
        <v>0.33</v>
      </c>
      <c r="R203" s="1">
        <v>0.2</v>
      </c>
      <c r="S203" s="1">
        <v>-216</v>
      </c>
      <c r="T203" s="1">
        <v>-103</v>
      </c>
      <c r="U203" s="1">
        <v>-41.3</v>
      </c>
      <c r="V203" s="1">
        <v>5.95</v>
      </c>
      <c r="W203" s="1">
        <v>25.7</v>
      </c>
      <c r="X203" s="1">
        <v>34</v>
      </c>
      <c r="Y203" s="1">
        <v>28.1</v>
      </c>
      <c r="Z203" s="1">
        <v>13.2</v>
      </c>
      <c r="AA203" s="1">
        <v>0</v>
      </c>
      <c r="AB203" s="1">
        <v>37</v>
      </c>
      <c r="AC203" s="1">
        <v>73</v>
      </c>
      <c r="AD203" s="1">
        <v>110</v>
      </c>
      <c r="AE203" s="1">
        <v>146</v>
      </c>
      <c r="AF203" s="1">
        <v>-216</v>
      </c>
      <c r="AG203" s="1">
        <v>-81.599999999999994</v>
      </c>
      <c r="AH203" s="1">
        <v>27.2</v>
      </c>
      <c r="AI203" s="1">
        <v>133</v>
      </c>
      <c r="AJ203" s="1">
        <v>259</v>
      </c>
      <c r="AK203" s="2"/>
    </row>
    <row r="204" spans="1:37">
      <c r="A204" s="1">
        <v>203</v>
      </c>
      <c r="B204" s="1">
        <v>5481</v>
      </c>
      <c r="C204" s="1">
        <v>36</v>
      </c>
      <c r="D204" s="1">
        <v>0</v>
      </c>
      <c r="E204" s="1">
        <v>210</v>
      </c>
      <c r="F204" s="1">
        <v>0</v>
      </c>
      <c r="G204" s="1">
        <v>0</v>
      </c>
      <c r="H204" s="1">
        <v>9.6000000000000002E-2</v>
      </c>
      <c r="I204" s="1">
        <v>701.12</v>
      </c>
      <c r="J204" s="1">
        <v>0</v>
      </c>
      <c r="K204" s="1">
        <v>0.67</v>
      </c>
      <c r="L204" s="1">
        <v>0.62</v>
      </c>
      <c r="M204" s="1">
        <v>0.59</v>
      </c>
      <c r="N204" s="1">
        <v>0.55000000000000004</v>
      </c>
      <c r="O204" s="1">
        <v>0.5</v>
      </c>
      <c r="P204" s="1">
        <v>0.4</v>
      </c>
      <c r="Q204" s="1">
        <v>0.33</v>
      </c>
      <c r="R204" s="1">
        <v>0.22</v>
      </c>
      <c r="S204" s="1">
        <v>-117</v>
      </c>
      <c r="T204" s="1">
        <v>-73.7</v>
      </c>
      <c r="U204" s="1">
        <v>-43.9</v>
      </c>
      <c r="V204" s="1">
        <v>-14.6</v>
      </c>
      <c r="W204" s="1">
        <v>1.05</v>
      </c>
      <c r="X204" s="1">
        <v>14.2</v>
      </c>
      <c r="Y204" s="1">
        <v>16.899999999999999</v>
      </c>
      <c r="Z204" s="1">
        <v>13</v>
      </c>
      <c r="AA204" s="1">
        <v>0</v>
      </c>
      <c r="AB204" s="1">
        <v>52</v>
      </c>
      <c r="AC204" s="1">
        <v>105</v>
      </c>
      <c r="AD204" s="1">
        <v>157</v>
      </c>
      <c r="AE204" s="1">
        <v>209</v>
      </c>
      <c r="AF204" s="1">
        <v>-117</v>
      </c>
      <c r="AG204" s="1">
        <v>-27.9</v>
      </c>
      <c r="AH204" s="1">
        <v>30.3</v>
      </c>
      <c r="AI204" s="1">
        <v>80.599999999999994</v>
      </c>
      <c r="AJ204" s="1">
        <v>153</v>
      </c>
      <c r="AK204" s="2"/>
    </row>
    <row r="205" spans="1:37">
      <c r="A205" s="1">
        <v>204</v>
      </c>
      <c r="B205" s="1">
        <v>5481</v>
      </c>
      <c r="C205" s="1">
        <v>36</v>
      </c>
      <c r="D205" s="1">
        <v>0</v>
      </c>
      <c r="E205" s="1">
        <v>300</v>
      </c>
      <c r="F205" s="1">
        <v>0</v>
      </c>
      <c r="G205" s="1">
        <v>0</v>
      </c>
      <c r="H205" s="1">
        <v>7.3999999999999996E-2</v>
      </c>
      <c r="I205" s="1">
        <v>1269.6199999999999</v>
      </c>
      <c r="J205" s="1">
        <v>0</v>
      </c>
      <c r="K205" s="1">
        <v>0.48</v>
      </c>
      <c r="L205" s="1">
        <v>0.45</v>
      </c>
      <c r="M205" s="1">
        <v>0.43</v>
      </c>
      <c r="N205" s="1">
        <v>0.41</v>
      </c>
      <c r="O205" s="1">
        <v>0.39</v>
      </c>
      <c r="P205" s="1">
        <v>0.34</v>
      </c>
      <c r="Q205" s="1">
        <v>0.28999999999999998</v>
      </c>
      <c r="R205" s="1">
        <v>0.22</v>
      </c>
      <c r="S205" s="1">
        <v>-60.5</v>
      </c>
      <c r="T205" s="1">
        <v>-46.2</v>
      </c>
      <c r="U205" s="1">
        <v>-34.1</v>
      </c>
      <c r="V205" s="1">
        <v>-18.8</v>
      </c>
      <c r="W205" s="1">
        <v>-8.73</v>
      </c>
      <c r="X205" s="1">
        <v>1.81</v>
      </c>
      <c r="Y205" s="1">
        <v>6.34</v>
      </c>
      <c r="Z205" s="1">
        <v>8.2899999999999991</v>
      </c>
      <c r="AA205" s="1">
        <v>0</v>
      </c>
      <c r="AB205" s="1">
        <v>75</v>
      </c>
      <c r="AC205" s="1">
        <v>150</v>
      </c>
      <c r="AD205" s="1">
        <v>225</v>
      </c>
      <c r="AE205" s="1">
        <v>299</v>
      </c>
      <c r="AF205" s="1">
        <v>-60.5</v>
      </c>
      <c r="AG205" s="1">
        <v>5.35</v>
      </c>
      <c r="AH205" s="1">
        <v>29.2</v>
      </c>
      <c r="AI205" s="1">
        <v>47.1</v>
      </c>
      <c r="AJ205" s="1">
        <v>85.1</v>
      </c>
      <c r="AK205" s="2"/>
    </row>
    <row r="206" spans="1:37">
      <c r="A206" s="1">
        <v>205</v>
      </c>
      <c r="B206" s="1">
        <v>6622</v>
      </c>
      <c r="C206" s="1">
        <v>36</v>
      </c>
      <c r="D206" s="1">
        <v>0</v>
      </c>
      <c r="E206" s="1">
        <v>50</v>
      </c>
      <c r="F206" s="1">
        <v>0</v>
      </c>
      <c r="G206" s="1">
        <v>0</v>
      </c>
      <c r="H206" s="1">
        <v>0.60499999999999998</v>
      </c>
      <c r="I206" s="1">
        <v>33.380000000000003</v>
      </c>
      <c r="J206" s="1">
        <v>0</v>
      </c>
      <c r="K206" s="1">
        <v>2.23</v>
      </c>
      <c r="L206" s="1">
        <v>1.68</v>
      </c>
      <c r="M206" s="1">
        <v>1.3</v>
      </c>
      <c r="N206" s="1">
        <v>0.88</v>
      </c>
      <c r="O206" s="1">
        <v>0.62</v>
      </c>
      <c r="P206" s="1">
        <v>0.38</v>
      </c>
      <c r="Q206" s="1">
        <v>0.28000000000000003</v>
      </c>
      <c r="R206" s="1">
        <v>0.18</v>
      </c>
      <c r="S206" s="1">
        <v>-783</v>
      </c>
      <c r="T206" s="1">
        <v>3.36</v>
      </c>
      <c r="U206" s="1">
        <v>189</v>
      </c>
      <c r="V206" s="1">
        <v>181</v>
      </c>
      <c r="W206" s="1">
        <v>115</v>
      </c>
      <c r="X206" s="1">
        <v>34</v>
      </c>
      <c r="Y206" s="1">
        <v>10.6</v>
      </c>
      <c r="Z206" s="1">
        <v>2.63</v>
      </c>
      <c r="AA206" s="1">
        <v>0</v>
      </c>
      <c r="AB206" s="1">
        <v>12</v>
      </c>
      <c r="AC206" s="1">
        <v>25</v>
      </c>
      <c r="AD206" s="1">
        <v>38</v>
      </c>
      <c r="AE206" s="1">
        <v>49</v>
      </c>
      <c r="AF206" s="1">
        <v>-783</v>
      </c>
      <c r="AG206" s="1">
        <v>-374</v>
      </c>
      <c r="AH206" s="1">
        <v>19.2</v>
      </c>
      <c r="AI206" s="1">
        <v>421</v>
      </c>
      <c r="AJ206" s="1">
        <v>795</v>
      </c>
      <c r="AK206" s="2"/>
    </row>
    <row r="207" spans="1:37">
      <c r="A207" s="1">
        <v>206</v>
      </c>
      <c r="B207" s="1">
        <v>6622</v>
      </c>
      <c r="C207" s="1">
        <v>36</v>
      </c>
      <c r="D207" s="1">
        <v>0</v>
      </c>
      <c r="E207" s="1">
        <v>72</v>
      </c>
      <c r="F207" s="1">
        <v>0</v>
      </c>
      <c r="G207" s="1">
        <v>0</v>
      </c>
      <c r="H207" s="1">
        <v>0.372</v>
      </c>
      <c r="I207" s="1">
        <v>72.87</v>
      </c>
      <c r="J207" s="1">
        <v>0</v>
      </c>
      <c r="K207" s="1">
        <v>1.66</v>
      </c>
      <c r="L207" s="1">
        <v>1.38</v>
      </c>
      <c r="M207" s="1">
        <v>1.1599999999999999</v>
      </c>
      <c r="N207" s="1">
        <v>0.87</v>
      </c>
      <c r="O207" s="1">
        <v>0.66</v>
      </c>
      <c r="P207" s="1">
        <v>0.4</v>
      </c>
      <c r="Q207" s="1">
        <v>0.28000000000000003</v>
      </c>
      <c r="R207" s="1">
        <v>0.18</v>
      </c>
      <c r="S207" s="1">
        <v>-527</v>
      </c>
      <c r="T207" s="1">
        <v>-91.8</v>
      </c>
      <c r="U207" s="1">
        <v>56.9</v>
      </c>
      <c r="V207" s="1">
        <v>110</v>
      </c>
      <c r="W207" s="1">
        <v>99</v>
      </c>
      <c r="X207" s="1">
        <v>50.8</v>
      </c>
      <c r="Y207" s="1">
        <v>21.3</v>
      </c>
      <c r="Z207" s="1">
        <v>4.24</v>
      </c>
      <c r="AA207" s="1">
        <v>0</v>
      </c>
      <c r="AB207" s="1">
        <v>18</v>
      </c>
      <c r="AC207" s="1">
        <v>36</v>
      </c>
      <c r="AD207" s="1">
        <v>54</v>
      </c>
      <c r="AE207" s="1">
        <v>71</v>
      </c>
      <c r="AF207" s="1">
        <v>-527</v>
      </c>
      <c r="AG207" s="1">
        <v>-246</v>
      </c>
      <c r="AH207" s="1">
        <v>21.7</v>
      </c>
      <c r="AI207" s="1">
        <v>285</v>
      </c>
      <c r="AJ207" s="1">
        <v>553</v>
      </c>
      <c r="AK207" s="2"/>
    </row>
    <row r="208" spans="1:37">
      <c r="A208" s="1">
        <v>207</v>
      </c>
      <c r="B208" s="1">
        <v>6622</v>
      </c>
      <c r="C208" s="1">
        <v>36</v>
      </c>
      <c r="D208" s="1">
        <v>0</v>
      </c>
      <c r="E208" s="1">
        <v>102</v>
      </c>
      <c r="F208" s="1">
        <v>0</v>
      </c>
      <c r="G208" s="1">
        <v>0</v>
      </c>
      <c r="H208" s="1">
        <v>0.22600000000000001</v>
      </c>
      <c r="I208" s="1">
        <v>164.22</v>
      </c>
      <c r="J208" s="1">
        <v>0</v>
      </c>
      <c r="K208" s="1">
        <v>1.21</v>
      </c>
      <c r="L208" s="1">
        <v>1.07</v>
      </c>
      <c r="M208" s="1">
        <v>0.96</v>
      </c>
      <c r="N208" s="1">
        <v>0.8</v>
      </c>
      <c r="O208" s="1">
        <v>0.65</v>
      </c>
      <c r="P208" s="1">
        <v>0.44</v>
      </c>
      <c r="Q208" s="1">
        <v>0.31</v>
      </c>
      <c r="R208" s="1">
        <v>0.19</v>
      </c>
      <c r="S208" s="1">
        <v>-326</v>
      </c>
      <c r="T208" s="1">
        <v>-110</v>
      </c>
      <c r="U208" s="1">
        <v>-15.1</v>
      </c>
      <c r="V208" s="1">
        <v>41.5</v>
      </c>
      <c r="W208" s="1">
        <v>56.3</v>
      </c>
      <c r="X208" s="1">
        <v>47.1</v>
      </c>
      <c r="Y208" s="1">
        <v>29.3</v>
      </c>
      <c r="Z208" s="1">
        <v>8.68</v>
      </c>
      <c r="AA208" s="1">
        <v>0</v>
      </c>
      <c r="AB208" s="1">
        <v>26</v>
      </c>
      <c r="AC208" s="1">
        <v>51</v>
      </c>
      <c r="AD208" s="1">
        <v>77</v>
      </c>
      <c r="AE208" s="1">
        <v>101</v>
      </c>
      <c r="AF208" s="1">
        <v>-326</v>
      </c>
      <c r="AG208" s="1">
        <v>-142</v>
      </c>
      <c r="AH208" s="1">
        <v>22</v>
      </c>
      <c r="AI208" s="1">
        <v>184</v>
      </c>
      <c r="AJ208" s="1">
        <v>360</v>
      </c>
      <c r="AK208" s="2"/>
    </row>
    <row r="209" spans="1:37">
      <c r="A209" s="1">
        <v>208</v>
      </c>
      <c r="B209" s="1">
        <v>6622</v>
      </c>
      <c r="C209" s="1">
        <v>36</v>
      </c>
      <c r="D209" s="1">
        <v>0</v>
      </c>
      <c r="E209" s="1">
        <v>147</v>
      </c>
      <c r="F209" s="1">
        <v>0</v>
      </c>
      <c r="G209" s="1">
        <v>0</v>
      </c>
      <c r="H209" s="1">
        <v>0.13600000000000001</v>
      </c>
      <c r="I209" s="1">
        <v>380.23</v>
      </c>
      <c r="J209" s="1">
        <v>0</v>
      </c>
      <c r="K209" s="1">
        <v>0.87</v>
      </c>
      <c r="L209" s="1">
        <v>0.81</v>
      </c>
      <c r="M209" s="1">
        <v>0.75</v>
      </c>
      <c r="N209" s="1">
        <v>0.66</v>
      </c>
      <c r="O209" s="1">
        <v>0.57999999999999996</v>
      </c>
      <c r="P209" s="1">
        <v>0.44</v>
      </c>
      <c r="Q209" s="1">
        <v>0.33</v>
      </c>
      <c r="R209" s="1">
        <v>0.2</v>
      </c>
      <c r="S209" s="1">
        <v>-187</v>
      </c>
      <c r="T209" s="1">
        <v>-92.1</v>
      </c>
      <c r="U209" s="1">
        <v>-39.9</v>
      </c>
      <c r="V209" s="1">
        <v>1.05</v>
      </c>
      <c r="W209" s="1">
        <v>19.100000000000001</v>
      </c>
      <c r="X209" s="1">
        <v>28.5</v>
      </c>
      <c r="Y209" s="1">
        <v>25</v>
      </c>
      <c r="Z209" s="1">
        <v>12.9</v>
      </c>
      <c r="AA209" s="1">
        <v>0</v>
      </c>
      <c r="AB209" s="1">
        <v>37</v>
      </c>
      <c r="AC209" s="1">
        <v>73</v>
      </c>
      <c r="AD209" s="1">
        <v>110</v>
      </c>
      <c r="AE209" s="1">
        <v>146</v>
      </c>
      <c r="AF209" s="1">
        <v>-187</v>
      </c>
      <c r="AG209" s="1">
        <v>-71.5</v>
      </c>
      <c r="AH209" s="1">
        <v>22.4</v>
      </c>
      <c r="AI209" s="1">
        <v>114</v>
      </c>
      <c r="AJ209" s="1">
        <v>222</v>
      </c>
      <c r="AK209" s="2"/>
    </row>
    <row r="210" spans="1:37">
      <c r="A210" s="1">
        <v>209</v>
      </c>
      <c r="B210" s="1">
        <v>6622</v>
      </c>
      <c r="C210" s="1">
        <v>36</v>
      </c>
      <c r="D210" s="1">
        <v>0</v>
      </c>
      <c r="E210" s="1">
        <v>210</v>
      </c>
      <c r="F210" s="1">
        <v>0</v>
      </c>
      <c r="G210" s="1">
        <v>0</v>
      </c>
      <c r="H210" s="1">
        <v>8.8999999999999996E-2</v>
      </c>
      <c r="I210" s="1">
        <v>812.5</v>
      </c>
      <c r="J210" s="1">
        <v>0</v>
      </c>
      <c r="K210" s="1">
        <v>0.62</v>
      </c>
      <c r="L210" s="1">
        <v>0.59</v>
      </c>
      <c r="M210" s="1">
        <v>0.56000000000000005</v>
      </c>
      <c r="N210" s="1">
        <v>0.52</v>
      </c>
      <c r="O210" s="1">
        <v>0.48</v>
      </c>
      <c r="P210" s="1">
        <v>0.39</v>
      </c>
      <c r="Q210" s="1">
        <v>0.32</v>
      </c>
      <c r="R210" s="1">
        <v>0.22</v>
      </c>
      <c r="S210" s="1">
        <v>-101</v>
      </c>
      <c r="T210" s="1">
        <v>-64.599999999999994</v>
      </c>
      <c r="U210" s="1">
        <v>-39.6</v>
      </c>
      <c r="V210" s="1">
        <v>-14.8</v>
      </c>
      <c r="W210" s="1">
        <v>-1.2</v>
      </c>
      <c r="X210" s="1">
        <v>10.9</v>
      </c>
      <c r="Y210" s="1">
        <v>14</v>
      </c>
      <c r="Z210" s="1">
        <v>11.7</v>
      </c>
      <c r="AA210" s="1">
        <v>0</v>
      </c>
      <c r="AB210" s="1">
        <v>52</v>
      </c>
      <c r="AC210" s="1">
        <v>105</v>
      </c>
      <c r="AD210" s="1">
        <v>157</v>
      </c>
      <c r="AE210" s="1">
        <v>209</v>
      </c>
      <c r="AF210" s="1">
        <v>-101</v>
      </c>
      <c r="AG210" s="1">
        <v>-25</v>
      </c>
      <c r="AH210" s="1">
        <v>25.1</v>
      </c>
      <c r="AI210" s="1">
        <v>68.5</v>
      </c>
      <c r="AJ210" s="1">
        <v>130</v>
      </c>
      <c r="AK210" s="2"/>
    </row>
    <row r="211" spans="1:37">
      <c r="A211" s="1">
        <v>210</v>
      </c>
      <c r="B211" s="1">
        <v>6622</v>
      </c>
      <c r="C211" s="1">
        <v>36</v>
      </c>
      <c r="D211" s="1">
        <v>0</v>
      </c>
      <c r="E211" s="1">
        <v>300</v>
      </c>
      <c r="F211" s="1">
        <v>0</v>
      </c>
      <c r="G211" s="1">
        <v>0</v>
      </c>
      <c r="H211" s="1">
        <v>6.0999999999999999E-2</v>
      </c>
      <c r="I211" s="1">
        <v>1655.44</v>
      </c>
      <c r="J211" s="1">
        <v>0</v>
      </c>
      <c r="K211" s="1">
        <v>0.44</v>
      </c>
      <c r="L211" s="1">
        <v>0.42</v>
      </c>
      <c r="M211" s="1">
        <v>0.41</v>
      </c>
      <c r="N211" s="1">
        <v>0.39</v>
      </c>
      <c r="O211" s="1">
        <v>0.37</v>
      </c>
      <c r="P211" s="1">
        <v>0.33</v>
      </c>
      <c r="Q211" s="1">
        <v>0.28999999999999998</v>
      </c>
      <c r="R211" s="1">
        <v>0.22</v>
      </c>
      <c r="S211" s="1">
        <v>-52</v>
      </c>
      <c r="T211" s="1">
        <v>-40.1</v>
      </c>
      <c r="U211" s="1">
        <v>-30</v>
      </c>
      <c r="V211" s="1">
        <v>-17.100000000000001</v>
      </c>
      <c r="W211" s="1">
        <v>-8.61</v>
      </c>
      <c r="X211" s="1">
        <v>0.55000000000000004</v>
      </c>
      <c r="Y211" s="1">
        <v>4.7</v>
      </c>
      <c r="Z211" s="1">
        <v>6.94</v>
      </c>
      <c r="AA211" s="1">
        <v>0</v>
      </c>
      <c r="AB211" s="1">
        <v>75</v>
      </c>
      <c r="AC211" s="1">
        <v>150</v>
      </c>
      <c r="AD211" s="1">
        <v>225</v>
      </c>
      <c r="AE211" s="1">
        <v>299</v>
      </c>
      <c r="AF211" s="1">
        <v>-52</v>
      </c>
      <c r="AG211" s="1">
        <v>3.47</v>
      </c>
      <c r="AH211" s="1">
        <v>24.2</v>
      </c>
      <c r="AI211" s="1">
        <v>39.9</v>
      </c>
      <c r="AJ211" s="1">
        <v>72.3</v>
      </c>
      <c r="AK211" s="2"/>
    </row>
    <row r="212" spans="1:37">
      <c r="A212" s="1">
        <v>211</v>
      </c>
      <c r="B212" s="1">
        <v>8000</v>
      </c>
      <c r="C212" s="1">
        <v>36</v>
      </c>
      <c r="D212" s="1">
        <v>0</v>
      </c>
      <c r="E212" s="1">
        <v>50</v>
      </c>
      <c r="F212" s="1">
        <v>0</v>
      </c>
      <c r="G212" s="1">
        <v>0</v>
      </c>
      <c r="H212" s="1">
        <v>0.55600000000000005</v>
      </c>
      <c r="I212" s="1">
        <v>38.21</v>
      </c>
      <c r="J212" s="1">
        <v>0</v>
      </c>
      <c r="K212" s="1">
        <v>2.12</v>
      </c>
      <c r="L212" s="1">
        <v>1.63</v>
      </c>
      <c r="M212" s="1">
        <v>1.28</v>
      </c>
      <c r="N212" s="1">
        <v>0.88</v>
      </c>
      <c r="O212" s="1">
        <v>0.63</v>
      </c>
      <c r="P212" s="1">
        <v>0.38</v>
      </c>
      <c r="Q212" s="1">
        <v>0.28000000000000003</v>
      </c>
      <c r="R212" s="1">
        <v>0.18</v>
      </c>
      <c r="S212" s="1">
        <v>-695</v>
      </c>
      <c r="T212" s="1">
        <v>-17.600000000000001</v>
      </c>
      <c r="U212" s="1">
        <v>153</v>
      </c>
      <c r="V212" s="1">
        <v>161</v>
      </c>
      <c r="W212" s="1">
        <v>109</v>
      </c>
      <c r="X212" s="1">
        <v>35.6</v>
      </c>
      <c r="Y212" s="1">
        <v>11.3</v>
      </c>
      <c r="Z212" s="1">
        <v>2.65</v>
      </c>
      <c r="AA212" s="1">
        <v>0</v>
      </c>
      <c r="AB212" s="1">
        <v>12</v>
      </c>
      <c r="AC212" s="1">
        <v>25</v>
      </c>
      <c r="AD212" s="1">
        <v>38</v>
      </c>
      <c r="AE212" s="1">
        <v>49</v>
      </c>
      <c r="AF212" s="1">
        <v>-695</v>
      </c>
      <c r="AG212" s="1">
        <v>-334</v>
      </c>
      <c r="AH212" s="1">
        <v>15.2</v>
      </c>
      <c r="AI212" s="1">
        <v>371</v>
      </c>
      <c r="AJ212" s="1">
        <v>702</v>
      </c>
      <c r="AK212" s="2"/>
    </row>
    <row r="213" spans="1:37">
      <c r="A213" s="1">
        <v>212</v>
      </c>
      <c r="B213" s="1">
        <v>8000</v>
      </c>
      <c r="C213" s="1">
        <v>36</v>
      </c>
      <c r="D213" s="1">
        <v>0</v>
      </c>
      <c r="E213" s="1">
        <v>72</v>
      </c>
      <c r="F213" s="1">
        <v>0</v>
      </c>
      <c r="G213" s="1">
        <v>0</v>
      </c>
      <c r="H213" s="1">
        <v>0.33900000000000002</v>
      </c>
      <c r="I213" s="1">
        <v>84.31</v>
      </c>
      <c r="J213" s="1">
        <v>0</v>
      </c>
      <c r="K213" s="1">
        <v>1.57</v>
      </c>
      <c r="L213" s="1">
        <v>1.33</v>
      </c>
      <c r="M213" s="1">
        <v>1.1299999999999999</v>
      </c>
      <c r="N213" s="1">
        <v>0.87</v>
      </c>
      <c r="O213" s="1">
        <v>0.66</v>
      </c>
      <c r="P213" s="1">
        <v>0.41</v>
      </c>
      <c r="Q213" s="1">
        <v>0.28999999999999998</v>
      </c>
      <c r="R213" s="1">
        <v>0.18</v>
      </c>
      <c r="S213" s="1">
        <v>-462</v>
      </c>
      <c r="T213" s="1">
        <v>-92</v>
      </c>
      <c r="U213" s="1">
        <v>38.299999999999997</v>
      </c>
      <c r="V213" s="1">
        <v>91</v>
      </c>
      <c r="W213" s="1">
        <v>87</v>
      </c>
      <c r="X213" s="1">
        <v>48.9</v>
      </c>
      <c r="Y213" s="1">
        <v>22</v>
      </c>
      <c r="Z213" s="1">
        <v>4.51</v>
      </c>
      <c r="AA213" s="1">
        <v>0</v>
      </c>
      <c r="AB213" s="1">
        <v>18</v>
      </c>
      <c r="AC213" s="1">
        <v>36</v>
      </c>
      <c r="AD213" s="1">
        <v>54</v>
      </c>
      <c r="AE213" s="1">
        <v>71</v>
      </c>
      <c r="AF213" s="1">
        <v>-462</v>
      </c>
      <c r="AG213" s="1">
        <v>-216</v>
      </c>
      <c r="AH213" s="1">
        <v>17.7</v>
      </c>
      <c r="AI213" s="1">
        <v>248</v>
      </c>
      <c r="AJ213" s="1">
        <v>482</v>
      </c>
      <c r="AK213" s="2"/>
    </row>
    <row r="214" spans="1:37">
      <c r="A214" s="1">
        <v>213</v>
      </c>
      <c r="B214" s="1">
        <v>8000</v>
      </c>
      <c r="C214" s="1">
        <v>36</v>
      </c>
      <c r="D214" s="1">
        <v>0</v>
      </c>
      <c r="E214" s="1">
        <v>102</v>
      </c>
      <c r="F214" s="1">
        <v>0</v>
      </c>
      <c r="G214" s="1">
        <v>0</v>
      </c>
      <c r="H214" s="1">
        <v>0.20399999999999999</v>
      </c>
      <c r="I214" s="1">
        <v>193.01</v>
      </c>
      <c r="J214" s="1">
        <v>0</v>
      </c>
      <c r="K214" s="1">
        <v>1.1399999999999999</v>
      </c>
      <c r="L214" s="1">
        <v>1.02</v>
      </c>
      <c r="M214" s="1">
        <v>0.92</v>
      </c>
      <c r="N214" s="1">
        <v>0.77</v>
      </c>
      <c r="O214" s="1">
        <v>0.64</v>
      </c>
      <c r="P214" s="1">
        <v>0.44</v>
      </c>
      <c r="Q214" s="1">
        <v>0.31</v>
      </c>
      <c r="R214" s="1">
        <v>0.19</v>
      </c>
      <c r="S214" s="1">
        <v>-283</v>
      </c>
      <c r="T214" s="1">
        <v>-101</v>
      </c>
      <c r="U214" s="1">
        <v>-20</v>
      </c>
      <c r="V214" s="1">
        <v>30.7</v>
      </c>
      <c r="W214" s="1">
        <v>46.1</v>
      </c>
      <c r="X214" s="1">
        <v>41.9</v>
      </c>
      <c r="Y214" s="1">
        <v>27.7</v>
      </c>
      <c r="Z214" s="1">
        <v>9.08</v>
      </c>
      <c r="AA214" s="1">
        <v>0</v>
      </c>
      <c r="AB214" s="1">
        <v>26</v>
      </c>
      <c r="AC214" s="1">
        <v>51</v>
      </c>
      <c r="AD214" s="1">
        <v>77</v>
      </c>
      <c r="AE214" s="1">
        <v>101</v>
      </c>
      <c r="AF214" s="1">
        <v>-283</v>
      </c>
      <c r="AG214" s="1">
        <v>-124</v>
      </c>
      <c r="AH214" s="1">
        <v>18.100000000000001</v>
      </c>
      <c r="AI214" s="1">
        <v>158</v>
      </c>
      <c r="AJ214" s="1">
        <v>310</v>
      </c>
      <c r="AK214" s="2"/>
    </row>
    <row r="215" spans="1:37">
      <c r="A215" s="1">
        <v>214</v>
      </c>
      <c r="B215" s="1">
        <v>8000</v>
      </c>
      <c r="C215" s="1">
        <v>36</v>
      </c>
      <c r="D215" s="1">
        <v>0</v>
      </c>
      <c r="E215" s="1">
        <v>147</v>
      </c>
      <c r="F215" s="1">
        <v>0</v>
      </c>
      <c r="G215" s="1">
        <v>0</v>
      </c>
      <c r="H215" s="1">
        <v>0.124</v>
      </c>
      <c r="I215" s="1">
        <v>441.12</v>
      </c>
      <c r="J215" s="1">
        <v>0</v>
      </c>
      <c r="K215" s="1">
        <v>0.82</v>
      </c>
      <c r="L215" s="1">
        <v>0.76</v>
      </c>
      <c r="M215" s="1">
        <v>0.71</v>
      </c>
      <c r="N215" s="1">
        <v>0.64</v>
      </c>
      <c r="O215" s="1">
        <v>0.56000000000000005</v>
      </c>
      <c r="P215" s="1">
        <v>0.43</v>
      </c>
      <c r="Q215" s="1">
        <v>0.33</v>
      </c>
      <c r="R215" s="1">
        <v>0.21</v>
      </c>
      <c r="S215" s="1">
        <v>-161</v>
      </c>
      <c r="T215" s="1">
        <v>-81.900000000000006</v>
      </c>
      <c r="U215" s="1">
        <v>-37.9</v>
      </c>
      <c r="V215" s="1">
        <v>-2.62</v>
      </c>
      <c r="W215" s="1">
        <v>13.7</v>
      </c>
      <c r="X215" s="1">
        <v>23.6</v>
      </c>
      <c r="Y215" s="1">
        <v>21.9</v>
      </c>
      <c r="Z215" s="1">
        <v>12.3</v>
      </c>
      <c r="AA215" s="1">
        <v>0</v>
      </c>
      <c r="AB215" s="1">
        <v>37</v>
      </c>
      <c r="AC215" s="1">
        <v>73</v>
      </c>
      <c r="AD215" s="1">
        <v>110</v>
      </c>
      <c r="AE215" s="1">
        <v>146</v>
      </c>
      <c r="AF215" s="1">
        <v>-161</v>
      </c>
      <c r="AG215" s="1">
        <v>-62.4</v>
      </c>
      <c r="AH215" s="1">
        <v>18.399999999999999</v>
      </c>
      <c r="AI215" s="1">
        <v>97.3</v>
      </c>
      <c r="AJ215" s="1">
        <v>190</v>
      </c>
      <c r="AK215" s="2"/>
    </row>
    <row r="216" spans="1:37">
      <c r="A216" s="1">
        <v>215</v>
      </c>
      <c r="B216" s="1">
        <v>8000</v>
      </c>
      <c r="C216" s="1">
        <v>36</v>
      </c>
      <c r="D216" s="1">
        <v>0</v>
      </c>
      <c r="E216" s="1">
        <v>210</v>
      </c>
      <c r="F216" s="1">
        <v>0</v>
      </c>
      <c r="G216" s="1">
        <v>0</v>
      </c>
      <c r="H216" s="1">
        <v>7.9000000000000001E-2</v>
      </c>
      <c r="I216" s="1">
        <v>978.27</v>
      </c>
      <c r="J216" s="1">
        <v>0</v>
      </c>
      <c r="K216" s="1">
        <v>0.57999999999999996</v>
      </c>
      <c r="L216" s="1">
        <v>0.55000000000000004</v>
      </c>
      <c r="M216" s="1">
        <v>0.53</v>
      </c>
      <c r="N216" s="1">
        <v>0.5</v>
      </c>
      <c r="O216" s="1">
        <v>0.46</v>
      </c>
      <c r="P216" s="1">
        <v>0.38</v>
      </c>
      <c r="Q216" s="1">
        <v>0.32</v>
      </c>
      <c r="R216" s="1">
        <v>0.22</v>
      </c>
      <c r="S216" s="1">
        <v>-86.7</v>
      </c>
      <c r="T216" s="1">
        <v>-56.5</v>
      </c>
      <c r="U216" s="1">
        <v>-35.6</v>
      </c>
      <c r="V216" s="1">
        <v>-14.6</v>
      </c>
      <c r="W216" s="1">
        <v>-2.84</v>
      </c>
      <c r="X216" s="1">
        <v>8.07</v>
      </c>
      <c r="Y216" s="1">
        <v>11.5</v>
      </c>
      <c r="Z216" s="1">
        <v>10.4</v>
      </c>
      <c r="AA216" s="1">
        <v>0</v>
      </c>
      <c r="AB216" s="1">
        <v>52</v>
      </c>
      <c r="AC216" s="1">
        <v>105</v>
      </c>
      <c r="AD216" s="1">
        <v>157</v>
      </c>
      <c r="AE216" s="1">
        <v>209</v>
      </c>
      <c r="AF216" s="1">
        <v>-86.7</v>
      </c>
      <c r="AG216" s="1">
        <v>-22.3</v>
      </c>
      <c r="AH216" s="1">
        <v>20.7</v>
      </c>
      <c r="AI216" s="1">
        <v>58.3</v>
      </c>
      <c r="AJ216" s="1">
        <v>111</v>
      </c>
      <c r="AK216" s="2"/>
    </row>
    <row r="217" spans="1:37">
      <c r="A217" s="1">
        <v>216</v>
      </c>
      <c r="B217" s="1">
        <v>8000</v>
      </c>
      <c r="C217" s="1">
        <v>36</v>
      </c>
      <c r="D217" s="1">
        <v>0</v>
      </c>
      <c r="E217" s="1">
        <v>300</v>
      </c>
      <c r="F217" s="1">
        <v>0</v>
      </c>
      <c r="G217" s="1">
        <v>0</v>
      </c>
      <c r="H217" s="1">
        <v>5.7000000000000002E-2</v>
      </c>
      <c r="I217" s="1">
        <v>1901.49</v>
      </c>
      <c r="J217" s="1">
        <v>0</v>
      </c>
      <c r="K217" s="1">
        <v>0.42</v>
      </c>
      <c r="L217" s="1">
        <v>0.4</v>
      </c>
      <c r="M217" s="1">
        <v>0.39</v>
      </c>
      <c r="N217" s="1">
        <v>0.37</v>
      </c>
      <c r="O217" s="1">
        <v>0.35</v>
      </c>
      <c r="P217" s="1">
        <v>0.31</v>
      </c>
      <c r="Q217" s="1">
        <v>0.28000000000000003</v>
      </c>
      <c r="R217" s="1">
        <v>0.22</v>
      </c>
      <c r="S217" s="1">
        <v>-44.6</v>
      </c>
      <c r="T217" s="1">
        <v>-34.700000000000003</v>
      </c>
      <c r="U217" s="1">
        <v>-26.3</v>
      </c>
      <c r="V217" s="1">
        <v>-15.5</v>
      </c>
      <c r="W217" s="1">
        <v>-8.32</v>
      </c>
      <c r="X217" s="1">
        <v>-0.4</v>
      </c>
      <c r="Y217" s="1">
        <v>3.36</v>
      </c>
      <c r="Z217" s="1">
        <v>5.73</v>
      </c>
      <c r="AA217" s="1">
        <v>0</v>
      </c>
      <c r="AB217" s="1">
        <v>75</v>
      </c>
      <c r="AC217" s="1">
        <v>150</v>
      </c>
      <c r="AD217" s="1">
        <v>225</v>
      </c>
      <c r="AE217" s="1">
        <v>299</v>
      </c>
      <c r="AF217" s="1">
        <v>-44.6</v>
      </c>
      <c r="AG217" s="1">
        <v>2.0699999999999998</v>
      </c>
      <c r="AH217" s="1">
        <v>20</v>
      </c>
      <c r="AI217" s="1">
        <v>33.799999999999997</v>
      </c>
      <c r="AJ217" s="1">
        <v>61.4</v>
      </c>
      <c r="AK217" s="2"/>
    </row>
    <row r="218" spans="1:37">
      <c r="A218" s="1">
        <v>217</v>
      </c>
      <c r="B218" s="1">
        <v>1000</v>
      </c>
      <c r="C218" s="1">
        <v>48</v>
      </c>
      <c r="D218" s="1">
        <v>0</v>
      </c>
      <c r="E218" s="1">
        <v>50</v>
      </c>
      <c r="F218" s="1">
        <v>0</v>
      </c>
      <c r="G218" s="1">
        <v>0</v>
      </c>
      <c r="H218" s="1">
        <v>1.357</v>
      </c>
      <c r="I218" s="1">
        <v>12.31</v>
      </c>
      <c r="J218" s="1">
        <v>0</v>
      </c>
      <c r="K218" s="1">
        <v>2.69</v>
      </c>
      <c r="L218" s="1">
        <v>1.5</v>
      </c>
      <c r="M218" s="1">
        <v>0.94</v>
      </c>
      <c r="N218" s="1">
        <v>0.56999999999999995</v>
      </c>
      <c r="O218" s="1">
        <v>0.42</v>
      </c>
      <c r="P218" s="1">
        <v>0.28000000000000003</v>
      </c>
      <c r="Q218" s="1">
        <v>0.21</v>
      </c>
      <c r="R218" s="1">
        <v>0.14000000000000001</v>
      </c>
      <c r="S218" s="1">
        <v>-1610</v>
      </c>
      <c r="T218" s="1">
        <v>623</v>
      </c>
      <c r="U218" s="1">
        <v>595</v>
      </c>
      <c r="V218" s="1">
        <v>191</v>
      </c>
      <c r="W218" s="1">
        <v>53.8</v>
      </c>
      <c r="X218" s="1">
        <v>10.3</v>
      </c>
      <c r="Y218" s="1">
        <v>3.56</v>
      </c>
      <c r="Z218" s="1">
        <v>0.51</v>
      </c>
      <c r="AA218" s="1">
        <v>0</v>
      </c>
      <c r="AB218" s="1">
        <v>12</v>
      </c>
      <c r="AC218" s="1">
        <v>25</v>
      </c>
      <c r="AD218" s="1">
        <v>38</v>
      </c>
      <c r="AE218" s="1">
        <v>49</v>
      </c>
      <c r="AF218" s="1">
        <v>-1610</v>
      </c>
      <c r="AG218" s="1">
        <v>-679</v>
      </c>
      <c r="AH218" s="1">
        <v>214</v>
      </c>
      <c r="AI218" s="1">
        <v>1120</v>
      </c>
      <c r="AJ218" s="1">
        <v>1970</v>
      </c>
      <c r="AK218" s="2"/>
    </row>
    <row r="219" spans="1:37">
      <c r="A219" s="1">
        <v>218</v>
      </c>
      <c r="B219" s="1">
        <v>1000</v>
      </c>
      <c r="C219" s="1">
        <v>48</v>
      </c>
      <c r="D219" s="1">
        <v>0</v>
      </c>
      <c r="E219" s="1">
        <v>72</v>
      </c>
      <c r="F219" s="1">
        <v>0</v>
      </c>
      <c r="G219" s="1">
        <v>0</v>
      </c>
      <c r="H219" s="1">
        <v>0.98799999999999999</v>
      </c>
      <c r="I219" s="1">
        <v>20.5</v>
      </c>
      <c r="J219" s="1">
        <v>0</v>
      </c>
      <c r="K219" s="1">
        <v>2.2200000000000002</v>
      </c>
      <c r="L219" s="1">
        <v>1.43</v>
      </c>
      <c r="M219" s="1">
        <v>0.99</v>
      </c>
      <c r="N219" s="1">
        <v>0.61</v>
      </c>
      <c r="O219" s="1">
        <v>0.43</v>
      </c>
      <c r="P219" s="1">
        <v>0.28000000000000003</v>
      </c>
      <c r="Q219" s="1">
        <v>0.21</v>
      </c>
      <c r="R219" s="1">
        <v>0.14000000000000001</v>
      </c>
      <c r="S219" s="1">
        <v>-1400</v>
      </c>
      <c r="T219" s="1">
        <v>235</v>
      </c>
      <c r="U219" s="1">
        <v>477</v>
      </c>
      <c r="V219" s="1">
        <v>275</v>
      </c>
      <c r="W219" s="1">
        <v>115</v>
      </c>
      <c r="X219" s="1">
        <v>20</v>
      </c>
      <c r="Y219" s="1">
        <v>6.49</v>
      </c>
      <c r="Z219" s="1">
        <v>1.5</v>
      </c>
      <c r="AA219" s="1">
        <v>0</v>
      </c>
      <c r="AB219" s="1">
        <v>18</v>
      </c>
      <c r="AC219" s="1">
        <v>36</v>
      </c>
      <c r="AD219" s="1">
        <v>54</v>
      </c>
      <c r="AE219" s="1">
        <v>71</v>
      </c>
      <c r="AF219" s="1">
        <v>-1400</v>
      </c>
      <c r="AG219" s="1">
        <v>-571</v>
      </c>
      <c r="AH219" s="1">
        <v>197</v>
      </c>
      <c r="AI219" s="1">
        <v>952</v>
      </c>
      <c r="AJ219" s="1">
        <v>1730</v>
      </c>
      <c r="AK219" s="2"/>
    </row>
    <row r="220" spans="1:37">
      <c r="A220" s="1">
        <v>219</v>
      </c>
      <c r="B220" s="1">
        <v>1000</v>
      </c>
      <c r="C220" s="1">
        <v>48</v>
      </c>
      <c r="D220" s="1">
        <v>0</v>
      </c>
      <c r="E220" s="1">
        <v>102</v>
      </c>
      <c r="F220" s="1">
        <v>0</v>
      </c>
      <c r="G220" s="1">
        <v>0</v>
      </c>
      <c r="H220" s="1">
        <v>0.67400000000000004</v>
      </c>
      <c r="I220" s="1">
        <v>38.1</v>
      </c>
      <c r="J220" s="1">
        <v>0</v>
      </c>
      <c r="K220" s="1">
        <v>1.75</v>
      </c>
      <c r="L220" s="1">
        <v>1.27</v>
      </c>
      <c r="M220" s="1">
        <v>0.97</v>
      </c>
      <c r="N220" s="1">
        <v>0.65</v>
      </c>
      <c r="O220" s="1">
        <v>0.46</v>
      </c>
      <c r="P220" s="1">
        <v>0.28000000000000003</v>
      </c>
      <c r="Q220" s="1">
        <v>0.21</v>
      </c>
      <c r="R220" s="1">
        <v>0.14000000000000001</v>
      </c>
      <c r="S220" s="1">
        <v>-1020</v>
      </c>
      <c r="T220" s="1">
        <v>-44.4</v>
      </c>
      <c r="U220" s="1">
        <v>248</v>
      </c>
      <c r="V220" s="1">
        <v>252</v>
      </c>
      <c r="W220" s="1">
        <v>160</v>
      </c>
      <c r="X220" s="1">
        <v>45.3</v>
      </c>
      <c r="Y220" s="1">
        <v>13</v>
      </c>
      <c r="Z220" s="1">
        <v>2.76</v>
      </c>
      <c r="AA220" s="1">
        <v>0</v>
      </c>
      <c r="AB220" s="1">
        <v>26</v>
      </c>
      <c r="AC220" s="1">
        <v>51</v>
      </c>
      <c r="AD220" s="1">
        <v>77</v>
      </c>
      <c r="AE220" s="1">
        <v>101</v>
      </c>
      <c r="AF220" s="1">
        <v>-1020</v>
      </c>
      <c r="AG220" s="1">
        <v>-372</v>
      </c>
      <c r="AH220" s="1">
        <v>179</v>
      </c>
      <c r="AI220" s="1">
        <v>719</v>
      </c>
      <c r="AJ220" s="1">
        <v>1330</v>
      </c>
      <c r="AK220" s="2"/>
    </row>
    <row r="221" spans="1:37">
      <c r="A221" s="1">
        <v>220</v>
      </c>
      <c r="B221" s="1">
        <v>1000</v>
      </c>
      <c r="C221" s="1">
        <v>48</v>
      </c>
      <c r="D221" s="1">
        <v>0</v>
      </c>
      <c r="E221" s="1">
        <v>147</v>
      </c>
      <c r="F221" s="1">
        <v>0</v>
      </c>
      <c r="G221" s="1">
        <v>0</v>
      </c>
      <c r="H221" s="1">
        <v>0.44400000000000001</v>
      </c>
      <c r="I221" s="1">
        <v>75.650000000000006</v>
      </c>
      <c r="J221" s="1">
        <v>0</v>
      </c>
      <c r="K221" s="1">
        <v>1.34</v>
      </c>
      <c r="L221" s="1">
        <v>1.06</v>
      </c>
      <c r="M221" s="1">
        <v>0.87</v>
      </c>
      <c r="N221" s="1">
        <v>0.65</v>
      </c>
      <c r="O221" s="1">
        <v>0.49</v>
      </c>
      <c r="P221" s="1">
        <v>0.3</v>
      </c>
      <c r="Q221" s="1">
        <v>0.21</v>
      </c>
      <c r="R221" s="1">
        <v>0.14000000000000001</v>
      </c>
      <c r="S221" s="1">
        <v>-645</v>
      </c>
      <c r="T221" s="1">
        <v>-166</v>
      </c>
      <c r="U221" s="1">
        <v>52.2</v>
      </c>
      <c r="V221" s="1">
        <v>148</v>
      </c>
      <c r="W221" s="1">
        <v>137</v>
      </c>
      <c r="X221" s="1">
        <v>70.099999999999994</v>
      </c>
      <c r="Y221" s="1">
        <v>28.7</v>
      </c>
      <c r="Z221" s="1">
        <v>5.18</v>
      </c>
      <c r="AA221" s="1">
        <v>0</v>
      </c>
      <c r="AB221" s="1">
        <v>37</v>
      </c>
      <c r="AC221" s="1">
        <v>73</v>
      </c>
      <c r="AD221" s="1">
        <v>110</v>
      </c>
      <c r="AE221" s="1">
        <v>146</v>
      </c>
      <c r="AF221" s="1">
        <v>-645</v>
      </c>
      <c r="AG221" s="1">
        <v>-177</v>
      </c>
      <c r="AH221" s="1">
        <v>171</v>
      </c>
      <c r="AI221" s="1">
        <v>499</v>
      </c>
      <c r="AJ221" s="1">
        <v>923</v>
      </c>
      <c r="AK221" s="2"/>
    </row>
    <row r="222" spans="1:37">
      <c r="A222" s="1">
        <v>221</v>
      </c>
      <c r="B222" s="1">
        <v>1000</v>
      </c>
      <c r="C222" s="1">
        <v>48</v>
      </c>
      <c r="D222" s="1">
        <v>0</v>
      </c>
      <c r="E222" s="1">
        <v>210</v>
      </c>
      <c r="F222" s="1">
        <v>0</v>
      </c>
      <c r="G222" s="1">
        <v>0</v>
      </c>
      <c r="H222" s="1">
        <v>0.31</v>
      </c>
      <c r="I222" s="1">
        <v>143.80000000000001</v>
      </c>
      <c r="J222" s="1">
        <v>0</v>
      </c>
      <c r="K222" s="1">
        <v>1.01</v>
      </c>
      <c r="L222" s="1">
        <v>0.83</v>
      </c>
      <c r="M222" s="1">
        <v>0.73</v>
      </c>
      <c r="N222" s="1">
        <v>0.59</v>
      </c>
      <c r="O222" s="1">
        <v>0.48</v>
      </c>
      <c r="P222" s="1">
        <v>0.32</v>
      </c>
      <c r="Q222" s="1">
        <v>0.23</v>
      </c>
      <c r="R222" s="1">
        <v>0.14000000000000001</v>
      </c>
      <c r="S222" s="1">
        <v>-368</v>
      </c>
      <c r="T222" s="1">
        <v>-173</v>
      </c>
      <c r="U222" s="1">
        <v>-50.3</v>
      </c>
      <c r="V222" s="1">
        <v>46.8</v>
      </c>
      <c r="W222" s="1">
        <v>75.2</v>
      </c>
      <c r="X222" s="1">
        <v>65.3</v>
      </c>
      <c r="Y222" s="1">
        <v>40.5</v>
      </c>
      <c r="Z222" s="1">
        <v>11.6</v>
      </c>
      <c r="AA222" s="1">
        <v>0</v>
      </c>
      <c r="AB222" s="1">
        <v>52</v>
      </c>
      <c r="AC222" s="1">
        <v>105</v>
      </c>
      <c r="AD222" s="1">
        <v>157</v>
      </c>
      <c r="AE222" s="1">
        <v>209</v>
      </c>
      <c r="AF222" s="1">
        <v>-368</v>
      </c>
      <c r="AG222" s="1">
        <v>-15.8</v>
      </c>
      <c r="AH222" s="1">
        <v>178</v>
      </c>
      <c r="AI222" s="1">
        <v>328</v>
      </c>
      <c r="AJ222" s="1">
        <v>586</v>
      </c>
      <c r="AK222" s="2"/>
    </row>
    <row r="223" spans="1:37">
      <c r="A223" s="1">
        <v>222</v>
      </c>
      <c r="B223" s="1">
        <v>1000</v>
      </c>
      <c r="C223" s="1">
        <v>48</v>
      </c>
      <c r="D223" s="1">
        <v>0</v>
      </c>
      <c r="E223" s="1">
        <v>300</v>
      </c>
      <c r="F223" s="1">
        <v>0</v>
      </c>
      <c r="G223" s="1">
        <v>0</v>
      </c>
      <c r="H223" s="1">
        <v>0.24399999999999999</v>
      </c>
      <c r="I223" s="1">
        <v>241.66</v>
      </c>
      <c r="J223" s="1">
        <v>0</v>
      </c>
      <c r="K223" s="1">
        <v>0.76</v>
      </c>
      <c r="L223" s="1">
        <v>0.64</v>
      </c>
      <c r="M223" s="1">
        <v>0.57999999999999996</v>
      </c>
      <c r="N223" s="1">
        <v>0.5</v>
      </c>
      <c r="O223" s="1">
        <v>0.43</v>
      </c>
      <c r="P223" s="1">
        <v>0.32</v>
      </c>
      <c r="Q223" s="1">
        <v>0.24</v>
      </c>
      <c r="R223" s="1">
        <v>0.15</v>
      </c>
      <c r="S223" s="1">
        <v>-195</v>
      </c>
      <c r="T223" s="1">
        <v>-129</v>
      </c>
      <c r="U223" s="1">
        <v>-75</v>
      </c>
      <c r="V223" s="1">
        <v>-13</v>
      </c>
      <c r="W223" s="1">
        <v>20</v>
      </c>
      <c r="X223" s="1">
        <v>38.5</v>
      </c>
      <c r="Y223" s="1">
        <v>34.5</v>
      </c>
      <c r="Z223" s="1">
        <v>17.7</v>
      </c>
      <c r="AA223" s="1">
        <v>0</v>
      </c>
      <c r="AB223" s="1">
        <v>75</v>
      </c>
      <c r="AC223" s="1">
        <v>150</v>
      </c>
      <c r="AD223" s="1">
        <v>225</v>
      </c>
      <c r="AE223" s="1">
        <v>299</v>
      </c>
      <c r="AF223" s="1">
        <v>-195</v>
      </c>
      <c r="AG223" s="1">
        <v>97.4</v>
      </c>
      <c r="AH223" s="1">
        <v>167</v>
      </c>
      <c r="AI223" s="1">
        <v>202</v>
      </c>
      <c r="AJ223" s="1">
        <v>341</v>
      </c>
      <c r="AK223" s="2"/>
    </row>
    <row r="224" spans="1:37">
      <c r="A224" s="1">
        <v>223</v>
      </c>
      <c r="B224" s="1">
        <v>1208</v>
      </c>
      <c r="C224" s="1">
        <v>48</v>
      </c>
      <c r="D224" s="1">
        <v>0</v>
      </c>
      <c r="E224" s="1">
        <v>50</v>
      </c>
      <c r="F224" s="1">
        <v>0</v>
      </c>
      <c r="G224" s="1">
        <v>0</v>
      </c>
      <c r="H224" s="1">
        <v>1.294</v>
      </c>
      <c r="I224" s="1">
        <v>13.29</v>
      </c>
      <c r="J224" s="1">
        <v>0</v>
      </c>
      <c r="K224" s="1">
        <v>2.62</v>
      </c>
      <c r="L224" s="1">
        <v>1.5</v>
      </c>
      <c r="M224" s="1">
        <v>0.96</v>
      </c>
      <c r="N224" s="1">
        <v>0.56999999999999995</v>
      </c>
      <c r="O224" s="1">
        <v>0.42</v>
      </c>
      <c r="P224" s="1">
        <v>0.28000000000000003</v>
      </c>
      <c r="Q224" s="1">
        <v>0.21</v>
      </c>
      <c r="R224" s="1">
        <v>0.14000000000000001</v>
      </c>
      <c r="S224" s="1">
        <v>-1530</v>
      </c>
      <c r="T224" s="1">
        <v>535</v>
      </c>
      <c r="U224" s="1">
        <v>562</v>
      </c>
      <c r="V224" s="1">
        <v>201</v>
      </c>
      <c r="W224" s="1">
        <v>60.5</v>
      </c>
      <c r="X224" s="1">
        <v>11.5</v>
      </c>
      <c r="Y224" s="1">
        <v>4.28</v>
      </c>
      <c r="Z224" s="1">
        <v>0.82</v>
      </c>
      <c r="AA224" s="1">
        <v>0</v>
      </c>
      <c r="AB224" s="1">
        <v>12</v>
      </c>
      <c r="AC224" s="1">
        <v>25</v>
      </c>
      <c r="AD224" s="1">
        <v>38</v>
      </c>
      <c r="AE224" s="1">
        <v>49</v>
      </c>
      <c r="AF224" s="1">
        <v>-1530</v>
      </c>
      <c r="AG224" s="1">
        <v>-662</v>
      </c>
      <c r="AH224" s="1">
        <v>171</v>
      </c>
      <c r="AI224" s="1">
        <v>1020</v>
      </c>
      <c r="AJ224" s="1">
        <v>1810</v>
      </c>
      <c r="AK224" s="2"/>
    </row>
    <row r="225" spans="1:37">
      <c r="A225" s="1">
        <v>224</v>
      </c>
      <c r="B225" s="1">
        <v>1208</v>
      </c>
      <c r="C225" s="1">
        <v>48</v>
      </c>
      <c r="D225" s="1">
        <v>0</v>
      </c>
      <c r="E225" s="1">
        <v>72</v>
      </c>
      <c r="F225" s="1">
        <v>0</v>
      </c>
      <c r="G225" s="1">
        <v>0</v>
      </c>
      <c r="H225" s="1">
        <v>0.91900000000000004</v>
      </c>
      <c r="I225" s="1">
        <v>23.04</v>
      </c>
      <c r="J225" s="1">
        <v>0</v>
      </c>
      <c r="K225" s="1">
        <v>2.13</v>
      </c>
      <c r="L225" s="1">
        <v>1.41</v>
      </c>
      <c r="M225" s="1">
        <v>0.99</v>
      </c>
      <c r="N225" s="1">
        <v>0.61</v>
      </c>
      <c r="O225" s="1">
        <v>0.43</v>
      </c>
      <c r="P225" s="1">
        <v>0.28000000000000003</v>
      </c>
      <c r="Q225" s="1">
        <v>0.21</v>
      </c>
      <c r="R225" s="1">
        <v>0.14000000000000001</v>
      </c>
      <c r="S225" s="1">
        <v>-1290</v>
      </c>
      <c r="T225" s="1">
        <v>174</v>
      </c>
      <c r="U225" s="1">
        <v>422</v>
      </c>
      <c r="V225" s="1">
        <v>267</v>
      </c>
      <c r="W225" s="1">
        <v>121</v>
      </c>
      <c r="X225" s="1">
        <v>22.6</v>
      </c>
      <c r="Y225" s="1">
        <v>7.22</v>
      </c>
      <c r="Z225" s="1">
        <v>1.81</v>
      </c>
      <c r="AA225" s="1">
        <v>0</v>
      </c>
      <c r="AB225" s="1">
        <v>18</v>
      </c>
      <c r="AC225" s="1">
        <v>36</v>
      </c>
      <c r="AD225" s="1">
        <v>54</v>
      </c>
      <c r="AE225" s="1">
        <v>71</v>
      </c>
      <c r="AF225" s="1">
        <v>-1290</v>
      </c>
      <c r="AG225" s="1">
        <v>-539</v>
      </c>
      <c r="AH225" s="1">
        <v>158</v>
      </c>
      <c r="AI225" s="1">
        <v>843</v>
      </c>
      <c r="AJ225" s="1">
        <v>1550</v>
      </c>
      <c r="AK225" s="2"/>
    </row>
    <row r="226" spans="1:37">
      <c r="A226" s="1">
        <v>225</v>
      </c>
      <c r="B226" s="1">
        <v>1208</v>
      </c>
      <c r="C226" s="1">
        <v>48</v>
      </c>
      <c r="D226" s="1">
        <v>0</v>
      </c>
      <c r="E226" s="1">
        <v>102</v>
      </c>
      <c r="F226" s="1">
        <v>0</v>
      </c>
      <c r="G226" s="1">
        <v>0</v>
      </c>
      <c r="H226" s="1">
        <v>0.61499999999999999</v>
      </c>
      <c r="I226" s="1">
        <v>44.01</v>
      </c>
      <c r="J226" s="1">
        <v>0</v>
      </c>
      <c r="K226" s="1">
        <v>1.66</v>
      </c>
      <c r="L226" s="1">
        <v>1.23</v>
      </c>
      <c r="M226" s="1">
        <v>0.96</v>
      </c>
      <c r="N226" s="1">
        <v>0.65</v>
      </c>
      <c r="O226" s="1">
        <v>0.46</v>
      </c>
      <c r="P226" s="1">
        <v>0.28000000000000003</v>
      </c>
      <c r="Q226" s="1">
        <v>0.21</v>
      </c>
      <c r="R226" s="1">
        <v>0.14000000000000001</v>
      </c>
      <c r="S226" s="1">
        <v>-920</v>
      </c>
      <c r="T226" s="1">
        <v>-67.400000000000006</v>
      </c>
      <c r="U226" s="1">
        <v>203</v>
      </c>
      <c r="V226" s="1">
        <v>227</v>
      </c>
      <c r="W226" s="1">
        <v>154</v>
      </c>
      <c r="X226" s="1">
        <v>48.6</v>
      </c>
      <c r="Y226" s="1">
        <v>14.7</v>
      </c>
      <c r="Z226" s="1">
        <v>3.05</v>
      </c>
      <c r="AA226" s="1">
        <v>0</v>
      </c>
      <c r="AB226" s="1">
        <v>26</v>
      </c>
      <c r="AC226" s="1">
        <v>51</v>
      </c>
      <c r="AD226" s="1">
        <v>77</v>
      </c>
      <c r="AE226" s="1">
        <v>101</v>
      </c>
      <c r="AF226" s="1">
        <v>-920</v>
      </c>
      <c r="AG226" s="1">
        <v>-346</v>
      </c>
      <c r="AH226" s="1">
        <v>144</v>
      </c>
      <c r="AI226" s="1">
        <v>626</v>
      </c>
      <c r="AJ226" s="1">
        <v>1170</v>
      </c>
      <c r="AK226" s="2"/>
    </row>
    <row r="227" spans="1:37">
      <c r="A227" s="1">
        <v>226</v>
      </c>
      <c r="B227" s="1">
        <v>1208</v>
      </c>
      <c r="C227" s="1">
        <v>48</v>
      </c>
      <c r="D227" s="1">
        <v>0</v>
      </c>
      <c r="E227" s="1">
        <v>147</v>
      </c>
      <c r="F227" s="1">
        <v>0</v>
      </c>
      <c r="G227" s="1">
        <v>0</v>
      </c>
      <c r="H227" s="1">
        <v>0.40400000000000003</v>
      </c>
      <c r="I227" s="1">
        <v>88.47</v>
      </c>
      <c r="J227" s="1">
        <v>0</v>
      </c>
      <c r="K227" s="1">
        <v>1.26</v>
      </c>
      <c r="L227" s="1">
        <v>1.01</v>
      </c>
      <c r="M227" s="1">
        <v>0.85</v>
      </c>
      <c r="N227" s="1">
        <v>0.65</v>
      </c>
      <c r="O227" s="1">
        <v>0.49</v>
      </c>
      <c r="P227" s="1">
        <v>0.3</v>
      </c>
      <c r="Q227" s="1">
        <v>0.21</v>
      </c>
      <c r="R227" s="1">
        <v>0.14000000000000001</v>
      </c>
      <c r="S227" s="1">
        <v>-575</v>
      </c>
      <c r="T227" s="1">
        <v>-163</v>
      </c>
      <c r="U227" s="1">
        <v>30.5</v>
      </c>
      <c r="V227" s="1">
        <v>124</v>
      </c>
      <c r="W227" s="1">
        <v>122</v>
      </c>
      <c r="X227" s="1">
        <v>68.5</v>
      </c>
      <c r="Y227" s="1">
        <v>30.3</v>
      </c>
      <c r="Z227" s="1">
        <v>5.83</v>
      </c>
      <c r="AA227" s="1">
        <v>0</v>
      </c>
      <c r="AB227" s="1">
        <v>37</v>
      </c>
      <c r="AC227" s="1">
        <v>73</v>
      </c>
      <c r="AD227" s="1">
        <v>110</v>
      </c>
      <c r="AE227" s="1">
        <v>146</v>
      </c>
      <c r="AF227" s="1">
        <v>-575</v>
      </c>
      <c r="AG227" s="1">
        <v>-167</v>
      </c>
      <c r="AH227" s="1">
        <v>139</v>
      </c>
      <c r="AI227" s="1">
        <v>429</v>
      </c>
      <c r="AJ227" s="1">
        <v>800</v>
      </c>
      <c r="AK227" s="2"/>
    </row>
    <row r="228" spans="1:37">
      <c r="A228" s="1">
        <v>227</v>
      </c>
      <c r="B228" s="1">
        <v>1208</v>
      </c>
      <c r="C228" s="1">
        <v>48</v>
      </c>
      <c r="D228" s="1">
        <v>0</v>
      </c>
      <c r="E228" s="1">
        <v>210</v>
      </c>
      <c r="F228" s="1">
        <v>0</v>
      </c>
      <c r="G228" s="1">
        <v>0</v>
      </c>
      <c r="H228" s="1">
        <v>0.27700000000000002</v>
      </c>
      <c r="I228" s="1">
        <v>172.57</v>
      </c>
      <c r="J228" s="1">
        <v>0</v>
      </c>
      <c r="K228" s="1">
        <v>0.94</v>
      </c>
      <c r="L228" s="1">
        <v>0.79</v>
      </c>
      <c r="M228" s="1">
        <v>0.7</v>
      </c>
      <c r="N228" s="1">
        <v>0.57999999999999996</v>
      </c>
      <c r="O228" s="1">
        <v>0.48</v>
      </c>
      <c r="P228" s="1">
        <v>0.33</v>
      </c>
      <c r="Q228" s="1">
        <v>0.23</v>
      </c>
      <c r="R228" s="1">
        <v>0.14000000000000001</v>
      </c>
      <c r="S228" s="1">
        <v>-326</v>
      </c>
      <c r="T228" s="1">
        <v>-159</v>
      </c>
      <c r="U228" s="1">
        <v>-53.2</v>
      </c>
      <c r="V228" s="1">
        <v>33.6</v>
      </c>
      <c r="W228" s="1">
        <v>62</v>
      </c>
      <c r="X228" s="1">
        <v>58.8</v>
      </c>
      <c r="Y228" s="1">
        <v>38.9</v>
      </c>
      <c r="Z228" s="1">
        <v>12.5</v>
      </c>
      <c r="AA228" s="1">
        <v>0</v>
      </c>
      <c r="AB228" s="1">
        <v>52</v>
      </c>
      <c r="AC228" s="1">
        <v>105</v>
      </c>
      <c r="AD228" s="1">
        <v>157</v>
      </c>
      <c r="AE228" s="1">
        <v>209</v>
      </c>
      <c r="AF228" s="1">
        <v>-326</v>
      </c>
      <c r="AG228" s="1">
        <v>-23.8</v>
      </c>
      <c r="AH228" s="1">
        <v>146</v>
      </c>
      <c r="AI228" s="1">
        <v>279</v>
      </c>
      <c r="AJ228" s="1">
        <v>504</v>
      </c>
      <c r="AK228" s="2"/>
    </row>
    <row r="229" spans="1:37">
      <c r="A229" s="1">
        <v>228</v>
      </c>
      <c r="B229" s="1">
        <v>1208</v>
      </c>
      <c r="C229" s="1">
        <v>48</v>
      </c>
      <c r="D229" s="1">
        <v>0</v>
      </c>
      <c r="E229" s="1">
        <v>300</v>
      </c>
      <c r="F229" s="1">
        <v>0</v>
      </c>
      <c r="G229" s="1">
        <v>0</v>
      </c>
      <c r="H229" s="1">
        <v>0.216</v>
      </c>
      <c r="I229" s="1">
        <v>294.82</v>
      </c>
      <c r="J229" s="1">
        <v>0</v>
      </c>
      <c r="K229" s="1">
        <v>0.71</v>
      </c>
      <c r="L229" s="1">
        <v>0.6</v>
      </c>
      <c r="M229" s="1">
        <v>0.55000000000000004</v>
      </c>
      <c r="N229" s="1">
        <v>0.48</v>
      </c>
      <c r="O229" s="1">
        <v>0.42</v>
      </c>
      <c r="P229" s="1">
        <v>0.32</v>
      </c>
      <c r="Q229" s="1">
        <v>0.24</v>
      </c>
      <c r="R229" s="1">
        <v>0.15</v>
      </c>
      <c r="S229" s="1">
        <v>-172</v>
      </c>
      <c r="T229" s="1">
        <v>-116</v>
      </c>
      <c r="U229" s="1">
        <v>-69.8</v>
      </c>
      <c r="V229" s="1">
        <v>-16</v>
      </c>
      <c r="W229" s="1">
        <v>13.5</v>
      </c>
      <c r="X229" s="1">
        <v>32.1</v>
      </c>
      <c r="Y229" s="1">
        <v>30.6</v>
      </c>
      <c r="Z229" s="1">
        <v>17.2</v>
      </c>
      <c r="AA229" s="1">
        <v>0</v>
      </c>
      <c r="AB229" s="1">
        <v>75</v>
      </c>
      <c r="AC229" s="1">
        <v>150</v>
      </c>
      <c r="AD229" s="1">
        <v>225</v>
      </c>
      <c r="AE229" s="1">
        <v>299</v>
      </c>
      <c r="AF229" s="1">
        <v>-172</v>
      </c>
      <c r="AG229" s="1">
        <v>75.2</v>
      </c>
      <c r="AH229" s="1">
        <v>137</v>
      </c>
      <c r="AI229" s="1">
        <v>171</v>
      </c>
      <c r="AJ229" s="1">
        <v>291</v>
      </c>
      <c r="AK229" s="2"/>
    </row>
    <row r="230" spans="1:37">
      <c r="A230" s="1">
        <v>229</v>
      </c>
      <c r="B230" s="1">
        <v>1459</v>
      </c>
      <c r="C230" s="1">
        <v>48</v>
      </c>
      <c r="D230" s="1">
        <v>0</v>
      </c>
      <c r="E230" s="1">
        <v>50</v>
      </c>
      <c r="F230" s="1">
        <v>0</v>
      </c>
      <c r="G230" s="1">
        <v>0</v>
      </c>
      <c r="H230" s="1">
        <v>1.2130000000000001</v>
      </c>
      <c r="I230" s="1">
        <v>14.75</v>
      </c>
      <c r="J230" s="1">
        <v>0</v>
      </c>
      <c r="K230" s="1">
        <v>2.5099999999999998</v>
      </c>
      <c r="L230" s="1">
        <v>1.49</v>
      </c>
      <c r="M230" s="1">
        <v>0.97</v>
      </c>
      <c r="N230" s="1">
        <v>0.57999999999999996</v>
      </c>
      <c r="O230" s="1">
        <v>0.42</v>
      </c>
      <c r="P230" s="1">
        <v>0.28000000000000003</v>
      </c>
      <c r="Q230" s="1">
        <v>0.21</v>
      </c>
      <c r="R230" s="1">
        <v>0.14000000000000001</v>
      </c>
      <c r="S230" s="1">
        <v>-1440</v>
      </c>
      <c r="T230" s="1">
        <v>452</v>
      </c>
      <c r="U230" s="1">
        <v>524</v>
      </c>
      <c r="V230" s="1">
        <v>208</v>
      </c>
      <c r="W230" s="1">
        <v>67.099999999999994</v>
      </c>
      <c r="X230" s="1">
        <v>12.6</v>
      </c>
      <c r="Y230" s="1">
        <v>4.8499999999999996</v>
      </c>
      <c r="Z230" s="1">
        <v>1.08</v>
      </c>
      <c r="AA230" s="1">
        <v>0</v>
      </c>
      <c r="AB230" s="1">
        <v>12</v>
      </c>
      <c r="AC230" s="1">
        <v>25</v>
      </c>
      <c r="AD230" s="1">
        <v>38</v>
      </c>
      <c r="AE230" s="1">
        <v>49</v>
      </c>
      <c r="AF230" s="1">
        <v>-1440</v>
      </c>
      <c r="AG230" s="1">
        <v>-635</v>
      </c>
      <c r="AH230" s="1">
        <v>136</v>
      </c>
      <c r="AI230" s="1">
        <v>922</v>
      </c>
      <c r="AJ230" s="1">
        <v>1660</v>
      </c>
      <c r="AK230" s="2"/>
    </row>
    <row r="231" spans="1:37">
      <c r="A231" s="1">
        <v>230</v>
      </c>
      <c r="B231" s="1">
        <v>1459</v>
      </c>
      <c r="C231" s="1">
        <v>48</v>
      </c>
      <c r="D231" s="1">
        <v>0</v>
      </c>
      <c r="E231" s="1">
        <v>72</v>
      </c>
      <c r="F231" s="1">
        <v>0</v>
      </c>
      <c r="G231" s="1">
        <v>0</v>
      </c>
      <c r="H231" s="1">
        <v>0.85</v>
      </c>
      <c r="I231" s="1">
        <v>26.1</v>
      </c>
      <c r="J231" s="1">
        <v>0</v>
      </c>
      <c r="K231" s="1">
        <v>2.0299999999999998</v>
      </c>
      <c r="L231" s="1">
        <v>1.38</v>
      </c>
      <c r="M231" s="1">
        <v>0.99</v>
      </c>
      <c r="N231" s="1">
        <v>0.62</v>
      </c>
      <c r="O231" s="1">
        <v>0.44</v>
      </c>
      <c r="P231" s="1">
        <v>0.28000000000000003</v>
      </c>
      <c r="Q231" s="1">
        <v>0.21</v>
      </c>
      <c r="R231" s="1">
        <v>0.14000000000000001</v>
      </c>
      <c r="S231" s="1">
        <v>-1180</v>
      </c>
      <c r="T231" s="1">
        <v>121</v>
      </c>
      <c r="U231" s="1">
        <v>368</v>
      </c>
      <c r="V231" s="1">
        <v>255</v>
      </c>
      <c r="W231" s="1">
        <v>125</v>
      </c>
      <c r="X231" s="1">
        <v>25.3</v>
      </c>
      <c r="Y231" s="1">
        <v>7.88</v>
      </c>
      <c r="Z231" s="1">
        <v>2.06</v>
      </c>
      <c r="AA231" s="1">
        <v>0</v>
      </c>
      <c r="AB231" s="1">
        <v>18</v>
      </c>
      <c r="AC231" s="1">
        <v>36</v>
      </c>
      <c r="AD231" s="1">
        <v>54</v>
      </c>
      <c r="AE231" s="1">
        <v>71</v>
      </c>
      <c r="AF231" s="1">
        <v>-1180</v>
      </c>
      <c r="AG231" s="1">
        <v>-502</v>
      </c>
      <c r="AH231" s="1">
        <v>127</v>
      </c>
      <c r="AI231" s="1">
        <v>745</v>
      </c>
      <c r="AJ231" s="1">
        <v>1380</v>
      </c>
      <c r="AK231" s="2"/>
    </row>
    <row r="232" spans="1:37">
      <c r="A232" s="1">
        <v>231</v>
      </c>
      <c r="B232" s="1">
        <v>1459</v>
      </c>
      <c r="C232" s="1">
        <v>48</v>
      </c>
      <c r="D232" s="1">
        <v>0</v>
      </c>
      <c r="E232" s="1">
        <v>102</v>
      </c>
      <c r="F232" s="1">
        <v>0</v>
      </c>
      <c r="G232" s="1">
        <v>0</v>
      </c>
      <c r="H232" s="1">
        <v>0.56399999999999995</v>
      </c>
      <c r="I232" s="1">
        <v>50.78</v>
      </c>
      <c r="J232" s="1">
        <v>0</v>
      </c>
      <c r="K232" s="1">
        <v>1.57</v>
      </c>
      <c r="L232" s="1">
        <v>1.19</v>
      </c>
      <c r="M232" s="1">
        <v>0.94</v>
      </c>
      <c r="N232" s="1">
        <v>0.66</v>
      </c>
      <c r="O232" s="1">
        <v>0.47</v>
      </c>
      <c r="P232" s="1">
        <v>0.28000000000000003</v>
      </c>
      <c r="Q232" s="1">
        <v>0.21</v>
      </c>
      <c r="R232" s="1">
        <v>0.14000000000000001</v>
      </c>
      <c r="S232" s="1">
        <v>-826</v>
      </c>
      <c r="T232" s="1">
        <v>-84.4</v>
      </c>
      <c r="U232" s="1">
        <v>162</v>
      </c>
      <c r="V232" s="1">
        <v>201</v>
      </c>
      <c r="W232" s="1">
        <v>145</v>
      </c>
      <c r="X232" s="1">
        <v>51.2</v>
      </c>
      <c r="Y232" s="1">
        <v>16.399999999999999</v>
      </c>
      <c r="Z232" s="1">
        <v>3.3</v>
      </c>
      <c r="AA232" s="1">
        <v>0</v>
      </c>
      <c r="AB232" s="1">
        <v>26</v>
      </c>
      <c r="AC232" s="1">
        <v>51</v>
      </c>
      <c r="AD232" s="1">
        <v>77</v>
      </c>
      <c r="AE232" s="1">
        <v>101</v>
      </c>
      <c r="AF232" s="1">
        <v>-826</v>
      </c>
      <c r="AG232" s="1">
        <v>-318</v>
      </c>
      <c r="AH232" s="1">
        <v>116</v>
      </c>
      <c r="AI232" s="1">
        <v>544</v>
      </c>
      <c r="AJ232" s="1">
        <v>1020</v>
      </c>
      <c r="AK232" s="2"/>
    </row>
    <row r="233" spans="1:37">
      <c r="A233" s="1">
        <v>232</v>
      </c>
      <c r="B233" s="1">
        <v>1459</v>
      </c>
      <c r="C233" s="1">
        <v>48</v>
      </c>
      <c r="D233" s="1">
        <v>0</v>
      </c>
      <c r="E233" s="1">
        <v>147</v>
      </c>
      <c r="F233" s="1">
        <v>0</v>
      </c>
      <c r="G233" s="1">
        <v>0</v>
      </c>
      <c r="H233" s="1">
        <v>0.36399999999999999</v>
      </c>
      <c r="I233" s="1">
        <v>104.46</v>
      </c>
      <c r="J233" s="1">
        <v>0</v>
      </c>
      <c r="K233" s="1">
        <v>1.18</v>
      </c>
      <c r="L233" s="1">
        <v>0.97</v>
      </c>
      <c r="M233" s="1">
        <v>0.83</v>
      </c>
      <c r="N233" s="1">
        <v>0.64</v>
      </c>
      <c r="O233" s="1">
        <v>0.49</v>
      </c>
      <c r="P233" s="1">
        <v>0.31</v>
      </c>
      <c r="Q233" s="1">
        <v>0.22</v>
      </c>
      <c r="R233" s="1">
        <v>0.14000000000000001</v>
      </c>
      <c r="S233" s="1">
        <v>-511</v>
      </c>
      <c r="T233" s="1">
        <v>-157</v>
      </c>
      <c r="U233" s="1">
        <v>12.9</v>
      </c>
      <c r="V233" s="1">
        <v>102</v>
      </c>
      <c r="W233" s="1">
        <v>107</v>
      </c>
      <c r="X233" s="1">
        <v>65.7</v>
      </c>
      <c r="Y233" s="1">
        <v>31.4</v>
      </c>
      <c r="Z233" s="1">
        <v>6.51</v>
      </c>
      <c r="AA233" s="1">
        <v>0</v>
      </c>
      <c r="AB233" s="1">
        <v>37</v>
      </c>
      <c r="AC233" s="1">
        <v>73</v>
      </c>
      <c r="AD233" s="1">
        <v>110</v>
      </c>
      <c r="AE233" s="1">
        <v>146</v>
      </c>
      <c r="AF233" s="1">
        <v>-511</v>
      </c>
      <c r="AG233" s="1">
        <v>-156</v>
      </c>
      <c r="AH233" s="1">
        <v>113</v>
      </c>
      <c r="AI233" s="1">
        <v>368</v>
      </c>
      <c r="AJ233" s="1">
        <v>693</v>
      </c>
      <c r="AK233" s="2"/>
    </row>
    <row r="234" spans="1:37">
      <c r="A234" s="1">
        <v>233</v>
      </c>
      <c r="B234" s="1">
        <v>1459</v>
      </c>
      <c r="C234" s="1">
        <v>48</v>
      </c>
      <c r="D234" s="1">
        <v>0</v>
      </c>
      <c r="E234" s="1">
        <v>210</v>
      </c>
      <c r="F234" s="1">
        <v>0</v>
      </c>
      <c r="G234" s="1">
        <v>0</v>
      </c>
      <c r="H234" s="1">
        <v>0.25</v>
      </c>
      <c r="I234" s="1">
        <v>204.53</v>
      </c>
      <c r="J234" s="1">
        <v>0</v>
      </c>
      <c r="K234" s="1">
        <v>0.88</v>
      </c>
      <c r="L234" s="1">
        <v>0.75</v>
      </c>
      <c r="M234" s="1">
        <v>0.67</v>
      </c>
      <c r="N234" s="1">
        <v>0.56000000000000005</v>
      </c>
      <c r="O234" s="1">
        <v>0.47</v>
      </c>
      <c r="P234" s="1">
        <v>0.33</v>
      </c>
      <c r="Q234" s="1">
        <v>0.23</v>
      </c>
      <c r="R234" s="1">
        <v>0.14000000000000001</v>
      </c>
      <c r="S234" s="1">
        <v>-288</v>
      </c>
      <c r="T234" s="1">
        <v>-146</v>
      </c>
      <c r="U234" s="1">
        <v>-54.3</v>
      </c>
      <c r="V234" s="1">
        <v>22.6</v>
      </c>
      <c r="W234" s="1">
        <v>50.2</v>
      </c>
      <c r="X234" s="1">
        <v>52.2</v>
      </c>
      <c r="Y234" s="1">
        <v>36.700000000000003</v>
      </c>
      <c r="Z234" s="1">
        <v>13.1</v>
      </c>
      <c r="AA234" s="1">
        <v>0</v>
      </c>
      <c r="AB234" s="1">
        <v>52</v>
      </c>
      <c r="AC234" s="1">
        <v>105</v>
      </c>
      <c r="AD234" s="1">
        <v>157</v>
      </c>
      <c r="AE234" s="1">
        <v>209</v>
      </c>
      <c r="AF234" s="1">
        <v>-288</v>
      </c>
      <c r="AG234" s="1">
        <v>-28.6</v>
      </c>
      <c r="AH234" s="1">
        <v>120</v>
      </c>
      <c r="AI234" s="1">
        <v>238</v>
      </c>
      <c r="AJ234" s="1">
        <v>433</v>
      </c>
      <c r="AK234" s="2"/>
    </row>
    <row r="235" spans="1:37">
      <c r="A235" s="1">
        <v>234</v>
      </c>
      <c r="B235" s="1">
        <v>1459</v>
      </c>
      <c r="C235" s="1">
        <v>48</v>
      </c>
      <c r="D235" s="1">
        <v>0</v>
      </c>
      <c r="E235" s="1">
        <v>300</v>
      </c>
      <c r="F235" s="1">
        <v>0</v>
      </c>
      <c r="G235" s="1">
        <v>0</v>
      </c>
      <c r="H235" s="1">
        <v>0.19500000000000001</v>
      </c>
      <c r="I235" s="1">
        <v>352.89</v>
      </c>
      <c r="J235" s="1">
        <v>0</v>
      </c>
      <c r="K235" s="1">
        <v>0.66</v>
      </c>
      <c r="L235" s="1">
        <v>0.56000000000000005</v>
      </c>
      <c r="M235" s="1">
        <v>0.52</v>
      </c>
      <c r="N235" s="1">
        <v>0.46</v>
      </c>
      <c r="O235" s="1">
        <v>0.41</v>
      </c>
      <c r="P235" s="1">
        <v>0.32</v>
      </c>
      <c r="Q235" s="1">
        <v>0.25</v>
      </c>
      <c r="R235" s="1">
        <v>0.15</v>
      </c>
      <c r="S235" s="1">
        <v>-152</v>
      </c>
      <c r="T235" s="1">
        <v>-104</v>
      </c>
      <c r="U235" s="1">
        <v>-64.400000000000006</v>
      </c>
      <c r="V235" s="1">
        <v>-18</v>
      </c>
      <c r="W235" s="1">
        <v>8.19</v>
      </c>
      <c r="X235" s="1">
        <v>26.4</v>
      </c>
      <c r="Y235" s="1">
        <v>26.8</v>
      </c>
      <c r="Z235" s="1">
        <v>16.5</v>
      </c>
      <c r="AA235" s="1">
        <v>0</v>
      </c>
      <c r="AB235" s="1">
        <v>75</v>
      </c>
      <c r="AC235" s="1">
        <v>150</v>
      </c>
      <c r="AD235" s="1">
        <v>225</v>
      </c>
      <c r="AE235" s="1">
        <v>299</v>
      </c>
      <c r="AF235" s="1">
        <v>-152</v>
      </c>
      <c r="AG235" s="1">
        <v>57.8</v>
      </c>
      <c r="AH235" s="1">
        <v>113</v>
      </c>
      <c r="AI235" s="1">
        <v>145</v>
      </c>
      <c r="AJ235" s="1">
        <v>249</v>
      </c>
      <c r="AK235" s="2"/>
    </row>
    <row r="236" spans="1:37">
      <c r="A236" s="1">
        <v>235</v>
      </c>
      <c r="B236" s="1">
        <v>1763</v>
      </c>
      <c r="C236" s="1">
        <v>48</v>
      </c>
      <c r="D236" s="1">
        <v>0</v>
      </c>
      <c r="E236" s="1">
        <v>50</v>
      </c>
      <c r="F236" s="1">
        <v>0</v>
      </c>
      <c r="G236" s="1">
        <v>0</v>
      </c>
      <c r="H236" s="1">
        <v>1.1419999999999999</v>
      </c>
      <c r="I236" s="1">
        <v>16.239999999999998</v>
      </c>
      <c r="J236" s="1">
        <v>0</v>
      </c>
      <c r="K236" s="1">
        <v>2.4300000000000002</v>
      </c>
      <c r="L236" s="1">
        <v>1.48</v>
      </c>
      <c r="M236" s="1">
        <v>0.97</v>
      </c>
      <c r="N236" s="1">
        <v>0.59</v>
      </c>
      <c r="O236" s="1">
        <v>0.42</v>
      </c>
      <c r="P236" s="1">
        <v>0.28000000000000003</v>
      </c>
      <c r="Q236" s="1">
        <v>0.21</v>
      </c>
      <c r="R236" s="1">
        <v>0.14000000000000001</v>
      </c>
      <c r="S236" s="1">
        <v>-1340</v>
      </c>
      <c r="T236" s="1">
        <v>375</v>
      </c>
      <c r="U236" s="1">
        <v>482</v>
      </c>
      <c r="V236" s="1">
        <v>212</v>
      </c>
      <c r="W236" s="1">
        <v>73.400000000000006</v>
      </c>
      <c r="X236" s="1">
        <v>13.6</v>
      </c>
      <c r="Y236" s="1">
        <v>5.3</v>
      </c>
      <c r="Z236" s="1">
        <v>1.29</v>
      </c>
      <c r="AA236" s="1">
        <v>0</v>
      </c>
      <c r="AB236" s="1">
        <v>12</v>
      </c>
      <c r="AC236" s="1">
        <v>25</v>
      </c>
      <c r="AD236" s="1">
        <v>38</v>
      </c>
      <c r="AE236" s="1">
        <v>49</v>
      </c>
      <c r="AF236" s="1">
        <v>-1340</v>
      </c>
      <c r="AG236" s="1">
        <v>-603</v>
      </c>
      <c r="AH236" s="1">
        <v>108</v>
      </c>
      <c r="AI236" s="1">
        <v>833</v>
      </c>
      <c r="AJ236" s="1">
        <v>1510</v>
      </c>
      <c r="AK236" s="2"/>
    </row>
    <row r="237" spans="1:37">
      <c r="A237" s="1">
        <v>236</v>
      </c>
      <c r="B237" s="1">
        <v>1763</v>
      </c>
      <c r="C237" s="1">
        <v>48</v>
      </c>
      <c r="D237" s="1">
        <v>0</v>
      </c>
      <c r="E237" s="1">
        <v>72</v>
      </c>
      <c r="F237" s="1">
        <v>0</v>
      </c>
      <c r="G237" s="1">
        <v>0</v>
      </c>
      <c r="H237" s="1">
        <v>0.78800000000000003</v>
      </c>
      <c r="I237" s="1">
        <v>29.48</v>
      </c>
      <c r="J237" s="1">
        <v>0</v>
      </c>
      <c r="K237" s="1">
        <v>1.94</v>
      </c>
      <c r="L237" s="1">
        <v>1.35</v>
      </c>
      <c r="M237" s="1">
        <v>0.99</v>
      </c>
      <c r="N237" s="1">
        <v>0.63</v>
      </c>
      <c r="O237" s="1">
        <v>0.44</v>
      </c>
      <c r="P237" s="1">
        <v>0.28000000000000003</v>
      </c>
      <c r="Q237" s="1">
        <v>0.21</v>
      </c>
      <c r="R237" s="1">
        <v>0.14000000000000001</v>
      </c>
      <c r="S237" s="1">
        <v>-1070</v>
      </c>
      <c r="T237" s="1">
        <v>76.3</v>
      </c>
      <c r="U237" s="1">
        <v>316</v>
      </c>
      <c r="V237" s="1">
        <v>240</v>
      </c>
      <c r="W237" s="1">
        <v>126</v>
      </c>
      <c r="X237" s="1">
        <v>28</v>
      </c>
      <c r="Y237" s="1">
        <v>8.5399999999999991</v>
      </c>
      <c r="Z237" s="1">
        <v>2.25</v>
      </c>
      <c r="AA237" s="1">
        <v>0</v>
      </c>
      <c r="AB237" s="1">
        <v>18</v>
      </c>
      <c r="AC237" s="1">
        <v>36</v>
      </c>
      <c r="AD237" s="1">
        <v>54</v>
      </c>
      <c r="AE237" s="1">
        <v>71</v>
      </c>
      <c r="AF237" s="1">
        <v>-1070</v>
      </c>
      <c r="AG237" s="1">
        <v>-464</v>
      </c>
      <c r="AH237" s="1">
        <v>101</v>
      </c>
      <c r="AI237" s="1">
        <v>658</v>
      </c>
      <c r="AJ237" s="1">
        <v>1230</v>
      </c>
      <c r="AK237" s="2"/>
    </row>
    <row r="238" spans="1:37">
      <c r="A238" s="1">
        <v>237</v>
      </c>
      <c r="B238" s="1">
        <v>1763</v>
      </c>
      <c r="C238" s="1">
        <v>48</v>
      </c>
      <c r="D238" s="1">
        <v>0</v>
      </c>
      <c r="E238" s="1">
        <v>102</v>
      </c>
      <c r="F238" s="1">
        <v>0</v>
      </c>
      <c r="G238" s="1">
        <v>0</v>
      </c>
      <c r="H238" s="1">
        <v>0.51100000000000001</v>
      </c>
      <c r="I238" s="1">
        <v>59.3</v>
      </c>
      <c r="J238" s="1">
        <v>0</v>
      </c>
      <c r="K238" s="1">
        <v>1.49</v>
      </c>
      <c r="L238" s="1">
        <v>1.1599999999999999</v>
      </c>
      <c r="M238" s="1">
        <v>0.93</v>
      </c>
      <c r="N238" s="1">
        <v>0.66</v>
      </c>
      <c r="O238" s="1">
        <v>0.48</v>
      </c>
      <c r="P238" s="1">
        <v>0.28999999999999998</v>
      </c>
      <c r="Q238" s="1">
        <v>0.21</v>
      </c>
      <c r="R238" s="1">
        <v>0.14000000000000001</v>
      </c>
      <c r="S238" s="1">
        <v>-737</v>
      </c>
      <c r="T238" s="1">
        <v>-96.1</v>
      </c>
      <c r="U238" s="1">
        <v>127</v>
      </c>
      <c r="V238" s="1">
        <v>176</v>
      </c>
      <c r="W238" s="1">
        <v>135</v>
      </c>
      <c r="X238" s="1">
        <v>52.8</v>
      </c>
      <c r="Y238" s="1">
        <v>18</v>
      </c>
      <c r="Z238" s="1">
        <v>3.54</v>
      </c>
      <c r="AA238" s="1">
        <v>0</v>
      </c>
      <c r="AB238" s="1">
        <v>26</v>
      </c>
      <c r="AC238" s="1">
        <v>51</v>
      </c>
      <c r="AD238" s="1">
        <v>77</v>
      </c>
      <c r="AE238" s="1">
        <v>101</v>
      </c>
      <c r="AF238" s="1">
        <v>-737</v>
      </c>
      <c r="AG238" s="1">
        <v>-291</v>
      </c>
      <c r="AH238" s="1">
        <v>94.1</v>
      </c>
      <c r="AI238" s="1">
        <v>473</v>
      </c>
      <c r="AJ238" s="1">
        <v>897</v>
      </c>
      <c r="AK238" s="2"/>
    </row>
    <row r="239" spans="1:37">
      <c r="A239" s="1">
        <v>238</v>
      </c>
      <c r="B239" s="1">
        <v>1763</v>
      </c>
      <c r="C239" s="1">
        <v>48</v>
      </c>
      <c r="D239" s="1">
        <v>0</v>
      </c>
      <c r="E239" s="1">
        <v>147</v>
      </c>
      <c r="F239" s="1">
        <v>0</v>
      </c>
      <c r="G239" s="1">
        <v>0</v>
      </c>
      <c r="H239" s="1">
        <v>0.32800000000000001</v>
      </c>
      <c r="I239" s="1">
        <v>123.7</v>
      </c>
      <c r="J239" s="1">
        <v>0</v>
      </c>
      <c r="K239" s="1">
        <v>1.1100000000000001</v>
      </c>
      <c r="L239" s="1">
        <v>0.93</v>
      </c>
      <c r="M239" s="1">
        <v>0.8</v>
      </c>
      <c r="N239" s="1">
        <v>0.63</v>
      </c>
      <c r="O239" s="1">
        <v>0.49</v>
      </c>
      <c r="P239" s="1">
        <v>0.31</v>
      </c>
      <c r="Q239" s="1">
        <v>0.22</v>
      </c>
      <c r="R239" s="1">
        <v>0.14000000000000001</v>
      </c>
      <c r="S239" s="1">
        <v>-451</v>
      </c>
      <c r="T239" s="1">
        <v>-149</v>
      </c>
      <c r="U239" s="1">
        <v>-0.89</v>
      </c>
      <c r="V239" s="1">
        <v>82.3</v>
      </c>
      <c r="W239" s="1">
        <v>92.8</v>
      </c>
      <c r="X239" s="1">
        <v>62</v>
      </c>
      <c r="Y239" s="1">
        <v>31.9</v>
      </c>
      <c r="Z239" s="1">
        <v>7.19</v>
      </c>
      <c r="AA239" s="1">
        <v>0</v>
      </c>
      <c r="AB239" s="1">
        <v>37</v>
      </c>
      <c r="AC239" s="1">
        <v>73</v>
      </c>
      <c r="AD239" s="1">
        <v>110</v>
      </c>
      <c r="AE239" s="1">
        <v>146</v>
      </c>
      <c r="AF239" s="1">
        <v>-451</v>
      </c>
      <c r="AG239" s="1">
        <v>-143</v>
      </c>
      <c r="AH239" s="1">
        <v>91.8</v>
      </c>
      <c r="AI239" s="1">
        <v>316</v>
      </c>
      <c r="AJ239" s="1">
        <v>599</v>
      </c>
      <c r="AK239" s="2"/>
    </row>
    <row r="240" spans="1:37">
      <c r="A240" s="1">
        <v>239</v>
      </c>
      <c r="B240" s="1">
        <v>1763</v>
      </c>
      <c r="C240" s="1">
        <v>48</v>
      </c>
      <c r="D240" s="1">
        <v>0</v>
      </c>
      <c r="E240" s="1">
        <v>210</v>
      </c>
      <c r="F240" s="1">
        <v>0</v>
      </c>
      <c r="G240" s="1">
        <v>0</v>
      </c>
      <c r="H240" s="1">
        <v>0.22500000000000001</v>
      </c>
      <c r="I240" s="1">
        <v>242.5</v>
      </c>
      <c r="J240" s="1">
        <v>0</v>
      </c>
      <c r="K240" s="1">
        <v>0.82</v>
      </c>
      <c r="L240" s="1">
        <v>0.71</v>
      </c>
      <c r="M240" s="1">
        <v>0.64</v>
      </c>
      <c r="N240" s="1">
        <v>0.55000000000000004</v>
      </c>
      <c r="O240" s="1">
        <v>0.46</v>
      </c>
      <c r="P240" s="1">
        <v>0.33</v>
      </c>
      <c r="Q240" s="1">
        <v>0.24</v>
      </c>
      <c r="R240" s="1">
        <v>0.14000000000000001</v>
      </c>
      <c r="S240" s="1">
        <v>-253</v>
      </c>
      <c r="T240" s="1">
        <v>-132</v>
      </c>
      <c r="U240" s="1">
        <v>-54</v>
      </c>
      <c r="V240" s="1">
        <v>13.7</v>
      </c>
      <c r="W240" s="1">
        <v>39.9</v>
      </c>
      <c r="X240" s="1">
        <v>45.7</v>
      </c>
      <c r="Y240" s="1">
        <v>34.200000000000003</v>
      </c>
      <c r="Z240" s="1">
        <v>13.5</v>
      </c>
      <c r="AA240" s="1">
        <v>0</v>
      </c>
      <c r="AB240" s="1">
        <v>52</v>
      </c>
      <c r="AC240" s="1">
        <v>105</v>
      </c>
      <c r="AD240" s="1">
        <v>157</v>
      </c>
      <c r="AE240" s="1">
        <v>209</v>
      </c>
      <c r="AF240" s="1">
        <v>-253</v>
      </c>
      <c r="AG240" s="1">
        <v>-31</v>
      </c>
      <c r="AH240" s="1">
        <v>98.1</v>
      </c>
      <c r="AI240" s="1">
        <v>202</v>
      </c>
      <c r="AJ240" s="1">
        <v>371</v>
      </c>
      <c r="AK240" s="2"/>
    </row>
    <row r="241" spans="1:37">
      <c r="A241" s="1">
        <v>240</v>
      </c>
      <c r="B241" s="1">
        <v>1763</v>
      </c>
      <c r="C241" s="1">
        <v>48</v>
      </c>
      <c r="D241" s="1">
        <v>0</v>
      </c>
      <c r="E241" s="1">
        <v>300</v>
      </c>
      <c r="F241" s="1">
        <v>0</v>
      </c>
      <c r="G241" s="1">
        <v>0</v>
      </c>
      <c r="H241" s="1">
        <v>0.17100000000000001</v>
      </c>
      <c r="I241" s="1">
        <v>432.47</v>
      </c>
      <c r="J241" s="1">
        <v>0</v>
      </c>
      <c r="K241" s="1">
        <v>0.61</v>
      </c>
      <c r="L241" s="1">
        <v>0.53</v>
      </c>
      <c r="M241" s="1">
        <v>0.5</v>
      </c>
      <c r="N241" s="1">
        <v>0.44</v>
      </c>
      <c r="O241" s="1">
        <v>0.4</v>
      </c>
      <c r="P241" s="1">
        <v>0.31</v>
      </c>
      <c r="Q241" s="1">
        <v>0.24</v>
      </c>
      <c r="R241" s="1">
        <v>0.16</v>
      </c>
      <c r="S241" s="1">
        <v>-133</v>
      </c>
      <c r="T241" s="1">
        <v>-92.4</v>
      </c>
      <c r="U241" s="1">
        <v>-59</v>
      </c>
      <c r="V241" s="1">
        <v>-19.100000000000001</v>
      </c>
      <c r="W241" s="1">
        <v>3.96</v>
      </c>
      <c r="X241" s="1">
        <v>21.4</v>
      </c>
      <c r="Y241" s="1">
        <v>23.2</v>
      </c>
      <c r="Z241" s="1">
        <v>15.5</v>
      </c>
      <c r="AA241" s="1">
        <v>0</v>
      </c>
      <c r="AB241" s="1">
        <v>75</v>
      </c>
      <c r="AC241" s="1">
        <v>150</v>
      </c>
      <c r="AD241" s="1">
        <v>225</v>
      </c>
      <c r="AE241" s="1">
        <v>299</v>
      </c>
      <c r="AF241" s="1">
        <v>-133</v>
      </c>
      <c r="AG241" s="1">
        <v>44.1</v>
      </c>
      <c r="AH241" s="1">
        <v>92.8</v>
      </c>
      <c r="AI241" s="1">
        <v>123</v>
      </c>
      <c r="AJ241" s="1">
        <v>213</v>
      </c>
      <c r="AK241" s="2"/>
    </row>
    <row r="242" spans="1:37">
      <c r="A242" s="1">
        <v>241</v>
      </c>
      <c r="B242" s="1">
        <v>2130</v>
      </c>
      <c r="C242" s="1">
        <v>48</v>
      </c>
      <c r="D242" s="1">
        <v>0</v>
      </c>
      <c r="E242" s="1">
        <v>50</v>
      </c>
      <c r="F242" s="1">
        <v>0</v>
      </c>
      <c r="G242" s="1">
        <v>0</v>
      </c>
      <c r="H242" s="1">
        <v>1.071</v>
      </c>
      <c r="I242" s="1">
        <v>18.010000000000002</v>
      </c>
      <c r="J242" s="1">
        <v>0</v>
      </c>
      <c r="K242" s="1">
        <v>2.33</v>
      </c>
      <c r="L242" s="1">
        <v>1.46</v>
      </c>
      <c r="M242" s="1">
        <v>0.98</v>
      </c>
      <c r="N242" s="1">
        <v>0.59</v>
      </c>
      <c r="O242" s="1">
        <v>0.42</v>
      </c>
      <c r="P242" s="1">
        <v>0.28000000000000003</v>
      </c>
      <c r="Q242" s="1">
        <v>0.21</v>
      </c>
      <c r="R242" s="1">
        <v>0.14000000000000001</v>
      </c>
      <c r="S242" s="1">
        <v>-1250</v>
      </c>
      <c r="T242" s="1">
        <v>305</v>
      </c>
      <c r="U242" s="1">
        <v>438</v>
      </c>
      <c r="V242" s="1">
        <v>213</v>
      </c>
      <c r="W242" s="1">
        <v>79.2</v>
      </c>
      <c r="X242" s="1">
        <v>14.7</v>
      </c>
      <c r="Y242" s="1">
        <v>5.65</v>
      </c>
      <c r="Z242" s="1">
        <v>1.46</v>
      </c>
      <c r="AA242" s="1">
        <v>0</v>
      </c>
      <c r="AB242" s="1">
        <v>12</v>
      </c>
      <c r="AC242" s="1">
        <v>25</v>
      </c>
      <c r="AD242" s="1">
        <v>38</v>
      </c>
      <c r="AE242" s="1">
        <v>49</v>
      </c>
      <c r="AF242" s="1">
        <v>-1250</v>
      </c>
      <c r="AG242" s="1">
        <v>-566</v>
      </c>
      <c r="AH242" s="1">
        <v>85.6</v>
      </c>
      <c r="AI242" s="1">
        <v>750</v>
      </c>
      <c r="AJ242" s="1">
        <v>1370</v>
      </c>
      <c r="AK242" s="2"/>
    </row>
    <row r="243" spans="1:37">
      <c r="A243" s="1">
        <v>242</v>
      </c>
      <c r="B243" s="1">
        <v>2130</v>
      </c>
      <c r="C243" s="1">
        <v>48</v>
      </c>
      <c r="D243" s="1">
        <v>0</v>
      </c>
      <c r="E243" s="1">
        <v>72</v>
      </c>
      <c r="F243" s="1">
        <v>0</v>
      </c>
      <c r="G243" s="1">
        <v>0</v>
      </c>
      <c r="H243" s="1">
        <v>0.72799999999999998</v>
      </c>
      <c r="I243" s="1">
        <v>33.47</v>
      </c>
      <c r="J243" s="1">
        <v>0</v>
      </c>
      <c r="K243" s="1">
        <v>1.85</v>
      </c>
      <c r="L243" s="1">
        <v>1.32</v>
      </c>
      <c r="M243" s="1">
        <v>0.98</v>
      </c>
      <c r="N243" s="1">
        <v>0.64</v>
      </c>
      <c r="O243" s="1">
        <v>0.45</v>
      </c>
      <c r="P243" s="1">
        <v>0.28000000000000003</v>
      </c>
      <c r="Q243" s="1">
        <v>0.21</v>
      </c>
      <c r="R243" s="1">
        <v>0.14000000000000001</v>
      </c>
      <c r="S243" s="1">
        <v>-967</v>
      </c>
      <c r="T243" s="1">
        <v>38.9</v>
      </c>
      <c r="U243" s="1">
        <v>268</v>
      </c>
      <c r="V243" s="1">
        <v>223</v>
      </c>
      <c r="W243" s="1">
        <v>125</v>
      </c>
      <c r="X243" s="1">
        <v>30.6</v>
      </c>
      <c r="Y243" s="1">
        <v>9.23</v>
      </c>
      <c r="Z243" s="1">
        <v>2.4</v>
      </c>
      <c r="AA243" s="1">
        <v>0</v>
      </c>
      <c r="AB243" s="1">
        <v>18</v>
      </c>
      <c r="AC243" s="1">
        <v>36</v>
      </c>
      <c r="AD243" s="1">
        <v>54</v>
      </c>
      <c r="AE243" s="1">
        <v>71</v>
      </c>
      <c r="AF243" s="1">
        <v>-967</v>
      </c>
      <c r="AG243" s="1">
        <v>-425</v>
      </c>
      <c r="AH243" s="1">
        <v>81.400000000000006</v>
      </c>
      <c r="AI243" s="1">
        <v>580</v>
      </c>
      <c r="AJ243" s="1">
        <v>1090</v>
      </c>
      <c r="AK243" s="2"/>
    </row>
    <row r="244" spans="1:37">
      <c r="A244" s="1">
        <v>243</v>
      </c>
      <c r="B244" s="1">
        <v>2130</v>
      </c>
      <c r="C244" s="1">
        <v>48</v>
      </c>
      <c r="D244" s="1">
        <v>0</v>
      </c>
      <c r="E244" s="1">
        <v>102</v>
      </c>
      <c r="F244" s="1">
        <v>0</v>
      </c>
      <c r="G244" s="1">
        <v>0</v>
      </c>
      <c r="H244" s="1">
        <v>0.46700000000000003</v>
      </c>
      <c r="I244" s="1">
        <v>68.63</v>
      </c>
      <c r="J244" s="1">
        <v>0</v>
      </c>
      <c r="K244" s="1">
        <v>1.4</v>
      </c>
      <c r="L244" s="1">
        <v>1.1100000000000001</v>
      </c>
      <c r="M244" s="1">
        <v>0.91</v>
      </c>
      <c r="N244" s="1">
        <v>0.66</v>
      </c>
      <c r="O244" s="1">
        <v>0.48</v>
      </c>
      <c r="P244" s="1">
        <v>0.28999999999999998</v>
      </c>
      <c r="Q244" s="1">
        <v>0.21</v>
      </c>
      <c r="R244" s="1">
        <v>0.14000000000000001</v>
      </c>
      <c r="S244" s="1">
        <v>-656</v>
      </c>
      <c r="T244" s="1">
        <v>-103</v>
      </c>
      <c r="U244" s="1">
        <v>96.1</v>
      </c>
      <c r="V244" s="1">
        <v>152</v>
      </c>
      <c r="W244" s="1">
        <v>124</v>
      </c>
      <c r="X244" s="1">
        <v>53.5</v>
      </c>
      <c r="Y244" s="1">
        <v>19.600000000000001</v>
      </c>
      <c r="Z244" s="1">
        <v>3.77</v>
      </c>
      <c r="AA244" s="1">
        <v>0</v>
      </c>
      <c r="AB244" s="1">
        <v>26</v>
      </c>
      <c r="AC244" s="1">
        <v>51</v>
      </c>
      <c r="AD244" s="1">
        <v>77</v>
      </c>
      <c r="AE244" s="1">
        <v>101</v>
      </c>
      <c r="AF244" s="1">
        <v>-656</v>
      </c>
      <c r="AG244" s="1">
        <v>-263</v>
      </c>
      <c r="AH244" s="1">
        <v>76.2</v>
      </c>
      <c r="AI244" s="1">
        <v>411</v>
      </c>
      <c r="AJ244" s="1">
        <v>784</v>
      </c>
      <c r="AK244" s="2"/>
    </row>
    <row r="245" spans="1:37">
      <c r="A245" s="1">
        <v>244</v>
      </c>
      <c r="B245" s="1">
        <v>2130</v>
      </c>
      <c r="C245" s="1">
        <v>48</v>
      </c>
      <c r="D245" s="1">
        <v>0</v>
      </c>
      <c r="E245" s="1">
        <v>147</v>
      </c>
      <c r="F245" s="1">
        <v>0</v>
      </c>
      <c r="G245" s="1">
        <v>0</v>
      </c>
      <c r="H245" s="1">
        <v>0.29699999999999999</v>
      </c>
      <c r="I245" s="1">
        <v>144.93</v>
      </c>
      <c r="J245" s="1">
        <v>0</v>
      </c>
      <c r="K245" s="1">
        <v>1.04</v>
      </c>
      <c r="L245" s="1">
        <v>0.88</v>
      </c>
      <c r="M245" s="1">
        <v>0.77</v>
      </c>
      <c r="N245" s="1">
        <v>0.62</v>
      </c>
      <c r="O245" s="1">
        <v>0.49</v>
      </c>
      <c r="P245" s="1">
        <v>0.32</v>
      </c>
      <c r="Q245" s="1">
        <v>0.22</v>
      </c>
      <c r="R245" s="1">
        <v>0.14000000000000001</v>
      </c>
      <c r="S245" s="1">
        <v>-397</v>
      </c>
      <c r="T245" s="1">
        <v>-140</v>
      </c>
      <c r="U245" s="1">
        <v>-11.5</v>
      </c>
      <c r="V245" s="1">
        <v>65.2</v>
      </c>
      <c r="W245" s="1">
        <v>79.2</v>
      </c>
      <c r="X245" s="1">
        <v>57.6</v>
      </c>
      <c r="Y245" s="1">
        <v>31.8</v>
      </c>
      <c r="Z245" s="1">
        <v>7.87</v>
      </c>
      <c r="AA245" s="1">
        <v>0</v>
      </c>
      <c r="AB245" s="1">
        <v>37</v>
      </c>
      <c r="AC245" s="1">
        <v>73</v>
      </c>
      <c r="AD245" s="1">
        <v>110</v>
      </c>
      <c r="AE245" s="1">
        <v>146</v>
      </c>
      <c r="AF245" s="1">
        <v>-397</v>
      </c>
      <c r="AG245" s="1">
        <v>-131</v>
      </c>
      <c r="AH245" s="1">
        <v>74.8</v>
      </c>
      <c r="AI245" s="1">
        <v>272</v>
      </c>
      <c r="AJ245" s="1">
        <v>518</v>
      </c>
      <c r="AK245" s="2"/>
    </row>
    <row r="246" spans="1:37">
      <c r="A246" s="1">
        <v>245</v>
      </c>
      <c r="B246" s="1">
        <v>2130</v>
      </c>
      <c r="C246" s="1">
        <v>48</v>
      </c>
      <c r="D246" s="1">
        <v>0</v>
      </c>
      <c r="E246" s="1">
        <v>210</v>
      </c>
      <c r="F246" s="1">
        <v>0</v>
      </c>
      <c r="G246" s="1">
        <v>0</v>
      </c>
      <c r="H246" s="1">
        <v>0.19800000000000001</v>
      </c>
      <c r="I246" s="1">
        <v>295.60000000000002</v>
      </c>
      <c r="J246" s="1">
        <v>0</v>
      </c>
      <c r="K246" s="1">
        <v>0.77</v>
      </c>
      <c r="L246" s="1">
        <v>0.68</v>
      </c>
      <c r="M246" s="1">
        <v>0.61</v>
      </c>
      <c r="N246" s="1">
        <v>0.53</v>
      </c>
      <c r="O246" s="1">
        <v>0.45</v>
      </c>
      <c r="P246" s="1">
        <v>0.33</v>
      </c>
      <c r="Q246" s="1">
        <v>0.24</v>
      </c>
      <c r="R246" s="1">
        <v>0.15</v>
      </c>
      <c r="S246" s="1">
        <v>-221</v>
      </c>
      <c r="T246" s="1">
        <v>-120</v>
      </c>
      <c r="U246" s="1">
        <v>-52.6</v>
      </c>
      <c r="V246" s="1">
        <v>6.56</v>
      </c>
      <c r="W246" s="1">
        <v>31</v>
      </c>
      <c r="X246" s="1">
        <v>39.4</v>
      </c>
      <c r="Y246" s="1">
        <v>31.3</v>
      </c>
      <c r="Z246" s="1">
        <v>13.6</v>
      </c>
      <c r="AA246" s="1">
        <v>0</v>
      </c>
      <c r="AB246" s="1">
        <v>52</v>
      </c>
      <c r="AC246" s="1">
        <v>105</v>
      </c>
      <c r="AD246" s="1">
        <v>157</v>
      </c>
      <c r="AE246" s="1">
        <v>209</v>
      </c>
      <c r="AF246" s="1">
        <v>-221</v>
      </c>
      <c r="AG246" s="1">
        <v>-31.8</v>
      </c>
      <c r="AH246" s="1">
        <v>80.5</v>
      </c>
      <c r="AI246" s="1">
        <v>172</v>
      </c>
      <c r="AJ246" s="1">
        <v>318</v>
      </c>
      <c r="AK246" s="2"/>
    </row>
    <row r="247" spans="1:37">
      <c r="A247" s="1">
        <v>246</v>
      </c>
      <c r="B247" s="1">
        <v>2130</v>
      </c>
      <c r="C247" s="1">
        <v>48</v>
      </c>
      <c r="D247" s="1">
        <v>0</v>
      </c>
      <c r="E247" s="1">
        <v>300</v>
      </c>
      <c r="F247" s="1">
        <v>0</v>
      </c>
      <c r="G247" s="1">
        <v>0</v>
      </c>
      <c r="H247" s="1">
        <v>0.152</v>
      </c>
      <c r="I247" s="1">
        <v>524.58000000000004</v>
      </c>
      <c r="J247" s="1">
        <v>0</v>
      </c>
      <c r="K247" s="1">
        <v>0.56000000000000005</v>
      </c>
      <c r="L247" s="1">
        <v>0.5</v>
      </c>
      <c r="M247" s="1">
        <v>0.47</v>
      </c>
      <c r="N247" s="1">
        <v>0.42</v>
      </c>
      <c r="O247" s="1">
        <v>0.38</v>
      </c>
      <c r="P247" s="1">
        <v>0.31</v>
      </c>
      <c r="Q247" s="1">
        <v>0.24</v>
      </c>
      <c r="R247" s="1">
        <v>0.16</v>
      </c>
      <c r="S247" s="1">
        <v>-116</v>
      </c>
      <c r="T247" s="1">
        <v>-82</v>
      </c>
      <c r="U247" s="1">
        <v>-53.6</v>
      </c>
      <c r="V247" s="1">
        <v>-19.5</v>
      </c>
      <c r="W247" s="1">
        <v>0.67</v>
      </c>
      <c r="X247" s="1">
        <v>17</v>
      </c>
      <c r="Y247" s="1">
        <v>19.7</v>
      </c>
      <c r="Z247" s="1">
        <v>14.3</v>
      </c>
      <c r="AA247" s="1">
        <v>0</v>
      </c>
      <c r="AB247" s="1">
        <v>75</v>
      </c>
      <c r="AC247" s="1">
        <v>150</v>
      </c>
      <c r="AD247" s="1">
        <v>225</v>
      </c>
      <c r="AE247" s="1">
        <v>299</v>
      </c>
      <c r="AF247" s="1">
        <v>-116</v>
      </c>
      <c r="AG247" s="1">
        <v>33.5</v>
      </c>
      <c r="AH247" s="1">
        <v>76.5</v>
      </c>
      <c r="AI247" s="1">
        <v>104</v>
      </c>
      <c r="AJ247" s="1">
        <v>181</v>
      </c>
      <c r="AK247" s="2"/>
    </row>
    <row r="248" spans="1:37">
      <c r="A248" s="1">
        <v>247</v>
      </c>
      <c r="B248" s="1">
        <v>2573</v>
      </c>
      <c r="C248" s="1">
        <v>48</v>
      </c>
      <c r="D248" s="1">
        <v>0</v>
      </c>
      <c r="E248" s="1">
        <v>50</v>
      </c>
      <c r="F248" s="1">
        <v>0</v>
      </c>
      <c r="G248" s="1">
        <v>0</v>
      </c>
      <c r="H248" s="1">
        <v>1.0009999999999999</v>
      </c>
      <c r="I248" s="1">
        <v>20.04</v>
      </c>
      <c r="J248" s="1">
        <v>0</v>
      </c>
      <c r="K248" s="1">
        <v>2.2400000000000002</v>
      </c>
      <c r="L248" s="1">
        <v>1.45</v>
      </c>
      <c r="M248" s="1">
        <v>0.99</v>
      </c>
      <c r="N248" s="1">
        <v>0.6</v>
      </c>
      <c r="O248" s="1">
        <v>0.42</v>
      </c>
      <c r="P248" s="1">
        <v>0.28000000000000003</v>
      </c>
      <c r="Q248" s="1">
        <v>0.21</v>
      </c>
      <c r="R248" s="1">
        <v>0.14000000000000001</v>
      </c>
      <c r="S248" s="1">
        <v>-1150</v>
      </c>
      <c r="T248" s="1">
        <v>242</v>
      </c>
      <c r="U248" s="1">
        <v>393</v>
      </c>
      <c r="V248" s="1">
        <v>210</v>
      </c>
      <c r="W248" s="1">
        <v>84.2</v>
      </c>
      <c r="X248" s="1">
        <v>15.8</v>
      </c>
      <c r="Y248" s="1">
        <v>5.92</v>
      </c>
      <c r="Z248" s="1">
        <v>1.59</v>
      </c>
      <c r="AA248" s="1">
        <v>0</v>
      </c>
      <c r="AB248" s="1">
        <v>12</v>
      </c>
      <c r="AC248" s="1">
        <v>25</v>
      </c>
      <c r="AD248" s="1">
        <v>38</v>
      </c>
      <c r="AE248" s="1">
        <v>49</v>
      </c>
      <c r="AF248" s="1">
        <v>-1150</v>
      </c>
      <c r="AG248" s="1">
        <v>-527</v>
      </c>
      <c r="AH248" s="1">
        <v>67.599999999999994</v>
      </c>
      <c r="AI248" s="1">
        <v>674</v>
      </c>
      <c r="AJ248" s="1">
        <v>1240</v>
      </c>
      <c r="AK248" s="2"/>
    </row>
    <row r="249" spans="1:37">
      <c r="A249" s="1">
        <v>248</v>
      </c>
      <c r="B249" s="1">
        <v>2573</v>
      </c>
      <c r="C249" s="1">
        <v>48</v>
      </c>
      <c r="D249" s="1">
        <v>0</v>
      </c>
      <c r="E249" s="1">
        <v>72</v>
      </c>
      <c r="F249" s="1">
        <v>0</v>
      </c>
      <c r="G249" s="1">
        <v>0</v>
      </c>
      <c r="H249" s="1">
        <v>0.66900000000000004</v>
      </c>
      <c r="I249" s="1">
        <v>38.26</v>
      </c>
      <c r="J249" s="1">
        <v>0</v>
      </c>
      <c r="K249" s="1">
        <v>1.76</v>
      </c>
      <c r="L249" s="1">
        <v>1.29</v>
      </c>
      <c r="M249" s="1">
        <v>0.98</v>
      </c>
      <c r="N249" s="1">
        <v>0.65</v>
      </c>
      <c r="O249" s="1">
        <v>0.45</v>
      </c>
      <c r="P249" s="1">
        <v>0.28000000000000003</v>
      </c>
      <c r="Q249" s="1">
        <v>0.21</v>
      </c>
      <c r="R249" s="1">
        <v>0.14000000000000001</v>
      </c>
      <c r="S249" s="1">
        <v>-869</v>
      </c>
      <c r="T249" s="1">
        <v>8.42</v>
      </c>
      <c r="U249" s="1">
        <v>224</v>
      </c>
      <c r="V249" s="1">
        <v>203</v>
      </c>
      <c r="W249" s="1">
        <v>123</v>
      </c>
      <c r="X249" s="1">
        <v>33.1</v>
      </c>
      <c r="Y249" s="1">
        <v>10</v>
      </c>
      <c r="Z249" s="1">
        <v>2.5099999999999998</v>
      </c>
      <c r="AA249" s="1">
        <v>0</v>
      </c>
      <c r="AB249" s="1">
        <v>18</v>
      </c>
      <c r="AC249" s="1">
        <v>36</v>
      </c>
      <c r="AD249" s="1">
        <v>54</v>
      </c>
      <c r="AE249" s="1">
        <v>71</v>
      </c>
      <c r="AF249" s="1">
        <v>-869</v>
      </c>
      <c r="AG249" s="1">
        <v>-387</v>
      </c>
      <c r="AH249" s="1">
        <v>65.400000000000006</v>
      </c>
      <c r="AI249" s="1">
        <v>510</v>
      </c>
      <c r="AJ249" s="1">
        <v>969</v>
      </c>
      <c r="AK249" s="2"/>
    </row>
    <row r="250" spans="1:37">
      <c r="A250" s="1">
        <v>249</v>
      </c>
      <c r="B250" s="1">
        <v>2573</v>
      </c>
      <c r="C250" s="1">
        <v>48</v>
      </c>
      <c r="D250" s="1">
        <v>0</v>
      </c>
      <c r="E250" s="1">
        <v>102</v>
      </c>
      <c r="F250" s="1">
        <v>0</v>
      </c>
      <c r="G250" s="1">
        <v>0</v>
      </c>
      <c r="H250" s="1">
        <v>0.42499999999999999</v>
      </c>
      <c r="I250" s="1">
        <v>79.69</v>
      </c>
      <c r="J250" s="1">
        <v>0</v>
      </c>
      <c r="K250" s="1">
        <v>1.33</v>
      </c>
      <c r="L250" s="1">
        <v>1.07</v>
      </c>
      <c r="M250" s="1">
        <v>0.89</v>
      </c>
      <c r="N250" s="1">
        <v>0.66</v>
      </c>
      <c r="O250" s="1">
        <v>0.49</v>
      </c>
      <c r="P250" s="1">
        <v>0.3</v>
      </c>
      <c r="Q250" s="1">
        <v>0.21</v>
      </c>
      <c r="R250" s="1">
        <v>0.14000000000000001</v>
      </c>
      <c r="S250" s="1">
        <v>-581</v>
      </c>
      <c r="T250" s="1">
        <v>-107</v>
      </c>
      <c r="U250" s="1">
        <v>70.3</v>
      </c>
      <c r="V250" s="1">
        <v>130</v>
      </c>
      <c r="W250" s="1">
        <v>112</v>
      </c>
      <c r="X250" s="1">
        <v>53.3</v>
      </c>
      <c r="Y250" s="1">
        <v>21</v>
      </c>
      <c r="Z250" s="1">
        <v>4.04</v>
      </c>
      <c r="AA250" s="1">
        <v>0</v>
      </c>
      <c r="AB250" s="1">
        <v>26</v>
      </c>
      <c r="AC250" s="1">
        <v>51</v>
      </c>
      <c r="AD250" s="1">
        <v>77</v>
      </c>
      <c r="AE250" s="1">
        <v>101</v>
      </c>
      <c r="AF250" s="1">
        <v>-581</v>
      </c>
      <c r="AG250" s="1">
        <v>-237</v>
      </c>
      <c r="AH250" s="1">
        <v>61.8</v>
      </c>
      <c r="AI250" s="1">
        <v>356</v>
      </c>
      <c r="AJ250" s="1">
        <v>683</v>
      </c>
      <c r="AK250" s="2"/>
    </row>
    <row r="251" spans="1:37">
      <c r="A251" s="1">
        <v>250</v>
      </c>
      <c r="B251" s="1">
        <v>2573</v>
      </c>
      <c r="C251" s="1">
        <v>48</v>
      </c>
      <c r="D251" s="1">
        <v>0</v>
      </c>
      <c r="E251" s="1">
        <v>147</v>
      </c>
      <c r="F251" s="1">
        <v>0</v>
      </c>
      <c r="G251" s="1">
        <v>0</v>
      </c>
      <c r="H251" s="1">
        <v>0.26800000000000002</v>
      </c>
      <c r="I251" s="1">
        <v>171.42</v>
      </c>
      <c r="J251" s="1">
        <v>0</v>
      </c>
      <c r="K251" s="1">
        <v>0.98</v>
      </c>
      <c r="L251" s="1">
        <v>0.84</v>
      </c>
      <c r="M251" s="1">
        <v>0.74</v>
      </c>
      <c r="N251" s="1">
        <v>0.6</v>
      </c>
      <c r="O251" s="1">
        <v>0.49</v>
      </c>
      <c r="P251" s="1">
        <v>0.32</v>
      </c>
      <c r="Q251" s="1">
        <v>0.23</v>
      </c>
      <c r="R251" s="1">
        <v>0.14000000000000001</v>
      </c>
      <c r="S251" s="1">
        <v>-349</v>
      </c>
      <c r="T251" s="1">
        <v>-130</v>
      </c>
      <c r="U251" s="1">
        <v>-19.3</v>
      </c>
      <c r="V251" s="1">
        <v>50.5</v>
      </c>
      <c r="W251" s="1">
        <v>66.7</v>
      </c>
      <c r="X251" s="1">
        <v>52.8</v>
      </c>
      <c r="Y251" s="1">
        <v>31.1</v>
      </c>
      <c r="Z251" s="1">
        <v>8.49</v>
      </c>
      <c r="AA251" s="1">
        <v>0</v>
      </c>
      <c r="AB251" s="1">
        <v>37</v>
      </c>
      <c r="AC251" s="1">
        <v>73</v>
      </c>
      <c r="AD251" s="1">
        <v>110</v>
      </c>
      <c r="AE251" s="1">
        <v>146</v>
      </c>
      <c r="AF251" s="1">
        <v>-349</v>
      </c>
      <c r="AG251" s="1">
        <v>-118</v>
      </c>
      <c r="AH251" s="1">
        <v>61</v>
      </c>
      <c r="AI251" s="1">
        <v>233</v>
      </c>
      <c r="AJ251" s="1">
        <v>447</v>
      </c>
      <c r="AK251" s="2"/>
    </row>
    <row r="252" spans="1:37">
      <c r="A252" s="1">
        <v>251</v>
      </c>
      <c r="B252" s="1">
        <v>2573</v>
      </c>
      <c r="C252" s="1">
        <v>48</v>
      </c>
      <c r="D252" s="1">
        <v>0</v>
      </c>
      <c r="E252" s="1">
        <v>210</v>
      </c>
      <c r="F252" s="1">
        <v>0</v>
      </c>
      <c r="G252" s="1">
        <v>0</v>
      </c>
      <c r="H252" s="1">
        <v>0.182</v>
      </c>
      <c r="I252" s="1">
        <v>344.35</v>
      </c>
      <c r="J252" s="1">
        <v>0</v>
      </c>
      <c r="K252" s="1">
        <v>0.72</v>
      </c>
      <c r="L252" s="1">
        <v>0.64</v>
      </c>
      <c r="M252" s="1">
        <v>0.59</v>
      </c>
      <c r="N252" s="1">
        <v>0.51</v>
      </c>
      <c r="O252" s="1">
        <v>0.44</v>
      </c>
      <c r="P252" s="1">
        <v>0.33</v>
      </c>
      <c r="Q252" s="1">
        <v>0.24</v>
      </c>
      <c r="R252" s="1">
        <v>0.15</v>
      </c>
      <c r="S252" s="1">
        <v>-193</v>
      </c>
      <c r="T252" s="1">
        <v>-107</v>
      </c>
      <c r="U252" s="1">
        <v>-50.4</v>
      </c>
      <c r="V252" s="1">
        <v>1.02</v>
      </c>
      <c r="W252" s="1">
        <v>23.5</v>
      </c>
      <c r="X252" s="1">
        <v>33.6</v>
      </c>
      <c r="Y252" s="1">
        <v>28.3</v>
      </c>
      <c r="Z252" s="1">
        <v>13.5</v>
      </c>
      <c r="AA252" s="1">
        <v>0</v>
      </c>
      <c r="AB252" s="1">
        <v>52</v>
      </c>
      <c r="AC252" s="1">
        <v>105</v>
      </c>
      <c r="AD252" s="1">
        <v>157</v>
      </c>
      <c r="AE252" s="1">
        <v>209</v>
      </c>
      <c r="AF252" s="1">
        <v>-193</v>
      </c>
      <c r="AG252" s="1">
        <v>-31.4</v>
      </c>
      <c r="AH252" s="1">
        <v>66.2</v>
      </c>
      <c r="AI252" s="1">
        <v>147</v>
      </c>
      <c r="AJ252" s="1">
        <v>273</v>
      </c>
      <c r="AK252" s="2"/>
    </row>
    <row r="253" spans="1:37">
      <c r="A253" s="1">
        <v>252</v>
      </c>
      <c r="B253" s="1">
        <v>2573</v>
      </c>
      <c r="C253" s="1">
        <v>48</v>
      </c>
      <c r="D253" s="1">
        <v>0</v>
      </c>
      <c r="E253" s="1">
        <v>300</v>
      </c>
      <c r="F253" s="1">
        <v>0</v>
      </c>
      <c r="G253" s="1">
        <v>0</v>
      </c>
      <c r="H253" s="1">
        <v>0.13700000000000001</v>
      </c>
      <c r="I253" s="1">
        <v>625.44000000000005</v>
      </c>
      <c r="J253" s="1">
        <v>0</v>
      </c>
      <c r="K253" s="1">
        <v>0.53</v>
      </c>
      <c r="L253" s="1">
        <v>0.47</v>
      </c>
      <c r="M253" s="1">
        <v>0.44</v>
      </c>
      <c r="N253" s="1">
        <v>0.41</v>
      </c>
      <c r="O253" s="1">
        <v>0.37</v>
      </c>
      <c r="P253" s="1">
        <v>0.3</v>
      </c>
      <c r="Q253" s="1">
        <v>0.24</v>
      </c>
      <c r="R253" s="1">
        <v>0.16</v>
      </c>
      <c r="S253" s="1">
        <v>-101</v>
      </c>
      <c r="T253" s="1">
        <v>-72.400000000000006</v>
      </c>
      <c r="U253" s="1">
        <v>-48.5</v>
      </c>
      <c r="V253" s="1">
        <v>-19.399999999999999</v>
      </c>
      <c r="W253" s="1">
        <v>-1.83</v>
      </c>
      <c r="X253" s="1">
        <v>13.2</v>
      </c>
      <c r="Y253" s="1">
        <v>16.600000000000001</v>
      </c>
      <c r="Z253" s="1">
        <v>13.1</v>
      </c>
      <c r="AA253" s="1">
        <v>0</v>
      </c>
      <c r="AB253" s="1">
        <v>75</v>
      </c>
      <c r="AC253" s="1">
        <v>150</v>
      </c>
      <c r="AD253" s="1">
        <v>225</v>
      </c>
      <c r="AE253" s="1">
        <v>299</v>
      </c>
      <c r="AF253" s="1">
        <v>-101</v>
      </c>
      <c r="AG253" s="1">
        <v>25.2</v>
      </c>
      <c r="AH253" s="1">
        <v>63.1</v>
      </c>
      <c r="AI253" s="1">
        <v>88.1</v>
      </c>
      <c r="AJ253" s="1">
        <v>155</v>
      </c>
      <c r="AK253" s="2"/>
    </row>
    <row r="254" spans="1:37">
      <c r="A254" s="1">
        <v>253</v>
      </c>
      <c r="B254" s="1">
        <v>3109</v>
      </c>
      <c r="C254" s="1">
        <v>48</v>
      </c>
      <c r="D254" s="1">
        <v>0</v>
      </c>
      <c r="E254" s="1">
        <v>50</v>
      </c>
      <c r="F254" s="1">
        <v>0</v>
      </c>
      <c r="G254" s="1">
        <v>0</v>
      </c>
      <c r="H254" s="1">
        <v>0.93600000000000005</v>
      </c>
      <c r="I254" s="1">
        <v>22.34</v>
      </c>
      <c r="J254" s="1">
        <v>0</v>
      </c>
      <c r="K254" s="1">
        <v>2.15</v>
      </c>
      <c r="L254" s="1">
        <v>1.42</v>
      </c>
      <c r="M254" s="1">
        <v>0.99</v>
      </c>
      <c r="N254" s="1">
        <v>0.61</v>
      </c>
      <c r="O254" s="1">
        <v>0.43</v>
      </c>
      <c r="P254" s="1">
        <v>0.28000000000000003</v>
      </c>
      <c r="Q254" s="1">
        <v>0.21</v>
      </c>
      <c r="R254" s="1">
        <v>0.14000000000000001</v>
      </c>
      <c r="S254" s="1">
        <v>-1050</v>
      </c>
      <c r="T254" s="1">
        <v>187</v>
      </c>
      <c r="U254" s="1">
        <v>348</v>
      </c>
      <c r="V254" s="1">
        <v>204</v>
      </c>
      <c r="W254" s="1">
        <v>88.2</v>
      </c>
      <c r="X254" s="1">
        <v>17</v>
      </c>
      <c r="Y254" s="1">
        <v>6.15</v>
      </c>
      <c r="Z254" s="1">
        <v>1.7</v>
      </c>
      <c r="AA254" s="1">
        <v>0</v>
      </c>
      <c r="AB254" s="1">
        <v>12</v>
      </c>
      <c r="AC254" s="1">
        <v>25</v>
      </c>
      <c r="AD254" s="1">
        <v>38</v>
      </c>
      <c r="AE254" s="1">
        <v>49</v>
      </c>
      <c r="AF254" s="1">
        <v>-1050</v>
      </c>
      <c r="AG254" s="1">
        <v>-487</v>
      </c>
      <c r="AH254" s="1">
        <v>53.4</v>
      </c>
      <c r="AI254" s="1">
        <v>604</v>
      </c>
      <c r="AJ254" s="1">
        <v>1120</v>
      </c>
      <c r="AK254" s="2"/>
    </row>
    <row r="255" spans="1:37">
      <c r="A255" s="1">
        <v>254</v>
      </c>
      <c r="B255" s="1">
        <v>3109</v>
      </c>
      <c r="C255" s="1">
        <v>48</v>
      </c>
      <c r="D255" s="1">
        <v>0</v>
      </c>
      <c r="E255" s="1">
        <v>72</v>
      </c>
      <c r="F255" s="1">
        <v>0</v>
      </c>
      <c r="G255" s="1">
        <v>0</v>
      </c>
      <c r="H255" s="1">
        <v>0.61299999999999999</v>
      </c>
      <c r="I255" s="1">
        <v>44.01</v>
      </c>
      <c r="J255" s="1">
        <v>0</v>
      </c>
      <c r="K255" s="1">
        <v>1.67</v>
      </c>
      <c r="L255" s="1">
        <v>1.25</v>
      </c>
      <c r="M255" s="1">
        <v>0.97</v>
      </c>
      <c r="N255" s="1">
        <v>0.65</v>
      </c>
      <c r="O255" s="1">
        <v>0.46</v>
      </c>
      <c r="P255" s="1">
        <v>0.28000000000000003</v>
      </c>
      <c r="Q255" s="1">
        <v>0.21</v>
      </c>
      <c r="R255" s="1">
        <v>0.14000000000000001</v>
      </c>
      <c r="S255" s="1">
        <v>-778</v>
      </c>
      <c r="T255" s="1">
        <v>-15.8</v>
      </c>
      <c r="U255" s="1">
        <v>185</v>
      </c>
      <c r="V255" s="1">
        <v>184</v>
      </c>
      <c r="W255" s="1">
        <v>118</v>
      </c>
      <c r="X255" s="1">
        <v>35.299999999999997</v>
      </c>
      <c r="Y255" s="1">
        <v>10.9</v>
      </c>
      <c r="Z255" s="1">
        <v>2.6</v>
      </c>
      <c r="AA255" s="1">
        <v>0</v>
      </c>
      <c r="AB255" s="1">
        <v>18</v>
      </c>
      <c r="AC255" s="1">
        <v>36</v>
      </c>
      <c r="AD255" s="1">
        <v>54</v>
      </c>
      <c r="AE255" s="1">
        <v>71</v>
      </c>
      <c r="AF255" s="1">
        <v>-778</v>
      </c>
      <c r="AG255" s="1">
        <v>-350</v>
      </c>
      <c r="AH255" s="1">
        <v>52.6</v>
      </c>
      <c r="AI255" s="1">
        <v>448</v>
      </c>
      <c r="AJ255" s="1">
        <v>856</v>
      </c>
      <c r="AK255" s="2"/>
    </row>
    <row r="256" spans="1:37">
      <c r="A256" s="1">
        <v>255</v>
      </c>
      <c r="B256" s="1">
        <v>3109</v>
      </c>
      <c r="C256" s="1">
        <v>48</v>
      </c>
      <c r="D256" s="1">
        <v>0</v>
      </c>
      <c r="E256" s="1">
        <v>102</v>
      </c>
      <c r="F256" s="1">
        <v>0</v>
      </c>
      <c r="G256" s="1">
        <v>0</v>
      </c>
      <c r="H256" s="1">
        <v>0.38700000000000001</v>
      </c>
      <c r="I256" s="1">
        <v>92.78</v>
      </c>
      <c r="J256" s="1">
        <v>0</v>
      </c>
      <c r="K256" s="1">
        <v>1.25</v>
      </c>
      <c r="L256" s="1">
        <v>1.03</v>
      </c>
      <c r="M256" s="1">
        <v>0.86</v>
      </c>
      <c r="N256" s="1">
        <v>0.65</v>
      </c>
      <c r="O256" s="1">
        <v>0.49</v>
      </c>
      <c r="P256" s="1">
        <v>0.3</v>
      </c>
      <c r="Q256" s="1">
        <v>0.21</v>
      </c>
      <c r="R256" s="1">
        <v>0.14000000000000001</v>
      </c>
      <c r="S256" s="1">
        <v>-513</v>
      </c>
      <c r="T256" s="1">
        <v>-108</v>
      </c>
      <c r="U256" s="1">
        <v>48.9</v>
      </c>
      <c r="V256" s="1">
        <v>109</v>
      </c>
      <c r="W256" s="1">
        <v>100</v>
      </c>
      <c r="X256" s="1">
        <v>52.2</v>
      </c>
      <c r="Y256" s="1">
        <v>22.1</v>
      </c>
      <c r="Z256" s="1">
        <v>4.34</v>
      </c>
      <c r="AA256" s="1">
        <v>0</v>
      </c>
      <c r="AB256" s="1">
        <v>26</v>
      </c>
      <c r="AC256" s="1">
        <v>51</v>
      </c>
      <c r="AD256" s="1">
        <v>77</v>
      </c>
      <c r="AE256" s="1">
        <v>101</v>
      </c>
      <c r="AF256" s="1">
        <v>-513</v>
      </c>
      <c r="AG256" s="1">
        <v>-212</v>
      </c>
      <c r="AH256" s="1">
        <v>50.2</v>
      </c>
      <c r="AI256" s="1">
        <v>309</v>
      </c>
      <c r="AJ256" s="1">
        <v>595</v>
      </c>
      <c r="AK256" s="2"/>
    </row>
    <row r="257" spans="1:37">
      <c r="A257" s="1">
        <v>256</v>
      </c>
      <c r="B257" s="1">
        <v>3109</v>
      </c>
      <c r="C257" s="1">
        <v>48</v>
      </c>
      <c r="D257" s="1">
        <v>0</v>
      </c>
      <c r="E257" s="1">
        <v>147</v>
      </c>
      <c r="F257" s="1">
        <v>0</v>
      </c>
      <c r="G257" s="1">
        <v>0</v>
      </c>
      <c r="H257" s="1">
        <v>0.24299999999999999</v>
      </c>
      <c r="I257" s="1">
        <v>200.71</v>
      </c>
      <c r="J257" s="1">
        <v>0</v>
      </c>
      <c r="K257" s="1">
        <v>0.92</v>
      </c>
      <c r="L257" s="1">
        <v>0.8</v>
      </c>
      <c r="M257" s="1">
        <v>0.72</v>
      </c>
      <c r="N257" s="1">
        <v>0.59</v>
      </c>
      <c r="O257" s="1">
        <v>0.48</v>
      </c>
      <c r="P257" s="1">
        <v>0.33</v>
      </c>
      <c r="Q257" s="1">
        <v>0.23</v>
      </c>
      <c r="R257" s="1">
        <v>0.14000000000000001</v>
      </c>
      <c r="S257" s="1">
        <v>-305</v>
      </c>
      <c r="T257" s="1">
        <v>-120</v>
      </c>
      <c r="U257" s="1">
        <v>-24.8</v>
      </c>
      <c r="V257" s="1">
        <v>38.1</v>
      </c>
      <c r="W257" s="1">
        <v>55.3</v>
      </c>
      <c r="X257" s="1">
        <v>47.6</v>
      </c>
      <c r="Y257" s="1">
        <v>30</v>
      </c>
      <c r="Z257" s="1">
        <v>9.0399999999999991</v>
      </c>
      <c r="AA257" s="1">
        <v>0</v>
      </c>
      <c r="AB257" s="1">
        <v>37</v>
      </c>
      <c r="AC257" s="1">
        <v>73</v>
      </c>
      <c r="AD257" s="1">
        <v>110</v>
      </c>
      <c r="AE257" s="1">
        <v>146</v>
      </c>
      <c r="AF257" s="1">
        <v>-305</v>
      </c>
      <c r="AG257" s="1">
        <v>-106</v>
      </c>
      <c r="AH257" s="1">
        <v>49.9</v>
      </c>
      <c r="AI257" s="1">
        <v>200</v>
      </c>
      <c r="AJ257" s="1">
        <v>385</v>
      </c>
      <c r="AK257" s="2"/>
    </row>
    <row r="258" spans="1:37">
      <c r="A258" s="1">
        <v>257</v>
      </c>
      <c r="B258" s="1">
        <v>3109</v>
      </c>
      <c r="C258" s="1">
        <v>48</v>
      </c>
      <c r="D258" s="1">
        <v>0</v>
      </c>
      <c r="E258" s="1">
        <v>210</v>
      </c>
      <c r="F258" s="1">
        <v>0</v>
      </c>
      <c r="G258" s="1">
        <v>0</v>
      </c>
      <c r="H258" s="1">
        <v>0.16</v>
      </c>
      <c r="I258" s="1">
        <v>419.42</v>
      </c>
      <c r="J258" s="1">
        <v>0</v>
      </c>
      <c r="K258" s="1">
        <v>0.67</v>
      </c>
      <c r="L258" s="1">
        <v>0.6</v>
      </c>
      <c r="M258" s="1">
        <v>0.56000000000000005</v>
      </c>
      <c r="N258" s="1">
        <v>0.49</v>
      </c>
      <c r="O258" s="1">
        <v>0.43</v>
      </c>
      <c r="P258" s="1">
        <v>0.33</v>
      </c>
      <c r="Q258" s="1">
        <v>0.25</v>
      </c>
      <c r="R258" s="1">
        <v>0.15</v>
      </c>
      <c r="S258" s="1">
        <v>-168</v>
      </c>
      <c r="T258" s="1">
        <v>-96</v>
      </c>
      <c r="U258" s="1">
        <v>-47.7</v>
      </c>
      <c r="V258" s="1">
        <v>-3.18</v>
      </c>
      <c r="W258" s="1">
        <v>17.2</v>
      </c>
      <c r="X258" s="1">
        <v>28.3</v>
      </c>
      <c r="Y258" s="1">
        <v>25.2</v>
      </c>
      <c r="Z258" s="1">
        <v>13.2</v>
      </c>
      <c r="AA258" s="1">
        <v>0</v>
      </c>
      <c r="AB258" s="1">
        <v>52</v>
      </c>
      <c r="AC258" s="1">
        <v>105</v>
      </c>
      <c r="AD258" s="1">
        <v>157</v>
      </c>
      <c r="AE258" s="1">
        <v>209</v>
      </c>
      <c r="AF258" s="1">
        <v>-168</v>
      </c>
      <c r="AG258" s="1">
        <v>-30.1</v>
      </c>
      <c r="AH258" s="1">
        <v>54.5</v>
      </c>
      <c r="AI258" s="1">
        <v>125</v>
      </c>
      <c r="AJ258" s="1">
        <v>233</v>
      </c>
      <c r="AK258" s="2"/>
    </row>
    <row r="259" spans="1:37">
      <c r="A259" s="1">
        <v>258</v>
      </c>
      <c r="B259" s="1">
        <v>3109</v>
      </c>
      <c r="C259" s="1">
        <v>48</v>
      </c>
      <c r="D259" s="1">
        <v>0</v>
      </c>
      <c r="E259" s="1">
        <v>300</v>
      </c>
      <c r="F259" s="1">
        <v>0</v>
      </c>
      <c r="G259" s="1">
        <v>0</v>
      </c>
      <c r="H259" s="1">
        <v>0.12</v>
      </c>
      <c r="I259" s="1">
        <v>766.84</v>
      </c>
      <c r="J259" s="1">
        <v>0</v>
      </c>
      <c r="K259" s="1">
        <v>0.49</v>
      </c>
      <c r="L259" s="1">
        <v>0.44</v>
      </c>
      <c r="M259" s="1">
        <v>0.42</v>
      </c>
      <c r="N259" s="1">
        <v>0.39</v>
      </c>
      <c r="O259" s="1">
        <v>0.36</v>
      </c>
      <c r="P259" s="1">
        <v>0.28999999999999998</v>
      </c>
      <c r="Q259" s="1">
        <v>0.24</v>
      </c>
      <c r="R259" s="1">
        <v>0.16</v>
      </c>
      <c r="S259" s="1">
        <v>-87.8</v>
      </c>
      <c r="T259" s="1">
        <v>-63.7</v>
      </c>
      <c r="U259" s="1">
        <v>-43.6</v>
      </c>
      <c r="V259" s="1">
        <v>-18.899999999999999</v>
      </c>
      <c r="W259" s="1">
        <v>-3.67</v>
      </c>
      <c r="X259" s="1">
        <v>10</v>
      </c>
      <c r="Y259" s="1">
        <v>13.7</v>
      </c>
      <c r="Z259" s="1">
        <v>11.8</v>
      </c>
      <c r="AA259" s="1">
        <v>0</v>
      </c>
      <c r="AB259" s="1">
        <v>75</v>
      </c>
      <c r="AC259" s="1">
        <v>150</v>
      </c>
      <c r="AD259" s="1">
        <v>225</v>
      </c>
      <c r="AE259" s="1">
        <v>299</v>
      </c>
      <c r="AF259" s="1">
        <v>-87.8</v>
      </c>
      <c r="AG259" s="1">
        <v>18.8</v>
      </c>
      <c r="AH259" s="1">
        <v>52</v>
      </c>
      <c r="AI259" s="1">
        <v>74.599999999999994</v>
      </c>
      <c r="AJ259" s="1">
        <v>132</v>
      </c>
      <c r="AK259" s="2"/>
    </row>
    <row r="260" spans="1:37">
      <c r="A260" s="1">
        <v>259</v>
      </c>
      <c r="B260" s="1">
        <v>3756</v>
      </c>
      <c r="C260" s="1">
        <v>48</v>
      </c>
      <c r="D260" s="1">
        <v>0</v>
      </c>
      <c r="E260" s="1">
        <v>50</v>
      </c>
      <c r="F260" s="1">
        <v>0</v>
      </c>
      <c r="G260" s="1">
        <v>0</v>
      </c>
      <c r="H260" s="1">
        <v>0.86899999999999999</v>
      </c>
      <c r="I260" s="1">
        <v>25.14</v>
      </c>
      <c r="J260" s="1">
        <v>0</v>
      </c>
      <c r="K260" s="1">
        <v>2.06</v>
      </c>
      <c r="L260" s="1">
        <v>1.4</v>
      </c>
      <c r="M260" s="1">
        <v>0.99</v>
      </c>
      <c r="N260" s="1">
        <v>0.62</v>
      </c>
      <c r="O260" s="1">
        <v>0.43</v>
      </c>
      <c r="P260" s="1">
        <v>0.28000000000000003</v>
      </c>
      <c r="Q260" s="1">
        <v>0.21</v>
      </c>
      <c r="R260" s="1">
        <v>0.14000000000000001</v>
      </c>
      <c r="S260" s="1">
        <v>-955</v>
      </c>
      <c r="T260" s="1">
        <v>139</v>
      </c>
      <c r="U260" s="1">
        <v>305</v>
      </c>
      <c r="V260" s="1">
        <v>196</v>
      </c>
      <c r="W260" s="1">
        <v>91</v>
      </c>
      <c r="X260" s="1">
        <v>18.399999999999999</v>
      </c>
      <c r="Y260" s="1">
        <v>6.34</v>
      </c>
      <c r="Z260" s="1">
        <v>1.79</v>
      </c>
      <c r="AA260" s="1">
        <v>0</v>
      </c>
      <c r="AB260" s="1">
        <v>12</v>
      </c>
      <c r="AC260" s="1">
        <v>25</v>
      </c>
      <c r="AD260" s="1">
        <v>38</v>
      </c>
      <c r="AE260" s="1">
        <v>49</v>
      </c>
      <c r="AF260" s="1">
        <v>-955</v>
      </c>
      <c r="AG260" s="1">
        <v>-446</v>
      </c>
      <c r="AH260" s="1">
        <v>42.1</v>
      </c>
      <c r="AI260" s="1">
        <v>540</v>
      </c>
      <c r="AJ260" s="1">
        <v>1000</v>
      </c>
      <c r="AK260" s="2"/>
    </row>
    <row r="261" spans="1:37">
      <c r="A261" s="1">
        <v>260</v>
      </c>
      <c r="B261" s="1">
        <v>3756</v>
      </c>
      <c r="C261" s="1">
        <v>48</v>
      </c>
      <c r="D261" s="1">
        <v>0</v>
      </c>
      <c r="E261" s="1">
        <v>72</v>
      </c>
      <c r="F261" s="1">
        <v>0</v>
      </c>
      <c r="G261" s="1">
        <v>0</v>
      </c>
      <c r="H261" s="1">
        <v>0.56299999999999994</v>
      </c>
      <c r="I261" s="1">
        <v>50.42</v>
      </c>
      <c r="J261" s="1">
        <v>0</v>
      </c>
      <c r="K261" s="1">
        <v>1.58</v>
      </c>
      <c r="L261" s="1">
        <v>1.21</v>
      </c>
      <c r="M261" s="1">
        <v>0.95</v>
      </c>
      <c r="N261" s="1">
        <v>0.66</v>
      </c>
      <c r="O261" s="1">
        <v>0.47</v>
      </c>
      <c r="P261" s="1">
        <v>0.28000000000000003</v>
      </c>
      <c r="Q261" s="1">
        <v>0.21</v>
      </c>
      <c r="R261" s="1">
        <v>0.14000000000000001</v>
      </c>
      <c r="S261" s="1">
        <v>-694</v>
      </c>
      <c r="T261" s="1">
        <v>-34.4</v>
      </c>
      <c r="U261" s="1">
        <v>150</v>
      </c>
      <c r="V261" s="1">
        <v>163</v>
      </c>
      <c r="W261" s="1">
        <v>112</v>
      </c>
      <c r="X261" s="1">
        <v>37.1</v>
      </c>
      <c r="Y261" s="1">
        <v>11.8</v>
      </c>
      <c r="Z261" s="1">
        <v>2.67</v>
      </c>
      <c r="AA261" s="1">
        <v>0</v>
      </c>
      <c r="AB261" s="1">
        <v>18</v>
      </c>
      <c r="AC261" s="1">
        <v>36</v>
      </c>
      <c r="AD261" s="1">
        <v>54</v>
      </c>
      <c r="AE261" s="1">
        <v>71</v>
      </c>
      <c r="AF261" s="1">
        <v>-694</v>
      </c>
      <c r="AG261" s="1">
        <v>-314</v>
      </c>
      <c r="AH261" s="1">
        <v>42.3</v>
      </c>
      <c r="AI261" s="1">
        <v>394</v>
      </c>
      <c r="AJ261" s="1">
        <v>754</v>
      </c>
      <c r="AK261" s="2"/>
    </row>
    <row r="262" spans="1:37">
      <c r="A262" s="1">
        <v>261</v>
      </c>
      <c r="B262" s="1">
        <v>3756</v>
      </c>
      <c r="C262" s="1">
        <v>48</v>
      </c>
      <c r="D262" s="1">
        <v>0</v>
      </c>
      <c r="E262" s="1">
        <v>102</v>
      </c>
      <c r="F262" s="1">
        <v>0</v>
      </c>
      <c r="G262" s="1">
        <v>0</v>
      </c>
      <c r="H262" s="1">
        <v>0.35099999999999998</v>
      </c>
      <c r="I262" s="1">
        <v>108.33</v>
      </c>
      <c r="J262" s="1">
        <v>0</v>
      </c>
      <c r="K262" s="1">
        <v>1.18</v>
      </c>
      <c r="L262" s="1">
        <v>0.99</v>
      </c>
      <c r="M262" s="1">
        <v>0.84</v>
      </c>
      <c r="N262" s="1">
        <v>0.64</v>
      </c>
      <c r="O262" s="1">
        <v>0.49</v>
      </c>
      <c r="P262" s="1">
        <v>0.31</v>
      </c>
      <c r="Q262" s="1">
        <v>0.21</v>
      </c>
      <c r="R262" s="1">
        <v>0.14000000000000001</v>
      </c>
      <c r="S262" s="1">
        <v>-451</v>
      </c>
      <c r="T262" s="1">
        <v>-106</v>
      </c>
      <c r="U262" s="1">
        <v>31.3</v>
      </c>
      <c r="V262" s="1">
        <v>90.3</v>
      </c>
      <c r="W262" s="1">
        <v>88.1</v>
      </c>
      <c r="X262" s="1">
        <v>50.3</v>
      </c>
      <c r="Y262" s="1">
        <v>22.9</v>
      </c>
      <c r="Z262" s="1">
        <v>4.6900000000000004</v>
      </c>
      <c r="AA262" s="1">
        <v>0</v>
      </c>
      <c r="AB262" s="1">
        <v>26</v>
      </c>
      <c r="AC262" s="1">
        <v>51</v>
      </c>
      <c r="AD262" s="1">
        <v>77</v>
      </c>
      <c r="AE262" s="1">
        <v>101</v>
      </c>
      <c r="AF262" s="1">
        <v>-451</v>
      </c>
      <c r="AG262" s="1">
        <v>-189</v>
      </c>
      <c r="AH262" s="1">
        <v>40.9</v>
      </c>
      <c r="AI262" s="1">
        <v>267</v>
      </c>
      <c r="AJ262" s="1">
        <v>517</v>
      </c>
      <c r="AK262" s="2"/>
    </row>
    <row r="263" spans="1:37">
      <c r="A263" s="1">
        <v>262</v>
      </c>
      <c r="B263" s="1">
        <v>3756</v>
      </c>
      <c r="C263" s="1">
        <v>48</v>
      </c>
      <c r="D263" s="1">
        <v>0</v>
      </c>
      <c r="E263" s="1">
        <v>147</v>
      </c>
      <c r="F263" s="1">
        <v>0</v>
      </c>
      <c r="G263" s="1">
        <v>0</v>
      </c>
      <c r="H263" s="1">
        <v>0.22</v>
      </c>
      <c r="I263" s="1">
        <v>236.41</v>
      </c>
      <c r="J263" s="1">
        <v>0</v>
      </c>
      <c r="K263" s="1">
        <v>0.87</v>
      </c>
      <c r="L263" s="1">
        <v>0.76</v>
      </c>
      <c r="M263" s="1">
        <v>0.69</v>
      </c>
      <c r="N263" s="1">
        <v>0.56999999999999995</v>
      </c>
      <c r="O263" s="1">
        <v>0.47</v>
      </c>
      <c r="P263" s="1">
        <v>0.33</v>
      </c>
      <c r="Q263" s="1">
        <v>0.23</v>
      </c>
      <c r="R263" s="1">
        <v>0.14000000000000001</v>
      </c>
      <c r="S263" s="1">
        <v>-266</v>
      </c>
      <c r="T263" s="1">
        <v>-110</v>
      </c>
      <c r="U263" s="1">
        <v>-28.4</v>
      </c>
      <c r="V263" s="1">
        <v>27.7</v>
      </c>
      <c r="W263" s="1">
        <v>45.3</v>
      </c>
      <c r="X263" s="1">
        <v>42.4</v>
      </c>
      <c r="Y263" s="1">
        <v>28.5</v>
      </c>
      <c r="Z263" s="1">
        <v>9.49</v>
      </c>
      <c r="AA263" s="1">
        <v>0</v>
      </c>
      <c r="AB263" s="1">
        <v>37</v>
      </c>
      <c r="AC263" s="1">
        <v>73</v>
      </c>
      <c r="AD263" s="1">
        <v>110</v>
      </c>
      <c r="AE263" s="1">
        <v>146</v>
      </c>
      <c r="AF263" s="1">
        <v>-266</v>
      </c>
      <c r="AG263" s="1">
        <v>-94.6</v>
      </c>
      <c r="AH263" s="1">
        <v>40.799999999999997</v>
      </c>
      <c r="AI263" s="1">
        <v>172</v>
      </c>
      <c r="AJ263" s="1">
        <v>331</v>
      </c>
      <c r="AK263" s="2"/>
    </row>
    <row r="264" spans="1:37">
      <c r="A264" s="1">
        <v>263</v>
      </c>
      <c r="B264" s="1">
        <v>3756</v>
      </c>
      <c r="C264" s="1">
        <v>48</v>
      </c>
      <c r="D264" s="1">
        <v>0</v>
      </c>
      <c r="E264" s="1">
        <v>210</v>
      </c>
      <c r="F264" s="1">
        <v>0</v>
      </c>
      <c r="G264" s="1">
        <v>0</v>
      </c>
      <c r="H264" s="1">
        <v>0.14299999999999999</v>
      </c>
      <c r="I264" s="1">
        <v>503.13</v>
      </c>
      <c r="J264" s="1">
        <v>0</v>
      </c>
      <c r="K264" s="1">
        <v>0.63</v>
      </c>
      <c r="L264" s="1">
        <v>0.56999999999999995</v>
      </c>
      <c r="M264" s="1">
        <v>0.53</v>
      </c>
      <c r="N264" s="1">
        <v>0.47</v>
      </c>
      <c r="O264" s="1">
        <v>0.42</v>
      </c>
      <c r="P264" s="1">
        <v>0.32</v>
      </c>
      <c r="Q264" s="1">
        <v>0.25</v>
      </c>
      <c r="R264" s="1">
        <v>0.15</v>
      </c>
      <c r="S264" s="1">
        <v>-146</v>
      </c>
      <c r="T264" s="1">
        <v>-85.5</v>
      </c>
      <c r="U264" s="1">
        <v>-44.6</v>
      </c>
      <c r="V264" s="1">
        <v>-6.27</v>
      </c>
      <c r="W264" s="1">
        <v>12</v>
      </c>
      <c r="X264" s="1">
        <v>23.4</v>
      </c>
      <c r="Y264" s="1">
        <v>22.1</v>
      </c>
      <c r="Z264" s="1">
        <v>12.7</v>
      </c>
      <c r="AA264" s="1">
        <v>0</v>
      </c>
      <c r="AB264" s="1">
        <v>52</v>
      </c>
      <c r="AC264" s="1">
        <v>105</v>
      </c>
      <c r="AD264" s="1">
        <v>157</v>
      </c>
      <c r="AE264" s="1">
        <v>209</v>
      </c>
      <c r="AF264" s="1">
        <v>-146</v>
      </c>
      <c r="AG264" s="1">
        <v>-28.4</v>
      </c>
      <c r="AH264" s="1">
        <v>44.8</v>
      </c>
      <c r="AI264" s="1">
        <v>106</v>
      </c>
      <c r="AJ264" s="1">
        <v>200</v>
      </c>
      <c r="AK264" s="2"/>
    </row>
    <row r="265" spans="1:37">
      <c r="A265" s="1">
        <v>264</v>
      </c>
      <c r="B265" s="1">
        <v>3756</v>
      </c>
      <c r="C265" s="1">
        <v>48</v>
      </c>
      <c r="D265" s="1">
        <v>0</v>
      </c>
      <c r="E265" s="1">
        <v>300</v>
      </c>
      <c r="F265" s="1">
        <v>0</v>
      </c>
      <c r="G265" s="1">
        <v>0</v>
      </c>
      <c r="H265" s="1">
        <v>0.108</v>
      </c>
      <c r="I265" s="1">
        <v>913.63</v>
      </c>
      <c r="J265" s="1">
        <v>0</v>
      </c>
      <c r="K265" s="1">
        <v>0.45</v>
      </c>
      <c r="L265" s="1">
        <v>0.42</v>
      </c>
      <c r="M265" s="1">
        <v>0.4</v>
      </c>
      <c r="N265" s="1">
        <v>0.37</v>
      </c>
      <c r="O265" s="1">
        <v>0.34</v>
      </c>
      <c r="P265" s="1">
        <v>0.28000000000000003</v>
      </c>
      <c r="Q265" s="1">
        <v>0.24</v>
      </c>
      <c r="R265" s="1">
        <v>0.16</v>
      </c>
      <c r="S265" s="1">
        <v>-76.099999999999994</v>
      </c>
      <c r="T265" s="1">
        <v>-55.9</v>
      </c>
      <c r="U265" s="1">
        <v>-39</v>
      </c>
      <c r="V265" s="1">
        <v>-18.100000000000001</v>
      </c>
      <c r="W265" s="1">
        <v>-4.95</v>
      </c>
      <c r="X265" s="1">
        <v>7.34</v>
      </c>
      <c r="Y265" s="1">
        <v>11.2</v>
      </c>
      <c r="Z265" s="1">
        <v>10.5</v>
      </c>
      <c r="AA265" s="1">
        <v>0</v>
      </c>
      <c r="AB265" s="1">
        <v>75</v>
      </c>
      <c r="AC265" s="1">
        <v>150</v>
      </c>
      <c r="AD265" s="1">
        <v>225</v>
      </c>
      <c r="AE265" s="1">
        <v>299</v>
      </c>
      <c r="AF265" s="1">
        <v>-76.099999999999994</v>
      </c>
      <c r="AG265" s="1">
        <v>13.9</v>
      </c>
      <c r="AH265" s="1">
        <v>43</v>
      </c>
      <c r="AI265" s="1">
        <v>63.3</v>
      </c>
      <c r="AJ265" s="1">
        <v>112</v>
      </c>
      <c r="AK265" s="2"/>
    </row>
    <row r="266" spans="1:37">
      <c r="A266" s="1">
        <v>265</v>
      </c>
      <c r="B266" s="1">
        <v>4537</v>
      </c>
      <c r="C266" s="1">
        <v>48</v>
      </c>
      <c r="D266" s="1">
        <v>0</v>
      </c>
      <c r="E266" s="1">
        <v>50</v>
      </c>
      <c r="F266" s="1">
        <v>0</v>
      </c>
      <c r="G266" s="1">
        <v>0</v>
      </c>
      <c r="H266" s="1">
        <v>0.80600000000000005</v>
      </c>
      <c r="I266" s="1">
        <v>28.37</v>
      </c>
      <c r="J266" s="1">
        <v>0</v>
      </c>
      <c r="K266" s="1">
        <v>1.97</v>
      </c>
      <c r="L266" s="1">
        <v>1.37</v>
      </c>
      <c r="M266" s="1">
        <v>0.99</v>
      </c>
      <c r="N266" s="1">
        <v>0.63</v>
      </c>
      <c r="O266" s="1">
        <v>0.44</v>
      </c>
      <c r="P266" s="1">
        <v>0.28000000000000003</v>
      </c>
      <c r="Q266" s="1">
        <v>0.21</v>
      </c>
      <c r="R266" s="1">
        <v>0.14000000000000001</v>
      </c>
      <c r="S266" s="1">
        <v>-864</v>
      </c>
      <c r="T266" s="1">
        <v>98.4</v>
      </c>
      <c r="U266" s="1">
        <v>263</v>
      </c>
      <c r="V266" s="1">
        <v>185</v>
      </c>
      <c r="W266" s="1">
        <v>92.4</v>
      </c>
      <c r="X266" s="1">
        <v>19.899999999999999</v>
      </c>
      <c r="Y266" s="1">
        <v>6.57</v>
      </c>
      <c r="Z266" s="1">
        <v>1.85</v>
      </c>
      <c r="AA266" s="1">
        <v>0</v>
      </c>
      <c r="AB266" s="1">
        <v>12</v>
      </c>
      <c r="AC266" s="1">
        <v>25</v>
      </c>
      <c r="AD266" s="1">
        <v>38</v>
      </c>
      <c r="AE266" s="1">
        <v>49</v>
      </c>
      <c r="AF266" s="1">
        <v>-864</v>
      </c>
      <c r="AG266" s="1">
        <v>-406</v>
      </c>
      <c r="AH266" s="1">
        <v>33.200000000000003</v>
      </c>
      <c r="AI266" s="1">
        <v>481</v>
      </c>
      <c r="AJ266" s="1">
        <v>900</v>
      </c>
      <c r="AK266" s="2"/>
    </row>
    <row r="267" spans="1:37">
      <c r="A267" s="1">
        <v>266</v>
      </c>
      <c r="B267" s="1">
        <v>4537</v>
      </c>
      <c r="C267" s="1">
        <v>48</v>
      </c>
      <c r="D267" s="1">
        <v>0</v>
      </c>
      <c r="E267" s="1">
        <v>72</v>
      </c>
      <c r="F267" s="1">
        <v>0</v>
      </c>
      <c r="G267" s="1">
        <v>0</v>
      </c>
      <c r="H267" s="1">
        <v>0.51400000000000001</v>
      </c>
      <c r="I267" s="1">
        <v>58.19</v>
      </c>
      <c r="J267" s="1">
        <v>0</v>
      </c>
      <c r="K267" s="1">
        <v>1.5</v>
      </c>
      <c r="L267" s="1">
        <v>1.18</v>
      </c>
      <c r="M267" s="1">
        <v>0.94</v>
      </c>
      <c r="N267" s="1">
        <v>0.66</v>
      </c>
      <c r="O267" s="1">
        <v>0.47</v>
      </c>
      <c r="P267" s="1">
        <v>0.28999999999999998</v>
      </c>
      <c r="Q267" s="1">
        <v>0.21</v>
      </c>
      <c r="R267" s="1">
        <v>0.14000000000000001</v>
      </c>
      <c r="S267" s="1">
        <v>-616</v>
      </c>
      <c r="T267" s="1">
        <v>-48.2</v>
      </c>
      <c r="U267" s="1">
        <v>119</v>
      </c>
      <c r="V267" s="1">
        <v>144</v>
      </c>
      <c r="W267" s="1">
        <v>105</v>
      </c>
      <c r="X267" s="1">
        <v>38.4</v>
      </c>
      <c r="Y267" s="1">
        <v>12.8</v>
      </c>
      <c r="Z267" s="1">
        <v>2.74</v>
      </c>
      <c r="AA267" s="1">
        <v>0</v>
      </c>
      <c r="AB267" s="1">
        <v>18</v>
      </c>
      <c r="AC267" s="1">
        <v>36</v>
      </c>
      <c r="AD267" s="1">
        <v>54</v>
      </c>
      <c r="AE267" s="1">
        <v>71</v>
      </c>
      <c r="AF267" s="1">
        <v>-616</v>
      </c>
      <c r="AG267" s="1">
        <v>-281</v>
      </c>
      <c r="AH267" s="1">
        <v>34.1</v>
      </c>
      <c r="AI267" s="1">
        <v>345</v>
      </c>
      <c r="AJ267" s="1">
        <v>663</v>
      </c>
      <c r="AK267" s="2"/>
    </row>
    <row r="268" spans="1:37">
      <c r="A268" s="1">
        <v>267</v>
      </c>
      <c r="B268" s="1">
        <v>4537</v>
      </c>
      <c r="C268" s="1">
        <v>48</v>
      </c>
      <c r="D268" s="1">
        <v>0</v>
      </c>
      <c r="E268" s="1">
        <v>102</v>
      </c>
      <c r="F268" s="1">
        <v>0</v>
      </c>
      <c r="G268" s="1">
        <v>0</v>
      </c>
      <c r="H268" s="1">
        <v>0.31900000000000001</v>
      </c>
      <c r="I268" s="1">
        <v>126.27</v>
      </c>
      <c r="J268" s="1">
        <v>0</v>
      </c>
      <c r="K268" s="1">
        <v>1.1200000000000001</v>
      </c>
      <c r="L268" s="1">
        <v>0.95</v>
      </c>
      <c r="M268" s="1">
        <v>0.82</v>
      </c>
      <c r="N268" s="1">
        <v>0.64</v>
      </c>
      <c r="O268" s="1">
        <v>0.49</v>
      </c>
      <c r="P268" s="1">
        <v>0.31</v>
      </c>
      <c r="Q268" s="1">
        <v>0.22</v>
      </c>
      <c r="R268" s="1">
        <v>0.14000000000000001</v>
      </c>
      <c r="S268" s="1">
        <v>-396</v>
      </c>
      <c r="T268" s="1">
        <v>-102</v>
      </c>
      <c r="U268" s="1">
        <v>17.3</v>
      </c>
      <c r="V268" s="1">
        <v>73.7</v>
      </c>
      <c r="W268" s="1">
        <v>76.599999999999994</v>
      </c>
      <c r="X268" s="1">
        <v>47.7</v>
      </c>
      <c r="Y268" s="1">
        <v>23.3</v>
      </c>
      <c r="Z268" s="1">
        <v>5.07</v>
      </c>
      <c r="AA268" s="1">
        <v>0</v>
      </c>
      <c r="AB268" s="1">
        <v>26</v>
      </c>
      <c r="AC268" s="1">
        <v>51</v>
      </c>
      <c r="AD268" s="1">
        <v>77</v>
      </c>
      <c r="AE268" s="1">
        <v>101</v>
      </c>
      <c r="AF268" s="1">
        <v>-396</v>
      </c>
      <c r="AG268" s="1">
        <v>-167</v>
      </c>
      <c r="AH268" s="1">
        <v>33.299999999999997</v>
      </c>
      <c r="AI268" s="1">
        <v>231</v>
      </c>
      <c r="AJ268" s="1">
        <v>449</v>
      </c>
      <c r="AK268" s="2"/>
    </row>
    <row r="269" spans="1:37">
      <c r="A269" s="1">
        <v>268</v>
      </c>
      <c r="B269" s="1">
        <v>4537</v>
      </c>
      <c r="C269" s="1">
        <v>48</v>
      </c>
      <c r="D269" s="1">
        <v>0</v>
      </c>
      <c r="E269" s="1">
        <v>147</v>
      </c>
      <c r="F269" s="1">
        <v>0</v>
      </c>
      <c r="G269" s="1">
        <v>0</v>
      </c>
      <c r="H269" s="1">
        <v>0.19700000000000001</v>
      </c>
      <c r="I269" s="1">
        <v>280.58999999999997</v>
      </c>
      <c r="J269" s="1">
        <v>0</v>
      </c>
      <c r="K269" s="1">
        <v>0.81</v>
      </c>
      <c r="L269" s="1">
        <v>0.73</v>
      </c>
      <c r="M269" s="1">
        <v>0.66</v>
      </c>
      <c r="N269" s="1">
        <v>0.56000000000000005</v>
      </c>
      <c r="O269" s="1">
        <v>0.47</v>
      </c>
      <c r="P269" s="1">
        <v>0.33</v>
      </c>
      <c r="Q269" s="1">
        <v>0.24</v>
      </c>
      <c r="R269" s="1">
        <v>0.14000000000000001</v>
      </c>
      <c r="S269" s="1">
        <v>-232</v>
      </c>
      <c r="T269" s="1">
        <v>-100</v>
      </c>
      <c r="U269" s="1">
        <v>-30.4</v>
      </c>
      <c r="V269" s="1">
        <v>19.2</v>
      </c>
      <c r="W269" s="1">
        <v>36.4</v>
      </c>
      <c r="X269" s="1">
        <v>37.299999999999997</v>
      </c>
      <c r="Y269" s="1">
        <v>26.6</v>
      </c>
      <c r="Z269" s="1">
        <v>9.7899999999999991</v>
      </c>
      <c r="AA269" s="1">
        <v>0</v>
      </c>
      <c r="AB269" s="1">
        <v>37</v>
      </c>
      <c r="AC269" s="1">
        <v>73</v>
      </c>
      <c r="AD269" s="1">
        <v>110</v>
      </c>
      <c r="AE269" s="1">
        <v>146</v>
      </c>
      <c r="AF269" s="1">
        <v>-232</v>
      </c>
      <c r="AG269" s="1">
        <v>-84</v>
      </c>
      <c r="AH269" s="1">
        <v>33.5</v>
      </c>
      <c r="AI269" s="1">
        <v>147</v>
      </c>
      <c r="AJ269" s="1">
        <v>285</v>
      </c>
      <c r="AK269" s="2"/>
    </row>
    <row r="270" spans="1:37">
      <c r="A270" s="1">
        <v>269</v>
      </c>
      <c r="B270" s="1">
        <v>4537</v>
      </c>
      <c r="C270" s="1">
        <v>48</v>
      </c>
      <c r="D270" s="1">
        <v>0</v>
      </c>
      <c r="E270" s="1">
        <v>210</v>
      </c>
      <c r="F270" s="1">
        <v>0</v>
      </c>
      <c r="G270" s="1">
        <v>0</v>
      </c>
      <c r="H270" s="1">
        <v>0.129</v>
      </c>
      <c r="I270" s="1">
        <v>595.08000000000004</v>
      </c>
      <c r="J270" s="1">
        <v>0</v>
      </c>
      <c r="K270" s="1">
        <v>0.59</v>
      </c>
      <c r="L270" s="1">
        <v>0.54</v>
      </c>
      <c r="M270" s="1">
        <v>0.51</v>
      </c>
      <c r="N270" s="1">
        <v>0.45</v>
      </c>
      <c r="O270" s="1">
        <v>0.41</v>
      </c>
      <c r="P270" s="1">
        <v>0.32</v>
      </c>
      <c r="Q270" s="1">
        <v>0.25</v>
      </c>
      <c r="R270" s="1">
        <v>0.16</v>
      </c>
      <c r="S270" s="1">
        <v>-127</v>
      </c>
      <c r="T270" s="1">
        <v>-75.8</v>
      </c>
      <c r="U270" s="1">
        <v>-41.3</v>
      </c>
      <c r="V270" s="1">
        <v>-8.42</v>
      </c>
      <c r="W270" s="1">
        <v>7.86</v>
      </c>
      <c r="X270" s="1">
        <v>19.100000000000001</v>
      </c>
      <c r="Y270" s="1">
        <v>19.2</v>
      </c>
      <c r="Z270" s="1">
        <v>12</v>
      </c>
      <c r="AA270" s="1">
        <v>0</v>
      </c>
      <c r="AB270" s="1">
        <v>52</v>
      </c>
      <c r="AC270" s="1">
        <v>105</v>
      </c>
      <c r="AD270" s="1">
        <v>157</v>
      </c>
      <c r="AE270" s="1">
        <v>209</v>
      </c>
      <c r="AF270" s="1">
        <v>-127</v>
      </c>
      <c r="AG270" s="1">
        <v>-26.4</v>
      </c>
      <c r="AH270" s="1">
        <v>37</v>
      </c>
      <c r="AI270" s="1">
        <v>90.7</v>
      </c>
      <c r="AJ270" s="1">
        <v>171</v>
      </c>
      <c r="AK270" s="2"/>
    </row>
    <row r="271" spans="1:37">
      <c r="A271" s="1">
        <v>270</v>
      </c>
      <c r="B271" s="1">
        <v>4537</v>
      </c>
      <c r="C271" s="1">
        <v>48</v>
      </c>
      <c r="D271" s="1">
        <v>0</v>
      </c>
      <c r="E271" s="1">
        <v>300</v>
      </c>
      <c r="F271" s="1">
        <v>0</v>
      </c>
      <c r="G271" s="1">
        <v>0</v>
      </c>
      <c r="H271" s="1">
        <v>9.6000000000000002E-2</v>
      </c>
      <c r="I271" s="1">
        <v>1106.6400000000001</v>
      </c>
      <c r="J271" s="1">
        <v>0</v>
      </c>
      <c r="K271" s="1">
        <v>0.42</v>
      </c>
      <c r="L271" s="1">
        <v>0.39</v>
      </c>
      <c r="M271" s="1">
        <v>0.38</v>
      </c>
      <c r="N271" s="1">
        <v>0.35</v>
      </c>
      <c r="O271" s="1">
        <v>0.33</v>
      </c>
      <c r="P271" s="1">
        <v>0.28000000000000003</v>
      </c>
      <c r="Q271" s="1">
        <v>0.23</v>
      </c>
      <c r="R271" s="1">
        <v>0.16</v>
      </c>
      <c r="S271" s="1">
        <v>-65.8</v>
      </c>
      <c r="T271" s="1">
        <v>-49</v>
      </c>
      <c r="U271" s="1">
        <v>-34.700000000000003</v>
      </c>
      <c r="V271" s="1">
        <v>-17.100000000000001</v>
      </c>
      <c r="W271" s="1">
        <v>-5.8</v>
      </c>
      <c r="X271" s="1">
        <v>5.15</v>
      </c>
      <c r="Y271" s="1">
        <v>9.02</v>
      </c>
      <c r="Z271" s="1">
        <v>9.17</v>
      </c>
      <c r="AA271" s="1">
        <v>0</v>
      </c>
      <c r="AB271" s="1">
        <v>75</v>
      </c>
      <c r="AC271" s="1">
        <v>150</v>
      </c>
      <c r="AD271" s="1">
        <v>225</v>
      </c>
      <c r="AE271" s="1">
        <v>299</v>
      </c>
      <c r="AF271" s="1">
        <v>-65.8</v>
      </c>
      <c r="AG271" s="1">
        <v>10.1</v>
      </c>
      <c r="AH271" s="1">
        <v>35.5</v>
      </c>
      <c r="AI271" s="1">
        <v>53.6</v>
      </c>
      <c r="AJ271" s="1">
        <v>95.8</v>
      </c>
      <c r="AK271" s="2"/>
    </row>
    <row r="272" spans="1:37">
      <c r="A272" s="1">
        <v>271</v>
      </c>
      <c r="B272" s="1">
        <v>5481</v>
      </c>
      <c r="C272" s="1">
        <v>48</v>
      </c>
      <c r="D272" s="1">
        <v>0</v>
      </c>
      <c r="E272" s="1">
        <v>50</v>
      </c>
      <c r="F272" s="1">
        <v>0</v>
      </c>
      <c r="G272" s="1">
        <v>0</v>
      </c>
      <c r="H272" s="1">
        <v>0.745</v>
      </c>
      <c r="I272" s="1">
        <v>32.15</v>
      </c>
      <c r="J272" s="1">
        <v>0</v>
      </c>
      <c r="K272" s="1">
        <v>1.88</v>
      </c>
      <c r="L272" s="1">
        <v>1.34</v>
      </c>
      <c r="M272" s="1">
        <v>0.99</v>
      </c>
      <c r="N272" s="1">
        <v>0.64</v>
      </c>
      <c r="O272" s="1">
        <v>0.44</v>
      </c>
      <c r="P272" s="1">
        <v>0.28000000000000003</v>
      </c>
      <c r="Q272" s="1">
        <v>0.21</v>
      </c>
      <c r="R272" s="1">
        <v>0.14000000000000001</v>
      </c>
      <c r="S272" s="1">
        <v>-778</v>
      </c>
      <c r="T272" s="1">
        <v>64.099999999999994</v>
      </c>
      <c r="U272" s="1">
        <v>225</v>
      </c>
      <c r="V272" s="1">
        <v>172</v>
      </c>
      <c r="W272" s="1">
        <v>92.4</v>
      </c>
      <c r="X272" s="1">
        <v>21.5</v>
      </c>
      <c r="Y272" s="1">
        <v>6.84</v>
      </c>
      <c r="Z272" s="1">
        <v>1.9</v>
      </c>
      <c r="AA272" s="1">
        <v>0</v>
      </c>
      <c r="AB272" s="1">
        <v>12</v>
      </c>
      <c r="AC272" s="1">
        <v>25</v>
      </c>
      <c r="AD272" s="1">
        <v>38</v>
      </c>
      <c r="AE272" s="1">
        <v>49</v>
      </c>
      <c r="AF272" s="1">
        <v>-778</v>
      </c>
      <c r="AG272" s="1">
        <v>-368</v>
      </c>
      <c r="AH272" s="1">
        <v>26.1</v>
      </c>
      <c r="AI272" s="1">
        <v>428</v>
      </c>
      <c r="AJ272" s="1">
        <v>803</v>
      </c>
      <c r="AK272" s="2"/>
    </row>
    <row r="273" spans="1:37">
      <c r="A273" s="1">
        <v>272</v>
      </c>
      <c r="B273" s="1">
        <v>5481</v>
      </c>
      <c r="C273" s="1">
        <v>48</v>
      </c>
      <c r="D273" s="1">
        <v>0</v>
      </c>
      <c r="E273" s="1">
        <v>72</v>
      </c>
      <c r="F273" s="1">
        <v>0</v>
      </c>
      <c r="G273" s="1">
        <v>0</v>
      </c>
      <c r="H273" s="1">
        <v>0.47</v>
      </c>
      <c r="I273" s="1">
        <v>67.16</v>
      </c>
      <c r="J273" s="1">
        <v>0</v>
      </c>
      <c r="K273" s="1">
        <v>1.42</v>
      </c>
      <c r="L273" s="1">
        <v>1.1399999999999999</v>
      </c>
      <c r="M273" s="1">
        <v>0.92</v>
      </c>
      <c r="N273" s="1">
        <v>0.66</v>
      </c>
      <c r="O273" s="1">
        <v>0.48</v>
      </c>
      <c r="P273" s="1">
        <v>0.28999999999999998</v>
      </c>
      <c r="Q273" s="1">
        <v>0.21</v>
      </c>
      <c r="R273" s="1">
        <v>0.14000000000000001</v>
      </c>
      <c r="S273" s="1">
        <v>-545</v>
      </c>
      <c r="T273" s="1">
        <v>-57.9</v>
      </c>
      <c r="U273" s="1">
        <v>92.5</v>
      </c>
      <c r="V273" s="1">
        <v>125</v>
      </c>
      <c r="W273" s="1">
        <v>96.6</v>
      </c>
      <c r="X273" s="1">
        <v>39</v>
      </c>
      <c r="Y273" s="1">
        <v>13.8</v>
      </c>
      <c r="Z273" s="1">
        <v>2.82</v>
      </c>
      <c r="AA273" s="1">
        <v>0</v>
      </c>
      <c r="AB273" s="1">
        <v>18</v>
      </c>
      <c r="AC273" s="1">
        <v>36</v>
      </c>
      <c r="AD273" s="1">
        <v>54</v>
      </c>
      <c r="AE273" s="1">
        <v>71</v>
      </c>
      <c r="AF273" s="1">
        <v>-545</v>
      </c>
      <c r="AG273" s="1">
        <v>-250</v>
      </c>
      <c r="AH273" s="1">
        <v>27.6</v>
      </c>
      <c r="AI273" s="1">
        <v>301</v>
      </c>
      <c r="AJ273" s="1">
        <v>582</v>
      </c>
      <c r="AK273" s="2"/>
    </row>
    <row r="274" spans="1:37">
      <c r="A274" s="1">
        <v>273</v>
      </c>
      <c r="B274" s="1">
        <v>5481</v>
      </c>
      <c r="C274" s="1">
        <v>48</v>
      </c>
      <c r="D274" s="1">
        <v>0</v>
      </c>
      <c r="E274" s="1">
        <v>102</v>
      </c>
      <c r="F274" s="1">
        <v>0</v>
      </c>
      <c r="G274" s="1">
        <v>0</v>
      </c>
      <c r="H274" s="1">
        <v>0.29099999999999998</v>
      </c>
      <c r="I274" s="1">
        <v>146.65</v>
      </c>
      <c r="J274" s="1">
        <v>0</v>
      </c>
      <c r="K274" s="1">
        <v>1.05</v>
      </c>
      <c r="L274" s="1">
        <v>0.9</v>
      </c>
      <c r="M274" s="1">
        <v>0.79</v>
      </c>
      <c r="N274" s="1">
        <v>0.62</v>
      </c>
      <c r="O274" s="1">
        <v>0.49</v>
      </c>
      <c r="P274" s="1">
        <v>0.31</v>
      </c>
      <c r="Q274" s="1">
        <v>0.22</v>
      </c>
      <c r="R274" s="1">
        <v>0.14000000000000001</v>
      </c>
      <c r="S274" s="1">
        <v>-346</v>
      </c>
      <c r="T274" s="1">
        <v>-97.6</v>
      </c>
      <c r="U274" s="1">
        <v>6.24</v>
      </c>
      <c r="V274" s="1">
        <v>59.2</v>
      </c>
      <c r="W274" s="1">
        <v>65.8</v>
      </c>
      <c r="X274" s="1">
        <v>44.6</v>
      </c>
      <c r="Y274" s="1">
        <v>23.4</v>
      </c>
      <c r="Z274" s="1">
        <v>5.48</v>
      </c>
      <c r="AA274" s="1">
        <v>0</v>
      </c>
      <c r="AB274" s="1">
        <v>26</v>
      </c>
      <c r="AC274" s="1">
        <v>51</v>
      </c>
      <c r="AD274" s="1">
        <v>77</v>
      </c>
      <c r="AE274" s="1">
        <v>101</v>
      </c>
      <c r="AF274" s="1">
        <v>-346</v>
      </c>
      <c r="AG274" s="1">
        <v>-148</v>
      </c>
      <c r="AH274" s="1">
        <v>27.2</v>
      </c>
      <c r="AI274" s="1">
        <v>200</v>
      </c>
      <c r="AJ274" s="1">
        <v>389</v>
      </c>
      <c r="AK274" s="2"/>
    </row>
    <row r="275" spans="1:37">
      <c r="A275" s="1">
        <v>274</v>
      </c>
      <c r="B275" s="1">
        <v>5481</v>
      </c>
      <c r="C275" s="1">
        <v>48</v>
      </c>
      <c r="D275" s="1">
        <v>0</v>
      </c>
      <c r="E275" s="1">
        <v>147</v>
      </c>
      <c r="F275" s="1">
        <v>0</v>
      </c>
      <c r="G275" s="1">
        <v>0</v>
      </c>
      <c r="H275" s="1">
        <v>0.17899999999999999</v>
      </c>
      <c r="I275" s="1">
        <v>328</v>
      </c>
      <c r="J275" s="1">
        <v>0</v>
      </c>
      <c r="K275" s="1">
        <v>0.76</v>
      </c>
      <c r="L275" s="1">
        <v>0.69</v>
      </c>
      <c r="M275" s="1">
        <v>0.63</v>
      </c>
      <c r="N275" s="1">
        <v>0.54</v>
      </c>
      <c r="O275" s="1">
        <v>0.46</v>
      </c>
      <c r="P275" s="1">
        <v>0.33</v>
      </c>
      <c r="Q275" s="1">
        <v>0.24</v>
      </c>
      <c r="R275" s="1">
        <v>0.15</v>
      </c>
      <c r="S275" s="1">
        <v>-201</v>
      </c>
      <c r="T275" s="1">
        <v>-90.7</v>
      </c>
      <c r="U275" s="1">
        <v>-31.3</v>
      </c>
      <c r="V275" s="1">
        <v>12.4</v>
      </c>
      <c r="W275" s="1">
        <v>28.8</v>
      </c>
      <c r="X275" s="1">
        <v>32.4</v>
      </c>
      <c r="Y275" s="1">
        <v>24.5</v>
      </c>
      <c r="Z275" s="1">
        <v>9.94</v>
      </c>
      <c r="AA275" s="1">
        <v>0</v>
      </c>
      <c r="AB275" s="1">
        <v>37</v>
      </c>
      <c r="AC275" s="1">
        <v>73</v>
      </c>
      <c r="AD275" s="1">
        <v>110</v>
      </c>
      <c r="AE275" s="1">
        <v>146</v>
      </c>
      <c r="AF275" s="1">
        <v>-201</v>
      </c>
      <c r="AG275" s="1">
        <v>-74.3</v>
      </c>
      <c r="AH275" s="1">
        <v>27.5</v>
      </c>
      <c r="AI275" s="1">
        <v>126</v>
      </c>
      <c r="AJ275" s="1">
        <v>245</v>
      </c>
      <c r="AK275" s="2"/>
    </row>
    <row r="276" spans="1:37">
      <c r="A276" s="1">
        <v>275</v>
      </c>
      <c r="B276" s="1">
        <v>5481</v>
      </c>
      <c r="C276" s="1">
        <v>48</v>
      </c>
      <c r="D276" s="1">
        <v>0</v>
      </c>
      <c r="E276" s="1">
        <v>210</v>
      </c>
      <c r="F276" s="1">
        <v>0</v>
      </c>
      <c r="G276" s="1">
        <v>0</v>
      </c>
      <c r="H276" s="1">
        <v>0.11899999999999999</v>
      </c>
      <c r="I276" s="1">
        <v>688.31</v>
      </c>
      <c r="J276" s="1">
        <v>0</v>
      </c>
      <c r="K276" s="1">
        <v>0.55000000000000004</v>
      </c>
      <c r="L276" s="1">
        <v>0.51</v>
      </c>
      <c r="M276" s="1">
        <v>0.48</v>
      </c>
      <c r="N276" s="1">
        <v>0.44</v>
      </c>
      <c r="O276" s="1">
        <v>0.39</v>
      </c>
      <c r="P276" s="1">
        <v>0.31</v>
      </c>
      <c r="Q276" s="1">
        <v>0.25</v>
      </c>
      <c r="R276" s="1">
        <v>0.16</v>
      </c>
      <c r="S276" s="1">
        <v>-110</v>
      </c>
      <c r="T276" s="1">
        <v>-67</v>
      </c>
      <c r="U276" s="1">
        <v>-37.9</v>
      </c>
      <c r="V276" s="1">
        <v>-9.83</v>
      </c>
      <c r="W276" s="1">
        <v>4.53</v>
      </c>
      <c r="X276" s="1">
        <v>15.4</v>
      </c>
      <c r="Y276" s="1">
        <v>16.5</v>
      </c>
      <c r="Z276" s="1">
        <v>11.2</v>
      </c>
      <c r="AA276" s="1">
        <v>0</v>
      </c>
      <c r="AB276" s="1">
        <v>52</v>
      </c>
      <c r="AC276" s="1">
        <v>105</v>
      </c>
      <c r="AD276" s="1">
        <v>157</v>
      </c>
      <c r="AE276" s="1">
        <v>209</v>
      </c>
      <c r="AF276" s="1">
        <v>-110</v>
      </c>
      <c r="AG276" s="1">
        <v>-24.2</v>
      </c>
      <c r="AH276" s="1">
        <v>30.5</v>
      </c>
      <c r="AI276" s="1">
        <v>77.2</v>
      </c>
      <c r="AJ276" s="1">
        <v>146</v>
      </c>
      <c r="AK276" s="2"/>
    </row>
    <row r="277" spans="1:37">
      <c r="A277" s="1">
        <v>276</v>
      </c>
      <c r="B277" s="1">
        <v>5481</v>
      </c>
      <c r="C277" s="1">
        <v>48</v>
      </c>
      <c r="D277" s="1">
        <v>0</v>
      </c>
      <c r="E277" s="1">
        <v>300</v>
      </c>
      <c r="F277" s="1">
        <v>0</v>
      </c>
      <c r="G277" s="1">
        <v>0</v>
      </c>
      <c r="H277" s="1">
        <v>8.7999999999999995E-2</v>
      </c>
      <c r="I277" s="1">
        <v>1289.3800000000001</v>
      </c>
      <c r="J277" s="1">
        <v>0</v>
      </c>
      <c r="K277" s="1">
        <v>0.4</v>
      </c>
      <c r="L277" s="1">
        <v>0.37</v>
      </c>
      <c r="M277" s="1">
        <v>0.36</v>
      </c>
      <c r="N277" s="1">
        <v>0.33</v>
      </c>
      <c r="O277" s="1">
        <v>0.31</v>
      </c>
      <c r="P277" s="1">
        <v>0.27</v>
      </c>
      <c r="Q277" s="1">
        <v>0.23</v>
      </c>
      <c r="R277" s="1">
        <v>0.16</v>
      </c>
      <c r="S277" s="1">
        <v>-56.8</v>
      </c>
      <c r="T277" s="1">
        <v>-42.7</v>
      </c>
      <c r="U277" s="1">
        <v>-30.8</v>
      </c>
      <c r="V277" s="1">
        <v>-15.9</v>
      </c>
      <c r="W277" s="1">
        <v>-6.28</v>
      </c>
      <c r="X277" s="1">
        <v>3.39</v>
      </c>
      <c r="Y277" s="1">
        <v>7.12</v>
      </c>
      <c r="Z277" s="1">
        <v>7.94</v>
      </c>
      <c r="AA277" s="1">
        <v>0</v>
      </c>
      <c r="AB277" s="1">
        <v>75</v>
      </c>
      <c r="AC277" s="1">
        <v>150</v>
      </c>
      <c r="AD277" s="1">
        <v>225</v>
      </c>
      <c r="AE277" s="1">
        <v>299</v>
      </c>
      <c r="AF277" s="1">
        <v>-56.8</v>
      </c>
      <c r="AG277" s="1">
        <v>7.15</v>
      </c>
      <c r="AH277" s="1">
        <v>29.3</v>
      </c>
      <c r="AI277" s="1">
        <v>45.4</v>
      </c>
      <c r="AJ277" s="1">
        <v>81.5</v>
      </c>
      <c r="AK277" s="2"/>
    </row>
    <row r="278" spans="1:37">
      <c r="A278" s="1">
        <v>277</v>
      </c>
      <c r="B278" s="1">
        <v>6622</v>
      </c>
      <c r="C278" s="1">
        <v>48</v>
      </c>
      <c r="D278" s="1">
        <v>0</v>
      </c>
      <c r="E278" s="1">
        <v>50</v>
      </c>
      <c r="F278" s="1">
        <v>0</v>
      </c>
      <c r="G278" s="1">
        <v>0</v>
      </c>
      <c r="H278" s="1">
        <v>0.68799999999999994</v>
      </c>
      <c r="I278" s="1">
        <v>36.49</v>
      </c>
      <c r="J278" s="1">
        <v>0</v>
      </c>
      <c r="K278" s="1">
        <v>1.79</v>
      </c>
      <c r="L278" s="1">
        <v>1.31</v>
      </c>
      <c r="M278" s="1">
        <v>0.99</v>
      </c>
      <c r="N278" s="1">
        <v>0.64</v>
      </c>
      <c r="O278" s="1">
        <v>0.45</v>
      </c>
      <c r="P278" s="1">
        <v>0.28000000000000003</v>
      </c>
      <c r="Q278" s="1">
        <v>0.21</v>
      </c>
      <c r="R278" s="1">
        <v>0.14000000000000001</v>
      </c>
      <c r="S278" s="1">
        <v>-698</v>
      </c>
      <c r="T278" s="1">
        <v>35.799999999999997</v>
      </c>
      <c r="U278" s="1">
        <v>189</v>
      </c>
      <c r="V278" s="1">
        <v>158</v>
      </c>
      <c r="W278" s="1">
        <v>90.9</v>
      </c>
      <c r="X278" s="1">
        <v>23.1</v>
      </c>
      <c r="Y278" s="1">
        <v>7.18</v>
      </c>
      <c r="Z278" s="1">
        <v>1.93</v>
      </c>
      <c r="AA278" s="1">
        <v>0</v>
      </c>
      <c r="AB278" s="1">
        <v>12</v>
      </c>
      <c r="AC278" s="1">
        <v>25</v>
      </c>
      <c r="AD278" s="1">
        <v>38</v>
      </c>
      <c r="AE278" s="1">
        <v>49</v>
      </c>
      <c r="AF278" s="1">
        <v>-698</v>
      </c>
      <c r="AG278" s="1">
        <v>-331</v>
      </c>
      <c r="AH278" s="1">
        <v>20.6</v>
      </c>
      <c r="AI278" s="1">
        <v>380</v>
      </c>
      <c r="AJ278" s="1">
        <v>715</v>
      </c>
      <c r="AK278" s="2"/>
    </row>
    <row r="279" spans="1:37">
      <c r="A279" s="1">
        <v>278</v>
      </c>
      <c r="B279" s="1">
        <v>6622</v>
      </c>
      <c r="C279" s="1">
        <v>48</v>
      </c>
      <c r="D279" s="1">
        <v>0</v>
      </c>
      <c r="E279" s="1">
        <v>72</v>
      </c>
      <c r="F279" s="1">
        <v>0</v>
      </c>
      <c r="G279" s="1">
        <v>0</v>
      </c>
      <c r="H279" s="1">
        <v>0.43099999999999999</v>
      </c>
      <c r="I279" s="1">
        <v>77.33</v>
      </c>
      <c r="J279" s="1">
        <v>0</v>
      </c>
      <c r="K279" s="1">
        <v>1.35</v>
      </c>
      <c r="L279" s="1">
        <v>1.0900000000000001</v>
      </c>
      <c r="M279" s="1">
        <v>0.9</v>
      </c>
      <c r="N279" s="1">
        <v>0.66</v>
      </c>
      <c r="O279" s="1">
        <v>0.49</v>
      </c>
      <c r="P279" s="1">
        <v>0.28999999999999998</v>
      </c>
      <c r="Q279" s="1">
        <v>0.21</v>
      </c>
      <c r="R279" s="1">
        <v>0.14000000000000001</v>
      </c>
      <c r="S279" s="1">
        <v>-481</v>
      </c>
      <c r="T279" s="1">
        <v>-64.099999999999994</v>
      </c>
      <c r="U279" s="1">
        <v>70.099999999999994</v>
      </c>
      <c r="V279" s="1">
        <v>107</v>
      </c>
      <c r="W279" s="1">
        <v>87.8</v>
      </c>
      <c r="X279" s="1">
        <v>39.1</v>
      </c>
      <c r="Y279" s="1">
        <v>14.7</v>
      </c>
      <c r="Z279" s="1">
        <v>2.92</v>
      </c>
      <c r="AA279" s="1">
        <v>0</v>
      </c>
      <c r="AB279" s="1">
        <v>18</v>
      </c>
      <c r="AC279" s="1">
        <v>36</v>
      </c>
      <c r="AD279" s="1">
        <v>54</v>
      </c>
      <c r="AE279" s="1">
        <v>71</v>
      </c>
      <c r="AF279" s="1">
        <v>-481</v>
      </c>
      <c r="AG279" s="1">
        <v>-222</v>
      </c>
      <c r="AH279" s="1">
        <v>22.4</v>
      </c>
      <c r="AI279" s="1">
        <v>263</v>
      </c>
      <c r="AJ279" s="1">
        <v>509</v>
      </c>
      <c r="AK279" s="2"/>
    </row>
    <row r="280" spans="1:37">
      <c r="A280" s="1">
        <v>279</v>
      </c>
      <c r="B280" s="1">
        <v>6622</v>
      </c>
      <c r="C280" s="1">
        <v>48</v>
      </c>
      <c r="D280" s="1">
        <v>0</v>
      </c>
      <c r="E280" s="1">
        <v>102</v>
      </c>
      <c r="F280" s="1">
        <v>0</v>
      </c>
      <c r="G280" s="1">
        <v>0</v>
      </c>
      <c r="H280" s="1">
        <v>0.26300000000000001</v>
      </c>
      <c r="I280" s="1">
        <v>172.57</v>
      </c>
      <c r="J280" s="1">
        <v>0</v>
      </c>
      <c r="K280" s="1">
        <v>0.99</v>
      </c>
      <c r="L280" s="1">
        <v>0.86</v>
      </c>
      <c r="M280" s="1">
        <v>0.76</v>
      </c>
      <c r="N280" s="1">
        <v>0.61</v>
      </c>
      <c r="O280" s="1">
        <v>0.49</v>
      </c>
      <c r="P280" s="1">
        <v>0.32</v>
      </c>
      <c r="Q280" s="1">
        <v>0.22</v>
      </c>
      <c r="R280" s="1">
        <v>0.14000000000000001</v>
      </c>
      <c r="S280" s="1">
        <v>-302</v>
      </c>
      <c r="T280" s="1">
        <v>-92</v>
      </c>
      <c r="U280" s="1">
        <v>-2.2400000000000002</v>
      </c>
      <c r="V280" s="1">
        <v>46.7</v>
      </c>
      <c r="W280" s="1">
        <v>55.7</v>
      </c>
      <c r="X280" s="1">
        <v>41</v>
      </c>
      <c r="Y280" s="1">
        <v>23.1</v>
      </c>
      <c r="Z280" s="1">
        <v>5.9</v>
      </c>
      <c r="AA280" s="1">
        <v>0</v>
      </c>
      <c r="AB280" s="1">
        <v>26</v>
      </c>
      <c r="AC280" s="1">
        <v>51</v>
      </c>
      <c r="AD280" s="1">
        <v>77</v>
      </c>
      <c r="AE280" s="1">
        <v>101</v>
      </c>
      <c r="AF280" s="1">
        <v>-302</v>
      </c>
      <c r="AG280" s="1">
        <v>-130</v>
      </c>
      <c r="AH280" s="1">
        <v>22.3</v>
      </c>
      <c r="AI280" s="1">
        <v>173</v>
      </c>
      <c r="AJ280" s="1">
        <v>337</v>
      </c>
      <c r="AK280" s="2"/>
    </row>
    <row r="281" spans="1:37">
      <c r="A281" s="1">
        <v>280</v>
      </c>
      <c r="B281" s="1">
        <v>6622</v>
      </c>
      <c r="C281" s="1">
        <v>48</v>
      </c>
      <c r="D281" s="1">
        <v>0</v>
      </c>
      <c r="E281" s="1">
        <v>147</v>
      </c>
      <c r="F281" s="1">
        <v>0</v>
      </c>
      <c r="G281" s="1">
        <v>0</v>
      </c>
      <c r="H281" s="1">
        <v>0.16</v>
      </c>
      <c r="I281" s="1">
        <v>392.72</v>
      </c>
      <c r="J281" s="1">
        <v>0</v>
      </c>
      <c r="K281" s="1">
        <v>0.72</v>
      </c>
      <c r="L281" s="1">
        <v>0.65</v>
      </c>
      <c r="M281" s="1">
        <v>0.6</v>
      </c>
      <c r="N281" s="1">
        <v>0.52</v>
      </c>
      <c r="O281" s="1">
        <v>0.45</v>
      </c>
      <c r="P281" s="1">
        <v>0.33</v>
      </c>
      <c r="Q281" s="1">
        <v>0.24</v>
      </c>
      <c r="R281" s="1">
        <v>0.15</v>
      </c>
      <c r="S281" s="1">
        <v>-175</v>
      </c>
      <c r="T281" s="1">
        <v>-81.599999999999994</v>
      </c>
      <c r="U281" s="1">
        <v>-31.2</v>
      </c>
      <c r="V281" s="1">
        <v>6.9</v>
      </c>
      <c r="W281" s="1">
        <v>22.3</v>
      </c>
      <c r="X281" s="1">
        <v>27.7</v>
      </c>
      <c r="Y281" s="1">
        <v>22.2</v>
      </c>
      <c r="Z281" s="1">
        <v>9.93</v>
      </c>
      <c r="AA281" s="1">
        <v>0</v>
      </c>
      <c r="AB281" s="1">
        <v>37</v>
      </c>
      <c r="AC281" s="1">
        <v>73</v>
      </c>
      <c r="AD281" s="1">
        <v>110</v>
      </c>
      <c r="AE281" s="1">
        <v>146</v>
      </c>
      <c r="AF281" s="1">
        <v>-175</v>
      </c>
      <c r="AG281" s="1">
        <v>-65.400000000000006</v>
      </c>
      <c r="AH281" s="1">
        <v>22.6</v>
      </c>
      <c r="AI281" s="1">
        <v>108</v>
      </c>
      <c r="AJ281" s="1">
        <v>210</v>
      </c>
      <c r="AK281" s="2"/>
    </row>
    <row r="282" spans="1:37">
      <c r="A282" s="1">
        <v>281</v>
      </c>
      <c r="B282" s="1">
        <v>6622</v>
      </c>
      <c r="C282" s="1">
        <v>48</v>
      </c>
      <c r="D282" s="1">
        <v>0</v>
      </c>
      <c r="E282" s="1">
        <v>210</v>
      </c>
      <c r="F282" s="1">
        <v>0</v>
      </c>
      <c r="G282" s="1">
        <v>0</v>
      </c>
      <c r="H282" s="1">
        <v>0.105</v>
      </c>
      <c r="I282" s="1">
        <v>832.45</v>
      </c>
      <c r="J282" s="1">
        <v>0</v>
      </c>
      <c r="K282" s="1">
        <v>0.52</v>
      </c>
      <c r="L282" s="1">
        <v>0.48</v>
      </c>
      <c r="M282" s="1">
        <v>0.46</v>
      </c>
      <c r="N282" s="1">
        <v>0.42</v>
      </c>
      <c r="O282" s="1">
        <v>0.38</v>
      </c>
      <c r="P282" s="1">
        <v>0.3</v>
      </c>
      <c r="Q282" s="1">
        <v>0.24</v>
      </c>
      <c r="R282" s="1">
        <v>0.16</v>
      </c>
      <c r="S282" s="1">
        <v>-94.7</v>
      </c>
      <c r="T282" s="1">
        <v>-59</v>
      </c>
      <c r="U282" s="1">
        <v>-34.6</v>
      </c>
      <c r="V282" s="1">
        <v>-10.6</v>
      </c>
      <c r="W282" s="1">
        <v>1.94</v>
      </c>
      <c r="X282" s="1">
        <v>12.2</v>
      </c>
      <c r="Y282" s="1">
        <v>13.9</v>
      </c>
      <c r="Z282" s="1">
        <v>10.199999999999999</v>
      </c>
      <c r="AA282" s="1">
        <v>0</v>
      </c>
      <c r="AB282" s="1">
        <v>52</v>
      </c>
      <c r="AC282" s="1">
        <v>105</v>
      </c>
      <c r="AD282" s="1">
        <v>157</v>
      </c>
      <c r="AE282" s="1">
        <v>209</v>
      </c>
      <c r="AF282" s="1">
        <v>-94.7</v>
      </c>
      <c r="AG282" s="1">
        <v>-22</v>
      </c>
      <c r="AH282" s="1">
        <v>25.2</v>
      </c>
      <c r="AI282" s="1">
        <v>65.7</v>
      </c>
      <c r="AJ282" s="1">
        <v>124</v>
      </c>
      <c r="AK282" s="2"/>
    </row>
    <row r="283" spans="1:37">
      <c r="A283" s="1">
        <v>282</v>
      </c>
      <c r="B283" s="1">
        <v>6622</v>
      </c>
      <c r="C283" s="1">
        <v>48</v>
      </c>
      <c r="D283" s="1">
        <v>0</v>
      </c>
      <c r="E283" s="1">
        <v>300</v>
      </c>
      <c r="F283" s="1">
        <v>0</v>
      </c>
      <c r="G283" s="1">
        <v>0</v>
      </c>
      <c r="H283" s="1">
        <v>7.3999999999999996E-2</v>
      </c>
      <c r="I283" s="1">
        <v>1657.39</v>
      </c>
      <c r="J283" s="1">
        <v>0</v>
      </c>
      <c r="K283" s="1">
        <v>0.37</v>
      </c>
      <c r="L283" s="1">
        <v>0.35</v>
      </c>
      <c r="M283" s="1">
        <v>0.34</v>
      </c>
      <c r="N283" s="1">
        <v>0.32</v>
      </c>
      <c r="O283" s="1">
        <v>0.3</v>
      </c>
      <c r="P283" s="1">
        <v>0.26</v>
      </c>
      <c r="Q283" s="1">
        <v>0.22</v>
      </c>
      <c r="R283" s="1">
        <v>0.16</v>
      </c>
      <c r="S283" s="1">
        <v>-49</v>
      </c>
      <c r="T283" s="1">
        <v>-37.200000000000003</v>
      </c>
      <c r="U283" s="1">
        <v>-27.2</v>
      </c>
      <c r="V283" s="1">
        <v>-14.7</v>
      </c>
      <c r="W283" s="1">
        <v>-6.5</v>
      </c>
      <c r="X283" s="1">
        <v>1.98</v>
      </c>
      <c r="Y283" s="1">
        <v>5.5</v>
      </c>
      <c r="Z283" s="1">
        <v>6.78</v>
      </c>
      <c r="AA283" s="1">
        <v>0</v>
      </c>
      <c r="AB283" s="1">
        <v>75</v>
      </c>
      <c r="AC283" s="1">
        <v>150</v>
      </c>
      <c r="AD283" s="1">
        <v>225</v>
      </c>
      <c r="AE283" s="1">
        <v>299</v>
      </c>
      <c r="AF283" s="1">
        <v>-49</v>
      </c>
      <c r="AG283" s="1">
        <v>4.96</v>
      </c>
      <c r="AH283" s="1">
        <v>24.2</v>
      </c>
      <c r="AI283" s="1">
        <v>38.5</v>
      </c>
      <c r="AJ283" s="1">
        <v>69.400000000000006</v>
      </c>
      <c r="AK283" s="2"/>
    </row>
    <row r="284" spans="1:37">
      <c r="A284" s="1">
        <v>283</v>
      </c>
      <c r="B284" s="1">
        <v>8000</v>
      </c>
      <c r="C284" s="1">
        <v>48</v>
      </c>
      <c r="D284" s="1">
        <v>0</v>
      </c>
      <c r="E284" s="1">
        <v>50</v>
      </c>
      <c r="F284" s="1">
        <v>0</v>
      </c>
      <c r="G284" s="1">
        <v>0</v>
      </c>
      <c r="H284" s="1">
        <v>0.63500000000000001</v>
      </c>
      <c r="I284" s="1">
        <v>41.42</v>
      </c>
      <c r="J284" s="1">
        <v>0</v>
      </c>
      <c r="K284" s="1">
        <v>1.71</v>
      </c>
      <c r="L284" s="1">
        <v>1.28</v>
      </c>
      <c r="M284" s="1">
        <v>0.98</v>
      </c>
      <c r="N284" s="1">
        <v>0.65</v>
      </c>
      <c r="O284" s="1">
        <v>0.46</v>
      </c>
      <c r="P284" s="1">
        <v>0.28000000000000003</v>
      </c>
      <c r="Q284" s="1">
        <v>0.21</v>
      </c>
      <c r="R284" s="1">
        <v>0.14000000000000001</v>
      </c>
      <c r="S284" s="1">
        <v>-623</v>
      </c>
      <c r="T284" s="1">
        <v>12.9</v>
      </c>
      <c r="U284" s="1">
        <v>157</v>
      </c>
      <c r="V284" s="1">
        <v>143</v>
      </c>
      <c r="W284" s="1">
        <v>88.1</v>
      </c>
      <c r="X284" s="1">
        <v>24.6</v>
      </c>
      <c r="Y284" s="1">
        <v>7.62</v>
      </c>
      <c r="Z284" s="1">
        <v>1.96</v>
      </c>
      <c r="AA284" s="1">
        <v>0</v>
      </c>
      <c r="AB284" s="1">
        <v>12</v>
      </c>
      <c r="AC284" s="1">
        <v>25</v>
      </c>
      <c r="AD284" s="1">
        <v>38</v>
      </c>
      <c r="AE284" s="1">
        <v>49</v>
      </c>
      <c r="AF284" s="1">
        <v>-623</v>
      </c>
      <c r="AG284" s="1">
        <v>-297</v>
      </c>
      <c r="AH284" s="1">
        <v>16.3</v>
      </c>
      <c r="AI284" s="1">
        <v>336</v>
      </c>
      <c r="AJ284" s="1">
        <v>634</v>
      </c>
      <c r="AK284" s="2"/>
    </row>
    <row r="285" spans="1:37">
      <c r="A285" s="1">
        <v>284</v>
      </c>
      <c r="B285" s="1">
        <v>8000</v>
      </c>
      <c r="C285" s="1">
        <v>48</v>
      </c>
      <c r="D285" s="1">
        <v>0</v>
      </c>
      <c r="E285" s="1">
        <v>72</v>
      </c>
      <c r="F285" s="1">
        <v>0</v>
      </c>
      <c r="G285" s="1">
        <v>0</v>
      </c>
      <c r="H285" s="1">
        <v>0.39100000000000001</v>
      </c>
      <c r="I285" s="1">
        <v>90.04</v>
      </c>
      <c r="J285" s="1">
        <v>0</v>
      </c>
      <c r="K285" s="1">
        <v>1.28</v>
      </c>
      <c r="L285" s="1">
        <v>1.05</v>
      </c>
      <c r="M285" s="1">
        <v>0.88</v>
      </c>
      <c r="N285" s="1">
        <v>0.66</v>
      </c>
      <c r="O285" s="1">
        <v>0.49</v>
      </c>
      <c r="P285" s="1">
        <v>0.3</v>
      </c>
      <c r="Q285" s="1">
        <v>0.21</v>
      </c>
      <c r="R285" s="1">
        <v>0.14000000000000001</v>
      </c>
      <c r="S285" s="1">
        <v>-423</v>
      </c>
      <c r="T285" s="1">
        <v>-67.599999999999994</v>
      </c>
      <c r="U285" s="1">
        <v>51.3</v>
      </c>
      <c r="V285" s="1">
        <v>90.3</v>
      </c>
      <c r="W285" s="1">
        <v>78.8</v>
      </c>
      <c r="X285" s="1">
        <v>38.5</v>
      </c>
      <c r="Y285" s="1">
        <v>15.5</v>
      </c>
      <c r="Z285" s="1">
        <v>2.97</v>
      </c>
      <c r="AA285" s="1">
        <v>0</v>
      </c>
      <c r="AB285" s="1">
        <v>18</v>
      </c>
      <c r="AC285" s="1">
        <v>36</v>
      </c>
      <c r="AD285" s="1">
        <v>54</v>
      </c>
      <c r="AE285" s="1">
        <v>71</v>
      </c>
      <c r="AF285" s="1">
        <v>-423</v>
      </c>
      <c r="AG285" s="1">
        <v>-196</v>
      </c>
      <c r="AH285" s="1">
        <v>18.2</v>
      </c>
      <c r="AI285" s="1">
        <v>229</v>
      </c>
      <c r="AJ285" s="1">
        <v>445</v>
      </c>
      <c r="AK285" s="2"/>
    </row>
    <row r="286" spans="1:37">
      <c r="A286" s="1">
        <v>285</v>
      </c>
      <c r="B286" s="1">
        <v>8000</v>
      </c>
      <c r="C286" s="1">
        <v>48</v>
      </c>
      <c r="D286" s="1">
        <v>0</v>
      </c>
      <c r="E286" s="1">
        <v>102</v>
      </c>
      <c r="F286" s="1">
        <v>0</v>
      </c>
      <c r="G286" s="1">
        <v>0</v>
      </c>
      <c r="H286" s="1">
        <v>0.23499999999999999</v>
      </c>
      <c r="I286" s="1">
        <v>204.53</v>
      </c>
      <c r="J286" s="1">
        <v>0</v>
      </c>
      <c r="K286" s="1">
        <v>0.93</v>
      </c>
      <c r="L286" s="1">
        <v>0.83</v>
      </c>
      <c r="M286" s="1">
        <v>0.73</v>
      </c>
      <c r="N286" s="1">
        <v>0.6</v>
      </c>
      <c r="O286" s="1">
        <v>0.49</v>
      </c>
      <c r="P286" s="1">
        <v>0.33</v>
      </c>
      <c r="Q286" s="1">
        <v>0.23</v>
      </c>
      <c r="R286" s="1">
        <v>0.14000000000000001</v>
      </c>
      <c r="S286" s="1">
        <v>-263</v>
      </c>
      <c r="T286" s="1">
        <v>-85.7</v>
      </c>
      <c r="U286" s="1">
        <v>-8.5500000000000007</v>
      </c>
      <c r="V286" s="1">
        <v>36.1</v>
      </c>
      <c r="W286" s="1">
        <v>46.6</v>
      </c>
      <c r="X286" s="1">
        <v>37.299999999999997</v>
      </c>
      <c r="Y286" s="1">
        <v>22.4</v>
      </c>
      <c r="Z286" s="1">
        <v>6.28</v>
      </c>
      <c r="AA286" s="1">
        <v>0</v>
      </c>
      <c r="AB286" s="1">
        <v>26</v>
      </c>
      <c r="AC286" s="1">
        <v>51</v>
      </c>
      <c r="AD286" s="1">
        <v>77</v>
      </c>
      <c r="AE286" s="1">
        <v>101</v>
      </c>
      <c r="AF286" s="1">
        <v>-263</v>
      </c>
      <c r="AG286" s="1">
        <v>-114</v>
      </c>
      <c r="AH286" s="1">
        <v>18.3</v>
      </c>
      <c r="AI286" s="1">
        <v>149</v>
      </c>
      <c r="AJ286" s="1">
        <v>291</v>
      </c>
      <c r="AK286" s="2"/>
    </row>
    <row r="287" spans="1:37">
      <c r="A287" s="1">
        <v>286</v>
      </c>
      <c r="B287" s="1">
        <v>8000</v>
      </c>
      <c r="C287" s="1">
        <v>48</v>
      </c>
      <c r="D287" s="1">
        <v>0</v>
      </c>
      <c r="E287" s="1">
        <v>147</v>
      </c>
      <c r="F287" s="1">
        <v>0</v>
      </c>
      <c r="G287" s="1">
        <v>0</v>
      </c>
      <c r="H287" s="1">
        <v>0.14299999999999999</v>
      </c>
      <c r="I287" s="1">
        <v>466.05</v>
      </c>
      <c r="J287" s="1">
        <v>0</v>
      </c>
      <c r="K287" s="1">
        <v>0.67</v>
      </c>
      <c r="L287" s="1">
        <v>0.62</v>
      </c>
      <c r="M287" s="1">
        <v>0.56999999999999995</v>
      </c>
      <c r="N287" s="1">
        <v>0.51</v>
      </c>
      <c r="O287" s="1">
        <v>0.44</v>
      </c>
      <c r="P287" s="1">
        <v>0.33</v>
      </c>
      <c r="Q287" s="1">
        <v>0.25</v>
      </c>
      <c r="R287" s="1">
        <v>0.15</v>
      </c>
      <c r="S287" s="1">
        <v>-151</v>
      </c>
      <c r="T287" s="1">
        <v>-73.099999999999994</v>
      </c>
      <c r="U287" s="1">
        <v>-30.4</v>
      </c>
      <c r="V287" s="1">
        <v>2.66</v>
      </c>
      <c r="W287" s="1">
        <v>16.899999999999999</v>
      </c>
      <c r="X287" s="1">
        <v>23.5</v>
      </c>
      <c r="Y287" s="1">
        <v>19.899999999999999</v>
      </c>
      <c r="Z287" s="1">
        <v>9.75</v>
      </c>
      <c r="AA287" s="1">
        <v>0</v>
      </c>
      <c r="AB287" s="1">
        <v>37</v>
      </c>
      <c r="AC287" s="1">
        <v>73</v>
      </c>
      <c r="AD287" s="1">
        <v>110</v>
      </c>
      <c r="AE287" s="1">
        <v>146</v>
      </c>
      <c r="AF287" s="1">
        <v>-151</v>
      </c>
      <c r="AG287" s="1">
        <v>-57.4</v>
      </c>
      <c r="AH287" s="1">
        <v>18.600000000000001</v>
      </c>
      <c r="AI287" s="1">
        <v>92.5</v>
      </c>
      <c r="AJ287" s="1">
        <v>180</v>
      </c>
      <c r="AK287" s="2"/>
    </row>
    <row r="288" spans="1:37">
      <c r="A288" s="1">
        <v>287</v>
      </c>
      <c r="B288" s="1">
        <v>8000</v>
      </c>
      <c r="C288" s="1">
        <v>48</v>
      </c>
      <c r="D288" s="1">
        <v>0</v>
      </c>
      <c r="E288" s="1">
        <v>210</v>
      </c>
      <c r="F288" s="1">
        <v>0</v>
      </c>
      <c r="G288" s="1">
        <v>0</v>
      </c>
      <c r="H288" s="1">
        <v>9.1999999999999998E-2</v>
      </c>
      <c r="I288" s="1">
        <v>1009.66</v>
      </c>
      <c r="J288" s="1">
        <v>0</v>
      </c>
      <c r="K288" s="1">
        <v>0.48</v>
      </c>
      <c r="L288" s="1">
        <v>0.45</v>
      </c>
      <c r="M288" s="1">
        <v>0.43</v>
      </c>
      <c r="N288" s="1">
        <v>0.4</v>
      </c>
      <c r="O288" s="1">
        <v>0.36</v>
      </c>
      <c r="P288" s="1">
        <v>0.3</v>
      </c>
      <c r="Q288" s="1">
        <v>0.24</v>
      </c>
      <c r="R288" s="1">
        <v>0.16</v>
      </c>
      <c r="S288" s="1">
        <v>-81.7</v>
      </c>
      <c r="T288" s="1">
        <v>-51.8</v>
      </c>
      <c r="U288" s="1">
        <v>-31.3</v>
      </c>
      <c r="V288" s="1">
        <v>-11</v>
      </c>
      <c r="W288" s="1">
        <v>-0.04</v>
      </c>
      <c r="X288" s="1">
        <v>9.41</v>
      </c>
      <c r="Y288" s="1">
        <v>11.6</v>
      </c>
      <c r="Z288" s="1">
        <v>9.27</v>
      </c>
      <c r="AA288" s="1">
        <v>0</v>
      </c>
      <c r="AB288" s="1">
        <v>52</v>
      </c>
      <c r="AC288" s="1">
        <v>105</v>
      </c>
      <c r="AD288" s="1">
        <v>157</v>
      </c>
      <c r="AE288" s="1">
        <v>209</v>
      </c>
      <c r="AF288" s="1">
        <v>-81.7</v>
      </c>
      <c r="AG288" s="1">
        <v>-19.8</v>
      </c>
      <c r="AH288" s="1">
        <v>20.8</v>
      </c>
      <c r="AI288" s="1">
        <v>55.9</v>
      </c>
      <c r="AJ288" s="1">
        <v>106</v>
      </c>
      <c r="AK288" s="2"/>
    </row>
    <row r="289" spans="1:37">
      <c r="A289" s="1">
        <v>288</v>
      </c>
      <c r="B289" s="1">
        <v>8000</v>
      </c>
      <c r="C289" s="1">
        <v>48</v>
      </c>
      <c r="D289" s="1">
        <v>0</v>
      </c>
      <c r="E289" s="1">
        <v>300</v>
      </c>
      <c r="F289" s="1">
        <v>0</v>
      </c>
      <c r="G289" s="1">
        <v>0</v>
      </c>
      <c r="H289" s="1">
        <v>6.7000000000000004E-2</v>
      </c>
      <c r="I289" s="1">
        <v>1929.98</v>
      </c>
      <c r="J289" s="1">
        <v>0</v>
      </c>
      <c r="K289" s="1">
        <v>0.35</v>
      </c>
      <c r="L289" s="1">
        <v>0.33</v>
      </c>
      <c r="M289" s="1">
        <v>0.32</v>
      </c>
      <c r="N289" s="1">
        <v>0.3</v>
      </c>
      <c r="O289" s="1">
        <v>0.28000000000000003</v>
      </c>
      <c r="P289" s="1">
        <v>0.25</v>
      </c>
      <c r="Q289" s="1">
        <v>0.22</v>
      </c>
      <c r="R289" s="1">
        <v>0.16</v>
      </c>
      <c r="S289" s="1">
        <v>-42.2</v>
      </c>
      <c r="T289" s="1">
        <v>-32.299999999999997</v>
      </c>
      <c r="U289" s="1">
        <v>-24</v>
      </c>
      <c r="V289" s="1">
        <v>-13.5</v>
      </c>
      <c r="W289" s="1">
        <v>-6.5</v>
      </c>
      <c r="X289" s="1">
        <v>0.89</v>
      </c>
      <c r="Y289" s="1">
        <v>4.1500000000000004</v>
      </c>
      <c r="Z289" s="1">
        <v>5.72</v>
      </c>
      <c r="AA289" s="1">
        <v>0</v>
      </c>
      <c r="AB289" s="1">
        <v>75</v>
      </c>
      <c r="AC289" s="1">
        <v>150</v>
      </c>
      <c r="AD289" s="1">
        <v>225</v>
      </c>
      <c r="AE289" s="1">
        <v>299</v>
      </c>
      <c r="AF289" s="1">
        <v>-42.2</v>
      </c>
      <c r="AG289" s="1">
        <v>3.31</v>
      </c>
      <c r="AH289" s="1">
        <v>20</v>
      </c>
      <c r="AI289" s="1">
        <v>32.6</v>
      </c>
      <c r="AJ289" s="1">
        <v>59</v>
      </c>
      <c r="AK289" s="2"/>
    </row>
    <row r="290" spans="1:37">
      <c r="A290" s="1">
        <v>289</v>
      </c>
      <c r="B290" s="1">
        <v>1000</v>
      </c>
      <c r="C290" s="1">
        <v>64</v>
      </c>
      <c r="D290" s="1">
        <v>0</v>
      </c>
      <c r="E290" s="1">
        <v>50</v>
      </c>
      <c r="F290" s="1">
        <v>0</v>
      </c>
      <c r="G290" s="1">
        <v>0</v>
      </c>
      <c r="H290" s="1">
        <v>1.4650000000000001</v>
      </c>
      <c r="I290" s="1">
        <v>14.6</v>
      </c>
      <c r="J290" s="1">
        <v>0</v>
      </c>
      <c r="K290" s="1">
        <v>2.1</v>
      </c>
      <c r="L290" s="1">
        <v>1.1200000000000001</v>
      </c>
      <c r="M290" s="1">
        <v>0.69</v>
      </c>
      <c r="N290" s="1">
        <v>0.42</v>
      </c>
      <c r="O290" s="1">
        <v>0.31</v>
      </c>
      <c r="P290" s="1">
        <v>0.21</v>
      </c>
      <c r="Q290" s="1">
        <v>0.15</v>
      </c>
      <c r="R290" s="1">
        <v>0.1</v>
      </c>
      <c r="S290" s="1">
        <v>-1270</v>
      </c>
      <c r="T290" s="1">
        <v>573</v>
      </c>
      <c r="U290" s="1">
        <v>472</v>
      </c>
      <c r="V290" s="1">
        <v>126</v>
      </c>
      <c r="W290" s="1">
        <v>32.299999999999997</v>
      </c>
      <c r="X290" s="1">
        <v>5.78</v>
      </c>
      <c r="Y290" s="1">
        <v>1.59</v>
      </c>
      <c r="Z290" s="1">
        <v>-0.09</v>
      </c>
      <c r="AA290" s="1">
        <v>0</v>
      </c>
      <c r="AB290" s="1">
        <v>12</v>
      </c>
      <c r="AC290" s="1">
        <v>25</v>
      </c>
      <c r="AD290" s="1">
        <v>38</v>
      </c>
      <c r="AE290" s="1">
        <v>49</v>
      </c>
      <c r="AF290" s="1">
        <v>-1270</v>
      </c>
      <c r="AG290" s="1">
        <v>-510</v>
      </c>
      <c r="AH290" s="1">
        <v>226</v>
      </c>
      <c r="AI290" s="1">
        <v>974</v>
      </c>
      <c r="AJ290" s="1">
        <v>1670</v>
      </c>
      <c r="AK290" s="2"/>
    </row>
    <row r="291" spans="1:37">
      <c r="A291" s="1">
        <v>290</v>
      </c>
      <c r="B291" s="1">
        <v>1000</v>
      </c>
      <c r="C291" s="1">
        <v>64</v>
      </c>
      <c r="D291" s="1">
        <v>0</v>
      </c>
      <c r="E291" s="1">
        <v>72</v>
      </c>
      <c r="F291" s="1">
        <v>0</v>
      </c>
      <c r="G291" s="1">
        <v>0</v>
      </c>
      <c r="H291" s="1">
        <v>1.1000000000000001</v>
      </c>
      <c r="I291" s="1">
        <v>23.1</v>
      </c>
      <c r="J291" s="1">
        <v>0</v>
      </c>
      <c r="K291" s="1">
        <v>1.77</v>
      </c>
      <c r="L291" s="1">
        <v>1.0900000000000001</v>
      </c>
      <c r="M291" s="1">
        <v>0.73</v>
      </c>
      <c r="N291" s="1">
        <v>0.44</v>
      </c>
      <c r="O291" s="1">
        <v>0.31</v>
      </c>
      <c r="P291" s="1">
        <v>0.21</v>
      </c>
      <c r="Q291" s="1">
        <v>0.15</v>
      </c>
      <c r="R291" s="1">
        <v>0.1</v>
      </c>
      <c r="S291" s="1">
        <v>-1170</v>
      </c>
      <c r="T291" s="1">
        <v>258</v>
      </c>
      <c r="U291" s="1">
        <v>419</v>
      </c>
      <c r="V291" s="1">
        <v>208</v>
      </c>
      <c r="W291" s="1">
        <v>76.400000000000006</v>
      </c>
      <c r="X291" s="1">
        <v>11.9</v>
      </c>
      <c r="Y291" s="1">
        <v>3.82</v>
      </c>
      <c r="Z291" s="1">
        <v>0.66</v>
      </c>
      <c r="AA291" s="1">
        <v>0</v>
      </c>
      <c r="AB291" s="1">
        <v>18</v>
      </c>
      <c r="AC291" s="1">
        <v>36</v>
      </c>
      <c r="AD291" s="1">
        <v>54</v>
      </c>
      <c r="AE291" s="1">
        <v>71</v>
      </c>
      <c r="AF291" s="1">
        <v>-1170</v>
      </c>
      <c r="AG291" s="1">
        <v>-455</v>
      </c>
      <c r="AH291" s="1">
        <v>207</v>
      </c>
      <c r="AI291" s="1">
        <v>857</v>
      </c>
      <c r="AJ291" s="1">
        <v>1530</v>
      </c>
      <c r="AK291" s="2"/>
    </row>
    <row r="292" spans="1:37">
      <c r="A292" s="1">
        <v>291</v>
      </c>
      <c r="B292" s="1">
        <v>1000</v>
      </c>
      <c r="C292" s="1">
        <v>64</v>
      </c>
      <c r="D292" s="1">
        <v>0</v>
      </c>
      <c r="E292" s="1">
        <v>102</v>
      </c>
      <c r="F292" s="1">
        <v>0</v>
      </c>
      <c r="G292" s="1">
        <v>0</v>
      </c>
      <c r="H292" s="1">
        <v>0.77</v>
      </c>
      <c r="I292" s="1">
        <v>41.13</v>
      </c>
      <c r="J292" s="1">
        <v>0</v>
      </c>
      <c r="K292" s="1">
        <v>1.42</v>
      </c>
      <c r="L292" s="1">
        <v>0.99</v>
      </c>
      <c r="M292" s="1">
        <v>0.73</v>
      </c>
      <c r="N292" s="1">
        <v>0.48</v>
      </c>
      <c r="O292" s="1">
        <v>0.33</v>
      </c>
      <c r="P292" s="1">
        <v>0.21</v>
      </c>
      <c r="Q292" s="1">
        <v>0.15</v>
      </c>
      <c r="R292" s="1">
        <v>0.1</v>
      </c>
      <c r="S292" s="1">
        <v>-881</v>
      </c>
      <c r="T292" s="1">
        <v>3.61</v>
      </c>
      <c r="U292" s="1">
        <v>245</v>
      </c>
      <c r="V292" s="1">
        <v>215</v>
      </c>
      <c r="W292" s="1">
        <v>123</v>
      </c>
      <c r="X292" s="1">
        <v>29.1</v>
      </c>
      <c r="Y292" s="1">
        <v>7.8</v>
      </c>
      <c r="Z292" s="1">
        <v>1.61</v>
      </c>
      <c r="AA292" s="1">
        <v>0</v>
      </c>
      <c r="AB292" s="1">
        <v>26</v>
      </c>
      <c r="AC292" s="1">
        <v>51</v>
      </c>
      <c r="AD292" s="1">
        <v>77</v>
      </c>
      <c r="AE292" s="1">
        <v>101</v>
      </c>
      <c r="AF292" s="1">
        <v>-881</v>
      </c>
      <c r="AG292" s="1">
        <v>-303</v>
      </c>
      <c r="AH292" s="1">
        <v>186</v>
      </c>
      <c r="AI292" s="1">
        <v>666</v>
      </c>
      <c r="AJ292" s="1">
        <v>1210</v>
      </c>
      <c r="AK292" s="2"/>
    </row>
    <row r="293" spans="1:37">
      <c r="A293" s="1">
        <v>292</v>
      </c>
      <c r="B293" s="1">
        <v>1000</v>
      </c>
      <c r="C293" s="1">
        <v>64</v>
      </c>
      <c r="D293" s="1">
        <v>0</v>
      </c>
      <c r="E293" s="1">
        <v>147</v>
      </c>
      <c r="F293" s="1">
        <v>0</v>
      </c>
      <c r="G293" s="1">
        <v>0</v>
      </c>
      <c r="H293" s="1">
        <v>0.52100000000000002</v>
      </c>
      <c r="I293" s="1">
        <v>78.599999999999994</v>
      </c>
      <c r="J293" s="1">
        <v>0</v>
      </c>
      <c r="K293" s="1">
        <v>1.1000000000000001</v>
      </c>
      <c r="L293" s="1">
        <v>0.84</v>
      </c>
      <c r="M293" s="1">
        <v>0.68</v>
      </c>
      <c r="N293" s="1">
        <v>0.49</v>
      </c>
      <c r="O293" s="1">
        <v>0.36</v>
      </c>
      <c r="P293" s="1">
        <v>0.22</v>
      </c>
      <c r="Q293" s="1">
        <v>0.16</v>
      </c>
      <c r="R293" s="1">
        <v>0.1</v>
      </c>
      <c r="S293" s="1">
        <v>-570</v>
      </c>
      <c r="T293" s="1">
        <v>-124</v>
      </c>
      <c r="U293" s="1">
        <v>70.8</v>
      </c>
      <c r="V293" s="1">
        <v>142</v>
      </c>
      <c r="W293" s="1">
        <v>119</v>
      </c>
      <c r="X293" s="1">
        <v>52.4</v>
      </c>
      <c r="Y293" s="1">
        <v>18.899999999999999</v>
      </c>
      <c r="Z293" s="1">
        <v>3.13</v>
      </c>
      <c r="AA293" s="1">
        <v>0</v>
      </c>
      <c r="AB293" s="1">
        <v>37</v>
      </c>
      <c r="AC293" s="1">
        <v>73</v>
      </c>
      <c r="AD293" s="1">
        <v>110</v>
      </c>
      <c r="AE293" s="1">
        <v>146</v>
      </c>
      <c r="AF293" s="1">
        <v>-570</v>
      </c>
      <c r="AG293" s="1">
        <v>-139</v>
      </c>
      <c r="AH293" s="1">
        <v>177</v>
      </c>
      <c r="AI293" s="1">
        <v>472</v>
      </c>
      <c r="AJ293" s="1">
        <v>858</v>
      </c>
      <c r="AK293" s="2"/>
    </row>
    <row r="294" spans="1:37">
      <c r="A294" s="1">
        <v>293</v>
      </c>
      <c r="B294" s="1">
        <v>1000</v>
      </c>
      <c r="C294" s="1">
        <v>64</v>
      </c>
      <c r="D294" s="1">
        <v>0</v>
      </c>
      <c r="E294" s="1">
        <v>210</v>
      </c>
      <c r="F294" s="1">
        <v>0</v>
      </c>
      <c r="G294" s="1">
        <v>0</v>
      </c>
      <c r="H294" s="1">
        <v>0.36799999999999999</v>
      </c>
      <c r="I294" s="1">
        <v>144.9</v>
      </c>
      <c r="J294" s="1">
        <v>0</v>
      </c>
      <c r="K294" s="1">
        <v>0.84</v>
      </c>
      <c r="L294" s="1">
        <v>0.67</v>
      </c>
      <c r="M294" s="1">
        <v>0.57999999999999996</v>
      </c>
      <c r="N294" s="1">
        <v>0.46</v>
      </c>
      <c r="O294" s="1">
        <v>0.36</v>
      </c>
      <c r="P294" s="1">
        <v>0.24</v>
      </c>
      <c r="Q294" s="1">
        <v>0.17</v>
      </c>
      <c r="R294" s="1">
        <v>0.1</v>
      </c>
      <c r="S294" s="1">
        <v>-329</v>
      </c>
      <c r="T294" s="1">
        <v>-144</v>
      </c>
      <c r="U294" s="1">
        <v>-30.8</v>
      </c>
      <c r="V294" s="1">
        <v>53.8</v>
      </c>
      <c r="W294" s="1">
        <v>73.3</v>
      </c>
      <c r="X294" s="1">
        <v>55.6</v>
      </c>
      <c r="Y294" s="1">
        <v>31</v>
      </c>
      <c r="Z294" s="1">
        <v>7.49</v>
      </c>
      <c r="AA294" s="1">
        <v>0</v>
      </c>
      <c r="AB294" s="1">
        <v>52</v>
      </c>
      <c r="AC294" s="1">
        <v>105</v>
      </c>
      <c r="AD294" s="1">
        <v>157</v>
      </c>
      <c r="AE294" s="1">
        <v>209</v>
      </c>
      <c r="AF294" s="1">
        <v>-329</v>
      </c>
      <c r="AG294" s="1">
        <v>4.2300000000000004</v>
      </c>
      <c r="AH294" s="1">
        <v>182</v>
      </c>
      <c r="AI294" s="1">
        <v>315</v>
      </c>
      <c r="AJ294" s="1">
        <v>553</v>
      </c>
      <c r="AK294" s="2"/>
    </row>
    <row r="295" spans="1:37">
      <c r="A295" s="1">
        <v>294</v>
      </c>
      <c r="B295" s="1">
        <v>1000</v>
      </c>
      <c r="C295" s="1">
        <v>64</v>
      </c>
      <c r="D295" s="1">
        <v>0</v>
      </c>
      <c r="E295" s="1">
        <v>300</v>
      </c>
      <c r="F295" s="1">
        <v>0</v>
      </c>
      <c r="G295" s="1">
        <v>0</v>
      </c>
      <c r="H295" s="1">
        <v>0.29299999999999998</v>
      </c>
      <c r="I295" s="1">
        <v>238.32</v>
      </c>
      <c r="J295" s="1">
        <v>0</v>
      </c>
      <c r="K295" s="1">
        <v>0.65</v>
      </c>
      <c r="L295" s="1">
        <v>0.52</v>
      </c>
      <c r="M295" s="1">
        <v>0.46</v>
      </c>
      <c r="N295" s="1">
        <v>0.4</v>
      </c>
      <c r="O295" s="1">
        <v>0.34</v>
      </c>
      <c r="P295" s="1">
        <v>0.24</v>
      </c>
      <c r="Q295" s="1">
        <v>0.18</v>
      </c>
      <c r="R295" s="1">
        <v>0.11</v>
      </c>
      <c r="S295" s="1">
        <v>-175</v>
      </c>
      <c r="T295" s="1">
        <v>-112</v>
      </c>
      <c r="U295" s="1">
        <v>-61.3</v>
      </c>
      <c r="V295" s="1">
        <v>-4.1900000000000004</v>
      </c>
      <c r="W295" s="1">
        <v>24.4</v>
      </c>
      <c r="X295" s="1">
        <v>36.799999999999997</v>
      </c>
      <c r="Y295" s="1">
        <v>30</v>
      </c>
      <c r="Z295" s="1">
        <v>13.3</v>
      </c>
      <c r="AA295" s="1">
        <v>0</v>
      </c>
      <c r="AB295" s="1">
        <v>75</v>
      </c>
      <c r="AC295" s="1">
        <v>150</v>
      </c>
      <c r="AD295" s="1">
        <v>225</v>
      </c>
      <c r="AE295" s="1">
        <v>299</v>
      </c>
      <c r="AF295" s="1">
        <v>-175</v>
      </c>
      <c r="AG295" s="1">
        <v>107</v>
      </c>
      <c r="AH295" s="1">
        <v>169</v>
      </c>
      <c r="AI295" s="1">
        <v>196</v>
      </c>
      <c r="AJ295" s="1">
        <v>324</v>
      </c>
      <c r="AK295" s="2"/>
    </row>
    <row r="296" spans="1:37">
      <c r="A296" s="1">
        <v>295</v>
      </c>
      <c r="B296" s="1">
        <v>1208</v>
      </c>
      <c r="C296" s="1">
        <v>64</v>
      </c>
      <c r="D296" s="1">
        <v>0</v>
      </c>
      <c r="E296" s="1">
        <v>50</v>
      </c>
      <c r="F296" s="1">
        <v>0</v>
      </c>
      <c r="G296" s="1">
        <v>0</v>
      </c>
      <c r="H296" s="1">
        <v>1.395</v>
      </c>
      <c r="I296" s="1">
        <v>15.79</v>
      </c>
      <c r="J296" s="1">
        <v>0</v>
      </c>
      <c r="K296" s="1">
        <v>2.04</v>
      </c>
      <c r="L296" s="1">
        <v>1.1200000000000001</v>
      </c>
      <c r="M296" s="1">
        <v>0.7</v>
      </c>
      <c r="N296" s="1">
        <v>0.42</v>
      </c>
      <c r="O296" s="1">
        <v>0.31</v>
      </c>
      <c r="P296" s="1">
        <v>0.21</v>
      </c>
      <c r="Q296" s="1">
        <v>0.15</v>
      </c>
      <c r="R296" s="1">
        <v>0.1</v>
      </c>
      <c r="S296" s="1">
        <v>-1230</v>
      </c>
      <c r="T296" s="1">
        <v>503</v>
      </c>
      <c r="U296" s="1">
        <v>456</v>
      </c>
      <c r="V296" s="1">
        <v>137</v>
      </c>
      <c r="W296" s="1">
        <v>37.4</v>
      </c>
      <c r="X296" s="1">
        <v>7.05</v>
      </c>
      <c r="Y296" s="1">
        <v>2.3199999999999998</v>
      </c>
      <c r="Z296" s="1">
        <v>0.23</v>
      </c>
      <c r="AA296" s="1">
        <v>0</v>
      </c>
      <c r="AB296" s="1">
        <v>12</v>
      </c>
      <c r="AC296" s="1">
        <v>25</v>
      </c>
      <c r="AD296" s="1">
        <v>38</v>
      </c>
      <c r="AE296" s="1">
        <v>49</v>
      </c>
      <c r="AF296" s="1">
        <v>-1230</v>
      </c>
      <c r="AG296" s="1">
        <v>-511</v>
      </c>
      <c r="AH296" s="1">
        <v>181</v>
      </c>
      <c r="AI296" s="1">
        <v>885</v>
      </c>
      <c r="AJ296" s="1">
        <v>1540</v>
      </c>
      <c r="AK296" s="2"/>
    </row>
    <row r="297" spans="1:37">
      <c r="A297" s="1">
        <v>296</v>
      </c>
      <c r="B297" s="1">
        <v>1208</v>
      </c>
      <c r="C297" s="1">
        <v>64</v>
      </c>
      <c r="D297" s="1">
        <v>0</v>
      </c>
      <c r="E297" s="1">
        <v>72</v>
      </c>
      <c r="F297" s="1">
        <v>0</v>
      </c>
      <c r="G297" s="1">
        <v>0</v>
      </c>
      <c r="H297" s="1">
        <v>1.0289999999999999</v>
      </c>
      <c r="I297" s="1">
        <v>25.73</v>
      </c>
      <c r="J297" s="1">
        <v>0</v>
      </c>
      <c r="K297" s="1">
        <v>1.7</v>
      </c>
      <c r="L297" s="1">
        <v>1.08</v>
      </c>
      <c r="M297" s="1">
        <v>0.73</v>
      </c>
      <c r="N297" s="1">
        <v>0.45</v>
      </c>
      <c r="O297" s="1">
        <v>0.32</v>
      </c>
      <c r="P297" s="1">
        <v>0.21</v>
      </c>
      <c r="Q297" s="1">
        <v>0.15</v>
      </c>
      <c r="R297" s="1">
        <v>0.1</v>
      </c>
      <c r="S297" s="1">
        <v>-1090</v>
      </c>
      <c r="T297" s="1">
        <v>203</v>
      </c>
      <c r="U297" s="1">
        <v>379</v>
      </c>
      <c r="V297" s="1">
        <v>208</v>
      </c>
      <c r="W297" s="1">
        <v>82.8</v>
      </c>
      <c r="X297" s="1">
        <v>13.8</v>
      </c>
      <c r="Y297" s="1">
        <v>4.51</v>
      </c>
      <c r="Z297" s="1">
        <v>0.97</v>
      </c>
      <c r="AA297" s="1">
        <v>0</v>
      </c>
      <c r="AB297" s="1">
        <v>18</v>
      </c>
      <c r="AC297" s="1">
        <v>36</v>
      </c>
      <c r="AD297" s="1">
        <v>54</v>
      </c>
      <c r="AE297" s="1">
        <v>71</v>
      </c>
      <c r="AF297" s="1">
        <v>-1090</v>
      </c>
      <c r="AG297" s="1">
        <v>-438</v>
      </c>
      <c r="AH297" s="1">
        <v>166</v>
      </c>
      <c r="AI297" s="1">
        <v>759</v>
      </c>
      <c r="AJ297" s="1">
        <v>1370</v>
      </c>
      <c r="AK297" s="2"/>
    </row>
    <row r="298" spans="1:37">
      <c r="A298" s="1">
        <v>297</v>
      </c>
      <c r="B298" s="1">
        <v>1208</v>
      </c>
      <c r="C298" s="1">
        <v>64</v>
      </c>
      <c r="D298" s="1">
        <v>0</v>
      </c>
      <c r="E298" s="1">
        <v>102</v>
      </c>
      <c r="F298" s="1">
        <v>0</v>
      </c>
      <c r="G298" s="1">
        <v>0</v>
      </c>
      <c r="H298" s="1">
        <v>0.70699999999999996</v>
      </c>
      <c r="I298" s="1">
        <v>47.31</v>
      </c>
      <c r="J298" s="1">
        <v>0</v>
      </c>
      <c r="K298" s="1">
        <v>1.35</v>
      </c>
      <c r="L298" s="1">
        <v>0.96</v>
      </c>
      <c r="M298" s="1">
        <v>0.73</v>
      </c>
      <c r="N298" s="1">
        <v>0.48</v>
      </c>
      <c r="O298" s="1">
        <v>0.34</v>
      </c>
      <c r="P298" s="1">
        <v>0.21</v>
      </c>
      <c r="Q298" s="1">
        <v>0.15</v>
      </c>
      <c r="R298" s="1">
        <v>0.1</v>
      </c>
      <c r="S298" s="1">
        <v>-803</v>
      </c>
      <c r="T298" s="1">
        <v>-21.6</v>
      </c>
      <c r="U298" s="1">
        <v>206</v>
      </c>
      <c r="V298" s="1">
        <v>198</v>
      </c>
      <c r="W298" s="1">
        <v>121</v>
      </c>
      <c r="X298" s="1">
        <v>32.200000000000003</v>
      </c>
      <c r="Y298" s="1">
        <v>9.0299999999999994</v>
      </c>
      <c r="Z298" s="1">
        <v>1.92</v>
      </c>
      <c r="AA298" s="1">
        <v>0</v>
      </c>
      <c r="AB298" s="1">
        <v>26</v>
      </c>
      <c r="AC298" s="1">
        <v>51</v>
      </c>
      <c r="AD298" s="1">
        <v>77</v>
      </c>
      <c r="AE298" s="1">
        <v>101</v>
      </c>
      <c r="AF298" s="1">
        <v>-803</v>
      </c>
      <c r="AG298" s="1">
        <v>-287</v>
      </c>
      <c r="AH298" s="1">
        <v>150</v>
      </c>
      <c r="AI298" s="1">
        <v>579</v>
      </c>
      <c r="AJ298" s="1">
        <v>1070</v>
      </c>
      <c r="AK298" s="2"/>
    </row>
    <row r="299" spans="1:37">
      <c r="A299" s="1">
        <v>298</v>
      </c>
      <c r="B299" s="1">
        <v>1208</v>
      </c>
      <c r="C299" s="1">
        <v>64</v>
      </c>
      <c r="D299" s="1">
        <v>0</v>
      </c>
      <c r="E299" s="1">
        <v>147</v>
      </c>
      <c r="F299" s="1">
        <v>0</v>
      </c>
      <c r="G299" s="1">
        <v>0</v>
      </c>
      <c r="H299" s="1">
        <v>0.47099999999999997</v>
      </c>
      <c r="I299" s="1">
        <v>92.38</v>
      </c>
      <c r="J299" s="1">
        <v>0</v>
      </c>
      <c r="K299" s="1">
        <v>1.03</v>
      </c>
      <c r="L299" s="1">
        <v>0.81</v>
      </c>
      <c r="M299" s="1">
        <v>0.66</v>
      </c>
      <c r="N299" s="1">
        <v>0.49</v>
      </c>
      <c r="O299" s="1">
        <v>0.36</v>
      </c>
      <c r="P299" s="1">
        <v>0.22</v>
      </c>
      <c r="Q299" s="1">
        <v>0.16</v>
      </c>
      <c r="R299" s="1">
        <v>0.1</v>
      </c>
      <c r="S299" s="1">
        <v>-512</v>
      </c>
      <c r="T299" s="1">
        <v>-125</v>
      </c>
      <c r="U299" s="1">
        <v>49.2</v>
      </c>
      <c r="V299" s="1">
        <v>121</v>
      </c>
      <c r="W299" s="1">
        <v>109</v>
      </c>
      <c r="X299" s="1">
        <v>52.6</v>
      </c>
      <c r="Y299" s="1">
        <v>20.6</v>
      </c>
      <c r="Z299" s="1">
        <v>3.6</v>
      </c>
      <c r="AA299" s="1">
        <v>0</v>
      </c>
      <c r="AB299" s="1">
        <v>37</v>
      </c>
      <c r="AC299" s="1">
        <v>73</v>
      </c>
      <c r="AD299" s="1">
        <v>110</v>
      </c>
      <c r="AE299" s="1">
        <v>146</v>
      </c>
      <c r="AF299" s="1">
        <v>-512</v>
      </c>
      <c r="AG299" s="1">
        <v>-135</v>
      </c>
      <c r="AH299" s="1">
        <v>143</v>
      </c>
      <c r="AI299" s="1">
        <v>405</v>
      </c>
      <c r="AJ299" s="1">
        <v>745</v>
      </c>
      <c r="AK299" s="2"/>
    </row>
    <row r="300" spans="1:37">
      <c r="A300" s="1">
        <v>299</v>
      </c>
      <c r="B300" s="1">
        <v>1208</v>
      </c>
      <c r="C300" s="1">
        <v>64</v>
      </c>
      <c r="D300" s="1">
        <v>0</v>
      </c>
      <c r="E300" s="1">
        <v>210</v>
      </c>
      <c r="F300" s="1">
        <v>0</v>
      </c>
      <c r="G300" s="1">
        <v>0</v>
      </c>
      <c r="H300" s="1">
        <v>0.33</v>
      </c>
      <c r="I300" s="1">
        <v>173.68</v>
      </c>
      <c r="J300" s="1">
        <v>0</v>
      </c>
      <c r="K300" s="1">
        <v>0.78</v>
      </c>
      <c r="L300" s="1">
        <v>0.64</v>
      </c>
      <c r="M300" s="1">
        <v>0.56000000000000005</v>
      </c>
      <c r="N300" s="1">
        <v>0.45</v>
      </c>
      <c r="O300" s="1">
        <v>0.36</v>
      </c>
      <c r="P300" s="1">
        <v>0.24</v>
      </c>
      <c r="Q300" s="1">
        <v>0.17</v>
      </c>
      <c r="R300" s="1">
        <v>0.1</v>
      </c>
      <c r="S300" s="1">
        <v>-293</v>
      </c>
      <c r="T300" s="1">
        <v>-135</v>
      </c>
      <c r="U300" s="1">
        <v>-35.6</v>
      </c>
      <c r="V300" s="1">
        <v>41.1</v>
      </c>
      <c r="W300" s="1">
        <v>62</v>
      </c>
      <c r="X300" s="1">
        <v>51.3</v>
      </c>
      <c r="Y300" s="1">
        <v>30.6</v>
      </c>
      <c r="Z300" s="1">
        <v>8.3000000000000007</v>
      </c>
      <c r="AA300" s="1">
        <v>0</v>
      </c>
      <c r="AB300" s="1">
        <v>52</v>
      </c>
      <c r="AC300" s="1">
        <v>105</v>
      </c>
      <c r="AD300" s="1">
        <v>157</v>
      </c>
      <c r="AE300" s="1">
        <v>209</v>
      </c>
      <c r="AF300" s="1">
        <v>-293</v>
      </c>
      <c r="AG300" s="1">
        <v>-7.18</v>
      </c>
      <c r="AH300" s="1">
        <v>148</v>
      </c>
      <c r="AI300" s="1">
        <v>267</v>
      </c>
      <c r="AJ300" s="1">
        <v>475</v>
      </c>
      <c r="AK300" s="2"/>
    </row>
    <row r="301" spans="1:37">
      <c r="A301" s="1">
        <v>300</v>
      </c>
      <c r="B301" s="1">
        <v>1208</v>
      </c>
      <c r="C301" s="1">
        <v>64</v>
      </c>
      <c r="D301" s="1">
        <v>0</v>
      </c>
      <c r="E301" s="1">
        <v>300</v>
      </c>
      <c r="F301" s="1">
        <v>0</v>
      </c>
      <c r="G301" s="1">
        <v>0</v>
      </c>
      <c r="H301" s="1">
        <v>0.26</v>
      </c>
      <c r="I301" s="1">
        <v>291.55</v>
      </c>
      <c r="J301" s="1">
        <v>0</v>
      </c>
      <c r="K301" s="1">
        <v>0.59</v>
      </c>
      <c r="L301" s="1">
        <v>0.49</v>
      </c>
      <c r="M301" s="1">
        <v>0.44</v>
      </c>
      <c r="N301" s="1">
        <v>0.38</v>
      </c>
      <c r="O301" s="1">
        <v>0.33</v>
      </c>
      <c r="P301" s="1">
        <v>0.24</v>
      </c>
      <c r="Q301" s="1">
        <v>0.18</v>
      </c>
      <c r="R301" s="1">
        <v>0.11</v>
      </c>
      <c r="S301" s="1">
        <v>-156</v>
      </c>
      <c r="T301" s="1">
        <v>-102</v>
      </c>
      <c r="U301" s="1">
        <v>-58</v>
      </c>
      <c r="V301" s="1">
        <v>-8.02</v>
      </c>
      <c r="W301" s="1">
        <v>18</v>
      </c>
      <c r="X301" s="1">
        <v>31.5</v>
      </c>
      <c r="Y301" s="1">
        <v>27.3</v>
      </c>
      <c r="Z301" s="1">
        <v>13.3</v>
      </c>
      <c r="AA301" s="1">
        <v>0</v>
      </c>
      <c r="AB301" s="1">
        <v>75</v>
      </c>
      <c r="AC301" s="1">
        <v>150</v>
      </c>
      <c r="AD301" s="1">
        <v>225</v>
      </c>
      <c r="AE301" s="1">
        <v>299</v>
      </c>
      <c r="AF301" s="1">
        <v>-156</v>
      </c>
      <c r="AG301" s="1">
        <v>83.6</v>
      </c>
      <c r="AH301" s="1">
        <v>138</v>
      </c>
      <c r="AI301" s="1">
        <v>166</v>
      </c>
      <c r="AJ301" s="1">
        <v>277</v>
      </c>
      <c r="AK301" s="2"/>
    </row>
    <row r="302" spans="1:37">
      <c r="A302" s="1">
        <v>301</v>
      </c>
      <c r="B302" s="1">
        <v>1459</v>
      </c>
      <c r="C302" s="1">
        <v>64</v>
      </c>
      <c r="D302" s="1">
        <v>0</v>
      </c>
      <c r="E302" s="1">
        <v>50</v>
      </c>
      <c r="F302" s="1">
        <v>0</v>
      </c>
      <c r="G302" s="1">
        <v>0</v>
      </c>
      <c r="H302" s="1">
        <v>1.323</v>
      </c>
      <c r="I302" s="1">
        <v>17.18</v>
      </c>
      <c r="J302" s="1">
        <v>0</v>
      </c>
      <c r="K302" s="1">
        <v>1.98</v>
      </c>
      <c r="L302" s="1">
        <v>1.1200000000000001</v>
      </c>
      <c r="M302" s="1">
        <v>0.71</v>
      </c>
      <c r="N302" s="1">
        <v>0.43</v>
      </c>
      <c r="O302" s="1">
        <v>0.31</v>
      </c>
      <c r="P302" s="1">
        <v>0.21</v>
      </c>
      <c r="Q302" s="1">
        <v>0.15</v>
      </c>
      <c r="R302" s="1">
        <v>0.1</v>
      </c>
      <c r="S302" s="1">
        <v>-1170</v>
      </c>
      <c r="T302" s="1">
        <v>435</v>
      </c>
      <c r="U302" s="1">
        <v>434</v>
      </c>
      <c r="V302" s="1">
        <v>146</v>
      </c>
      <c r="W302" s="1">
        <v>42.4</v>
      </c>
      <c r="X302" s="1">
        <v>8.1</v>
      </c>
      <c r="Y302" s="1">
        <v>2.91</v>
      </c>
      <c r="Z302" s="1">
        <v>0.49</v>
      </c>
      <c r="AA302" s="1">
        <v>0</v>
      </c>
      <c r="AB302" s="1">
        <v>12</v>
      </c>
      <c r="AC302" s="1">
        <v>25</v>
      </c>
      <c r="AD302" s="1">
        <v>38</v>
      </c>
      <c r="AE302" s="1">
        <v>49</v>
      </c>
      <c r="AF302" s="1">
        <v>-1170</v>
      </c>
      <c r="AG302" s="1">
        <v>-502</v>
      </c>
      <c r="AH302" s="1">
        <v>145</v>
      </c>
      <c r="AI302" s="1">
        <v>803</v>
      </c>
      <c r="AJ302" s="1">
        <v>1420</v>
      </c>
      <c r="AK302" s="2"/>
    </row>
    <row r="303" spans="1:37">
      <c r="A303" s="1">
        <v>302</v>
      </c>
      <c r="B303" s="1">
        <v>1459</v>
      </c>
      <c r="C303" s="1">
        <v>64</v>
      </c>
      <c r="D303" s="1">
        <v>0</v>
      </c>
      <c r="E303" s="1">
        <v>72</v>
      </c>
      <c r="F303" s="1">
        <v>0</v>
      </c>
      <c r="G303" s="1">
        <v>0</v>
      </c>
      <c r="H303" s="1">
        <v>0.95599999999999996</v>
      </c>
      <c r="I303" s="1">
        <v>28.96</v>
      </c>
      <c r="J303" s="1">
        <v>0</v>
      </c>
      <c r="K303" s="1">
        <v>1.63</v>
      </c>
      <c r="L303" s="1">
        <v>1.06</v>
      </c>
      <c r="M303" s="1">
        <v>0.74</v>
      </c>
      <c r="N303" s="1">
        <v>0.45</v>
      </c>
      <c r="O303" s="1">
        <v>0.32</v>
      </c>
      <c r="P303" s="1">
        <v>0.21</v>
      </c>
      <c r="Q303" s="1">
        <v>0.15</v>
      </c>
      <c r="R303" s="1">
        <v>0.1</v>
      </c>
      <c r="S303" s="1">
        <v>-1010</v>
      </c>
      <c r="T303" s="1">
        <v>154</v>
      </c>
      <c r="U303" s="1">
        <v>337</v>
      </c>
      <c r="V303" s="1">
        <v>203</v>
      </c>
      <c r="W303" s="1">
        <v>88</v>
      </c>
      <c r="X303" s="1">
        <v>15.8</v>
      </c>
      <c r="Y303" s="1">
        <v>5.0999999999999996</v>
      </c>
      <c r="Z303" s="1">
        <v>1.23</v>
      </c>
      <c r="AA303" s="1">
        <v>0</v>
      </c>
      <c r="AB303" s="1">
        <v>18</v>
      </c>
      <c r="AC303" s="1">
        <v>36</v>
      </c>
      <c r="AD303" s="1">
        <v>54</v>
      </c>
      <c r="AE303" s="1">
        <v>71</v>
      </c>
      <c r="AF303" s="1">
        <v>-1010</v>
      </c>
      <c r="AG303" s="1">
        <v>-416</v>
      </c>
      <c r="AH303" s="1">
        <v>133</v>
      </c>
      <c r="AI303" s="1">
        <v>672</v>
      </c>
      <c r="AJ303" s="1">
        <v>1230</v>
      </c>
      <c r="AK303" s="2"/>
    </row>
    <row r="304" spans="1:37">
      <c r="A304" s="1">
        <v>303</v>
      </c>
      <c r="B304" s="1">
        <v>1459</v>
      </c>
      <c r="C304" s="1">
        <v>64</v>
      </c>
      <c r="D304" s="1">
        <v>0</v>
      </c>
      <c r="E304" s="1">
        <v>102</v>
      </c>
      <c r="F304" s="1">
        <v>0</v>
      </c>
      <c r="G304" s="1">
        <v>0</v>
      </c>
      <c r="H304" s="1">
        <v>0.64700000000000002</v>
      </c>
      <c r="I304" s="1">
        <v>54.41</v>
      </c>
      <c r="J304" s="1">
        <v>0</v>
      </c>
      <c r="K304" s="1">
        <v>1.28</v>
      </c>
      <c r="L304" s="1">
        <v>0.94</v>
      </c>
      <c r="M304" s="1">
        <v>0.72</v>
      </c>
      <c r="N304" s="1">
        <v>0.49</v>
      </c>
      <c r="O304" s="1">
        <v>0.34</v>
      </c>
      <c r="P304" s="1">
        <v>0.21</v>
      </c>
      <c r="Q304" s="1">
        <v>0.15</v>
      </c>
      <c r="R304" s="1">
        <v>0.1</v>
      </c>
      <c r="S304" s="1">
        <v>-727</v>
      </c>
      <c r="T304" s="1">
        <v>-41.5</v>
      </c>
      <c r="U304" s="1">
        <v>169</v>
      </c>
      <c r="V304" s="1">
        <v>180</v>
      </c>
      <c r="W304" s="1">
        <v>117</v>
      </c>
      <c r="X304" s="1">
        <v>35</v>
      </c>
      <c r="Y304" s="1">
        <v>10.3</v>
      </c>
      <c r="Z304" s="1">
        <v>2.16</v>
      </c>
      <c r="AA304" s="1">
        <v>0</v>
      </c>
      <c r="AB304" s="1">
        <v>26</v>
      </c>
      <c r="AC304" s="1">
        <v>51</v>
      </c>
      <c r="AD304" s="1">
        <v>77</v>
      </c>
      <c r="AE304" s="1">
        <v>101</v>
      </c>
      <c r="AF304" s="1">
        <v>-727</v>
      </c>
      <c r="AG304" s="1">
        <v>-269</v>
      </c>
      <c r="AH304" s="1">
        <v>121</v>
      </c>
      <c r="AI304" s="1">
        <v>504</v>
      </c>
      <c r="AJ304" s="1">
        <v>937</v>
      </c>
      <c r="AK304" s="2"/>
    </row>
    <row r="305" spans="1:37">
      <c r="A305" s="1">
        <v>304</v>
      </c>
      <c r="B305" s="1">
        <v>1459</v>
      </c>
      <c r="C305" s="1">
        <v>64</v>
      </c>
      <c r="D305" s="1">
        <v>0</v>
      </c>
      <c r="E305" s="1">
        <v>147</v>
      </c>
      <c r="F305" s="1">
        <v>0</v>
      </c>
      <c r="G305" s="1">
        <v>0</v>
      </c>
      <c r="H305" s="1">
        <v>0.42699999999999999</v>
      </c>
      <c r="I305" s="1">
        <v>108.28</v>
      </c>
      <c r="J305" s="1">
        <v>0</v>
      </c>
      <c r="K305" s="1">
        <v>0.97</v>
      </c>
      <c r="L305" s="1">
        <v>0.77</v>
      </c>
      <c r="M305" s="1">
        <v>0.65</v>
      </c>
      <c r="N305" s="1">
        <v>0.48</v>
      </c>
      <c r="O305" s="1">
        <v>0.37</v>
      </c>
      <c r="P305" s="1">
        <v>0.23</v>
      </c>
      <c r="Q305" s="1">
        <v>0.16</v>
      </c>
      <c r="R305" s="1">
        <v>0.1</v>
      </c>
      <c r="S305" s="1">
        <v>-458</v>
      </c>
      <c r="T305" s="1">
        <v>-123</v>
      </c>
      <c r="U305" s="1">
        <v>31.2</v>
      </c>
      <c r="V305" s="1">
        <v>102</v>
      </c>
      <c r="W305" s="1">
        <v>97.4</v>
      </c>
      <c r="X305" s="1">
        <v>51.9</v>
      </c>
      <c r="Y305" s="1">
        <v>22</v>
      </c>
      <c r="Z305" s="1">
        <v>4.08</v>
      </c>
      <c r="AA305" s="1">
        <v>0</v>
      </c>
      <c r="AB305" s="1">
        <v>37</v>
      </c>
      <c r="AC305" s="1">
        <v>73</v>
      </c>
      <c r="AD305" s="1">
        <v>110</v>
      </c>
      <c r="AE305" s="1">
        <v>146</v>
      </c>
      <c r="AF305" s="1">
        <v>-458</v>
      </c>
      <c r="AG305" s="1">
        <v>-129</v>
      </c>
      <c r="AH305" s="1">
        <v>116</v>
      </c>
      <c r="AI305" s="1">
        <v>348</v>
      </c>
      <c r="AJ305" s="1">
        <v>646</v>
      </c>
      <c r="AK305" s="2"/>
    </row>
    <row r="306" spans="1:37">
      <c r="A306" s="1">
        <v>305</v>
      </c>
      <c r="B306" s="1">
        <v>1459</v>
      </c>
      <c r="C306" s="1">
        <v>64</v>
      </c>
      <c r="D306" s="1">
        <v>0</v>
      </c>
      <c r="E306" s="1">
        <v>210</v>
      </c>
      <c r="F306" s="1">
        <v>0</v>
      </c>
      <c r="G306" s="1">
        <v>0</v>
      </c>
      <c r="H306" s="1">
        <v>0.29599999999999999</v>
      </c>
      <c r="I306" s="1">
        <v>208.06</v>
      </c>
      <c r="J306" s="1">
        <v>0</v>
      </c>
      <c r="K306" s="1">
        <v>0.73</v>
      </c>
      <c r="L306" s="1">
        <v>0.61</v>
      </c>
      <c r="M306" s="1">
        <v>0.54</v>
      </c>
      <c r="N306" s="1">
        <v>0.44</v>
      </c>
      <c r="O306" s="1">
        <v>0.36</v>
      </c>
      <c r="P306" s="1">
        <v>0.24</v>
      </c>
      <c r="Q306" s="1">
        <v>0.17</v>
      </c>
      <c r="R306" s="1">
        <v>0.1</v>
      </c>
      <c r="S306" s="1">
        <v>-260</v>
      </c>
      <c r="T306" s="1">
        <v>-125</v>
      </c>
      <c r="U306" s="1">
        <v>-38.700000000000003</v>
      </c>
      <c r="V306" s="1">
        <v>30.2</v>
      </c>
      <c r="W306" s="1">
        <v>51.5</v>
      </c>
      <c r="X306" s="1">
        <v>46.6</v>
      </c>
      <c r="Y306" s="1">
        <v>29.7</v>
      </c>
      <c r="Z306" s="1">
        <v>8.99</v>
      </c>
      <c r="AA306" s="1">
        <v>0</v>
      </c>
      <c r="AB306" s="1">
        <v>52</v>
      </c>
      <c r="AC306" s="1">
        <v>105</v>
      </c>
      <c r="AD306" s="1">
        <v>157</v>
      </c>
      <c r="AE306" s="1">
        <v>209</v>
      </c>
      <c r="AF306" s="1">
        <v>-260</v>
      </c>
      <c r="AG306" s="1">
        <v>-14.8</v>
      </c>
      <c r="AH306" s="1">
        <v>121</v>
      </c>
      <c r="AI306" s="1">
        <v>227</v>
      </c>
      <c r="AJ306" s="1">
        <v>409</v>
      </c>
      <c r="AK306" s="2"/>
    </row>
    <row r="307" spans="1:37">
      <c r="A307" s="1">
        <v>306</v>
      </c>
      <c r="B307" s="1">
        <v>1459</v>
      </c>
      <c r="C307" s="1">
        <v>64</v>
      </c>
      <c r="D307" s="1">
        <v>0</v>
      </c>
      <c r="E307" s="1">
        <v>300</v>
      </c>
      <c r="F307" s="1">
        <v>0</v>
      </c>
      <c r="G307" s="1">
        <v>0</v>
      </c>
      <c r="H307" s="1">
        <v>0.23200000000000001</v>
      </c>
      <c r="I307" s="1">
        <v>351.68</v>
      </c>
      <c r="J307" s="1">
        <v>0</v>
      </c>
      <c r="K307" s="1">
        <v>0.55000000000000004</v>
      </c>
      <c r="L307" s="1">
        <v>0.46</v>
      </c>
      <c r="M307" s="1">
        <v>0.42</v>
      </c>
      <c r="N307" s="1">
        <v>0.37</v>
      </c>
      <c r="O307" s="1">
        <v>0.32</v>
      </c>
      <c r="P307" s="1">
        <v>0.24</v>
      </c>
      <c r="Q307" s="1">
        <v>0.18</v>
      </c>
      <c r="R307" s="1">
        <v>0.11</v>
      </c>
      <c r="S307" s="1">
        <v>-138</v>
      </c>
      <c r="T307" s="1">
        <v>-91.9</v>
      </c>
      <c r="U307" s="1">
        <v>-54.3</v>
      </c>
      <c r="V307" s="1">
        <v>-10.8</v>
      </c>
      <c r="W307" s="1">
        <v>12.6</v>
      </c>
      <c r="X307" s="1">
        <v>26.5</v>
      </c>
      <c r="Y307" s="1">
        <v>24.4</v>
      </c>
      <c r="Z307" s="1">
        <v>13.1</v>
      </c>
      <c r="AA307" s="1">
        <v>0</v>
      </c>
      <c r="AB307" s="1">
        <v>75</v>
      </c>
      <c r="AC307" s="1">
        <v>150</v>
      </c>
      <c r="AD307" s="1">
        <v>225</v>
      </c>
      <c r="AE307" s="1">
        <v>299</v>
      </c>
      <c r="AF307" s="1">
        <v>-138</v>
      </c>
      <c r="AG307" s="1">
        <v>64.7</v>
      </c>
      <c r="AH307" s="1">
        <v>114</v>
      </c>
      <c r="AI307" s="1">
        <v>140</v>
      </c>
      <c r="AJ307" s="1">
        <v>237</v>
      </c>
      <c r="AK307" s="2"/>
    </row>
    <row r="308" spans="1:37">
      <c r="A308" s="1">
        <v>307</v>
      </c>
      <c r="B308" s="1">
        <v>1763</v>
      </c>
      <c r="C308" s="1">
        <v>64</v>
      </c>
      <c r="D308" s="1">
        <v>0</v>
      </c>
      <c r="E308" s="1">
        <v>50</v>
      </c>
      <c r="F308" s="1">
        <v>0</v>
      </c>
      <c r="G308" s="1">
        <v>0</v>
      </c>
      <c r="H308" s="1">
        <v>1.2509999999999999</v>
      </c>
      <c r="I308" s="1">
        <v>18.809999999999999</v>
      </c>
      <c r="J308" s="1">
        <v>0</v>
      </c>
      <c r="K308" s="1">
        <v>1.91</v>
      </c>
      <c r="L308" s="1">
        <v>1.1200000000000001</v>
      </c>
      <c r="M308" s="1">
        <v>0.72</v>
      </c>
      <c r="N308" s="1">
        <v>0.43</v>
      </c>
      <c r="O308" s="1">
        <v>0.31</v>
      </c>
      <c r="P308" s="1">
        <v>0.21</v>
      </c>
      <c r="Q308" s="1">
        <v>0.15</v>
      </c>
      <c r="R308" s="1">
        <v>0.1</v>
      </c>
      <c r="S308" s="1">
        <v>-1110</v>
      </c>
      <c r="T308" s="1">
        <v>371</v>
      </c>
      <c r="U308" s="1">
        <v>407</v>
      </c>
      <c r="V308" s="1">
        <v>153</v>
      </c>
      <c r="W308" s="1">
        <v>47.4</v>
      </c>
      <c r="X308" s="1">
        <v>8.98</v>
      </c>
      <c r="Y308" s="1">
        <v>3.4</v>
      </c>
      <c r="Z308" s="1">
        <v>0.71</v>
      </c>
      <c r="AA308" s="1">
        <v>0</v>
      </c>
      <c r="AB308" s="1">
        <v>12</v>
      </c>
      <c r="AC308" s="1">
        <v>25</v>
      </c>
      <c r="AD308" s="1">
        <v>38</v>
      </c>
      <c r="AE308" s="1">
        <v>49</v>
      </c>
      <c r="AF308" s="1">
        <v>-1110</v>
      </c>
      <c r="AG308" s="1">
        <v>-486</v>
      </c>
      <c r="AH308" s="1">
        <v>115</v>
      </c>
      <c r="AI308" s="1">
        <v>727</v>
      </c>
      <c r="AJ308" s="1">
        <v>1300</v>
      </c>
      <c r="AK308" s="2"/>
    </row>
    <row r="309" spans="1:37">
      <c r="A309" s="1">
        <v>308</v>
      </c>
      <c r="B309" s="1">
        <v>1763</v>
      </c>
      <c r="C309" s="1">
        <v>64</v>
      </c>
      <c r="D309" s="1">
        <v>0</v>
      </c>
      <c r="E309" s="1">
        <v>72</v>
      </c>
      <c r="F309" s="1">
        <v>0</v>
      </c>
      <c r="G309" s="1">
        <v>0</v>
      </c>
      <c r="H309" s="1">
        <v>0.88900000000000001</v>
      </c>
      <c r="I309" s="1">
        <v>32.56</v>
      </c>
      <c r="J309" s="1">
        <v>0</v>
      </c>
      <c r="K309" s="1">
        <v>1.55</v>
      </c>
      <c r="L309" s="1">
        <v>1.04</v>
      </c>
      <c r="M309" s="1">
        <v>0.74</v>
      </c>
      <c r="N309" s="1">
        <v>0.46</v>
      </c>
      <c r="O309" s="1">
        <v>0.32</v>
      </c>
      <c r="P309" s="1">
        <v>0.21</v>
      </c>
      <c r="Q309" s="1">
        <v>0.15</v>
      </c>
      <c r="R309" s="1">
        <v>0.1</v>
      </c>
      <c r="S309" s="1">
        <v>-923</v>
      </c>
      <c r="T309" s="1">
        <v>111</v>
      </c>
      <c r="U309" s="1">
        <v>296</v>
      </c>
      <c r="V309" s="1">
        <v>196</v>
      </c>
      <c r="W309" s="1">
        <v>91.6</v>
      </c>
      <c r="X309" s="1">
        <v>17.8</v>
      </c>
      <c r="Y309" s="1">
        <v>5.62</v>
      </c>
      <c r="Z309" s="1">
        <v>1.44</v>
      </c>
      <c r="AA309" s="1">
        <v>0</v>
      </c>
      <c r="AB309" s="1">
        <v>18</v>
      </c>
      <c r="AC309" s="1">
        <v>36</v>
      </c>
      <c r="AD309" s="1">
        <v>54</v>
      </c>
      <c r="AE309" s="1">
        <v>71</v>
      </c>
      <c r="AF309" s="1">
        <v>-923</v>
      </c>
      <c r="AG309" s="1">
        <v>-390</v>
      </c>
      <c r="AH309" s="1">
        <v>107</v>
      </c>
      <c r="AI309" s="1">
        <v>595</v>
      </c>
      <c r="AJ309" s="1">
        <v>1100</v>
      </c>
      <c r="AK309" s="2"/>
    </row>
    <row r="310" spans="1:37">
      <c r="A310" s="1">
        <v>309</v>
      </c>
      <c r="B310" s="1">
        <v>1763</v>
      </c>
      <c r="C310" s="1">
        <v>64</v>
      </c>
      <c r="D310" s="1">
        <v>0</v>
      </c>
      <c r="E310" s="1">
        <v>102</v>
      </c>
      <c r="F310" s="1">
        <v>0</v>
      </c>
      <c r="G310" s="1">
        <v>0</v>
      </c>
      <c r="H310" s="1">
        <v>0.59199999999999997</v>
      </c>
      <c r="I310" s="1">
        <v>62.84</v>
      </c>
      <c r="J310" s="1">
        <v>0</v>
      </c>
      <c r="K310" s="1">
        <v>1.21</v>
      </c>
      <c r="L310" s="1">
        <v>0.91</v>
      </c>
      <c r="M310" s="1">
        <v>0.71</v>
      </c>
      <c r="N310" s="1">
        <v>0.49</v>
      </c>
      <c r="O310" s="1">
        <v>0.35</v>
      </c>
      <c r="P310" s="1">
        <v>0.21</v>
      </c>
      <c r="Q310" s="1">
        <v>0.15</v>
      </c>
      <c r="R310" s="1">
        <v>0.1</v>
      </c>
      <c r="S310" s="1">
        <v>-654</v>
      </c>
      <c r="T310" s="1">
        <v>-56.5</v>
      </c>
      <c r="U310" s="1">
        <v>137</v>
      </c>
      <c r="V310" s="1">
        <v>161</v>
      </c>
      <c r="W310" s="1">
        <v>112</v>
      </c>
      <c r="X310" s="1">
        <v>37.200000000000003</v>
      </c>
      <c r="Y310" s="1">
        <v>11.5</v>
      </c>
      <c r="Z310" s="1">
        <v>2.36</v>
      </c>
      <c r="AA310" s="1">
        <v>0</v>
      </c>
      <c r="AB310" s="1">
        <v>26</v>
      </c>
      <c r="AC310" s="1">
        <v>51</v>
      </c>
      <c r="AD310" s="1">
        <v>77</v>
      </c>
      <c r="AE310" s="1">
        <v>101</v>
      </c>
      <c r="AF310" s="1">
        <v>-654</v>
      </c>
      <c r="AG310" s="1">
        <v>-249</v>
      </c>
      <c r="AH310" s="1">
        <v>97.6</v>
      </c>
      <c r="AI310" s="1">
        <v>438</v>
      </c>
      <c r="AJ310" s="1">
        <v>822</v>
      </c>
      <c r="AK310" s="2"/>
    </row>
    <row r="311" spans="1:37">
      <c r="A311" s="1">
        <v>310</v>
      </c>
      <c r="B311" s="1">
        <v>1763</v>
      </c>
      <c r="C311" s="1">
        <v>64</v>
      </c>
      <c r="D311" s="1">
        <v>0</v>
      </c>
      <c r="E311" s="1">
        <v>147</v>
      </c>
      <c r="F311" s="1">
        <v>0</v>
      </c>
      <c r="G311" s="1">
        <v>0</v>
      </c>
      <c r="H311" s="1">
        <v>0.38700000000000001</v>
      </c>
      <c r="I311" s="1">
        <v>127.22</v>
      </c>
      <c r="J311" s="1">
        <v>0</v>
      </c>
      <c r="K311" s="1">
        <v>0.91</v>
      </c>
      <c r="L311" s="1">
        <v>0.74</v>
      </c>
      <c r="M311" s="1">
        <v>0.62</v>
      </c>
      <c r="N311" s="1">
        <v>0.48</v>
      </c>
      <c r="O311" s="1">
        <v>0.37</v>
      </c>
      <c r="P311" s="1">
        <v>0.23</v>
      </c>
      <c r="Q311" s="1">
        <v>0.16</v>
      </c>
      <c r="R311" s="1">
        <v>0.1</v>
      </c>
      <c r="S311" s="1">
        <v>-407</v>
      </c>
      <c r="T311" s="1">
        <v>-120</v>
      </c>
      <c r="U311" s="1">
        <v>16.399999999999999</v>
      </c>
      <c r="V311" s="1">
        <v>84.8</v>
      </c>
      <c r="W311" s="1">
        <v>86.1</v>
      </c>
      <c r="X311" s="1">
        <v>50.2</v>
      </c>
      <c r="Y311" s="1">
        <v>23</v>
      </c>
      <c r="Z311" s="1">
        <v>4.58</v>
      </c>
      <c r="AA311" s="1">
        <v>0</v>
      </c>
      <c r="AB311" s="1">
        <v>37</v>
      </c>
      <c r="AC311" s="1">
        <v>73</v>
      </c>
      <c r="AD311" s="1">
        <v>110</v>
      </c>
      <c r="AE311" s="1">
        <v>146</v>
      </c>
      <c r="AF311" s="1">
        <v>-407</v>
      </c>
      <c r="AG311" s="1">
        <v>-121</v>
      </c>
      <c r="AH311" s="1">
        <v>94.2</v>
      </c>
      <c r="AI311" s="1">
        <v>299</v>
      </c>
      <c r="AJ311" s="1">
        <v>560</v>
      </c>
      <c r="AK311" s="2"/>
    </row>
    <row r="312" spans="1:37">
      <c r="A312" s="1">
        <v>311</v>
      </c>
      <c r="B312" s="1">
        <v>1763</v>
      </c>
      <c r="C312" s="1">
        <v>64</v>
      </c>
      <c r="D312" s="1">
        <v>0</v>
      </c>
      <c r="E312" s="1">
        <v>210</v>
      </c>
      <c r="F312" s="1">
        <v>0</v>
      </c>
      <c r="G312" s="1">
        <v>0</v>
      </c>
      <c r="H312" s="1">
        <v>0.26700000000000002</v>
      </c>
      <c r="I312" s="1">
        <v>246.73</v>
      </c>
      <c r="J312" s="1">
        <v>0</v>
      </c>
      <c r="K312" s="1">
        <v>0.68</v>
      </c>
      <c r="L312" s="1">
        <v>0.57999999999999996</v>
      </c>
      <c r="M312" s="1">
        <v>0.51</v>
      </c>
      <c r="N312" s="1">
        <v>0.43</v>
      </c>
      <c r="O312" s="1">
        <v>0.35</v>
      </c>
      <c r="P312" s="1">
        <v>0.24</v>
      </c>
      <c r="Q312" s="1">
        <v>0.17</v>
      </c>
      <c r="R312" s="1">
        <v>0.11</v>
      </c>
      <c r="S312" s="1">
        <v>-230</v>
      </c>
      <c r="T312" s="1">
        <v>-114</v>
      </c>
      <c r="U312" s="1">
        <v>-40.200000000000003</v>
      </c>
      <c r="V312" s="1">
        <v>21.2</v>
      </c>
      <c r="W312" s="1">
        <v>42.2</v>
      </c>
      <c r="X312" s="1">
        <v>41.7</v>
      </c>
      <c r="Y312" s="1">
        <v>28.3</v>
      </c>
      <c r="Z312" s="1">
        <v>9.5399999999999991</v>
      </c>
      <c r="AA312" s="1">
        <v>0</v>
      </c>
      <c r="AB312" s="1">
        <v>52</v>
      </c>
      <c r="AC312" s="1">
        <v>105</v>
      </c>
      <c r="AD312" s="1">
        <v>157</v>
      </c>
      <c r="AE312" s="1">
        <v>209</v>
      </c>
      <c r="AF312" s="1">
        <v>-230</v>
      </c>
      <c r="AG312" s="1">
        <v>-19.600000000000001</v>
      </c>
      <c r="AH312" s="1">
        <v>99.5</v>
      </c>
      <c r="AI312" s="1">
        <v>194</v>
      </c>
      <c r="AJ312" s="1">
        <v>351</v>
      </c>
      <c r="AK312" s="2"/>
    </row>
    <row r="313" spans="1:37">
      <c r="A313" s="1">
        <v>312</v>
      </c>
      <c r="B313" s="1">
        <v>1763</v>
      </c>
      <c r="C313" s="1">
        <v>64</v>
      </c>
      <c r="D313" s="1">
        <v>0</v>
      </c>
      <c r="E313" s="1">
        <v>300</v>
      </c>
      <c r="F313" s="1">
        <v>0</v>
      </c>
      <c r="G313" s="1">
        <v>0</v>
      </c>
      <c r="H313" s="1">
        <v>0.20599999999999999</v>
      </c>
      <c r="I313" s="1">
        <v>428.17</v>
      </c>
      <c r="J313" s="1">
        <v>0</v>
      </c>
      <c r="K313" s="1">
        <v>0.51</v>
      </c>
      <c r="L313" s="1">
        <v>0.44</v>
      </c>
      <c r="M313" s="1">
        <v>0.4</v>
      </c>
      <c r="N313" s="1">
        <v>0.35</v>
      </c>
      <c r="O313" s="1">
        <v>0.31</v>
      </c>
      <c r="P313" s="1">
        <v>0.24</v>
      </c>
      <c r="Q313" s="1">
        <v>0.18</v>
      </c>
      <c r="R313" s="1">
        <v>0.11</v>
      </c>
      <c r="S313" s="1">
        <v>-121</v>
      </c>
      <c r="T313" s="1">
        <v>-82.4</v>
      </c>
      <c r="U313" s="1">
        <v>-50.3</v>
      </c>
      <c r="V313" s="1">
        <v>-12.7</v>
      </c>
      <c r="W313" s="1">
        <v>8.17</v>
      </c>
      <c r="X313" s="1">
        <v>22</v>
      </c>
      <c r="Y313" s="1">
        <v>21.6</v>
      </c>
      <c r="Z313" s="1">
        <v>12.6</v>
      </c>
      <c r="AA313" s="1">
        <v>0</v>
      </c>
      <c r="AB313" s="1">
        <v>75</v>
      </c>
      <c r="AC313" s="1">
        <v>150</v>
      </c>
      <c r="AD313" s="1">
        <v>225</v>
      </c>
      <c r="AE313" s="1">
        <v>299</v>
      </c>
      <c r="AF313" s="1">
        <v>-121</v>
      </c>
      <c r="AG313" s="1">
        <v>49.8</v>
      </c>
      <c r="AH313" s="1">
        <v>93.6</v>
      </c>
      <c r="AI313" s="1">
        <v>119</v>
      </c>
      <c r="AJ313" s="1">
        <v>202</v>
      </c>
      <c r="AK313" s="2"/>
    </row>
    <row r="314" spans="1:37">
      <c r="A314" s="1">
        <v>313</v>
      </c>
      <c r="B314" s="1">
        <v>2130</v>
      </c>
      <c r="C314" s="1">
        <v>64</v>
      </c>
      <c r="D314" s="1">
        <v>0</v>
      </c>
      <c r="E314" s="1">
        <v>50</v>
      </c>
      <c r="F314" s="1">
        <v>0</v>
      </c>
      <c r="G314" s="1">
        <v>0</v>
      </c>
      <c r="H314" s="1">
        <v>1.18</v>
      </c>
      <c r="I314" s="1">
        <v>20.65</v>
      </c>
      <c r="J314" s="1">
        <v>0</v>
      </c>
      <c r="K314" s="1">
        <v>1.85</v>
      </c>
      <c r="L314" s="1">
        <v>1.1100000000000001</v>
      </c>
      <c r="M314" s="1">
        <v>0.72</v>
      </c>
      <c r="N314" s="1">
        <v>0.43</v>
      </c>
      <c r="O314" s="1">
        <v>0.31</v>
      </c>
      <c r="P314" s="1">
        <v>0.21</v>
      </c>
      <c r="Q314" s="1">
        <v>0.15</v>
      </c>
      <c r="R314" s="1">
        <v>0.1</v>
      </c>
      <c r="S314" s="1">
        <v>-1040</v>
      </c>
      <c r="T314" s="1">
        <v>311</v>
      </c>
      <c r="U314" s="1">
        <v>377</v>
      </c>
      <c r="V314" s="1">
        <v>157</v>
      </c>
      <c r="W314" s="1">
        <v>52.3</v>
      </c>
      <c r="X314" s="1">
        <v>9.76</v>
      </c>
      <c r="Y314" s="1">
        <v>3.78</v>
      </c>
      <c r="Z314" s="1">
        <v>0.88</v>
      </c>
      <c r="AA314" s="1">
        <v>0</v>
      </c>
      <c r="AB314" s="1">
        <v>12</v>
      </c>
      <c r="AC314" s="1">
        <v>25</v>
      </c>
      <c r="AD314" s="1">
        <v>38</v>
      </c>
      <c r="AE314" s="1">
        <v>49</v>
      </c>
      <c r="AF314" s="1">
        <v>-1040</v>
      </c>
      <c r="AG314" s="1">
        <v>-464</v>
      </c>
      <c r="AH314" s="1">
        <v>91.6</v>
      </c>
      <c r="AI314" s="1">
        <v>657</v>
      </c>
      <c r="AJ314" s="1">
        <v>1190</v>
      </c>
      <c r="AK314" s="2"/>
    </row>
    <row r="315" spans="1:37">
      <c r="A315" s="1">
        <v>314</v>
      </c>
      <c r="B315" s="1">
        <v>2130</v>
      </c>
      <c r="C315" s="1">
        <v>64</v>
      </c>
      <c r="D315" s="1">
        <v>0</v>
      </c>
      <c r="E315" s="1">
        <v>72</v>
      </c>
      <c r="F315" s="1">
        <v>0</v>
      </c>
      <c r="G315" s="1">
        <v>0</v>
      </c>
      <c r="H315" s="1">
        <v>0.82199999999999995</v>
      </c>
      <c r="I315" s="1">
        <v>36.9</v>
      </c>
      <c r="J315" s="1">
        <v>0</v>
      </c>
      <c r="K315" s="1">
        <v>1.48</v>
      </c>
      <c r="L315" s="1">
        <v>1.02</v>
      </c>
      <c r="M315" s="1">
        <v>0.74</v>
      </c>
      <c r="N315" s="1">
        <v>0.47</v>
      </c>
      <c r="O315" s="1">
        <v>0.33</v>
      </c>
      <c r="P315" s="1">
        <v>0.21</v>
      </c>
      <c r="Q315" s="1">
        <v>0.15</v>
      </c>
      <c r="R315" s="1">
        <v>0.1</v>
      </c>
      <c r="S315" s="1">
        <v>-842</v>
      </c>
      <c r="T315" s="1">
        <v>74.599999999999994</v>
      </c>
      <c r="U315" s="1">
        <v>257</v>
      </c>
      <c r="V315" s="1">
        <v>186</v>
      </c>
      <c r="W315" s="1">
        <v>93.6</v>
      </c>
      <c r="X315" s="1">
        <v>19.8</v>
      </c>
      <c r="Y315" s="1">
        <v>6.1</v>
      </c>
      <c r="Z315" s="1">
        <v>1.6</v>
      </c>
      <c r="AA315" s="1">
        <v>0</v>
      </c>
      <c r="AB315" s="1">
        <v>18</v>
      </c>
      <c r="AC315" s="1">
        <v>36</v>
      </c>
      <c r="AD315" s="1">
        <v>54</v>
      </c>
      <c r="AE315" s="1">
        <v>71</v>
      </c>
      <c r="AF315" s="1">
        <v>-842</v>
      </c>
      <c r="AG315" s="1">
        <v>-362</v>
      </c>
      <c r="AH315" s="1">
        <v>85.5</v>
      </c>
      <c r="AI315" s="1">
        <v>526</v>
      </c>
      <c r="AJ315" s="1">
        <v>981</v>
      </c>
      <c r="AK315" s="2"/>
    </row>
    <row r="316" spans="1:37">
      <c r="A316" s="1">
        <v>315</v>
      </c>
      <c r="B316" s="1">
        <v>2130</v>
      </c>
      <c r="C316" s="1">
        <v>64</v>
      </c>
      <c r="D316" s="1">
        <v>0</v>
      </c>
      <c r="E316" s="1">
        <v>102</v>
      </c>
      <c r="F316" s="1">
        <v>0</v>
      </c>
      <c r="G316" s="1">
        <v>0</v>
      </c>
      <c r="H316" s="1">
        <v>0.53800000000000003</v>
      </c>
      <c r="I316" s="1">
        <v>73.22</v>
      </c>
      <c r="J316" s="1">
        <v>0</v>
      </c>
      <c r="K316" s="1">
        <v>1.1399999999999999</v>
      </c>
      <c r="L316" s="1">
        <v>0.88</v>
      </c>
      <c r="M316" s="1">
        <v>0.7</v>
      </c>
      <c r="N316" s="1">
        <v>0.49</v>
      </c>
      <c r="O316" s="1">
        <v>0.35</v>
      </c>
      <c r="P316" s="1">
        <v>0.21</v>
      </c>
      <c r="Q316" s="1">
        <v>0.15</v>
      </c>
      <c r="R316" s="1">
        <v>0.1</v>
      </c>
      <c r="S316" s="1">
        <v>-586</v>
      </c>
      <c r="T316" s="1">
        <v>-67.400000000000006</v>
      </c>
      <c r="U316" s="1">
        <v>108</v>
      </c>
      <c r="V316" s="1">
        <v>142</v>
      </c>
      <c r="W316" s="1">
        <v>105</v>
      </c>
      <c r="X316" s="1">
        <v>38.799999999999997</v>
      </c>
      <c r="Y316" s="1">
        <v>12.8</v>
      </c>
      <c r="Z316" s="1">
        <v>2.54</v>
      </c>
      <c r="AA316" s="1">
        <v>0</v>
      </c>
      <c r="AB316" s="1">
        <v>26</v>
      </c>
      <c r="AC316" s="1">
        <v>51</v>
      </c>
      <c r="AD316" s="1">
        <v>77</v>
      </c>
      <c r="AE316" s="1">
        <v>101</v>
      </c>
      <c r="AF316" s="1">
        <v>-586</v>
      </c>
      <c r="AG316" s="1">
        <v>-228</v>
      </c>
      <c r="AH316" s="1">
        <v>78.900000000000006</v>
      </c>
      <c r="AI316" s="1">
        <v>381</v>
      </c>
      <c r="AJ316" s="1">
        <v>720</v>
      </c>
      <c r="AK316" s="2"/>
    </row>
    <row r="317" spans="1:37">
      <c r="A317" s="1">
        <v>316</v>
      </c>
      <c r="B317" s="1">
        <v>2130</v>
      </c>
      <c r="C317" s="1">
        <v>64</v>
      </c>
      <c r="D317" s="1">
        <v>0</v>
      </c>
      <c r="E317" s="1">
        <v>147</v>
      </c>
      <c r="F317" s="1">
        <v>0</v>
      </c>
      <c r="G317" s="1">
        <v>0</v>
      </c>
      <c r="H317" s="1">
        <v>0.34899999999999998</v>
      </c>
      <c r="I317" s="1">
        <v>150.19999999999999</v>
      </c>
      <c r="J317" s="1">
        <v>0</v>
      </c>
      <c r="K317" s="1">
        <v>0.86</v>
      </c>
      <c r="L317" s="1">
        <v>0.71</v>
      </c>
      <c r="M317" s="1">
        <v>0.61</v>
      </c>
      <c r="N317" s="1">
        <v>0.47</v>
      </c>
      <c r="O317" s="1">
        <v>0.37</v>
      </c>
      <c r="P317" s="1">
        <v>0.23</v>
      </c>
      <c r="Q317" s="1">
        <v>0.16</v>
      </c>
      <c r="R317" s="1">
        <v>0.1</v>
      </c>
      <c r="S317" s="1">
        <v>-361</v>
      </c>
      <c r="T317" s="1">
        <v>-114</v>
      </c>
      <c r="U317" s="1">
        <v>4.66</v>
      </c>
      <c r="V317" s="1">
        <v>69.2</v>
      </c>
      <c r="W317" s="1">
        <v>75.099999999999994</v>
      </c>
      <c r="X317" s="1">
        <v>47.8</v>
      </c>
      <c r="Y317" s="1">
        <v>23.6</v>
      </c>
      <c r="Z317" s="1">
        <v>5.09</v>
      </c>
      <c r="AA317" s="1">
        <v>0</v>
      </c>
      <c r="AB317" s="1">
        <v>37</v>
      </c>
      <c r="AC317" s="1">
        <v>73</v>
      </c>
      <c r="AD317" s="1">
        <v>110</v>
      </c>
      <c r="AE317" s="1">
        <v>146</v>
      </c>
      <c r="AF317" s="1">
        <v>-361</v>
      </c>
      <c r="AG317" s="1">
        <v>-112</v>
      </c>
      <c r="AH317" s="1">
        <v>76.599999999999994</v>
      </c>
      <c r="AI317" s="1">
        <v>257</v>
      </c>
      <c r="AJ317" s="1">
        <v>484</v>
      </c>
      <c r="AK317" s="2"/>
    </row>
    <row r="318" spans="1:37">
      <c r="A318" s="1">
        <v>317</v>
      </c>
      <c r="B318" s="1">
        <v>2130</v>
      </c>
      <c r="C318" s="1">
        <v>64</v>
      </c>
      <c r="D318" s="1">
        <v>0</v>
      </c>
      <c r="E318" s="1">
        <v>210</v>
      </c>
      <c r="F318" s="1">
        <v>0</v>
      </c>
      <c r="G318" s="1">
        <v>0</v>
      </c>
      <c r="H318" s="1">
        <v>0.23599999999999999</v>
      </c>
      <c r="I318" s="1">
        <v>298.51</v>
      </c>
      <c r="J318" s="1">
        <v>0</v>
      </c>
      <c r="K318" s="1">
        <v>0.64</v>
      </c>
      <c r="L318" s="1">
        <v>0.55000000000000004</v>
      </c>
      <c r="M318" s="1">
        <v>0.49</v>
      </c>
      <c r="N318" s="1">
        <v>0.42</v>
      </c>
      <c r="O318" s="1">
        <v>0.35</v>
      </c>
      <c r="P318" s="1">
        <v>0.24</v>
      </c>
      <c r="Q318" s="1">
        <v>0.18</v>
      </c>
      <c r="R318" s="1">
        <v>0.11</v>
      </c>
      <c r="S318" s="1">
        <v>-203</v>
      </c>
      <c r="T318" s="1">
        <v>-104</v>
      </c>
      <c r="U318" s="1">
        <v>-40.5</v>
      </c>
      <c r="V318" s="1">
        <v>13.7</v>
      </c>
      <c r="W318" s="1">
        <v>33.9</v>
      </c>
      <c r="X318" s="1">
        <v>36.700000000000003</v>
      </c>
      <c r="Y318" s="1">
        <v>26.6</v>
      </c>
      <c r="Z318" s="1">
        <v>9.92</v>
      </c>
      <c r="AA318" s="1">
        <v>0</v>
      </c>
      <c r="AB318" s="1">
        <v>52</v>
      </c>
      <c r="AC318" s="1">
        <v>105</v>
      </c>
      <c r="AD318" s="1">
        <v>157</v>
      </c>
      <c r="AE318" s="1">
        <v>209</v>
      </c>
      <c r="AF318" s="1">
        <v>-203</v>
      </c>
      <c r="AG318" s="1">
        <v>-22.3</v>
      </c>
      <c r="AH318" s="1">
        <v>81.599999999999994</v>
      </c>
      <c r="AI318" s="1">
        <v>165</v>
      </c>
      <c r="AJ318" s="1">
        <v>301</v>
      </c>
      <c r="AK318" s="2"/>
    </row>
    <row r="319" spans="1:37">
      <c r="A319" s="1">
        <v>318</v>
      </c>
      <c r="B319" s="1">
        <v>2130</v>
      </c>
      <c r="C319" s="1">
        <v>64</v>
      </c>
      <c r="D319" s="1">
        <v>0</v>
      </c>
      <c r="E319" s="1">
        <v>300</v>
      </c>
      <c r="F319" s="1">
        <v>0</v>
      </c>
      <c r="G319" s="1">
        <v>0</v>
      </c>
      <c r="H319" s="1">
        <v>0.18099999999999999</v>
      </c>
      <c r="I319" s="1">
        <v>527.14</v>
      </c>
      <c r="J319" s="1">
        <v>0</v>
      </c>
      <c r="K319" s="1">
        <v>0.47</v>
      </c>
      <c r="L319" s="1">
        <v>0.41</v>
      </c>
      <c r="M319" s="1">
        <v>0.38</v>
      </c>
      <c r="N319" s="1">
        <v>0.34</v>
      </c>
      <c r="O319" s="1">
        <v>0.3</v>
      </c>
      <c r="P319" s="1">
        <v>0.23</v>
      </c>
      <c r="Q319" s="1">
        <v>0.18</v>
      </c>
      <c r="R319" s="1">
        <v>0.12</v>
      </c>
      <c r="S319" s="1">
        <v>-107</v>
      </c>
      <c r="T319" s="1">
        <v>-73.599999999999994</v>
      </c>
      <c r="U319" s="1">
        <v>-46.2</v>
      </c>
      <c r="V319" s="1">
        <v>-13.9</v>
      </c>
      <c r="W319" s="1">
        <v>4.59</v>
      </c>
      <c r="X319" s="1">
        <v>18</v>
      </c>
      <c r="Y319" s="1">
        <v>18.8</v>
      </c>
      <c r="Z319" s="1">
        <v>12</v>
      </c>
      <c r="AA319" s="1">
        <v>0</v>
      </c>
      <c r="AB319" s="1">
        <v>75</v>
      </c>
      <c r="AC319" s="1">
        <v>150</v>
      </c>
      <c r="AD319" s="1">
        <v>225</v>
      </c>
      <c r="AE319" s="1">
        <v>299</v>
      </c>
      <c r="AF319" s="1">
        <v>-107</v>
      </c>
      <c r="AG319" s="1">
        <v>38.200000000000003</v>
      </c>
      <c r="AH319" s="1">
        <v>77.099999999999994</v>
      </c>
      <c r="AI319" s="1">
        <v>100</v>
      </c>
      <c r="AJ319" s="1">
        <v>173</v>
      </c>
      <c r="AK319" s="2"/>
    </row>
    <row r="320" spans="1:37">
      <c r="A320" s="1">
        <v>319</v>
      </c>
      <c r="B320" s="1">
        <v>2573</v>
      </c>
      <c r="C320" s="1">
        <v>64</v>
      </c>
      <c r="D320" s="1">
        <v>0</v>
      </c>
      <c r="E320" s="1">
        <v>50</v>
      </c>
      <c r="F320" s="1">
        <v>0</v>
      </c>
      <c r="G320" s="1">
        <v>0</v>
      </c>
      <c r="H320" s="1">
        <v>1.113</v>
      </c>
      <c r="I320" s="1">
        <v>22.71</v>
      </c>
      <c r="J320" s="1">
        <v>0</v>
      </c>
      <c r="K320" s="1">
        <v>1.78</v>
      </c>
      <c r="L320" s="1">
        <v>1.1000000000000001</v>
      </c>
      <c r="M320" s="1">
        <v>0.73</v>
      </c>
      <c r="N320" s="1">
        <v>0.44</v>
      </c>
      <c r="O320" s="1">
        <v>0.31</v>
      </c>
      <c r="P320" s="1">
        <v>0.21</v>
      </c>
      <c r="Q320" s="1">
        <v>0.15</v>
      </c>
      <c r="R320" s="1">
        <v>0.1</v>
      </c>
      <c r="S320" s="1">
        <v>-970</v>
      </c>
      <c r="T320" s="1">
        <v>256</v>
      </c>
      <c r="U320" s="1">
        <v>345</v>
      </c>
      <c r="V320" s="1">
        <v>159</v>
      </c>
      <c r="W320" s="1">
        <v>56.8</v>
      </c>
      <c r="X320" s="1">
        <v>10.5</v>
      </c>
      <c r="Y320" s="1">
        <v>4.08</v>
      </c>
      <c r="Z320" s="1">
        <v>1.02</v>
      </c>
      <c r="AA320" s="1">
        <v>0</v>
      </c>
      <c r="AB320" s="1">
        <v>12</v>
      </c>
      <c r="AC320" s="1">
        <v>25</v>
      </c>
      <c r="AD320" s="1">
        <v>38</v>
      </c>
      <c r="AE320" s="1">
        <v>49</v>
      </c>
      <c r="AF320" s="1">
        <v>-970</v>
      </c>
      <c r="AG320" s="1">
        <v>-438</v>
      </c>
      <c r="AH320" s="1">
        <v>72.599999999999994</v>
      </c>
      <c r="AI320" s="1">
        <v>593</v>
      </c>
      <c r="AJ320" s="1">
        <v>1080</v>
      </c>
      <c r="AK320" s="2"/>
    </row>
    <row r="321" spans="1:37">
      <c r="A321" s="1">
        <v>320</v>
      </c>
      <c r="B321" s="1">
        <v>2573</v>
      </c>
      <c r="C321" s="1">
        <v>64</v>
      </c>
      <c r="D321" s="1">
        <v>0</v>
      </c>
      <c r="E321" s="1">
        <v>72</v>
      </c>
      <c r="F321" s="1">
        <v>0</v>
      </c>
      <c r="G321" s="1">
        <v>0</v>
      </c>
      <c r="H321" s="1">
        <v>0.76</v>
      </c>
      <c r="I321" s="1">
        <v>41.83</v>
      </c>
      <c r="J321" s="1">
        <v>0</v>
      </c>
      <c r="K321" s="1">
        <v>1.41</v>
      </c>
      <c r="L321" s="1">
        <v>1</v>
      </c>
      <c r="M321" s="1">
        <v>0.74</v>
      </c>
      <c r="N321" s="1">
        <v>0.47</v>
      </c>
      <c r="O321" s="1">
        <v>0.33</v>
      </c>
      <c r="P321" s="1">
        <v>0.21</v>
      </c>
      <c r="Q321" s="1">
        <v>0.15</v>
      </c>
      <c r="R321" s="1">
        <v>0.1</v>
      </c>
      <c r="S321" s="1">
        <v>-763</v>
      </c>
      <c r="T321" s="1">
        <v>43.7</v>
      </c>
      <c r="U321" s="1">
        <v>220</v>
      </c>
      <c r="V321" s="1">
        <v>173</v>
      </c>
      <c r="W321" s="1">
        <v>94</v>
      </c>
      <c r="X321" s="1">
        <v>21.8</v>
      </c>
      <c r="Y321" s="1">
        <v>6.6</v>
      </c>
      <c r="Z321" s="1">
        <v>1.73</v>
      </c>
      <c r="AA321" s="1">
        <v>0</v>
      </c>
      <c r="AB321" s="1">
        <v>18</v>
      </c>
      <c r="AC321" s="1">
        <v>36</v>
      </c>
      <c r="AD321" s="1">
        <v>54</v>
      </c>
      <c r="AE321" s="1">
        <v>71</v>
      </c>
      <c r="AF321" s="1">
        <v>-763</v>
      </c>
      <c r="AG321" s="1">
        <v>-333</v>
      </c>
      <c r="AH321" s="1">
        <v>68.599999999999994</v>
      </c>
      <c r="AI321" s="1">
        <v>464</v>
      </c>
      <c r="AJ321" s="1">
        <v>872</v>
      </c>
      <c r="AK321" s="2"/>
    </row>
    <row r="322" spans="1:37">
      <c r="A322" s="1">
        <v>321</v>
      </c>
      <c r="B322" s="1">
        <v>2573</v>
      </c>
      <c r="C322" s="1">
        <v>64</v>
      </c>
      <c r="D322" s="1">
        <v>0</v>
      </c>
      <c r="E322" s="1">
        <v>102</v>
      </c>
      <c r="F322" s="1">
        <v>0</v>
      </c>
      <c r="G322" s="1">
        <v>0</v>
      </c>
      <c r="H322" s="1">
        <v>0.49099999999999999</v>
      </c>
      <c r="I322" s="1">
        <v>84.67</v>
      </c>
      <c r="J322" s="1">
        <v>0</v>
      </c>
      <c r="K322" s="1">
        <v>1.08</v>
      </c>
      <c r="L322" s="1">
        <v>0.85</v>
      </c>
      <c r="M322" s="1">
        <v>0.69</v>
      </c>
      <c r="N322" s="1">
        <v>0.49</v>
      </c>
      <c r="O322" s="1">
        <v>0.36</v>
      </c>
      <c r="P322" s="1">
        <v>0.22</v>
      </c>
      <c r="Q322" s="1">
        <v>0.16</v>
      </c>
      <c r="R322" s="1">
        <v>0.1</v>
      </c>
      <c r="S322" s="1">
        <v>-522</v>
      </c>
      <c r="T322" s="1">
        <v>-74.599999999999994</v>
      </c>
      <c r="U322" s="1">
        <v>83.7</v>
      </c>
      <c r="V322" s="1">
        <v>123</v>
      </c>
      <c r="W322" s="1">
        <v>97.2</v>
      </c>
      <c r="X322" s="1">
        <v>39.700000000000003</v>
      </c>
      <c r="Y322" s="1">
        <v>14</v>
      </c>
      <c r="Z322" s="1">
        <v>2.72</v>
      </c>
      <c r="AA322" s="1">
        <v>0</v>
      </c>
      <c r="AB322" s="1">
        <v>26</v>
      </c>
      <c r="AC322" s="1">
        <v>51</v>
      </c>
      <c r="AD322" s="1">
        <v>77</v>
      </c>
      <c r="AE322" s="1">
        <v>101</v>
      </c>
      <c r="AF322" s="1">
        <v>-522</v>
      </c>
      <c r="AG322" s="1">
        <v>-208</v>
      </c>
      <c r="AH322" s="1">
        <v>63.8</v>
      </c>
      <c r="AI322" s="1">
        <v>331</v>
      </c>
      <c r="AJ322" s="1">
        <v>630</v>
      </c>
      <c r="AK322" s="2"/>
    </row>
    <row r="323" spans="1:37">
      <c r="A323" s="1">
        <v>322</v>
      </c>
      <c r="B323" s="1">
        <v>2573</v>
      </c>
      <c r="C323" s="1">
        <v>64</v>
      </c>
      <c r="D323" s="1">
        <v>0</v>
      </c>
      <c r="E323" s="1">
        <v>147</v>
      </c>
      <c r="F323" s="1">
        <v>0</v>
      </c>
      <c r="G323" s="1">
        <v>0</v>
      </c>
      <c r="H323" s="1">
        <v>0.313</v>
      </c>
      <c r="I323" s="1">
        <v>178.7</v>
      </c>
      <c r="J323" s="1">
        <v>0</v>
      </c>
      <c r="K323" s="1">
        <v>0.81</v>
      </c>
      <c r="L323" s="1">
        <v>0.68</v>
      </c>
      <c r="M323" s="1">
        <v>0.59</v>
      </c>
      <c r="N323" s="1">
        <v>0.46</v>
      </c>
      <c r="O323" s="1">
        <v>0.37</v>
      </c>
      <c r="P323" s="1">
        <v>0.24</v>
      </c>
      <c r="Q323" s="1">
        <v>0.16</v>
      </c>
      <c r="R323" s="1">
        <v>0.1</v>
      </c>
      <c r="S323" s="1">
        <v>-318</v>
      </c>
      <c r="T323" s="1">
        <v>-108</v>
      </c>
      <c r="U323" s="1">
        <v>-4.51</v>
      </c>
      <c r="V323" s="1">
        <v>55.4</v>
      </c>
      <c r="W323" s="1">
        <v>64.599999999999994</v>
      </c>
      <c r="X323" s="1">
        <v>44.8</v>
      </c>
      <c r="Y323" s="1">
        <v>23.8</v>
      </c>
      <c r="Z323" s="1">
        <v>5.6</v>
      </c>
      <c r="AA323" s="1">
        <v>0</v>
      </c>
      <c r="AB323" s="1">
        <v>37</v>
      </c>
      <c r="AC323" s="1">
        <v>73</v>
      </c>
      <c r="AD323" s="1">
        <v>110</v>
      </c>
      <c r="AE323" s="1">
        <v>146</v>
      </c>
      <c r="AF323" s="1">
        <v>-318</v>
      </c>
      <c r="AG323" s="1">
        <v>-103</v>
      </c>
      <c r="AH323" s="1">
        <v>62.4</v>
      </c>
      <c r="AI323" s="1">
        <v>220</v>
      </c>
      <c r="AJ323" s="1">
        <v>419</v>
      </c>
      <c r="AK323" s="2"/>
    </row>
    <row r="324" spans="1:37">
      <c r="A324" s="1">
        <v>323</v>
      </c>
      <c r="B324" s="1">
        <v>2573</v>
      </c>
      <c r="C324" s="1">
        <v>64</v>
      </c>
      <c r="D324" s="1">
        <v>0</v>
      </c>
      <c r="E324" s="1">
        <v>210</v>
      </c>
      <c r="F324" s="1">
        <v>0</v>
      </c>
      <c r="G324" s="1">
        <v>0</v>
      </c>
      <c r="H324" s="1">
        <v>0.21299999999999999</v>
      </c>
      <c r="I324" s="1">
        <v>356.23</v>
      </c>
      <c r="J324" s="1">
        <v>0</v>
      </c>
      <c r="K324" s="1">
        <v>0.59</v>
      </c>
      <c r="L324" s="1">
        <v>0.52</v>
      </c>
      <c r="M324" s="1">
        <v>0.47</v>
      </c>
      <c r="N324" s="1">
        <v>0.4</v>
      </c>
      <c r="O324" s="1">
        <v>0.34</v>
      </c>
      <c r="P324" s="1">
        <v>0.24</v>
      </c>
      <c r="Q324" s="1">
        <v>0.18</v>
      </c>
      <c r="R324" s="1">
        <v>0.11</v>
      </c>
      <c r="S324" s="1">
        <v>-178</v>
      </c>
      <c r="T324" s="1">
        <v>-94.4</v>
      </c>
      <c r="U324" s="1">
        <v>-39.9</v>
      </c>
      <c r="V324" s="1">
        <v>7.65</v>
      </c>
      <c r="W324" s="1">
        <v>26.7</v>
      </c>
      <c r="X324" s="1">
        <v>32</v>
      </c>
      <c r="Y324" s="1">
        <v>24.6</v>
      </c>
      <c r="Z324" s="1">
        <v>10.1</v>
      </c>
      <c r="AA324" s="1">
        <v>0</v>
      </c>
      <c r="AB324" s="1">
        <v>52</v>
      </c>
      <c r="AC324" s="1">
        <v>105</v>
      </c>
      <c r="AD324" s="1">
        <v>157</v>
      </c>
      <c r="AE324" s="1">
        <v>209</v>
      </c>
      <c r="AF324" s="1">
        <v>-178</v>
      </c>
      <c r="AG324" s="1">
        <v>-23.5</v>
      </c>
      <c r="AH324" s="1">
        <v>66.900000000000006</v>
      </c>
      <c r="AI324" s="1">
        <v>140</v>
      </c>
      <c r="AJ324" s="1">
        <v>258</v>
      </c>
      <c r="AK324" s="2"/>
    </row>
    <row r="325" spans="1:37">
      <c r="A325" s="1">
        <v>324</v>
      </c>
      <c r="B325" s="1">
        <v>2573</v>
      </c>
      <c r="C325" s="1">
        <v>64</v>
      </c>
      <c r="D325" s="1">
        <v>0</v>
      </c>
      <c r="E325" s="1">
        <v>300</v>
      </c>
      <c r="F325" s="1">
        <v>0</v>
      </c>
      <c r="G325" s="1">
        <v>0</v>
      </c>
      <c r="H325" s="1">
        <v>0.16500000000000001</v>
      </c>
      <c r="I325" s="1">
        <v>622.27</v>
      </c>
      <c r="J325" s="1">
        <v>0</v>
      </c>
      <c r="K325" s="1">
        <v>0.44</v>
      </c>
      <c r="L325" s="1">
        <v>0.39</v>
      </c>
      <c r="M325" s="1">
        <v>0.36</v>
      </c>
      <c r="N325" s="1">
        <v>0.33</v>
      </c>
      <c r="O325" s="1">
        <v>0.28999999999999998</v>
      </c>
      <c r="P325" s="1">
        <v>0.23</v>
      </c>
      <c r="Q325" s="1">
        <v>0.18</v>
      </c>
      <c r="R325" s="1">
        <v>0.12</v>
      </c>
      <c r="S325" s="1">
        <v>-93.3</v>
      </c>
      <c r="T325" s="1">
        <v>-65.400000000000006</v>
      </c>
      <c r="U325" s="1">
        <v>-42.2</v>
      </c>
      <c r="V325" s="1">
        <v>-14.5</v>
      </c>
      <c r="W325" s="1">
        <v>1.77</v>
      </c>
      <c r="X325" s="1">
        <v>14.4</v>
      </c>
      <c r="Y325" s="1">
        <v>16.100000000000001</v>
      </c>
      <c r="Z325" s="1">
        <v>11.2</v>
      </c>
      <c r="AA325" s="1">
        <v>0</v>
      </c>
      <c r="AB325" s="1">
        <v>75</v>
      </c>
      <c r="AC325" s="1">
        <v>150</v>
      </c>
      <c r="AD325" s="1">
        <v>225</v>
      </c>
      <c r="AE325" s="1">
        <v>299</v>
      </c>
      <c r="AF325" s="1">
        <v>-93.3</v>
      </c>
      <c r="AG325" s="1">
        <v>29.1</v>
      </c>
      <c r="AH325" s="1">
        <v>63.5</v>
      </c>
      <c r="AI325" s="1">
        <v>85</v>
      </c>
      <c r="AJ325" s="1">
        <v>148</v>
      </c>
      <c r="AK325" s="2"/>
    </row>
    <row r="326" spans="1:37">
      <c r="A326" s="1">
        <v>325</v>
      </c>
      <c r="B326" s="1">
        <v>3109</v>
      </c>
      <c r="C326" s="1">
        <v>64</v>
      </c>
      <c r="D326" s="1">
        <v>0</v>
      </c>
      <c r="E326" s="1">
        <v>50</v>
      </c>
      <c r="F326" s="1">
        <v>0</v>
      </c>
      <c r="G326" s="1">
        <v>0</v>
      </c>
      <c r="H326" s="1">
        <v>1.0409999999999999</v>
      </c>
      <c r="I326" s="1">
        <v>25.25</v>
      </c>
      <c r="J326" s="1">
        <v>0</v>
      </c>
      <c r="K326" s="1">
        <v>1.71</v>
      </c>
      <c r="L326" s="1">
        <v>1.08</v>
      </c>
      <c r="M326" s="1">
        <v>0.73</v>
      </c>
      <c r="N326" s="1">
        <v>0.45</v>
      </c>
      <c r="O326" s="1">
        <v>0.31</v>
      </c>
      <c r="P326" s="1">
        <v>0.21</v>
      </c>
      <c r="Q326" s="1">
        <v>0.15</v>
      </c>
      <c r="R326" s="1">
        <v>0.1</v>
      </c>
      <c r="S326" s="1">
        <v>-896</v>
      </c>
      <c r="T326" s="1">
        <v>206</v>
      </c>
      <c r="U326" s="1">
        <v>312</v>
      </c>
      <c r="V326" s="1">
        <v>158</v>
      </c>
      <c r="W326" s="1">
        <v>60.9</v>
      </c>
      <c r="X326" s="1">
        <v>11.3</v>
      </c>
      <c r="Y326" s="1">
        <v>4.3099999999999996</v>
      </c>
      <c r="Z326" s="1">
        <v>1.1399999999999999</v>
      </c>
      <c r="AA326" s="1">
        <v>0</v>
      </c>
      <c r="AB326" s="1">
        <v>12</v>
      </c>
      <c r="AC326" s="1">
        <v>25</v>
      </c>
      <c r="AD326" s="1">
        <v>38</v>
      </c>
      <c r="AE326" s="1">
        <v>49</v>
      </c>
      <c r="AF326" s="1">
        <v>-896</v>
      </c>
      <c r="AG326" s="1">
        <v>-410</v>
      </c>
      <c r="AH326" s="1">
        <v>57.4</v>
      </c>
      <c r="AI326" s="1">
        <v>533</v>
      </c>
      <c r="AJ326" s="1">
        <v>978</v>
      </c>
      <c r="AK326" s="2"/>
    </row>
    <row r="327" spans="1:37">
      <c r="A327" s="1">
        <v>326</v>
      </c>
      <c r="B327" s="1">
        <v>3109</v>
      </c>
      <c r="C327" s="1">
        <v>64</v>
      </c>
      <c r="D327" s="1">
        <v>0</v>
      </c>
      <c r="E327" s="1">
        <v>72</v>
      </c>
      <c r="F327" s="1">
        <v>0</v>
      </c>
      <c r="G327" s="1">
        <v>0</v>
      </c>
      <c r="H327" s="1">
        <v>0.69899999999999995</v>
      </c>
      <c r="I327" s="1">
        <v>47.8</v>
      </c>
      <c r="J327" s="1">
        <v>0</v>
      </c>
      <c r="K327" s="1">
        <v>1.35</v>
      </c>
      <c r="L327" s="1">
        <v>0.98</v>
      </c>
      <c r="M327" s="1">
        <v>0.73</v>
      </c>
      <c r="N327" s="1">
        <v>0.48</v>
      </c>
      <c r="O327" s="1">
        <v>0.34</v>
      </c>
      <c r="P327" s="1">
        <v>0.21</v>
      </c>
      <c r="Q327" s="1">
        <v>0.15</v>
      </c>
      <c r="R327" s="1">
        <v>0.1</v>
      </c>
      <c r="S327" s="1">
        <v>-688</v>
      </c>
      <c r="T327" s="1">
        <v>18.100000000000001</v>
      </c>
      <c r="U327" s="1">
        <v>185</v>
      </c>
      <c r="V327" s="1">
        <v>160</v>
      </c>
      <c r="W327" s="1">
        <v>92.9</v>
      </c>
      <c r="X327" s="1">
        <v>23.7</v>
      </c>
      <c r="Y327" s="1">
        <v>7.14</v>
      </c>
      <c r="Z327" s="1">
        <v>1.83</v>
      </c>
      <c r="AA327" s="1">
        <v>0</v>
      </c>
      <c r="AB327" s="1">
        <v>18</v>
      </c>
      <c r="AC327" s="1">
        <v>36</v>
      </c>
      <c r="AD327" s="1">
        <v>54</v>
      </c>
      <c r="AE327" s="1">
        <v>71</v>
      </c>
      <c r="AF327" s="1">
        <v>-688</v>
      </c>
      <c r="AG327" s="1">
        <v>-304</v>
      </c>
      <c r="AH327" s="1">
        <v>55</v>
      </c>
      <c r="AI327" s="1">
        <v>409</v>
      </c>
      <c r="AJ327" s="1">
        <v>773</v>
      </c>
      <c r="AK327" s="2"/>
    </row>
    <row r="328" spans="1:37">
      <c r="A328" s="1">
        <v>327</v>
      </c>
      <c r="B328" s="1">
        <v>3109</v>
      </c>
      <c r="C328" s="1">
        <v>64</v>
      </c>
      <c r="D328" s="1">
        <v>0</v>
      </c>
      <c r="E328" s="1">
        <v>102</v>
      </c>
      <c r="F328" s="1">
        <v>0</v>
      </c>
      <c r="G328" s="1">
        <v>0</v>
      </c>
      <c r="H328" s="1">
        <v>0.44700000000000001</v>
      </c>
      <c r="I328" s="1">
        <v>98.25</v>
      </c>
      <c r="J328" s="1">
        <v>0</v>
      </c>
      <c r="K328" s="1">
        <v>1.02</v>
      </c>
      <c r="L328" s="1">
        <v>0.82</v>
      </c>
      <c r="M328" s="1">
        <v>0.67</v>
      </c>
      <c r="N328" s="1">
        <v>0.49</v>
      </c>
      <c r="O328" s="1">
        <v>0.36</v>
      </c>
      <c r="P328" s="1">
        <v>0.22</v>
      </c>
      <c r="Q328" s="1">
        <v>0.16</v>
      </c>
      <c r="R328" s="1">
        <v>0.1</v>
      </c>
      <c r="S328" s="1">
        <v>-464</v>
      </c>
      <c r="T328" s="1">
        <v>-78.7</v>
      </c>
      <c r="U328" s="1">
        <v>62.6</v>
      </c>
      <c r="V328" s="1">
        <v>106</v>
      </c>
      <c r="W328" s="1">
        <v>88.6</v>
      </c>
      <c r="X328" s="1">
        <v>40</v>
      </c>
      <c r="Y328" s="1">
        <v>15.1</v>
      </c>
      <c r="Z328" s="1">
        <v>2.9</v>
      </c>
      <c r="AA328" s="1">
        <v>0</v>
      </c>
      <c r="AB328" s="1">
        <v>26</v>
      </c>
      <c r="AC328" s="1">
        <v>51</v>
      </c>
      <c r="AD328" s="1">
        <v>77</v>
      </c>
      <c r="AE328" s="1">
        <v>101</v>
      </c>
      <c r="AF328" s="1">
        <v>-464</v>
      </c>
      <c r="AG328" s="1">
        <v>-187</v>
      </c>
      <c r="AH328" s="1">
        <v>51.7</v>
      </c>
      <c r="AI328" s="1">
        <v>287</v>
      </c>
      <c r="AJ328" s="1">
        <v>550</v>
      </c>
      <c r="AK328" s="2"/>
    </row>
    <row r="329" spans="1:37">
      <c r="A329" s="1">
        <v>328</v>
      </c>
      <c r="B329" s="1">
        <v>3109</v>
      </c>
      <c r="C329" s="1">
        <v>64</v>
      </c>
      <c r="D329" s="1">
        <v>0</v>
      </c>
      <c r="E329" s="1">
        <v>147</v>
      </c>
      <c r="F329" s="1">
        <v>0</v>
      </c>
      <c r="G329" s="1">
        <v>0</v>
      </c>
      <c r="H329" s="1">
        <v>0.28399999999999997</v>
      </c>
      <c r="I329" s="1">
        <v>209.15</v>
      </c>
      <c r="J329" s="1">
        <v>0</v>
      </c>
      <c r="K329" s="1">
        <v>0.76</v>
      </c>
      <c r="L329" s="1">
        <v>0.65</v>
      </c>
      <c r="M329" s="1">
        <v>0.56999999999999995</v>
      </c>
      <c r="N329" s="1">
        <v>0.45</v>
      </c>
      <c r="O329" s="1">
        <v>0.37</v>
      </c>
      <c r="P329" s="1">
        <v>0.24</v>
      </c>
      <c r="Q329" s="1">
        <v>0.17</v>
      </c>
      <c r="R329" s="1">
        <v>0.1</v>
      </c>
      <c r="S329" s="1">
        <v>-280</v>
      </c>
      <c r="T329" s="1">
        <v>-101</v>
      </c>
      <c r="U329" s="1">
        <v>-11.4</v>
      </c>
      <c r="V329" s="1">
        <v>43.5</v>
      </c>
      <c r="W329" s="1">
        <v>54.8</v>
      </c>
      <c r="X329" s="1">
        <v>41.4</v>
      </c>
      <c r="Y329" s="1">
        <v>23.5</v>
      </c>
      <c r="Z329" s="1">
        <v>6.09</v>
      </c>
      <c r="AA329" s="1">
        <v>0</v>
      </c>
      <c r="AB329" s="1">
        <v>37</v>
      </c>
      <c r="AC329" s="1">
        <v>73</v>
      </c>
      <c r="AD329" s="1">
        <v>110</v>
      </c>
      <c r="AE329" s="1">
        <v>146</v>
      </c>
      <c r="AF329" s="1">
        <v>-280</v>
      </c>
      <c r="AG329" s="1">
        <v>-93.2</v>
      </c>
      <c r="AH329" s="1">
        <v>50.9</v>
      </c>
      <c r="AI329" s="1">
        <v>189</v>
      </c>
      <c r="AJ329" s="1">
        <v>361</v>
      </c>
      <c r="AK329" s="2"/>
    </row>
    <row r="330" spans="1:37">
      <c r="A330" s="1">
        <v>329</v>
      </c>
      <c r="B330" s="1">
        <v>3109</v>
      </c>
      <c r="C330" s="1">
        <v>64</v>
      </c>
      <c r="D330" s="1">
        <v>0</v>
      </c>
      <c r="E330" s="1">
        <v>210</v>
      </c>
      <c r="F330" s="1">
        <v>0</v>
      </c>
      <c r="G330" s="1">
        <v>0</v>
      </c>
      <c r="H330" s="1">
        <v>0.192</v>
      </c>
      <c r="I330" s="1">
        <v>420.32</v>
      </c>
      <c r="J330" s="1">
        <v>0</v>
      </c>
      <c r="K330" s="1">
        <v>0.56000000000000005</v>
      </c>
      <c r="L330" s="1">
        <v>0.49</v>
      </c>
      <c r="M330" s="1">
        <v>0.45</v>
      </c>
      <c r="N330" s="1">
        <v>0.39</v>
      </c>
      <c r="O330" s="1">
        <v>0.33</v>
      </c>
      <c r="P330" s="1">
        <v>0.24</v>
      </c>
      <c r="Q330" s="1">
        <v>0.18</v>
      </c>
      <c r="R330" s="1">
        <v>0.11</v>
      </c>
      <c r="S330" s="1">
        <v>-155</v>
      </c>
      <c r="T330" s="1">
        <v>-85</v>
      </c>
      <c r="U330" s="1">
        <v>-38.6</v>
      </c>
      <c r="V330" s="1">
        <v>2.89</v>
      </c>
      <c r="W330" s="1">
        <v>20.5</v>
      </c>
      <c r="X330" s="1">
        <v>27.4</v>
      </c>
      <c r="Y330" s="1">
        <v>22.4</v>
      </c>
      <c r="Z330" s="1">
        <v>10.1</v>
      </c>
      <c r="AA330" s="1">
        <v>0</v>
      </c>
      <c r="AB330" s="1">
        <v>52</v>
      </c>
      <c r="AC330" s="1">
        <v>105</v>
      </c>
      <c r="AD330" s="1">
        <v>157</v>
      </c>
      <c r="AE330" s="1">
        <v>209</v>
      </c>
      <c r="AF330" s="1">
        <v>-155</v>
      </c>
      <c r="AG330" s="1">
        <v>-23.7</v>
      </c>
      <c r="AH330" s="1">
        <v>55</v>
      </c>
      <c r="AI330" s="1">
        <v>120</v>
      </c>
      <c r="AJ330" s="1">
        <v>221</v>
      </c>
      <c r="AK330" s="2"/>
    </row>
    <row r="331" spans="1:37">
      <c r="A331" s="1">
        <v>330</v>
      </c>
      <c r="B331" s="1">
        <v>3109</v>
      </c>
      <c r="C331" s="1">
        <v>64</v>
      </c>
      <c r="D331" s="1">
        <v>0</v>
      </c>
      <c r="E331" s="1">
        <v>300</v>
      </c>
      <c r="F331" s="1">
        <v>0</v>
      </c>
      <c r="G331" s="1">
        <v>0</v>
      </c>
      <c r="H331" s="1">
        <v>0.14399999999999999</v>
      </c>
      <c r="I331" s="1">
        <v>767.61</v>
      </c>
      <c r="J331" s="1">
        <v>0</v>
      </c>
      <c r="K331" s="1">
        <v>0.41</v>
      </c>
      <c r="L331" s="1">
        <v>0.36</v>
      </c>
      <c r="M331" s="1">
        <v>0.34</v>
      </c>
      <c r="N331" s="1">
        <v>0.31</v>
      </c>
      <c r="O331" s="1">
        <v>0.28000000000000003</v>
      </c>
      <c r="P331" s="1">
        <v>0.23</v>
      </c>
      <c r="Q331" s="1">
        <v>0.18</v>
      </c>
      <c r="R331" s="1">
        <v>0.12</v>
      </c>
      <c r="S331" s="1">
        <v>-81.400000000000006</v>
      </c>
      <c r="T331" s="1">
        <v>-57.9</v>
      </c>
      <c r="U331" s="1">
        <v>-38.299999999999997</v>
      </c>
      <c r="V331" s="1">
        <v>-14.6</v>
      </c>
      <c r="W331" s="1">
        <v>-0.41</v>
      </c>
      <c r="X331" s="1">
        <v>11.3</v>
      </c>
      <c r="Y331" s="1">
        <v>13.6</v>
      </c>
      <c r="Z331" s="1">
        <v>10.3</v>
      </c>
      <c r="AA331" s="1">
        <v>0</v>
      </c>
      <c r="AB331" s="1">
        <v>75</v>
      </c>
      <c r="AC331" s="1">
        <v>150</v>
      </c>
      <c r="AD331" s="1">
        <v>225</v>
      </c>
      <c r="AE331" s="1">
        <v>299</v>
      </c>
      <c r="AF331" s="1">
        <v>-81.400000000000006</v>
      </c>
      <c r="AG331" s="1">
        <v>22</v>
      </c>
      <c r="AH331" s="1">
        <v>52.3</v>
      </c>
      <c r="AI331" s="1">
        <v>72</v>
      </c>
      <c r="AJ331" s="1">
        <v>126</v>
      </c>
      <c r="AK331" s="2"/>
    </row>
    <row r="332" spans="1:37">
      <c r="A332" s="1">
        <v>331</v>
      </c>
      <c r="B332" s="1">
        <v>3756</v>
      </c>
      <c r="C332" s="1">
        <v>64</v>
      </c>
      <c r="D332" s="1">
        <v>0</v>
      </c>
      <c r="E332" s="1">
        <v>50</v>
      </c>
      <c r="F332" s="1">
        <v>0</v>
      </c>
      <c r="G332" s="1">
        <v>0</v>
      </c>
      <c r="H332" s="1">
        <v>0.97199999999999998</v>
      </c>
      <c r="I332" s="1">
        <v>28.18</v>
      </c>
      <c r="J332" s="1">
        <v>0</v>
      </c>
      <c r="K332" s="1">
        <v>1.64</v>
      </c>
      <c r="L332" s="1">
        <v>1.07</v>
      </c>
      <c r="M332" s="1">
        <v>0.74</v>
      </c>
      <c r="N332" s="1">
        <v>0.45</v>
      </c>
      <c r="O332" s="1">
        <v>0.32</v>
      </c>
      <c r="P332" s="1">
        <v>0.21</v>
      </c>
      <c r="Q332" s="1">
        <v>0.15</v>
      </c>
      <c r="R332" s="1">
        <v>0.1</v>
      </c>
      <c r="S332" s="1">
        <v>-823</v>
      </c>
      <c r="T332" s="1">
        <v>162</v>
      </c>
      <c r="U332" s="1">
        <v>278</v>
      </c>
      <c r="V332" s="1">
        <v>155</v>
      </c>
      <c r="W332" s="1">
        <v>64.3</v>
      </c>
      <c r="X332" s="1">
        <v>12.2</v>
      </c>
      <c r="Y332" s="1">
        <v>4.5</v>
      </c>
      <c r="Z332" s="1">
        <v>1.23</v>
      </c>
      <c r="AA332" s="1">
        <v>0</v>
      </c>
      <c r="AB332" s="1">
        <v>12</v>
      </c>
      <c r="AC332" s="1">
        <v>25</v>
      </c>
      <c r="AD332" s="1">
        <v>38</v>
      </c>
      <c r="AE332" s="1">
        <v>49</v>
      </c>
      <c r="AF332" s="1">
        <v>-823</v>
      </c>
      <c r="AG332" s="1">
        <v>-380</v>
      </c>
      <c r="AH332" s="1">
        <v>45.4</v>
      </c>
      <c r="AI332" s="1">
        <v>479</v>
      </c>
      <c r="AJ332" s="1">
        <v>884</v>
      </c>
      <c r="AK332" s="2"/>
    </row>
    <row r="333" spans="1:37">
      <c r="A333" s="1">
        <v>332</v>
      </c>
      <c r="B333" s="1">
        <v>3756</v>
      </c>
      <c r="C333" s="1">
        <v>64</v>
      </c>
      <c r="D333" s="1">
        <v>0</v>
      </c>
      <c r="E333" s="1">
        <v>72</v>
      </c>
      <c r="F333" s="1">
        <v>0</v>
      </c>
      <c r="G333" s="1">
        <v>0</v>
      </c>
      <c r="H333" s="1">
        <v>0.64200000000000002</v>
      </c>
      <c r="I333" s="1">
        <v>54.78</v>
      </c>
      <c r="J333" s="1">
        <v>0</v>
      </c>
      <c r="K333" s="1">
        <v>1.28</v>
      </c>
      <c r="L333" s="1">
        <v>0.95</v>
      </c>
      <c r="M333" s="1">
        <v>0.73</v>
      </c>
      <c r="N333" s="1">
        <v>0.49</v>
      </c>
      <c r="O333" s="1">
        <v>0.34</v>
      </c>
      <c r="P333" s="1">
        <v>0.21</v>
      </c>
      <c r="Q333" s="1">
        <v>0.15</v>
      </c>
      <c r="R333" s="1">
        <v>0.1</v>
      </c>
      <c r="S333" s="1">
        <v>-617</v>
      </c>
      <c r="T333" s="1">
        <v>-2.42</v>
      </c>
      <c r="U333" s="1">
        <v>154</v>
      </c>
      <c r="V333" s="1">
        <v>145</v>
      </c>
      <c r="W333" s="1">
        <v>90.2</v>
      </c>
      <c r="X333" s="1">
        <v>25.5</v>
      </c>
      <c r="Y333" s="1">
        <v>7.75</v>
      </c>
      <c r="Z333" s="1">
        <v>1.91</v>
      </c>
      <c r="AA333" s="1">
        <v>0</v>
      </c>
      <c r="AB333" s="1">
        <v>18</v>
      </c>
      <c r="AC333" s="1">
        <v>36</v>
      </c>
      <c r="AD333" s="1">
        <v>54</v>
      </c>
      <c r="AE333" s="1">
        <v>71</v>
      </c>
      <c r="AF333" s="1">
        <v>-617</v>
      </c>
      <c r="AG333" s="1">
        <v>-276</v>
      </c>
      <c r="AH333" s="1">
        <v>44.2</v>
      </c>
      <c r="AI333" s="1">
        <v>359</v>
      </c>
      <c r="AJ333" s="1">
        <v>684</v>
      </c>
      <c r="AK333" s="2"/>
    </row>
    <row r="334" spans="1:37">
      <c r="A334" s="1">
        <v>333</v>
      </c>
      <c r="B334" s="1">
        <v>3756</v>
      </c>
      <c r="C334" s="1">
        <v>64</v>
      </c>
      <c r="D334" s="1">
        <v>0</v>
      </c>
      <c r="E334" s="1">
        <v>102</v>
      </c>
      <c r="F334" s="1">
        <v>0</v>
      </c>
      <c r="G334" s="1">
        <v>0</v>
      </c>
      <c r="H334" s="1">
        <v>0.40600000000000003</v>
      </c>
      <c r="I334" s="1">
        <v>114.82</v>
      </c>
      <c r="J334" s="1">
        <v>0</v>
      </c>
      <c r="K334" s="1">
        <v>0.97</v>
      </c>
      <c r="L334" s="1">
        <v>0.78</v>
      </c>
      <c r="M334" s="1">
        <v>0.66</v>
      </c>
      <c r="N334" s="1">
        <v>0.49</v>
      </c>
      <c r="O334" s="1">
        <v>0.37</v>
      </c>
      <c r="P334" s="1">
        <v>0.22</v>
      </c>
      <c r="Q334" s="1">
        <v>0.16</v>
      </c>
      <c r="R334" s="1">
        <v>0.1</v>
      </c>
      <c r="S334" s="1">
        <v>-410</v>
      </c>
      <c r="T334" s="1">
        <v>-80.3</v>
      </c>
      <c r="U334" s="1">
        <v>44.8</v>
      </c>
      <c r="V334" s="1">
        <v>89.6</v>
      </c>
      <c r="W334" s="1">
        <v>79.599999999999994</v>
      </c>
      <c r="X334" s="1">
        <v>39.5</v>
      </c>
      <c r="Y334" s="1">
        <v>16.100000000000001</v>
      </c>
      <c r="Z334" s="1">
        <v>3.11</v>
      </c>
      <c r="AA334" s="1">
        <v>0</v>
      </c>
      <c r="AB334" s="1">
        <v>26</v>
      </c>
      <c r="AC334" s="1">
        <v>51</v>
      </c>
      <c r="AD334" s="1">
        <v>77</v>
      </c>
      <c r="AE334" s="1">
        <v>101</v>
      </c>
      <c r="AF334" s="1">
        <v>-410</v>
      </c>
      <c r="AG334" s="1">
        <v>-168</v>
      </c>
      <c r="AH334" s="1">
        <v>42</v>
      </c>
      <c r="AI334" s="1">
        <v>249</v>
      </c>
      <c r="AJ334" s="1">
        <v>479</v>
      </c>
      <c r="AK334" s="2"/>
    </row>
    <row r="335" spans="1:37">
      <c r="A335" s="1">
        <v>334</v>
      </c>
      <c r="B335" s="1">
        <v>3756</v>
      </c>
      <c r="C335" s="1">
        <v>64</v>
      </c>
      <c r="D335" s="1">
        <v>0</v>
      </c>
      <c r="E335" s="1">
        <v>147</v>
      </c>
      <c r="F335" s="1">
        <v>0</v>
      </c>
      <c r="G335" s="1">
        <v>0</v>
      </c>
      <c r="H335" s="1">
        <v>0.25700000000000001</v>
      </c>
      <c r="I335" s="1">
        <v>246.67</v>
      </c>
      <c r="J335" s="1">
        <v>0</v>
      </c>
      <c r="K335" s="1">
        <v>0.71</v>
      </c>
      <c r="L335" s="1">
        <v>0.61</v>
      </c>
      <c r="M335" s="1">
        <v>0.55000000000000004</v>
      </c>
      <c r="N335" s="1">
        <v>0.45</v>
      </c>
      <c r="O335" s="1">
        <v>0.36</v>
      </c>
      <c r="P335" s="1">
        <v>0.24</v>
      </c>
      <c r="Q335" s="1">
        <v>0.17</v>
      </c>
      <c r="R335" s="1">
        <v>0.1</v>
      </c>
      <c r="S335" s="1">
        <v>-245</v>
      </c>
      <c r="T335" s="1">
        <v>-93.8</v>
      </c>
      <c r="U335" s="1">
        <v>-16.399999999999999</v>
      </c>
      <c r="V335" s="1">
        <v>33.299999999999997</v>
      </c>
      <c r="W335" s="1">
        <v>45.8</v>
      </c>
      <c r="X335" s="1">
        <v>37.700000000000003</v>
      </c>
      <c r="Y335" s="1">
        <v>22.9</v>
      </c>
      <c r="Z335" s="1">
        <v>6.53</v>
      </c>
      <c r="AA335" s="1">
        <v>0</v>
      </c>
      <c r="AB335" s="1">
        <v>37</v>
      </c>
      <c r="AC335" s="1">
        <v>73</v>
      </c>
      <c r="AD335" s="1">
        <v>110</v>
      </c>
      <c r="AE335" s="1">
        <v>146</v>
      </c>
      <c r="AF335" s="1">
        <v>-245</v>
      </c>
      <c r="AG335" s="1">
        <v>-84</v>
      </c>
      <c r="AH335" s="1">
        <v>41.6</v>
      </c>
      <c r="AI335" s="1">
        <v>162</v>
      </c>
      <c r="AJ335" s="1">
        <v>312</v>
      </c>
      <c r="AK335" s="2"/>
    </row>
    <row r="336" spans="1:37">
      <c r="A336" s="1">
        <v>335</v>
      </c>
      <c r="B336" s="1">
        <v>3756</v>
      </c>
      <c r="C336" s="1">
        <v>64</v>
      </c>
      <c r="D336" s="1">
        <v>0</v>
      </c>
      <c r="E336" s="1">
        <v>210</v>
      </c>
      <c r="F336" s="1">
        <v>0</v>
      </c>
      <c r="G336" s="1">
        <v>0</v>
      </c>
      <c r="H336" s="1">
        <v>0.17199999999999999</v>
      </c>
      <c r="I336" s="1">
        <v>501.69</v>
      </c>
      <c r="J336" s="1">
        <v>0</v>
      </c>
      <c r="K336" s="1">
        <v>0.52</v>
      </c>
      <c r="L336" s="1">
        <v>0.46</v>
      </c>
      <c r="M336" s="1">
        <v>0.43</v>
      </c>
      <c r="N336" s="1">
        <v>0.38</v>
      </c>
      <c r="O336" s="1">
        <v>0.33</v>
      </c>
      <c r="P336" s="1">
        <v>0.24</v>
      </c>
      <c r="Q336" s="1">
        <v>0.18</v>
      </c>
      <c r="R336" s="1">
        <v>0.11</v>
      </c>
      <c r="S336" s="1">
        <v>-136</v>
      </c>
      <c r="T336" s="1">
        <v>-76.2</v>
      </c>
      <c r="U336" s="1">
        <v>-36.799999999999997</v>
      </c>
      <c r="V336" s="1">
        <v>-0.77</v>
      </c>
      <c r="W336" s="1">
        <v>15.3</v>
      </c>
      <c r="X336" s="1">
        <v>23.2</v>
      </c>
      <c r="Y336" s="1">
        <v>20.100000000000001</v>
      </c>
      <c r="Z336" s="1">
        <v>10</v>
      </c>
      <c r="AA336" s="1">
        <v>0</v>
      </c>
      <c r="AB336" s="1">
        <v>52</v>
      </c>
      <c r="AC336" s="1">
        <v>105</v>
      </c>
      <c r="AD336" s="1">
        <v>157</v>
      </c>
      <c r="AE336" s="1">
        <v>209</v>
      </c>
      <c r="AF336" s="1">
        <v>-136</v>
      </c>
      <c r="AG336" s="1">
        <v>-23.1</v>
      </c>
      <c r="AH336" s="1">
        <v>45.2</v>
      </c>
      <c r="AI336" s="1">
        <v>102</v>
      </c>
      <c r="AJ336" s="1">
        <v>190</v>
      </c>
      <c r="AK336" s="2"/>
    </row>
    <row r="337" spans="1:37">
      <c r="A337" s="1">
        <v>336</v>
      </c>
      <c r="B337" s="1">
        <v>3756</v>
      </c>
      <c r="C337" s="1">
        <v>64</v>
      </c>
      <c r="D337" s="1">
        <v>0</v>
      </c>
      <c r="E337" s="1">
        <v>300</v>
      </c>
      <c r="F337" s="1">
        <v>0</v>
      </c>
      <c r="G337" s="1">
        <v>0</v>
      </c>
      <c r="H337" s="1">
        <v>0.128</v>
      </c>
      <c r="I337" s="1">
        <v>929.37</v>
      </c>
      <c r="J337" s="1">
        <v>0</v>
      </c>
      <c r="K337" s="1">
        <v>0.38</v>
      </c>
      <c r="L337" s="1">
        <v>0.34</v>
      </c>
      <c r="M337" s="1">
        <v>0.32</v>
      </c>
      <c r="N337" s="1">
        <v>0.3</v>
      </c>
      <c r="O337" s="1">
        <v>0.27</v>
      </c>
      <c r="P337" s="1">
        <v>0.22</v>
      </c>
      <c r="Q337" s="1">
        <v>0.18</v>
      </c>
      <c r="R337" s="1">
        <v>0.12</v>
      </c>
      <c r="S337" s="1">
        <v>-70.8</v>
      </c>
      <c r="T337" s="1">
        <v>-51</v>
      </c>
      <c r="U337" s="1">
        <v>-34.5</v>
      </c>
      <c r="V337" s="1">
        <v>-14.3</v>
      </c>
      <c r="W337" s="1">
        <v>-2.04</v>
      </c>
      <c r="X337" s="1">
        <v>8.7200000000000006</v>
      </c>
      <c r="Y337" s="1">
        <v>11.4</v>
      </c>
      <c r="Z337" s="1">
        <v>9.34</v>
      </c>
      <c r="AA337" s="1">
        <v>0</v>
      </c>
      <c r="AB337" s="1">
        <v>75</v>
      </c>
      <c r="AC337" s="1">
        <v>150</v>
      </c>
      <c r="AD337" s="1">
        <v>225</v>
      </c>
      <c r="AE337" s="1">
        <v>299</v>
      </c>
      <c r="AF337" s="1">
        <v>-70.8</v>
      </c>
      <c r="AG337" s="1">
        <v>16.5</v>
      </c>
      <c r="AH337" s="1">
        <v>43.2</v>
      </c>
      <c r="AI337" s="1">
        <v>61</v>
      </c>
      <c r="AJ337" s="1">
        <v>107</v>
      </c>
      <c r="AK337" s="2"/>
    </row>
    <row r="338" spans="1:37">
      <c r="A338" s="1">
        <v>337</v>
      </c>
      <c r="B338" s="1">
        <v>4537</v>
      </c>
      <c r="C338" s="1">
        <v>64</v>
      </c>
      <c r="D338" s="1">
        <v>0</v>
      </c>
      <c r="E338" s="1">
        <v>50</v>
      </c>
      <c r="F338" s="1">
        <v>0</v>
      </c>
      <c r="G338" s="1">
        <v>0</v>
      </c>
      <c r="H338" s="1">
        <v>0.90500000000000003</v>
      </c>
      <c r="I338" s="1">
        <v>31.58</v>
      </c>
      <c r="J338" s="1">
        <v>0</v>
      </c>
      <c r="K338" s="1">
        <v>1.57</v>
      </c>
      <c r="L338" s="1">
        <v>1.05</v>
      </c>
      <c r="M338" s="1">
        <v>0.74</v>
      </c>
      <c r="N338" s="1">
        <v>0.46</v>
      </c>
      <c r="O338" s="1">
        <v>0.32</v>
      </c>
      <c r="P338" s="1">
        <v>0.21</v>
      </c>
      <c r="Q338" s="1">
        <v>0.15</v>
      </c>
      <c r="R338" s="1">
        <v>0.1</v>
      </c>
      <c r="S338" s="1">
        <v>-751</v>
      </c>
      <c r="T338" s="1">
        <v>123</v>
      </c>
      <c r="U338" s="1">
        <v>245</v>
      </c>
      <c r="V338" s="1">
        <v>150</v>
      </c>
      <c r="W338" s="1">
        <v>66.900000000000006</v>
      </c>
      <c r="X338" s="1">
        <v>13.1</v>
      </c>
      <c r="Y338" s="1">
        <v>4.6500000000000004</v>
      </c>
      <c r="Z338" s="1">
        <v>1.3</v>
      </c>
      <c r="AA338" s="1">
        <v>0</v>
      </c>
      <c r="AB338" s="1">
        <v>12</v>
      </c>
      <c r="AC338" s="1">
        <v>25</v>
      </c>
      <c r="AD338" s="1">
        <v>38</v>
      </c>
      <c r="AE338" s="1">
        <v>49</v>
      </c>
      <c r="AF338" s="1">
        <v>-751</v>
      </c>
      <c r="AG338" s="1">
        <v>-349</v>
      </c>
      <c r="AH338" s="1">
        <v>35.799999999999997</v>
      </c>
      <c r="AI338" s="1">
        <v>428</v>
      </c>
      <c r="AJ338" s="1">
        <v>795</v>
      </c>
      <c r="AK338" s="2"/>
    </row>
    <row r="339" spans="1:37">
      <c r="A339" s="1">
        <v>338</v>
      </c>
      <c r="B339" s="1">
        <v>4537</v>
      </c>
      <c r="C339" s="1">
        <v>64</v>
      </c>
      <c r="D339" s="1">
        <v>0</v>
      </c>
      <c r="E339" s="1">
        <v>72</v>
      </c>
      <c r="F339" s="1">
        <v>0</v>
      </c>
      <c r="G339" s="1">
        <v>0</v>
      </c>
      <c r="H339" s="1">
        <v>0.59099999999999997</v>
      </c>
      <c r="I339" s="1">
        <v>62.63</v>
      </c>
      <c r="J339" s="1">
        <v>0</v>
      </c>
      <c r="K339" s="1">
        <v>1.22</v>
      </c>
      <c r="L339" s="1">
        <v>0.92</v>
      </c>
      <c r="M339" s="1">
        <v>0.72</v>
      </c>
      <c r="N339" s="1">
        <v>0.49</v>
      </c>
      <c r="O339" s="1">
        <v>0.35</v>
      </c>
      <c r="P339" s="1">
        <v>0.21</v>
      </c>
      <c r="Q339" s="1">
        <v>0.15</v>
      </c>
      <c r="R339" s="1">
        <v>0.1</v>
      </c>
      <c r="S339" s="1">
        <v>-552</v>
      </c>
      <c r="T339" s="1">
        <v>-18.5</v>
      </c>
      <c r="U339" s="1">
        <v>126</v>
      </c>
      <c r="V339" s="1">
        <v>130</v>
      </c>
      <c r="W339" s="1">
        <v>86.3</v>
      </c>
      <c r="X339" s="1">
        <v>27</v>
      </c>
      <c r="Y339" s="1">
        <v>8.42</v>
      </c>
      <c r="Z339" s="1">
        <v>1.97</v>
      </c>
      <c r="AA339" s="1">
        <v>0</v>
      </c>
      <c r="AB339" s="1">
        <v>18</v>
      </c>
      <c r="AC339" s="1">
        <v>36</v>
      </c>
      <c r="AD339" s="1">
        <v>54</v>
      </c>
      <c r="AE339" s="1">
        <v>71</v>
      </c>
      <c r="AF339" s="1">
        <v>-552</v>
      </c>
      <c r="AG339" s="1">
        <v>-249</v>
      </c>
      <c r="AH339" s="1">
        <v>35.6</v>
      </c>
      <c r="AI339" s="1">
        <v>316</v>
      </c>
      <c r="AJ339" s="1">
        <v>603</v>
      </c>
      <c r="AK339" s="2"/>
    </row>
    <row r="340" spans="1:37">
      <c r="A340" s="1">
        <v>339</v>
      </c>
      <c r="B340" s="1">
        <v>4537</v>
      </c>
      <c r="C340" s="1">
        <v>64</v>
      </c>
      <c r="D340" s="1">
        <v>0</v>
      </c>
      <c r="E340" s="1">
        <v>102</v>
      </c>
      <c r="F340" s="1">
        <v>0</v>
      </c>
      <c r="G340" s="1">
        <v>0</v>
      </c>
      <c r="H340" s="1">
        <v>0.37</v>
      </c>
      <c r="I340" s="1">
        <v>133.51</v>
      </c>
      <c r="J340" s="1">
        <v>0</v>
      </c>
      <c r="K340" s="1">
        <v>0.91</v>
      </c>
      <c r="L340" s="1">
        <v>0.75</v>
      </c>
      <c r="M340" s="1">
        <v>0.64</v>
      </c>
      <c r="N340" s="1">
        <v>0.48</v>
      </c>
      <c r="O340" s="1">
        <v>0.37</v>
      </c>
      <c r="P340" s="1">
        <v>0.23</v>
      </c>
      <c r="Q340" s="1">
        <v>0.16</v>
      </c>
      <c r="R340" s="1">
        <v>0.1</v>
      </c>
      <c r="S340" s="1">
        <v>-361</v>
      </c>
      <c r="T340" s="1">
        <v>-79.900000000000006</v>
      </c>
      <c r="U340" s="1">
        <v>30.2</v>
      </c>
      <c r="V340" s="1">
        <v>74.900000000000006</v>
      </c>
      <c r="W340" s="1">
        <v>70.599999999999994</v>
      </c>
      <c r="X340" s="1">
        <v>38.4</v>
      </c>
      <c r="Y340" s="1">
        <v>16.8</v>
      </c>
      <c r="Z340" s="1">
        <v>3.35</v>
      </c>
      <c r="AA340" s="1">
        <v>0</v>
      </c>
      <c r="AB340" s="1">
        <v>26</v>
      </c>
      <c r="AC340" s="1">
        <v>51</v>
      </c>
      <c r="AD340" s="1">
        <v>77</v>
      </c>
      <c r="AE340" s="1">
        <v>101</v>
      </c>
      <c r="AF340" s="1">
        <v>-361</v>
      </c>
      <c r="AG340" s="1">
        <v>-150</v>
      </c>
      <c r="AH340" s="1">
        <v>34.1</v>
      </c>
      <c r="AI340" s="1">
        <v>216</v>
      </c>
      <c r="AJ340" s="1">
        <v>417</v>
      </c>
      <c r="AK340" s="2"/>
    </row>
    <row r="341" spans="1:37">
      <c r="A341" s="1">
        <v>340</v>
      </c>
      <c r="B341" s="1">
        <v>4537</v>
      </c>
      <c r="C341" s="1">
        <v>64</v>
      </c>
      <c r="D341" s="1">
        <v>0</v>
      </c>
      <c r="E341" s="1">
        <v>147</v>
      </c>
      <c r="F341" s="1">
        <v>0</v>
      </c>
      <c r="G341" s="1">
        <v>0</v>
      </c>
      <c r="H341" s="1">
        <v>0.23100000000000001</v>
      </c>
      <c r="I341" s="1">
        <v>291.52999999999997</v>
      </c>
      <c r="J341" s="1">
        <v>0</v>
      </c>
      <c r="K341" s="1">
        <v>0.67</v>
      </c>
      <c r="L341" s="1">
        <v>0.59</v>
      </c>
      <c r="M341" s="1">
        <v>0.52</v>
      </c>
      <c r="N341" s="1">
        <v>0.43</v>
      </c>
      <c r="O341" s="1">
        <v>0.36</v>
      </c>
      <c r="P341" s="1">
        <v>0.24</v>
      </c>
      <c r="Q341" s="1">
        <v>0.17</v>
      </c>
      <c r="R341" s="1">
        <v>0.11</v>
      </c>
      <c r="S341" s="1">
        <v>-214</v>
      </c>
      <c r="T341" s="1">
        <v>-86.3</v>
      </c>
      <c r="U341" s="1">
        <v>-19.899999999999999</v>
      </c>
      <c r="V341" s="1">
        <v>24.8</v>
      </c>
      <c r="W341" s="1">
        <v>37.799999999999997</v>
      </c>
      <c r="X341" s="1">
        <v>33.799999999999997</v>
      </c>
      <c r="Y341" s="1">
        <v>21.9</v>
      </c>
      <c r="Z341" s="1">
        <v>6.91</v>
      </c>
      <c r="AA341" s="1">
        <v>0</v>
      </c>
      <c r="AB341" s="1">
        <v>37</v>
      </c>
      <c r="AC341" s="1">
        <v>73</v>
      </c>
      <c r="AD341" s="1">
        <v>110</v>
      </c>
      <c r="AE341" s="1">
        <v>146</v>
      </c>
      <c r="AF341" s="1">
        <v>-214</v>
      </c>
      <c r="AG341" s="1">
        <v>-75.2</v>
      </c>
      <c r="AH341" s="1">
        <v>34</v>
      </c>
      <c r="AI341" s="1">
        <v>139</v>
      </c>
      <c r="AJ341" s="1">
        <v>268</v>
      </c>
      <c r="AK341" s="2"/>
    </row>
    <row r="342" spans="1:37">
      <c r="A342" s="1">
        <v>341</v>
      </c>
      <c r="B342" s="1">
        <v>4537</v>
      </c>
      <c r="C342" s="1">
        <v>64</v>
      </c>
      <c r="D342" s="1">
        <v>0</v>
      </c>
      <c r="E342" s="1">
        <v>210</v>
      </c>
      <c r="F342" s="1">
        <v>0</v>
      </c>
      <c r="G342" s="1">
        <v>0</v>
      </c>
      <c r="H342" s="1">
        <v>0.152</v>
      </c>
      <c r="I342" s="1">
        <v>612.12</v>
      </c>
      <c r="J342" s="1">
        <v>0</v>
      </c>
      <c r="K342" s="1">
        <v>0.49</v>
      </c>
      <c r="L342" s="1">
        <v>0.44</v>
      </c>
      <c r="M342" s="1">
        <v>0.41</v>
      </c>
      <c r="N342" s="1">
        <v>0.36</v>
      </c>
      <c r="O342" s="1">
        <v>0.32</v>
      </c>
      <c r="P342" s="1">
        <v>0.24</v>
      </c>
      <c r="Q342" s="1">
        <v>0.18</v>
      </c>
      <c r="R342" s="1">
        <v>0.11</v>
      </c>
      <c r="S342" s="1">
        <v>-118</v>
      </c>
      <c r="T342" s="1">
        <v>-68</v>
      </c>
      <c r="U342" s="1">
        <v>-34.6</v>
      </c>
      <c r="V342" s="1">
        <v>-3.51</v>
      </c>
      <c r="W342" s="1">
        <v>11</v>
      </c>
      <c r="X342" s="1">
        <v>19.399999999999999</v>
      </c>
      <c r="Y342" s="1">
        <v>17.8</v>
      </c>
      <c r="Z342" s="1">
        <v>9.68</v>
      </c>
      <c r="AA342" s="1">
        <v>0</v>
      </c>
      <c r="AB342" s="1">
        <v>52</v>
      </c>
      <c r="AC342" s="1">
        <v>105</v>
      </c>
      <c r="AD342" s="1">
        <v>157</v>
      </c>
      <c r="AE342" s="1">
        <v>209</v>
      </c>
      <c r="AF342" s="1">
        <v>-118</v>
      </c>
      <c r="AG342" s="1">
        <v>-21.9</v>
      </c>
      <c r="AH342" s="1">
        <v>37.200000000000003</v>
      </c>
      <c r="AI342" s="1">
        <v>86.7</v>
      </c>
      <c r="AJ342" s="1">
        <v>162</v>
      </c>
      <c r="AK342" s="2"/>
    </row>
    <row r="343" spans="1:37">
      <c r="A343" s="1">
        <v>342</v>
      </c>
      <c r="B343" s="1">
        <v>4537</v>
      </c>
      <c r="C343" s="1">
        <v>64</v>
      </c>
      <c r="D343" s="1">
        <v>0</v>
      </c>
      <c r="E343" s="1">
        <v>300</v>
      </c>
      <c r="F343" s="1">
        <v>0</v>
      </c>
      <c r="G343" s="1">
        <v>0</v>
      </c>
      <c r="H343" s="1">
        <v>0.11600000000000001</v>
      </c>
      <c r="I343" s="1">
        <v>1096.96</v>
      </c>
      <c r="J343" s="1">
        <v>0</v>
      </c>
      <c r="K343" s="1">
        <v>0.35</v>
      </c>
      <c r="L343" s="1">
        <v>0.32</v>
      </c>
      <c r="M343" s="1">
        <v>0.3</v>
      </c>
      <c r="N343" s="1">
        <v>0.28000000000000003</v>
      </c>
      <c r="O343" s="1">
        <v>0.26</v>
      </c>
      <c r="P343" s="1">
        <v>0.22</v>
      </c>
      <c r="Q343" s="1">
        <v>0.18</v>
      </c>
      <c r="R343" s="1">
        <v>0.12</v>
      </c>
      <c r="S343" s="1">
        <v>-61.4</v>
      </c>
      <c r="T343" s="1">
        <v>-44.9</v>
      </c>
      <c r="U343" s="1">
        <v>-30.9</v>
      </c>
      <c r="V343" s="1">
        <v>-13.8</v>
      </c>
      <c r="W343" s="1">
        <v>-3.22</v>
      </c>
      <c r="X343" s="1">
        <v>6.52</v>
      </c>
      <c r="Y343" s="1">
        <v>9.3800000000000008</v>
      </c>
      <c r="Z343" s="1">
        <v>8.35</v>
      </c>
      <c r="AA343" s="1">
        <v>0</v>
      </c>
      <c r="AB343" s="1">
        <v>75</v>
      </c>
      <c r="AC343" s="1">
        <v>150</v>
      </c>
      <c r="AD343" s="1">
        <v>225</v>
      </c>
      <c r="AE343" s="1">
        <v>299</v>
      </c>
      <c r="AF343" s="1">
        <v>-61.4</v>
      </c>
      <c r="AG343" s="1">
        <v>12.2</v>
      </c>
      <c r="AH343" s="1">
        <v>35.6</v>
      </c>
      <c r="AI343" s="1">
        <v>51.7</v>
      </c>
      <c r="AJ343" s="1">
        <v>91.6</v>
      </c>
      <c r="AK343" s="2"/>
    </row>
    <row r="344" spans="1:37">
      <c r="A344" s="1">
        <v>343</v>
      </c>
      <c r="B344" s="1">
        <v>5481</v>
      </c>
      <c r="C344" s="1">
        <v>64</v>
      </c>
      <c r="D344" s="1">
        <v>0</v>
      </c>
      <c r="E344" s="1">
        <v>50</v>
      </c>
      <c r="F344" s="1">
        <v>0</v>
      </c>
      <c r="G344" s="1">
        <v>0</v>
      </c>
      <c r="H344" s="1">
        <v>0.83899999999999997</v>
      </c>
      <c r="I344" s="1">
        <v>35.61</v>
      </c>
      <c r="J344" s="1">
        <v>0</v>
      </c>
      <c r="K344" s="1">
        <v>1.51</v>
      </c>
      <c r="L344" s="1">
        <v>1.04</v>
      </c>
      <c r="M344" s="1">
        <v>0.74</v>
      </c>
      <c r="N344" s="1">
        <v>0.46</v>
      </c>
      <c r="O344" s="1">
        <v>0.33</v>
      </c>
      <c r="P344" s="1">
        <v>0.21</v>
      </c>
      <c r="Q344" s="1">
        <v>0.15</v>
      </c>
      <c r="R344" s="1">
        <v>0.1</v>
      </c>
      <c r="S344" s="1">
        <v>-681</v>
      </c>
      <c r="T344" s="1">
        <v>89.5</v>
      </c>
      <c r="U344" s="1">
        <v>213</v>
      </c>
      <c r="V344" s="1">
        <v>143</v>
      </c>
      <c r="W344" s="1">
        <v>68.5</v>
      </c>
      <c r="X344" s="1">
        <v>14.2</v>
      </c>
      <c r="Y344" s="1">
        <v>4.8099999999999996</v>
      </c>
      <c r="Z344" s="1">
        <v>1.36</v>
      </c>
      <c r="AA344" s="1">
        <v>0</v>
      </c>
      <c r="AB344" s="1">
        <v>12</v>
      </c>
      <c r="AC344" s="1">
        <v>25</v>
      </c>
      <c r="AD344" s="1">
        <v>38</v>
      </c>
      <c r="AE344" s="1">
        <v>49</v>
      </c>
      <c r="AF344" s="1">
        <v>-681</v>
      </c>
      <c r="AG344" s="1">
        <v>-319</v>
      </c>
      <c r="AH344" s="1">
        <v>28.2</v>
      </c>
      <c r="AI344" s="1">
        <v>383</v>
      </c>
      <c r="AJ344" s="1">
        <v>714</v>
      </c>
      <c r="AK344" s="2"/>
    </row>
    <row r="345" spans="1:37">
      <c r="A345" s="1">
        <v>344</v>
      </c>
      <c r="B345" s="1">
        <v>5481</v>
      </c>
      <c r="C345" s="1">
        <v>64</v>
      </c>
      <c r="D345" s="1">
        <v>0</v>
      </c>
      <c r="E345" s="1">
        <v>72</v>
      </c>
      <c r="F345" s="1">
        <v>0</v>
      </c>
      <c r="G345" s="1">
        <v>0</v>
      </c>
      <c r="H345" s="1">
        <v>0.54200000000000004</v>
      </c>
      <c r="I345" s="1">
        <v>71.900000000000006</v>
      </c>
      <c r="J345" s="1">
        <v>0</v>
      </c>
      <c r="K345" s="1">
        <v>1.1599999999999999</v>
      </c>
      <c r="L345" s="1">
        <v>0.89</v>
      </c>
      <c r="M345" s="1">
        <v>0.71</v>
      </c>
      <c r="N345" s="1">
        <v>0.49</v>
      </c>
      <c r="O345" s="1">
        <v>0.35</v>
      </c>
      <c r="P345" s="1">
        <v>0.21</v>
      </c>
      <c r="Q345" s="1">
        <v>0.15</v>
      </c>
      <c r="R345" s="1">
        <v>0.1</v>
      </c>
      <c r="S345" s="1">
        <v>-491</v>
      </c>
      <c r="T345" s="1">
        <v>-30.7</v>
      </c>
      <c r="U345" s="1">
        <v>101</v>
      </c>
      <c r="V345" s="1">
        <v>115</v>
      </c>
      <c r="W345" s="1">
        <v>81.3</v>
      </c>
      <c r="X345" s="1">
        <v>28.2</v>
      </c>
      <c r="Y345" s="1">
        <v>9.14</v>
      </c>
      <c r="Z345" s="1">
        <v>2.02</v>
      </c>
      <c r="AA345" s="1">
        <v>0</v>
      </c>
      <c r="AB345" s="1">
        <v>18</v>
      </c>
      <c r="AC345" s="1">
        <v>36</v>
      </c>
      <c r="AD345" s="1">
        <v>54</v>
      </c>
      <c r="AE345" s="1">
        <v>71</v>
      </c>
      <c r="AF345" s="1">
        <v>-491</v>
      </c>
      <c r="AG345" s="1">
        <v>-223</v>
      </c>
      <c r="AH345" s="1">
        <v>28.6</v>
      </c>
      <c r="AI345" s="1">
        <v>277</v>
      </c>
      <c r="AJ345" s="1">
        <v>531</v>
      </c>
      <c r="AK345" s="2"/>
    </row>
    <row r="346" spans="1:37">
      <c r="A346" s="1">
        <v>345</v>
      </c>
      <c r="B346" s="1">
        <v>5481</v>
      </c>
      <c r="C346" s="1">
        <v>64</v>
      </c>
      <c r="D346" s="1">
        <v>0</v>
      </c>
      <c r="E346" s="1">
        <v>102</v>
      </c>
      <c r="F346" s="1">
        <v>0</v>
      </c>
      <c r="G346" s="1">
        <v>0</v>
      </c>
      <c r="H346" s="1">
        <v>0.33700000000000002</v>
      </c>
      <c r="I346" s="1">
        <v>155.13</v>
      </c>
      <c r="J346" s="1">
        <v>0</v>
      </c>
      <c r="K346" s="1">
        <v>0.86</v>
      </c>
      <c r="L346" s="1">
        <v>0.72</v>
      </c>
      <c r="M346" s="1">
        <v>0.62</v>
      </c>
      <c r="N346" s="1">
        <v>0.48</v>
      </c>
      <c r="O346" s="1">
        <v>0.37</v>
      </c>
      <c r="P346" s="1">
        <v>0.23</v>
      </c>
      <c r="Q346" s="1">
        <v>0.16</v>
      </c>
      <c r="R346" s="1">
        <v>0.1</v>
      </c>
      <c r="S346" s="1">
        <v>-317</v>
      </c>
      <c r="T346" s="1">
        <v>-78</v>
      </c>
      <c r="U346" s="1">
        <v>18.3</v>
      </c>
      <c r="V346" s="1">
        <v>61.6</v>
      </c>
      <c r="W346" s="1">
        <v>61.9</v>
      </c>
      <c r="X346" s="1">
        <v>36.700000000000003</v>
      </c>
      <c r="Y346" s="1">
        <v>17.3</v>
      </c>
      <c r="Z346" s="1">
        <v>3.63</v>
      </c>
      <c r="AA346" s="1">
        <v>0</v>
      </c>
      <c r="AB346" s="1">
        <v>26</v>
      </c>
      <c r="AC346" s="1">
        <v>51</v>
      </c>
      <c r="AD346" s="1">
        <v>77</v>
      </c>
      <c r="AE346" s="1">
        <v>101</v>
      </c>
      <c r="AF346" s="1">
        <v>-317</v>
      </c>
      <c r="AG346" s="1">
        <v>-134</v>
      </c>
      <c r="AH346" s="1">
        <v>27.8</v>
      </c>
      <c r="AI346" s="1">
        <v>187</v>
      </c>
      <c r="AJ346" s="1">
        <v>362</v>
      </c>
      <c r="AK346" s="2"/>
    </row>
    <row r="347" spans="1:37">
      <c r="A347" s="1">
        <v>346</v>
      </c>
      <c r="B347" s="1">
        <v>5481</v>
      </c>
      <c r="C347" s="1">
        <v>64</v>
      </c>
      <c r="D347" s="1">
        <v>0</v>
      </c>
      <c r="E347" s="1">
        <v>147</v>
      </c>
      <c r="F347" s="1">
        <v>0</v>
      </c>
      <c r="G347" s="1">
        <v>0</v>
      </c>
      <c r="H347" s="1">
        <v>0.20899999999999999</v>
      </c>
      <c r="I347" s="1">
        <v>343.78</v>
      </c>
      <c r="J347" s="1">
        <v>0</v>
      </c>
      <c r="K347" s="1">
        <v>0.63</v>
      </c>
      <c r="L347" s="1">
        <v>0.56000000000000005</v>
      </c>
      <c r="M347" s="1">
        <v>0.5</v>
      </c>
      <c r="N347" s="1">
        <v>0.42</v>
      </c>
      <c r="O347" s="1">
        <v>0.35</v>
      </c>
      <c r="P347" s="1">
        <v>0.24</v>
      </c>
      <c r="Q347" s="1">
        <v>0.18</v>
      </c>
      <c r="R347" s="1">
        <v>0.11</v>
      </c>
      <c r="S347" s="1">
        <v>-187</v>
      </c>
      <c r="T347" s="1">
        <v>-78.8</v>
      </c>
      <c r="U347" s="1">
        <v>-22</v>
      </c>
      <c r="V347" s="1">
        <v>17.7</v>
      </c>
      <c r="W347" s="1">
        <v>30.7</v>
      </c>
      <c r="X347" s="1">
        <v>29.9</v>
      </c>
      <c r="Y347" s="1">
        <v>20.6</v>
      </c>
      <c r="Z347" s="1">
        <v>7.2</v>
      </c>
      <c r="AA347" s="1">
        <v>0</v>
      </c>
      <c r="AB347" s="1">
        <v>37</v>
      </c>
      <c r="AC347" s="1">
        <v>73</v>
      </c>
      <c r="AD347" s="1">
        <v>110</v>
      </c>
      <c r="AE347" s="1">
        <v>146</v>
      </c>
      <c r="AF347" s="1">
        <v>-187</v>
      </c>
      <c r="AG347" s="1">
        <v>-67</v>
      </c>
      <c r="AH347" s="1">
        <v>27.8</v>
      </c>
      <c r="AI347" s="1">
        <v>120</v>
      </c>
      <c r="AJ347" s="1">
        <v>231</v>
      </c>
      <c r="AK347" s="2"/>
    </row>
    <row r="348" spans="1:37">
      <c r="A348" s="1">
        <v>347</v>
      </c>
      <c r="B348" s="1">
        <v>5481</v>
      </c>
      <c r="C348" s="1">
        <v>64</v>
      </c>
      <c r="D348" s="1">
        <v>0</v>
      </c>
      <c r="E348" s="1">
        <v>210</v>
      </c>
      <c r="F348" s="1">
        <v>0</v>
      </c>
      <c r="G348" s="1">
        <v>0</v>
      </c>
      <c r="H348" s="1">
        <v>0.13800000000000001</v>
      </c>
      <c r="I348" s="1">
        <v>715.88</v>
      </c>
      <c r="J348" s="1">
        <v>0</v>
      </c>
      <c r="K348" s="1">
        <v>0.45</v>
      </c>
      <c r="L348" s="1">
        <v>0.41</v>
      </c>
      <c r="M348" s="1">
        <v>0.39</v>
      </c>
      <c r="N348" s="1">
        <v>0.35</v>
      </c>
      <c r="O348" s="1">
        <v>0.31</v>
      </c>
      <c r="P348" s="1">
        <v>0.24</v>
      </c>
      <c r="Q348" s="1">
        <v>0.18</v>
      </c>
      <c r="R348" s="1">
        <v>0.12</v>
      </c>
      <c r="S348" s="1">
        <v>-102</v>
      </c>
      <c r="T348" s="1">
        <v>-60.5</v>
      </c>
      <c r="U348" s="1">
        <v>-32.200000000000003</v>
      </c>
      <c r="V348" s="1">
        <v>-5.48</v>
      </c>
      <c r="W348" s="1">
        <v>7.49</v>
      </c>
      <c r="X348" s="1">
        <v>16</v>
      </c>
      <c r="Y348" s="1">
        <v>15.5</v>
      </c>
      <c r="Z348" s="1">
        <v>9.23</v>
      </c>
      <c r="AA348" s="1">
        <v>0</v>
      </c>
      <c r="AB348" s="1">
        <v>52</v>
      </c>
      <c r="AC348" s="1">
        <v>105</v>
      </c>
      <c r="AD348" s="1">
        <v>157</v>
      </c>
      <c r="AE348" s="1">
        <v>209</v>
      </c>
      <c r="AF348" s="1">
        <v>-102</v>
      </c>
      <c r="AG348" s="1">
        <v>-20.5</v>
      </c>
      <c r="AH348" s="1">
        <v>30.7</v>
      </c>
      <c r="AI348" s="1">
        <v>73.900000000000006</v>
      </c>
      <c r="AJ348" s="1">
        <v>139</v>
      </c>
      <c r="AK348" s="2"/>
    </row>
    <row r="349" spans="1:37">
      <c r="A349" s="1">
        <v>348</v>
      </c>
      <c r="B349" s="1">
        <v>5481</v>
      </c>
      <c r="C349" s="1">
        <v>64</v>
      </c>
      <c r="D349" s="1">
        <v>0</v>
      </c>
      <c r="E349" s="1">
        <v>300</v>
      </c>
      <c r="F349" s="1">
        <v>0</v>
      </c>
      <c r="G349" s="1">
        <v>0</v>
      </c>
      <c r="H349" s="1">
        <v>0.10100000000000001</v>
      </c>
      <c r="I349" s="1">
        <v>1362.15</v>
      </c>
      <c r="J349" s="1">
        <v>0</v>
      </c>
      <c r="K349" s="1">
        <v>0.33</v>
      </c>
      <c r="L349" s="1">
        <v>0.3</v>
      </c>
      <c r="M349" s="1">
        <v>0.28999999999999998</v>
      </c>
      <c r="N349" s="1">
        <v>0.27</v>
      </c>
      <c r="O349" s="1">
        <v>0.25</v>
      </c>
      <c r="P349" s="1">
        <v>0.21</v>
      </c>
      <c r="Q349" s="1">
        <v>0.18</v>
      </c>
      <c r="R349" s="1">
        <v>0.12</v>
      </c>
      <c r="S349" s="1">
        <v>-53.2</v>
      </c>
      <c r="T349" s="1">
        <v>-39.299999999999997</v>
      </c>
      <c r="U349" s="1">
        <v>-27.6</v>
      </c>
      <c r="V349" s="1">
        <v>-13.2</v>
      </c>
      <c r="W349" s="1">
        <v>-4.0199999999999996</v>
      </c>
      <c r="X349" s="1">
        <v>4.7</v>
      </c>
      <c r="Y349" s="1">
        <v>7.6</v>
      </c>
      <c r="Z349" s="1">
        <v>7.37</v>
      </c>
      <c r="AA349" s="1">
        <v>0</v>
      </c>
      <c r="AB349" s="1">
        <v>75</v>
      </c>
      <c r="AC349" s="1">
        <v>150</v>
      </c>
      <c r="AD349" s="1">
        <v>225</v>
      </c>
      <c r="AE349" s="1">
        <v>299</v>
      </c>
      <c r="AF349" s="1">
        <v>-53.2</v>
      </c>
      <c r="AG349" s="1">
        <v>8.9600000000000009</v>
      </c>
      <c r="AH349" s="1">
        <v>29.4</v>
      </c>
      <c r="AI349" s="1">
        <v>43.8</v>
      </c>
      <c r="AJ349" s="1">
        <v>78.099999999999994</v>
      </c>
      <c r="AK349" s="2"/>
    </row>
    <row r="350" spans="1:37">
      <c r="A350" s="1">
        <v>349</v>
      </c>
      <c r="B350" s="1">
        <v>6622</v>
      </c>
      <c r="C350" s="1">
        <v>64</v>
      </c>
      <c r="D350" s="1">
        <v>0</v>
      </c>
      <c r="E350" s="1">
        <v>50</v>
      </c>
      <c r="F350" s="1">
        <v>0</v>
      </c>
      <c r="G350" s="1">
        <v>0</v>
      </c>
      <c r="H350" s="1">
        <v>0.78</v>
      </c>
      <c r="I350" s="1">
        <v>40.06</v>
      </c>
      <c r="J350" s="1">
        <v>0</v>
      </c>
      <c r="K350" s="1">
        <v>1.44</v>
      </c>
      <c r="L350" s="1">
        <v>1.01</v>
      </c>
      <c r="M350" s="1">
        <v>0.74</v>
      </c>
      <c r="N350" s="1">
        <v>0.47</v>
      </c>
      <c r="O350" s="1">
        <v>0.33</v>
      </c>
      <c r="P350" s="1">
        <v>0.21</v>
      </c>
      <c r="Q350" s="1">
        <v>0.15</v>
      </c>
      <c r="R350" s="1">
        <v>0.1</v>
      </c>
      <c r="S350" s="1">
        <v>-615</v>
      </c>
      <c r="T350" s="1">
        <v>61.3</v>
      </c>
      <c r="U350" s="1">
        <v>183</v>
      </c>
      <c r="V350" s="1">
        <v>134</v>
      </c>
      <c r="W350" s="1">
        <v>69.099999999999994</v>
      </c>
      <c r="X350" s="1">
        <v>15.4</v>
      </c>
      <c r="Y350" s="1">
        <v>4.99</v>
      </c>
      <c r="Z350" s="1">
        <v>1.4</v>
      </c>
      <c r="AA350" s="1">
        <v>0</v>
      </c>
      <c r="AB350" s="1">
        <v>12</v>
      </c>
      <c r="AC350" s="1">
        <v>25</v>
      </c>
      <c r="AD350" s="1">
        <v>38</v>
      </c>
      <c r="AE350" s="1">
        <v>49</v>
      </c>
      <c r="AF350" s="1">
        <v>-615</v>
      </c>
      <c r="AG350" s="1">
        <v>-290</v>
      </c>
      <c r="AH350" s="1">
        <v>22.2</v>
      </c>
      <c r="AI350" s="1">
        <v>341</v>
      </c>
      <c r="AJ350" s="1">
        <v>638</v>
      </c>
      <c r="AK350" s="2"/>
    </row>
    <row r="351" spans="1:37">
      <c r="A351" s="1">
        <v>350</v>
      </c>
      <c r="B351" s="1">
        <v>6622</v>
      </c>
      <c r="C351" s="1">
        <v>64</v>
      </c>
      <c r="D351" s="1">
        <v>0</v>
      </c>
      <c r="E351" s="1">
        <v>72</v>
      </c>
      <c r="F351" s="1">
        <v>0</v>
      </c>
      <c r="G351" s="1">
        <v>0</v>
      </c>
      <c r="H351" s="1">
        <v>0.496</v>
      </c>
      <c r="I351" s="1">
        <v>82.69</v>
      </c>
      <c r="J351" s="1">
        <v>0</v>
      </c>
      <c r="K351" s="1">
        <v>1.1000000000000001</v>
      </c>
      <c r="L351" s="1">
        <v>0.86</v>
      </c>
      <c r="M351" s="1">
        <v>0.7</v>
      </c>
      <c r="N351" s="1">
        <v>0.49</v>
      </c>
      <c r="O351" s="1">
        <v>0.36</v>
      </c>
      <c r="P351" s="1">
        <v>0.22</v>
      </c>
      <c r="Q351" s="1">
        <v>0.16</v>
      </c>
      <c r="R351" s="1">
        <v>0.1</v>
      </c>
      <c r="S351" s="1">
        <v>-435</v>
      </c>
      <c r="T351" s="1">
        <v>-39.6</v>
      </c>
      <c r="U351" s="1">
        <v>79.5</v>
      </c>
      <c r="V351" s="1">
        <v>101</v>
      </c>
      <c r="W351" s="1">
        <v>75.5</v>
      </c>
      <c r="X351" s="1">
        <v>28.9</v>
      </c>
      <c r="Y351" s="1">
        <v>9.8800000000000008</v>
      </c>
      <c r="Z351" s="1">
        <v>2.0699999999999998</v>
      </c>
      <c r="AA351" s="1">
        <v>0</v>
      </c>
      <c r="AB351" s="1">
        <v>18</v>
      </c>
      <c r="AC351" s="1">
        <v>36</v>
      </c>
      <c r="AD351" s="1">
        <v>54</v>
      </c>
      <c r="AE351" s="1">
        <v>71</v>
      </c>
      <c r="AF351" s="1">
        <v>-435</v>
      </c>
      <c r="AG351" s="1">
        <v>-199</v>
      </c>
      <c r="AH351" s="1">
        <v>23.1</v>
      </c>
      <c r="AI351" s="1">
        <v>242</v>
      </c>
      <c r="AJ351" s="1">
        <v>467</v>
      </c>
      <c r="AK351" s="2"/>
    </row>
    <row r="352" spans="1:37">
      <c r="A352" s="1">
        <v>351</v>
      </c>
      <c r="B352" s="1">
        <v>6622</v>
      </c>
      <c r="C352" s="1">
        <v>64</v>
      </c>
      <c r="D352" s="1">
        <v>0</v>
      </c>
      <c r="E352" s="1">
        <v>102</v>
      </c>
      <c r="F352" s="1">
        <v>0</v>
      </c>
      <c r="G352" s="1">
        <v>0</v>
      </c>
      <c r="H352" s="1">
        <v>0.30499999999999999</v>
      </c>
      <c r="I352" s="1">
        <v>181.43</v>
      </c>
      <c r="J352" s="1">
        <v>0</v>
      </c>
      <c r="K352" s="1">
        <v>0.81</v>
      </c>
      <c r="L352" s="1">
        <v>0.69</v>
      </c>
      <c r="M352" s="1">
        <v>0.6</v>
      </c>
      <c r="N352" s="1">
        <v>0.47</v>
      </c>
      <c r="O352" s="1">
        <v>0.37</v>
      </c>
      <c r="P352" s="1">
        <v>0.23</v>
      </c>
      <c r="Q352" s="1">
        <v>0.16</v>
      </c>
      <c r="R352" s="1">
        <v>0.1</v>
      </c>
      <c r="S352" s="1">
        <v>-278</v>
      </c>
      <c r="T352" s="1">
        <v>-74.900000000000006</v>
      </c>
      <c r="U352" s="1">
        <v>8.92</v>
      </c>
      <c r="V352" s="1">
        <v>49.9</v>
      </c>
      <c r="W352" s="1">
        <v>53.5</v>
      </c>
      <c r="X352" s="1">
        <v>34.6</v>
      </c>
      <c r="Y352" s="1">
        <v>17.5</v>
      </c>
      <c r="Z352" s="1">
        <v>3.92</v>
      </c>
      <c r="AA352" s="1">
        <v>0</v>
      </c>
      <c r="AB352" s="1">
        <v>26</v>
      </c>
      <c r="AC352" s="1">
        <v>51</v>
      </c>
      <c r="AD352" s="1">
        <v>77</v>
      </c>
      <c r="AE352" s="1">
        <v>101</v>
      </c>
      <c r="AF352" s="1">
        <v>-278</v>
      </c>
      <c r="AG352" s="1">
        <v>-118</v>
      </c>
      <c r="AH352" s="1">
        <v>22.7</v>
      </c>
      <c r="AI352" s="1">
        <v>162</v>
      </c>
      <c r="AJ352" s="1">
        <v>314</v>
      </c>
      <c r="AK352" s="2"/>
    </row>
    <row r="353" spans="1:37">
      <c r="A353" s="1">
        <v>352</v>
      </c>
      <c r="B353" s="1">
        <v>6622</v>
      </c>
      <c r="C353" s="1">
        <v>64</v>
      </c>
      <c r="D353" s="1">
        <v>0</v>
      </c>
      <c r="E353" s="1">
        <v>147</v>
      </c>
      <c r="F353" s="1">
        <v>0</v>
      </c>
      <c r="G353" s="1">
        <v>0</v>
      </c>
      <c r="H353" s="1">
        <v>0.188</v>
      </c>
      <c r="I353" s="1">
        <v>407.01</v>
      </c>
      <c r="J353" s="1">
        <v>0</v>
      </c>
      <c r="K353" s="1">
        <v>0.59</v>
      </c>
      <c r="L353" s="1">
        <v>0.53</v>
      </c>
      <c r="M353" s="1">
        <v>0.48</v>
      </c>
      <c r="N353" s="1">
        <v>0.41</v>
      </c>
      <c r="O353" s="1">
        <v>0.35</v>
      </c>
      <c r="P353" s="1">
        <v>0.25</v>
      </c>
      <c r="Q353" s="1">
        <v>0.18</v>
      </c>
      <c r="R353" s="1">
        <v>0.11</v>
      </c>
      <c r="S353" s="1">
        <v>-162</v>
      </c>
      <c r="T353" s="1">
        <v>-71.599999999999994</v>
      </c>
      <c r="U353" s="1">
        <v>-23.1</v>
      </c>
      <c r="V353" s="1">
        <v>11.9</v>
      </c>
      <c r="W353" s="1">
        <v>24.5</v>
      </c>
      <c r="X353" s="1">
        <v>26.2</v>
      </c>
      <c r="Y353" s="1">
        <v>19.2</v>
      </c>
      <c r="Z353" s="1">
        <v>7.37</v>
      </c>
      <c r="AA353" s="1">
        <v>0</v>
      </c>
      <c r="AB353" s="1">
        <v>37</v>
      </c>
      <c r="AC353" s="1">
        <v>73</v>
      </c>
      <c r="AD353" s="1">
        <v>110</v>
      </c>
      <c r="AE353" s="1">
        <v>146</v>
      </c>
      <c r="AF353" s="1">
        <v>-162</v>
      </c>
      <c r="AG353" s="1">
        <v>-59.3</v>
      </c>
      <c r="AH353" s="1">
        <v>22.8</v>
      </c>
      <c r="AI353" s="1">
        <v>102</v>
      </c>
      <c r="AJ353" s="1">
        <v>199</v>
      </c>
      <c r="AK353" s="2"/>
    </row>
    <row r="354" spans="1:37">
      <c r="A354" s="1">
        <v>353</v>
      </c>
      <c r="B354" s="1">
        <v>6622</v>
      </c>
      <c r="C354" s="1">
        <v>64</v>
      </c>
      <c r="D354" s="1">
        <v>0</v>
      </c>
      <c r="E354" s="1">
        <v>210</v>
      </c>
      <c r="F354" s="1">
        <v>0</v>
      </c>
      <c r="G354" s="1">
        <v>0</v>
      </c>
      <c r="H354" s="1">
        <v>0.127</v>
      </c>
      <c r="I354" s="1">
        <v>830.33</v>
      </c>
      <c r="J354" s="1">
        <v>0</v>
      </c>
      <c r="K354" s="1">
        <v>0.43</v>
      </c>
      <c r="L354" s="1">
        <v>0.39</v>
      </c>
      <c r="M354" s="1">
        <v>0.37</v>
      </c>
      <c r="N354" s="1">
        <v>0.33</v>
      </c>
      <c r="O354" s="1">
        <v>0.3</v>
      </c>
      <c r="P354" s="1">
        <v>0.23</v>
      </c>
      <c r="Q354" s="1">
        <v>0.18</v>
      </c>
      <c r="R354" s="1">
        <v>0.12</v>
      </c>
      <c r="S354" s="1">
        <v>-88.7</v>
      </c>
      <c r="T354" s="1">
        <v>-53.5</v>
      </c>
      <c r="U354" s="1">
        <v>-29.7</v>
      </c>
      <c r="V354" s="1">
        <v>-6.82</v>
      </c>
      <c r="W354" s="1">
        <v>4.67</v>
      </c>
      <c r="X354" s="1">
        <v>13</v>
      </c>
      <c r="Y354" s="1">
        <v>13.4</v>
      </c>
      <c r="Z354" s="1">
        <v>8.67</v>
      </c>
      <c r="AA354" s="1">
        <v>0</v>
      </c>
      <c r="AB354" s="1">
        <v>52</v>
      </c>
      <c r="AC354" s="1">
        <v>105</v>
      </c>
      <c r="AD354" s="1">
        <v>157</v>
      </c>
      <c r="AE354" s="1">
        <v>209</v>
      </c>
      <c r="AF354" s="1">
        <v>-88.7</v>
      </c>
      <c r="AG354" s="1">
        <v>-19</v>
      </c>
      <c r="AH354" s="1">
        <v>25.3</v>
      </c>
      <c r="AI354" s="1">
        <v>62.9</v>
      </c>
      <c r="AJ354" s="1">
        <v>119</v>
      </c>
      <c r="AK354" s="2"/>
    </row>
    <row r="355" spans="1:37">
      <c r="A355" s="1">
        <v>354</v>
      </c>
      <c r="B355" s="1">
        <v>6622</v>
      </c>
      <c r="C355" s="1">
        <v>64</v>
      </c>
      <c r="D355" s="1">
        <v>0</v>
      </c>
      <c r="E355" s="1">
        <v>300</v>
      </c>
      <c r="F355" s="1">
        <v>0</v>
      </c>
      <c r="G355" s="1">
        <v>0</v>
      </c>
      <c r="H355" s="1">
        <v>9.2999999999999999E-2</v>
      </c>
      <c r="I355" s="1">
        <v>1568.72</v>
      </c>
      <c r="J355" s="1">
        <v>0</v>
      </c>
      <c r="K355" s="1">
        <v>0.31</v>
      </c>
      <c r="L355" s="1">
        <v>0.28000000000000003</v>
      </c>
      <c r="M355" s="1">
        <v>0.27</v>
      </c>
      <c r="N355" s="1">
        <v>0.26</v>
      </c>
      <c r="O355" s="1">
        <v>0.24</v>
      </c>
      <c r="P355" s="1">
        <v>0.2</v>
      </c>
      <c r="Q355" s="1">
        <v>0.17</v>
      </c>
      <c r="R355" s="1">
        <v>0.12</v>
      </c>
      <c r="S355" s="1">
        <v>-46</v>
      </c>
      <c r="T355" s="1">
        <v>-34.4</v>
      </c>
      <c r="U355" s="1">
        <v>-24.6</v>
      </c>
      <c r="V355" s="1">
        <v>-12.3</v>
      </c>
      <c r="W355" s="1">
        <v>-4.5199999999999996</v>
      </c>
      <c r="X355" s="1">
        <v>3.21</v>
      </c>
      <c r="Y355" s="1">
        <v>6.06</v>
      </c>
      <c r="Z355" s="1">
        <v>6.42</v>
      </c>
      <c r="AA355" s="1">
        <v>0</v>
      </c>
      <c r="AB355" s="1">
        <v>75</v>
      </c>
      <c r="AC355" s="1">
        <v>150</v>
      </c>
      <c r="AD355" s="1">
        <v>225</v>
      </c>
      <c r="AE355" s="1">
        <v>299</v>
      </c>
      <c r="AF355" s="1">
        <v>-46</v>
      </c>
      <c r="AG355" s="1">
        <v>6.45</v>
      </c>
      <c r="AH355" s="1">
        <v>24.3</v>
      </c>
      <c r="AI355" s="1">
        <v>37.1</v>
      </c>
      <c r="AJ355" s="1">
        <v>66.5</v>
      </c>
      <c r="AK355" s="2"/>
    </row>
    <row r="356" spans="1:37">
      <c r="A356" s="1">
        <v>355</v>
      </c>
      <c r="B356" s="1">
        <v>8000</v>
      </c>
      <c r="C356" s="1">
        <v>64</v>
      </c>
      <c r="D356" s="1">
        <v>0</v>
      </c>
      <c r="E356" s="1">
        <v>50</v>
      </c>
      <c r="F356" s="1">
        <v>0</v>
      </c>
      <c r="G356" s="1">
        <v>0</v>
      </c>
      <c r="H356" s="1">
        <v>0.72</v>
      </c>
      <c r="I356" s="1">
        <v>45.46</v>
      </c>
      <c r="J356" s="1">
        <v>0</v>
      </c>
      <c r="K356" s="1">
        <v>1.37</v>
      </c>
      <c r="L356" s="1">
        <v>0.99</v>
      </c>
      <c r="M356" s="1">
        <v>0.74</v>
      </c>
      <c r="N356" s="1">
        <v>0.48</v>
      </c>
      <c r="O356" s="1">
        <v>0.33</v>
      </c>
      <c r="P356" s="1">
        <v>0.21</v>
      </c>
      <c r="Q356" s="1">
        <v>0.15</v>
      </c>
      <c r="R356" s="1">
        <v>0.1</v>
      </c>
      <c r="S356" s="1">
        <v>-553</v>
      </c>
      <c r="T356" s="1">
        <v>37.700000000000003</v>
      </c>
      <c r="U356" s="1">
        <v>155</v>
      </c>
      <c r="V356" s="1">
        <v>124</v>
      </c>
      <c r="W356" s="1">
        <v>68.599999999999994</v>
      </c>
      <c r="X356" s="1">
        <v>16.600000000000001</v>
      </c>
      <c r="Y356" s="1">
        <v>5.21</v>
      </c>
      <c r="Z356" s="1">
        <v>1.43</v>
      </c>
      <c r="AA356" s="1">
        <v>0</v>
      </c>
      <c r="AB356" s="1">
        <v>12</v>
      </c>
      <c r="AC356" s="1">
        <v>25</v>
      </c>
      <c r="AD356" s="1">
        <v>38</v>
      </c>
      <c r="AE356" s="1">
        <v>49</v>
      </c>
      <c r="AF356" s="1">
        <v>-553</v>
      </c>
      <c r="AG356" s="1">
        <v>-262</v>
      </c>
      <c r="AH356" s="1">
        <v>17.5</v>
      </c>
      <c r="AI356" s="1">
        <v>303</v>
      </c>
      <c r="AJ356" s="1">
        <v>569</v>
      </c>
      <c r="AK356" s="2"/>
    </row>
    <row r="357" spans="1:37">
      <c r="A357" s="1">
        <v>356</v>
      </c>
      <c r="B357" s="1">
        <v>8000</v>
      </c>
      <c r="C357" s="1">
        <v>64</v>
      </c>
      <c r="D357" s="1">
        <v>0</v>
      </c>
      <c r="E357" s="1">
        <v>72</v>
      </c>
      <c r="F357" s="1">
        <v>0</v>
      </c>
      <c r="G357" s="1">
        <v>0</v>
      </c>
      <c r="H357" s="1">
        <v>0.45300000000000001</v>
      </c>
      <c r="I357" s="1">
        <v>95.73</v>
      </c>
      <c r="J357" s="1">
        <v>0</v>
      </c>
      <c r="K357" s="1">
        <v>1.04</v>
      </c>
      <c r="L357" s="1">
        <v>0.83</v>
      </c>
      <c r="M357" s="1">
        <v>0.68</v>
      </c>
      <c r="N357" s="1">
        <v>0.49</v>
      </c>
      <c r="O357" s="1">
        <v>0.36</v>
      </c>
      <c r="P357" s="1">
        <v>0.22</v>
      </c>
      <c r="Q357" s="1">
        <v>0.16</v>
      </c>
      <c r="R357" s="1">
        <v>0.1</v>
      </c>
      <c r="S357" s="1">
        <v>-384</v>
      </c>
      <c r="T357" s="1">
        <v>-45.6</v>
      </c>
      <c r="U357" s="1">
        <v>61.1</v>
      </c>
      <c r="V357" s="1">
        <v>86.9</v>
      </c>
      <c r="W357" s="1">
        <v>69.2</v>
      </c>
      <c r="X357" s="1">
        <v>29.2</v>
      </c>
      <c r="Y357" s="1">
        <v>10.6</v>
      </c>
      <c r="Z357" s="1">
        <v>2.14</v>
      </c>
      <c r="AA357" s="1">
        <v>0</v>
      </c>
      <c r="AB357" s="1">
        <v>18</v>
      </c>
      <c r="AC357" s="1">
        <v>36</v>
      </c>
      <c r="AD357" s="1">
        <v>54</v>
      </c>
      <c r="AE357" s="1">
        <v>71</v>
      </c>
      <c r="AF357" s="1">
        <v>-384</v>
      </c>
      <c r="AG357" s="1">
        <v>-177</v>
      </c>
      <c r="AH357" s="1">
        <v>18.7</v>
      </c>
      <c r="AI357" s="1">
        <v>212</v>
      </c>
      <c r="AJ357" s="1">
        <v>409</v>
      </c>
      <c r="AK357" s="2"/>
    </row>
    <row r="358" spans="1:37">
      <c r="A358" s="1">
        <v>357</v>
      </c>
      <c r="B358" s="1">
        <v>8000</v>
      </c>
      <c r="C358" s="1">
        <v>64</v>
      </c>
      <c r="D358" s="1">
        <v>0</v>
      </c>
      <c r="E358" s="1">
        <v>102</v>
      </c>
      <c r="F358" s="1">
        <v>0</v>
      </c>
      <c r="G358" s="1">
        <v>0</v>
      </c>
      <c r="H358" s="1">
        <v>0.27600000000000002</v>
      </c>
      <c r="I358" s="1">
        <v>212.9</v>
      </c>
      <c r="J358" s="1">
        <v>0</v>
      </c>
      <c r="K358" s="1">
        <v>0.76</v>
      </c>
      <c r="L358" s="1">
        <v>0.66</v>
      </c>
      <c r="M358" s="1">
        <v>0.57999999999999996</v>
      </c>
      <c r="N358" s="1">
        <v>0.46</v>
      </c>
      <c r="O358" s="1">
        <v>0.37</v>
      </c>
      <c r="P358" s="1">
        <v>0.24</v>
      </c>
      <c r="Q358" s="1">
        <v>0.17</v>
      </c>
      <c r="R358" s="1">
        <v>0.1</v>
      </c>
      <c r="S358" s="1">
        <v>-243</v>
      </c>
      <c r="T358" s="1">
        <v>-71</v>
      </c>
      <c r="U358" s="1">
        <v>1.58</v>
      </c>
      <c r="V358" s="1">
        <v>39.799999999999997</v>
      </c>
      <c r="W358" s="1">
        <v>45.6</v>
      </c>
      <c r="X358" s="1">
        <v>32.1</v>
      </c>
      <c r="Y358" s="1">
        <v>17.399999999999999</v>
      </c>
      <c r="Z358" s="1">
        <v>4.2300000000000004</v>
      </c>
      <c r="AA358" s="1">
        <v>0</v>
      </c>
      <c r="AB358" s="1">
        <v>26</v>
      </c>
      <c r="AC358" s="1">
        <v>51</v>
      </c>
      <c r="AD358" s="1">
        <v>77</v>
      </c>
      <c r="AE358" s="1">
        <v>101</v>
      </c>
      <c r="AF358" s="1">
        <v>-243</v>
      </c>
      <c r="AG358" s="1">
        <v>-104</v>
      </c>
      <c r="AH358" s="1">
        <v>18.600000000000001</v>
      </c>
      <c r="AI358" s="1">
        <v>140</v>
      </c>
      <c r="AJ358" s="1">
        <v>272</v>
      </c>
      <c r="AK358" s="2"/>
    </row>
    <row r="359" spans="1:37">
      <c r="A359" s="1">
        <v>358</v>
      </c>
      <c r="B359" s="1">
        <v>8000</v>
      </c>
      <c r="C359" s="1">
        <v>64</v>
      </c>
      <c r="D359" s="1">
        <v>0</v>
      </c>
      <c r="E359" s="1">
        <v>147</v>
      </c>
      <c r="F359" s="1">
        <v>0</v>
      </c>
      <c r="G359" s="1">
        <v>0</v>
      </c>
      <c r="H359" s="1">
        <v>0.16900000000000001</v>
      </c>
      <c r="I359" s="1">
        <v>481.11</v>
      </c>
      <c r="J359" s="1">
        <v>0</v>
      </c>
      <c r="K359" s="1">
        <v>0.55000000000000004</v>
      </c>
      <c r="L359" s="1">
        <v>0.5</v>
      </c>
      <c r="M359" s="1">
        <v>0.46</v>
      </c>
      <c r="N359" s="1">
        <v>0.4</v>
      </c>
      <c r="O359" s="1">
        <v>0.34</v>
      </c>
      <c r="P359" s="1">
        <v>0.25</v>
      </c>
      <c r="Q359" s="1">
        <v>0.18</v>
      </c>
      <c r="R359" s="1">
        <v>0.11</v>
      </c>
      <c r="S359" s="1">
        <v>-141</v>
      </c>
      <c r="T359" s="1">
        <v>-64.599999999999994</v>
      </c>
      <c r="U359" s="1">
        <v>-23.4</v>
      </c>
      <c r="V359" s="1">
        <v>7.26</v>
      </c>
      <c r="W359" s="1">
        <v>19.2</v>
      </c>
      <c r="X359" s="1">
        <v>22.6</v>
      </c>
      <c r="Y359" s="1">
        <v>17.5</v>
      </c>
      <c r="Z359" s="1">
        <v>7.43</v>
      </c>
      <c r="AA359" s="1">
        <v>0</v>
      </c>
      <c r="AB359" s="1">
        <v>37</v>
      </c>
      <c r="AC359" s="1">
        <v>73</v>
      </c>
      <c r="AD359" s="1">
        <v>110</v>
      </c>
      <c r="AE359" s="1">
        <v>146</v>
      </c>
      <c r="AF359" s="1">
        <v>-141</v>
      </c>
      <c r="AG359" s="1">
        <v>-52.4</v>
      </c>
      <c r="AH359" s="1">
        <v>18.7</v>
      </c>
      <c r="AI359" s="1">
        <v>87.8</v>
      </c>
      <c r="AJ359" s="1">
        <v>171</v>
      </c>
      <c r="AK359" s="2"/>
    </row>
    <row r="360" spans="1:37">
      <c r="A360" s="1">
        <v>359</v>
      </c>
      <c r="B360" s="1">
        <v>8000</v>
      </c>
      <c r="C360" s="1">
        <v>64</v>
      </c>
      <c r="D360" s="1">
        <v>0</v>
      </c>
      <c r="E360" s="1">
        <v>210</v>
      </c>
      <c r="F360" s="1">
        <v>0</v>
      </c>
      <c r="G360" s="1">
        <v>0</v>
      </c>
      <c r="H360" s="1">
        <v>0.11</v>
      </c>
      <c r="I360" s="1">
        <v>1025.04</v>
      </c>
      <c r="J360" s="1">
        <v>0</v>
      </c>
      <c r="K360" s="1">
        <v>0.4</v>
      </c>
      <c r="L360" s="1">
        <v>0.37</v>
      </c>
      <c r="M360" s="1">
        <v>0.35</v>
      </c>
      <c r="N360" s="1">
        <v>0.32</v>
      </c>
      <c r="O360" s="1">
        <v>0.28999999999999998</v>
      </c>
      <c r="P360" s="1">
        <v>0.23</v>
      </c>
      <c r="Q360" s="1">
        <v>0.18</v>
      </c>
      <c r="R360" s="1">
        <v>0.12</v>
      </c>
      <c r="S360" s="1">
        <v>-76.599999999999994</v>
      </c>
      <c r="T360" s="1">
        <v>-47.2</v>
      </c>
      <c r="U360" s="1">
        <v>-27.2</v>
      </c>
      <c r="V360" s="1">
        <v>-7.66</v>
      </c>
      <c r="W360" s="1">
        <v>2.44</v>
      </c>
      <c r="X360" s="1">
        <v>10.3</v>
      </c>
      <c r="Y360" s="1">
        <v>11.4</v>
      </c>
      <c r="Z360" s="1">
        <v>8.02</v>
      </c>
      <c r="AA360" s="1">
        <v>0</v>
      </c>
      <c r="AB360" s="1">
        <v>52</v>
      </c>
      <c r="AC360" s="1">
        <v>105</v>
      </c>
      <c r="AD360" s="1">
        <v>157</v>
      </c>
      <c r="AE360" s="1">
        <v>209</v>
      </c>
      <c r="AF360" s="1">
        <v>-76.599999999999994</v>
      </c>
      <c r="AG360" s="1">
        <v>-17.3</v>
      </c>
      <c r="AH360" s="1">
        <v>20.9</v>
      </c>
      <c r="AI360" s="1">
        <v>53.6</v>
      </c>
      <c r="AJ360" s="1">
        <v>101</v>
      </c>
      <c r="AK360" s="2"/>
    </row>
    <row r="361" spans="1:37">
      <c r="A361" s="1">
        <v>360</v>
      </c>
      <c r="B361" s="1">
        <v>8000</v>
      </c>
      <c r="C361" s="1">
        <v>64</v>
      </c>
      <c r="D361" s="1">
        <v>0</v>
      </c>
      <c r="E361" s="1">
        <v>300</v>
      </c>
      <c r="F361" s="1">
        <v>0</v>
      </c>
      <c r="G361" s="1">
        <v>0</v>
      </c>
      <c r="H361" s="1">
        <v>8.2000000000000003E-2</v>
      </c>
      <c r="I361" s="1">
        <v>1923.49</v>
      </c>
      <c r="J361" s="1">
        <v>0</v>
      </c>
      <c r="K361" s="1">
        <v>0.28999999999999998</v>
      </c>
      <c r="L361" s="1">
        <v>0.27</v>
      </c>
      <c r="M361" s="1">
        <v>0.26</v>
      </c>
      <c r="N361" s="1">
        <v>0.24</v>
      </c>
      <c r="O361" s="1">
        <v>0.23</v>
      </c>
      <c r="P361" s="1">
        <v>0.2</v>
      </c>
      <c r="Q361" s="1">
        <v>0.17</v>
      </c>
      <c r="R361" s="1">
        <v>0.12</v>
      </c>
      <c r="S361" s="1">
        <v>-39.700000000000003</v>
      </c>
      <c r="T361" s="1">
        <v>-30</v>
      </c>
      <c r="U361" s="1">
        <v>-21.8</v>
      </c>
      <c r="V361" s="1">
        <v>-11.5</v>
      </c>
      <c r="W361" s="1">
        <v>-4.78</v>
      </c>
      <c r="X361" s="1">
        <v>2.02</v>
      </c>
      <c r="Y361" s="1">
        <v>4.74</v>
      </c>
      <c r="Z361" s="1">
        <v>5.52</v>
      </c>
      <c r="AA361" s="1">
        <v>0</v>
      </c>
      <c r="AB361" s="1">
        <v>75</v>
      </c>
      <c r="AC361" s="1">
        <v>150</v>
      </c>
      <c r="AD361" s="1">
        <v>225</v>
      </c>
      <c r="AE361" s="1">
        <v>299</v>
      </c>
      <c r="AF361" s="1">
        <v>-39.700000000000003</v>
      </c>
      <c r="AG361" s="1">
        <v>4.54</v>
      </c>
      <c r="AH361" s="1">
        <v>20.100000000000001</v>
      </c>
      <c r="AI361" s="1">
        <v>31.5</v>
      </c>
      <c r="AJ361" s="1">
        <v>56.6</v>
      </c>
      <c r="AK361" s="2"/>
    </row>
    <row r="362" spans="1:37">
      <c r="A362" s="1">
        <v>361</v>
      </c>
      <c r="B362" s="1">
        <v>1000</v>
      </c>
      <c r="C362" s="1">
        <v>86</v>
      </c>
      <c r="D362" s="1">
        <v>0</v>
      </c>
      <c r="E362" s="1">
        <v>50</v>
      </c>
      <c r="F362" s="1">
        <v>0</v>
      </c>
      <c r="G362" s="1">
        <v>0</v>
      </c>
      <c r="H362" s="1">
        <v>1.5660000000000001</v>
      </c>
      <c r="I362" s="1">
        <v>17.57</v>
      </c>
      <c r="J362" s="1">
        <v>0</v>
      </c>
      <c r="K362" s="1">
        <v>1.64</v>
      </c>
      <c r="L362" s="1">
        <v>0.84</v>
      </c>
      <c r="M362" s="1">
        <v>0.51</v>
      </c>
      <c r="N362" s="1">
        <v>0.31</v>
      </c>
      <c r="O362" s="1">
        <v>0.23</v>
      </c>
      <c r="P362" s="1">
        <v>0.15</v>
      </c>
      <c r="Q362" s="1">
        <v>0.12</v>
      </c>
      <c r="R362" s="1">
        <v>0.08</v>
      </c>
      <c r="S362" s="1">
        <v>-975</v>
      </c>
      <c r="T362" s="1">
        <v>509</v>
      </c>
      <c r="U362" s="1">
        <v>362</v>
      </c>
      <c r="V362" s="1">
        <v>79</v>
      </c>
      <c r="W362" s="1">
        <v>18</v>
      </c>
      <c r="X362" s="1">
        <v>2.38</v>
      </c>
      <c r="Y362" s="1">
        <v>0.1</v>
      </c>
      <c r="Z362" s="1">
        <v>-0.55000000000000004</v>
      </c>
      <c r="AA362" s="1">
        <v>0</v>
      </c>
      <c r="AB362" s="1">
        <v>12</v>
      </c>
      <c r="AC362" s="1">
        <v>25</v>
      </c>
      <c r="AD362" s="1">
        <v>38</v>
      </c>
      <c r="AE362" s="1">
        <v>49</v>
      </c>
      <c r="AF362" s="1">
        <v>-975</v>
      </c>
      <c r="AG362" s="1">
        <v>-361</v>
      </c>
      <c r="AH362" s="1">
        <v>236</v>
      </c>
      <c r="AI362" s="1">
        <v>843</v>
      </c>
      <c r="AJ362" s="1">
        <v>1400</v>
      </c>
      <c r="AK362" s="2"/>
    </row>
    <row r="363" spans="1:37">
      <c r="A363" s="1">
        <v>362</v>
      </c>
      <c r="B363" s="1">
        <v>1000</v>
      </c>
      <c r="C363" s="1">
        <v>86</v>
      </c>
      <c r="D363" s="1">
        <v>0</v>
      </c>
      <c r="E363" s="1">
        <v>72</v>
      </c>
      <c r="F363" s="1">
        <v>0</v>
      </c>
      <c r="G363" s="1">
        <v>0</v>
      </c>
      <c r="H363" s="1">
        <v>1.2210000000000001</v>
      </c>
      <c r="I363" s="1">
        <v>26.19</v>
      </c>
      <c r="J363" s="1">
        <v>0</v>
      </c>
      <c r="K363" s="1">
        <v>1.41</v>
      </c>
      <c r="L363" s="1">
        <v>0.83</v>
      </c>
      <c r="M363" s="1">
        <v>0.54</v>
      </c>
      <c r="N363" s="1">
        <v>0.33</v>
      </c>
      <c r="O363" s="1">
        <v>0.23</v>
      </c>
      <c r="P363" s="1">
        <v>0.15</v>
      </c>
      <c r="Q363" s="1">
        <v>0.12</v>
      </c>
      <c r="R363" s="1">
        <v>0.08</v>
      </c>
      <c r="S363" s="1">
        <v>-954</v>
      </c>
      <c r="T363" s="1">
        <v>263</v>
      </c>
      <c r="U363" s="1">
        <v>356</v>
      </c>
      <c r="V363" s="1">
        <v>151</v>
      </c>
      <c r="W363" s="1">
        <v>47.9</v>
      </c>
      <c r="X363" s="1">
        <v>6.56</v>
      </c>
      <c r="Y363" s="1">
        <v>1.8</v>
      </c>
      <c r="Z363" s="1">
        <v>0.02</v>
      </c>
      <c r="AA363" s="1">
        <v>0</v>
      </c>
      <c r="AB363" s="1">
        <v>18</v>
      </c>
      <c r="AC363" s="1">
        <v>36</v>
      </c>
      <c r="AD363" s="1">
        <v>54</v>
      </c>
      <c r="AE363" s="1">
        <v>71</v>
      </c>
      <c r="AF363" s="1">
        <v>-954</v>
      </c>
      <c r="AG363" s="1">
        <v>-348</v>
      </c>
      <c r="AH363" s="1">
        <v>216</v>
      </c>
      <c r="AI363" s="1">
        <v>770</v>
      </c>
      <c r="AJ363" s="1">
        <v>1340</v>
      </c>
      <c r="AK363" s="2"/>
    </row>
    <row r="364" spans="1:37">
      <c r="A364" s="1">
        <v>363</v>
      </c>
      <c r="B364" s="1">
        <v>1000</v>
      </c>
      <c r="C364" s="1">
        <v>86</v>
      </c>
      <c r="D364" s="1">
        <v>0</v>
      </c>
      <c r="E364" s="1">
        <v>102</v>
      </c>
      <c r="F364" s="1">
        <v>0</v>
      </c>
      <c r="G364" s="1">
        <v>0</v>
      </c>
      <c r="H364" s="1">
        <v>0.878</v>
      </c>
      <c r="I364" s="1">
        <v>44.67</v>
      </c>
      <c r="J364" s="1">
        <v>0</v>
      </c>
      <c r="K364" s="1">
        <v>1.1499999999999999</v>
      </c>
      <c r="L364" s="1">
        <v>0.76</v>
      </c>
      <c r="M364" s="1">
        <v>0.55000000000000004</v>
      </c>
      <c r="N364" s="1">
        <v>0.35</v>
      </c>
      <c r="O364" s="1">
        <v>0.24</v>
      </c>
      <c r="P364" s="1">
        <v>0.15</v>
      </c>
      <c r="Q364" s="1">
        <v>0.12</v>
      </c>
      <c r="R364" s="1">
        <v>0.08</v>
      </c>
      <c r="S364" s="1">
        <v>-749</v>
      </c>
      <c r="T364" s="1">
        <v>40.4</v>
      </c>
      <c r="U364" s="1">
        <v>233</v>
      </c>
      <c r="V364" s="1">
        <v>177</v>
      </c>
      <c r="W364" s="1">
        <v>89.8</v>
      </c>
      <c r="X364" s="1">
        <v>17.5</v>
      </c>
      <c r="Y364" s="1">
        <v>4.37</v>
      </c>
      <c r="Z364" s="1">
        <v>0.74</v>
      </c>
      <c r="AA364" s="1">
        <v>0</v>
      </c>
      <c r="AB364" s="1">
        <v>26</v>
      </c>
      <c r="AC364" s="1">
        <v>51</v>
      </c>
      <c r="AD364" s="1">
        <v>77</v>
      </c>
      <c r="AE364" s="1">
        <v>101</v>
      </c>
      <c r="AF364" s="1">
        <v>-749</v>
      </c>
      <c r="AG364" s="1">
        <v>-237</v>
      </c>
      <c r="AH364" s="1">
        <v>194</v>
      </c>
      <c r="AI364" s="1">
        <v>616</v>
      </c>
      <c r="AJ364" s="1">
        <v>1100</v>
      </c>
      <c r="AK364" s="2"/>
    </row>
    <row r="365" spans="1:37">
      <c r="A365" s="1">
        <v>364</v>
      </c>
      <c r="B365" s="1">
        <v>1000</v>
      </c>
      <c r="C365" s="1">
        <v>86</v>
      </c>
      <c r="D365" s="1">
        <v>0</v>
      </c>
      <c r="E365" s="1">
        <v>147</v>
      </c>
      <c r="F365" s="1">
        <v>0</v>
      </c>
      <c r="G365" s="1">
        <v>0</v>
      </c>
      <c r="H365" s="1">
        <v>0.60699999999999998</v>
      </c>
      <c r="I365" s="1">
        <v>82.04</v>
      </c>
      <c r="J365" s="1">
        <v>0</v>
      </c>
      <c r="K365" s="1">
        <v>0.9</v>
      </c>
      <c r="L365" s="1">
        <v>0.66</v>
      </c>
      <c r="M365" s="1">
        <v>0.52</v>
      </c>
      <c r="N365" s="1">
        <v>0.36</v>
      </c>
      <c r="O365" s="1">
        <v>0.26</v>
      </c>
      <c r="P365" s="1">
        <v>0.16</v>
      </c>
      <c r="Q365" s="1">
        <v>0.12</v>
      </c>
      <c r="R365" s="1">
        <v>0.08</v>
      </c>
      <c r="S365" s="1">
        <v>-495</v>
      </c>
      <c r="T365" s="1">
        <v>-86.1</v>
      </c>
      <c r="U365" s="1">
        <v>83.3</v>
      </c>
      <c r="V365" s="1">
        <v>131</v>
      </c>
      <c r="W365" s="1">
        <v>99.9</v>
      </c>
      <c r="X365" s="1">
        <v>37.200000000000003</v>
      </c>
      <c r="Y365" s="1">
        <v>11.7</v>
      </c>
      <c r="Z365" s="1">
        <v>1.76</v>
      </c>
      <c r="AA365" s="1">
        <v>0</v>
      </c>
      <c r="AB365" s="1">
        <v>37</v>
      </c>
      <c r="AC365" s="1">
        <v>73</v>
      </c>
      <c r="AD365" s="1">
        <v>110</v>
      </c>
      <c r="AE365" s="1">
        <v>146</v>
      </c>
      <c r="AF365" s="1">
        <v>-495</v>
      </c>
      <c r="AG365" s="1">
        <v>-101</v>
      </c>
      <c r="AH365" s="1">
        <v>183</v>
      </c>
      <c r="AI365" s="1">
        <v>446</v>
      </c>
      <c r="AJ365" s="1">
        <v>795</v>
      </c>
      <c r="AK365" s="2"/>
    </row>
    <row r="366" spans="1:37">
      <c r="A366" s="1">
        <v>365</v>
      </c>
      <c r="B366" s="1">
        <v>1000</v>
      </c>
      <c r="C366" s="1">
        <v>86</v>
      </c>
      <c r="D366" s="1">
        <v>0</v>
      </c>
      <c r="E366" s="1">
        <v>210</v>
      </c>
      <c r="F366" s="1">
        <v>0</v>
      </c>
      <c r="G366" s="1">
        <v>0</v>
      </c>
      <c r="H366" s="1">
        <v>0.439</v>
      </c>
      <c r="I366" s="1">
        <v>145.53</v>
      </c>
      <c r="J366" s="1">
        <v>0</v>
      </c>
      <c r="K366" s="1">
        <v>0.7</v>
      </c>
      <c r="L366" s="1">
        <v>0.54</v>
      </c>
      <c r="M366" s="1">
        <v>0.45</v>
      </c>
      <c r="N366" s="1">
        <v>0.35</v>
      </c>
      <c r="O366" s="1">
        <v>0.27</v>
      </c>
      <c r="P366" s="1">
        <v>0.17</v>
      </c>
      <c r="Q366" s="1">
        <v>0.12</v>
      </c>
      <c r="R366" s="1">
        <v>0.08</v>
      </c>
      <c r="S366" s="1">
        <v>-290</v>
      </c>
      <c r="T366" s="1">
        <v>-117</v>
      </c>
      <c r="U366" s="1">
        <v>-14.1</v>
      </c>
      <c r="V366" s="1">
        <v>57.7</v>
      </c>
      <c r="W366" s="1">
        <v>68.900000000000006</v>
      </c>
      <c r="X366" s="1">
        <v>45.6</v>
      </c>
      <c r="Y366" s="1">
        <v>22.6</v>
      </c>
      <c r="Z366" s="1">
        <v>4.54</v>
      </c>
      <c r="AA366" s="1">
        <v>0</v>
      </c>
      <c r="AB366" s="1">
        <v>52</v>
      </c>
      <c r="AC366" s="1">
        <v>105</v>
      </c>
      <c r="AD366" s="1">
        <v>157</v>
      </c>
      <c r="AE366" s="1">
        <v>209</v>
      </c>
      <c r="AF366" s="1">
        <v>-290</v>
      </c>
      <c r="AG366" s="1">
        <v>24</v>
      </c>
      <c r="AH366" s="1">
        <v>186</v>
      </c>
      <c r="AI366" s="1">
        <v>302</v>
      </c>
      <c r="AJ366" s="1">
        <v>520</v>
      </c>
      <c r="AK366" s="2"/>
    </row>
    <row r="367" spans="1:37">
      <c r="A367" s="1">
        <v>366</v>
      </c>
      <c r="B367" s="1">
        <v>1000</v>
      </c>
      <c r="C367" s="1">
        <v>86</v>
      </c>
      <c r="D367" s="1">
        <v>0</v>
      </c>
      <c r="E367" s="1">
        <v>300</v>
      </c>
      <c r="F367" s="1">
        <v>0</v>
      </c>
      <c r="G367" s="1">
        <v>0</v>
      </c>
      <c r="H367" s="1">
        <v>0.35199999999999998</v>
      </c>
      <c r="I367" s="1">
        <v>234.23</v>
      </c>
      <c r="J367" s="1">
        <v>0</v>
      </c>
      <c r="K367" s="1">
        <v>0.55000000000000004</v>
      </c>
      <c r="L367" s="1">
        <v>0.42</v>
      </c>
      <c r="M367" s="1">
        <v>0.37</v>
      </c>
      <c r="N367" s="1">
        <v>0.31</v>
      </c>
      <c r="O367" s="1">
        <v>0.26</v>
      </c>
      <c r="P367" s="1">
        <v>0.18</v>
      </c>
      <c r="Q367" s="1">
        <v>0.13</v>
      </c>
      <c r="R367" s="1">
        <v>0.08</v>
      </c>
      <c r="S367" s="1">
        <v>-156</v>
      </c>
      <c r="T367" s="1">
        <v>-96.1</v>
      </c>
      <c r="U367" s="1">
        <v>-48.6</v>
      </c>
      <c r="V367" s="1">
        <v>3.13</v>
      </c>
      <c r="W367" s="1">
        <v>27.2</v>
      </c>
      <c r="X367" s="1">
        <v>33.9</v>
      </c>
      <c r="Y367" s="1">
        <v>25.2</v>
      </c>
      <c r="Z367" s="1">
        <v>9.4700000000000006</v>
      </c>
      <c r="AA367" s="1">
        <v>0</v>
      </c>
      <c r="AB367" s="1">
        <v>75</v>
      </c>
      <c r="AC367" s="1">
        <v>150</v>
      </c>
      <c r="AD367" s="1">
        <v>225</v>
      </c>
      <c r="AE367" s="1">
        <v>299</v>
      </c>
      <c r="AF367" s="1">
        <v>-156</v>
      </c>
      <c r="AG367" s="1">
        <v>118</v>
      </c>
      <c r="AH367" s="1">
        <v>171</v>
      </c>
      <c r="AI367" s="1">
        <v>190</v>
      </c>
      <c r="AJ367" s="1">
        <v>307</v>
      </c>
      <c r="AK367" s="2"/>
    </row>
    <row r="368" spans="1:37">
      <c r="A368" s="1">
        <v>367</v>
      </c>
      <c r="B368" s="1">
        <v>1208</v>
      </c>
      <c r="C368" s="1">
        <v>86</v>
      </c>
      <c r="D368" s="1">
        <v>0</v>
      </c>
      <c r="E368" s="1">
        <v>50</v>
      </c>
      <c r="F368" s="1">
        <v>0</v>
      </c>
      <c r="G368" s="1">
        <v>0</v>
      </c>
      <c r="H368" s="1">
        <v>1.5049999999999999</v>
      </c>
      <c r="I368" s="1">
        <v>18.75</v>
      </c>
      <c r="J368" s="1">
        <v>0</v>
      </c>
      <c r="K368" s="1">
        <v>1.6</v>
      </c>
      <c r="L368" s="1">
        <v>0.84</v>
      </c>
      <c r="M368" s="1">
        <v>0.51</v>
      </c>
      <c r="N368" s="1">
        <v>0.31</v>
      </c>
      <c r="O368" s="1">
        <v>0.23</v>
      </c>
      <c r="P368" s="1">
        <v>0.15</v>
      </c>
      <c r="Q368" s="1">
        <v>0.12</v>
      </c>
      <c r="R368" s="1">
        <v>0.08</v>
      </c>
      <c r="S368" s="1">
        <v>-962</v>
      </c>
      <c r="T368" s="1">
        <v>456</v>
      </c>
      <c r="U368" s="1">
        <v>357</v>
      </c>
      <c r="V368" s="1">
        <v>89.1</v>
      </c>
      <c r="W368" s="1">
        <v>22</v>
      </c>
      <c r="X368" s="1">
        <v>3.7</v>
      </c>
      <c r="Y368" s="1">
        <v>0.84</v>
      </c>
      <c r="Z368" s="1">
        <v>-0.22</v>
      </c>
      <c r="AA368" s="1">
        <v>0</v>
      </c>
      <c r="AB368" s="1">
        <v>12</v>
      </c>
      <c r="AC368" s="1">
        <v>25</v>
      </c>
      <c r="AD368" s="1">
        <v>38</v>
      </c>
      <c r="AE368" s="1">
        <v>49</v>
      </c>
      <c r="AF368" s="1">
        <v>-962</v>
      </c>
      <c r="AG368" s="1">
        <v>-376</v>
      </c>
      <c r="AH368" s="1">
        <v>190</v>
      </c>
      <c r="AI368" s="1">
        <v>766</v>
      </c>
      <c r="AJ368" s="1">
        <v>1300</v>
      </c>
      <c r="AK368" s="2"/>
    </row>
    <row r="369" spans="1:37">
      <c r="A369" s="1">
        <v>368</v>
      </c>
      <c r="B369" s="1">
        <v>1208</v>
      </c>
      <c r="C369" s="1">
        <v>86</v>
      </c>
      <c r="D369" s="1">
        <v>0</v>
      </c>
      <c r="E369" s="1">
        <v>72</v>
      </c>
      <c r="F369" s="1">
        <v>0</v>
      </c>
      <c r="G369" s="1">
        <v>0</v>
      </c>
      <c r="H369" s="1">
        <v>1.1439999999999999</v>
      </c>
      <c r="I369" s="1">
        <v>29.12</v>
      </c>
      <c r="J369" s="1">
        <v>0</v>
      </c>
      <c r="K369" s="1">
        <v>1.35</v>
      </c>
      <c r="L369" s="1">
        <v>0.82</v>
      </c>
      <c r="M369" s="1">
        <v>0.54</v>
      </c>
      <c r="N369" s="1">
        <v>0.33</v>
      </c>
      <c r="O369" s="1">
        <v>0.23</v>
      </c>
      <c r="P369" s="1">
        <v>0.15</v>
      </c>
      <c r="Q369" s="1">
        <v>0.12</v>
      </c>
      <c r="R369" s="1">
        <v>0.08</v>
      </c>
      <c r="S369" s="1">
        <v>-902</v>
      </c>
      <c r="T369" s="1">
        <v>217</v>
      </c>
      <c r="U369" s="1">
        <v>329</v>
      </c>
      <c r="V369" s="1">
        <v>155</v>
      </c>
      <c r="W369" s="1">
        <v>54</v>
      </c>
      <c r="X369" s="1">
        <v>8.09</v>
      </c>
      <c r="Y369" s="1">
        <v>2.52</v>
      </c>
      <c r="Z369" s="1">
        <v>0.34</v>
      </c>
      <c r="AA369" s="1">
        <v>0</v>
      </c>
      <c r="AB369" s="1">
        <v>18</v>
      </c>
      <c r="AC369" s="1">
        <v>36</v>
      </c>
      <c r="AD369" s="1">
        <v>54</v>
      </c>
      <c r="AE369" s="1">
        <v>71</v>
      </c>
      <c r="AF369" s="1">
        <v>-902</v>
      </c>
      <c r="AG369" s="1">
        <v>-344</v>
      </c>
      <c r="AH369" s="1">
        <v>174</v>
      </c>
      <c r="AI369" s="1">
        <v>683</v>
      </c>
      <c r="AJ369" s="1">
        <v>1210</v>
      </c>
      <c r="AK369" s="2"/>
    </row>
    <row r="370" spans="1:37">
      <c r="A370" s="1">
        <v>369</v>
      </c>
      <c r="B370" s="1">
        <v>1208</v>
      </c>
      <c r="C370" s="1">
        <v>86</v>
      </c>
      <c r="D370" s="1">
        <v>0</v>
      </c>
      <c r="E370" s="1">
        <v>102</v>
      </c>
      <c r="F370" s="1">
        <v>0</v>
      </c>
      <c r="G370" s="1">
        <v>0</v>
      </c>
      <c r="H370" s="1">
        <v>0.80500000000000005</v>
      </c>
      <c r="I370" s="1">
        <v>51.33</v>
      </c>
      <c r="J370" s="1">
        <v>0</v>
      </c>
      <c r="K370" s="1">
        <v>1.0900000000000001</v>
      </c>
      <c r="L370" s="1">
        <v>0.75</v>
      </c>
      <c r="M370" s="1">
        <v>0.55000000000000004</v>
      </c>
      <c r="N370" s="1">
        <v>0.35</v>
      </c>
      <c r="O370" s="1">
        <v>0.25</v>
      </c>
      <c r="P370" s="1">
        <v>0.15</v>
      </c>
      <c r="Q370" s="1">
        <v>0.12</v>
      </c>
      <c r="R370" s="1">
        <v>0.08</v>
      </c>
      <c r="S370" s="1">
        <v>-690</v>
      </c>
      <c r="T370" s="1">
        <v>14.8</v>
      </c>
      <c r="U370" s="1">
        <v>200</v>
      </c>
      <c r="V370" s="1">
        <v>167</v>
      </c>
      <c r="W370" s="1">
        <v>91.4</v>
      </c>
      <c r="X370" s="1">
        <v>20.3</v>
      </c>
      <c r="Y370" s="1">
        <v>5.32</v>
      </c>
      <c r="Z370" s="1">
        <v>1.06</v>
      </c>
      <c r="AA370" s="1">
        <v>0</v>
      </c>
      <c r="AB370" s="1">
        <v>26</v>
      </c>
      <c r="AC370" s="1">
        <v>51</v>
      </c>
      <c r="AD370" s="1">
        <v>77</v>
      </c>
      <c r="AE370" s="1">
        <v>101</v>
      </c>
      <c r="AF370" s="1">
        <v>-690</v>
      </c>
      <c r="AG370" s="1">
        <v>-231</v>
      </c>
      <c r="AH370" s="1">
        <v>156</v>
      </c>
      <c r="AI370" s="1">
        <v>536</v>
      </c>
      <c r="AJ370" s="1">
        <v>968</v>
      </c>
      <c r="AK370" s="2"/>
    </row>
    <row r="371" spans="1:37">
      <c r="A371" s="1">
        <v>370</v>
      </c>
      <c r="B371" s="1">
        <v>1208</v>
      </c>
      <c r="C371" s="1">
        <v>86</v>
      </c>
      <c r="D371" s="1">
        <v>0</v>
      </c>
      <c r="E371" s="1">
        <v>147</v>
      </c>
      <c r="F371" s="1">
        <v>0</v>
      </c>
      <c r="G371" s="1">
        <v>0</v>
      </c>
      <c r="H371" s="1">
        <v>0.55200000000000005</v>
      </c>
      <c r="I371" s="1">
        <v>95.88</v>
      </c>
      <c r="J371" s="1">
        <v>0</v>
      </c>
      <c r="K371" s="1">
        <v>0.85</v>
      </c>
      <c r="L371" s="1">
        <v>0.64</v>
      </c>
      <c r="M371" s="1">
        <v>0.51</v>
      </c>
      <c r="N371" s="1">
        <v>0.37</v>
      </c>
      <c r="O371" s="1">
        <v>0.27</v>
      </c>
      <c r="P371" s="1">
        <v>0.16</v>
      </c>
      <c r="Q371" s="1">
        <v>0.12</v>
      </c>
      <c r="R371" s="1">
        <v>0.08</v>
      </c>
      <c r="S371" s="1">
        <v>-450</v>
      </c>
      <c r="T371" s="1">
        <v>-90.8</v>
      </c>
      <c r="U371" s="1">
        <v>62.9</v>
      </c>
      <c r="V371" s="1">
        <v>115</v>
      </c>
      <c r="W371" s="1">
        <v>93.2</v>
      </c>
      <c r="X371" s="1">
        <v>38.6</v>
      </c>
      <c r="Y371" s="1">
        <v>13.3</v>
      </c>
      <c r="Z371" s="1">
        <v>2.14</v>
      </c>
      <c r="AA371" s="1">
        <v>0</v>
      </c>
      <c r="AB371" s="1">
        <v>37</v>
      </c>
      <c r="AC371" s="1">
        <v>73</v>
      </c>
      <c r="AD371" s="1">
        <v>110</v>
      </c>
      <c r="AE371" s="1">
        <v>146</v>
      </c>
      <c r="AF371" s="1">
        <v>-450</v>
      </c>
      <c r="AG371" s="1">
        <v>-104</v>
      </c>
      <c r="AH371" s="1">
        <v>148</v>
      </c>
      <c r="AI371" s="1">
        <v>383</v>
      </c>
      <c r="AJ371" s="1">
        <v>692</v>
      </c>
      <c r="AK371" s="2"/>
    </row>
    <row r="372" spans="1:37">
      <c r="A372" s="1">
        <v>371</v>
      </c>
      <c r="B372" s="1">
        <v>1208</v>
      </c>
      <c r="C372" s="1">
        <v>86</v>
      </c>
      <c r="D372" s="1">
        <v>0</v>
      </c>
      <c r="E372" s="1">
        <v>210</v>
      </c>
      <c r="F372" s="1">
        <v>0</v>
      </c>
      <c r="G372" s="1">
        <v>0</v>
      </c>
      <c r="H372" s="1">
        <v>0.39</v>
      </c>
      <c r="I372" s="1">
        <v>176.72</v>
      </c>
      <c r="J372" s="1">
        <v>0</v>
      </c>
      <c r="K372" s="1">
        <v>0.65</v>
      </c>
      <c r="L372" s="1">
        <v>0.52</v>
      </c>
      <c r="M372" s="1">
        <v>0.44</v>
      </c>
      <c r="N372" s="1">
        <v>0.35</v>
      </c>
      <c r="O372" s="1">
        <v>0.27</v>
      </c>
      <c r="P372" s="1">
        <v>0.18</v>
      </c>
      <c r="Q372" s="1">
        <v>0.12</v>
      </c>
      <c r="R372" s="1">
        <v>0.08</v>
      </c>
      <c r="S372" s="1">
        <v>-261</v>
      </c>
      <c r="T372" s="1">
        <v>-111</v>
      </c>
      <c r="U372" s="1">
        <v>-20.3</v>
      </c>
      <c r="V372" s="1">
        <v>46</v>
      </c>
      <c r="W372" s="1">
        <v>59.6</v>
      </c>
      <c r="X372" s="1">
        <v>43.1</v>
      </c>
      <c r="Y372" s="1">
        <v>23.1</v>
      </c>
      <c r="Z372" s="1">
        <v>5.23</v>
      </c>
      <c r="AA372" s="1">
        <v>0</v>
      </c>
      <c r="AB372" s="1">
        <v>52</v>
      </c>
      <c r="AC372" s="1">
        <v>105</v>
      </c>
      <c r="AD372" s="1">
        <v>157</v>
      </c>
      <c r="AE372" s="1">
        <v>209</v>
      </c>
      <c r="AF372" s="1">
        <v>-261</v>
      </c>
      <c r="AG372" s="1">
        <v>9.33</v>
      </c>
      <c r="AH372" s="1">
        <v>151</v>
      </c>
      <c r="AI372" s="1">
        <v>257</v>
      </c>
      <c r="AJ372" s="1">
        <v>448</v>
      </c>
      <c r="AK372" s="2"/>
    </row>
    <row r="373" spans="1:37">
      <c r="A373" s="1">
        <v>372</v>
      </c>
      <c r="B373" s="1">
        <v>1208</v>
      </c>
      <c r="C373" s="1">
        <v>86</v>
      </c>
      <c r="D373" s="1">
        <v>0</v>
      </c>
      <c r="E373" s="1">
        <v>300</v>
      </c>
      <c r="F373" s="1">
        <v>0</v>
      </c>
      <c r="G373" s="1">
        <v>0</v>
      </c>
      <c r="H373" s="1">
        <v>0.311</v>
      </c>
      <c r="I373" s="1">
        <v>287.77</v>
      </c>
      <c r="J373" s="1">
        <v>0</v>
      </c>
      <c r="K373" s="1">
        <v>0.5</v>
      </c>
      <c r="L373" s="1">
        <v>0.4</v>
      </c>
      <c r="M373" s="1">
        <v>0.36</v>
      </c>
      <c r="N373" s="1">
        <v>0.3</v>
      </c>
      <c r="O373" s="1">
        <v>0.25</v>
      </c>
      <c r="P373" s="1">
        <v>0.18</v>
      </c>
      <c r="Q373" s="1">
        <v>0.13</v>
      </c>
      <c r="R373" s="1">
        <v>0.08</v>
      </c>
      <c r="S373" s="1">
        <v>-139</v>
      </c>
      <c r="T373" s="1">
        <v>-88.1</v>
      </c>
      <c r="U373" s="1">
        <v>-46.9</v>
      </c>
      <c r="V373" s="1">
        <v>-1.18</v>
      </c>
      <c r="W373" s="1">
        <v>21.1</v>
      </c>
      <c r="X373" s="1">
        <v>29.7</v>
      </c>
      <c r="Y373" s="1">
        <v>23.5</v>
      </c>
      <c r="Z373" s="1">
        <v>9.81</v>
      </c>
      <c r="AA373" s="1">
        <v>0</v>
      </c>
      <c r="AB373" s="1">
        <v>75</v>
      </c>
      <c r="AC373" s="1">
        <v>150</v>
      </c>
      <c r="AD373" s="1">
        <v>225</v>
      </c>
      <c r="AE373" s="1">
        <v>299</v>
      </c>
      <c r="AF373" s="1">
        <v>-139</v>
      </c>
      <c r="AG373" s="1">
        <v>91.9</v>
      </c>
      <c r="AH373" s="1">
        <v>140</v>
      </c>
      <c r="AI373" s="1">
        <v>161</v>
      </c>
      <c r="AJ373" s="1">
        <v>263</v>
      </c>
      <c r="AK373" s="2"/>
    </row>
    <row r="374" spans="1:37">
      <c r="A374" s="1">
        <v>373</v>
      </c>
      <c r="B374" s="1">
        <v>1459</v>
      </c>
      <c r="C374" s="1">
        <v>86</v>
      </c>
      <c r="D374" s="1">
        <v>0</v>
      </c>
      <c r="E374" s="1">
        <v>50</v>
      </c>
      <c r="F374" s="1">
        <v>0</v>
      </c>
      <c r="G374" s="1">
        <v>0</v>
      </c>
      <c r="H374" s="1">
        <v>1.4339999999999999</v>
      </c>
      <c r="I374" s="1">
        <v>20.25</v>
      </c>
      <c r="J374" s="1">
        <v>0</v>
      </c>
      <c r="K374" s="1">
        <v>1.55</v>
      </c>
      <c r="L374" s="1">
        <v>0.84</v>
      </c>
      <c r="M374" s="1">
        <v>0.52</v>
      </c>
      <c r="N374" s="1">
        <v>0.31</v>
      </c>
      <c r="O374" s="1">
        <v>0.23</v>
      </c>
      <c r="P374" s="1">
        <v>0.15</v>
      </c>
      <c r="Q374" s="1">
        <v>0.12</v>
      </c>
      <c r="R374" s="1">
        <v>0.08</v>
      </c>
      <c r="S374" s="1">
        <v>-936</v>
      </c>
      <c r="T374" s="1">
        <v>404</v>
      </c>
      <c r="U374" s="1">
        <v>347</v>
      </c>
      <c r="V374" s="1">
        <v>98</v>
      </c>
      <c r="W374" s="1">
        <v>25.8</v>
      </c>
      <c r="X374" s="1">
        <v>4.7699999999999996</v>
      </c>
      <c r="Y374" s="1">
        <v>1.44</v>
      </c>
      <c r="Z374" s="1">
        <v>0.04</v>
      </c>
      <c r="AA374" s="1">
        <v>0</v>
      </c>
      <c r="AB374" s="1">
        <v>12</v>
      </c>
      <c r="AC374" s="1">
        <v>25</v>
      </c>
      <c r="AD374" s="1">
        <v>38</v>
      </c>
      <c r="AE374" s="1">
        <v>49</v>
      </c>
      <c r="AF374" s="1">
        <v>-936</v>
      </c>
      <c r="AG374" s="1">
        <v>-382</v>
      </c>
      <c r="AH374" s="1">
        <v>153</v>
      </c>
      <c r="AI374" s="1">
        <v>696</v>
      </c>
      <c r="AJ374" s="1">
        <v>1200</v>
      </c>
      <c r="AK374" s="2"/>
    </row>
    <row r="375" spans="1:37">
      <c r="A375" s="1">
        <v>374</v>
      </c>
      <c r="B375" s="1">
        <v>1459</v>
      </c>
      <c r="C375" s="1">
        <v>86</v>
      </c>
      <c r="D375" s="1">
        <v>0</v>
      </c>
      <c r="E375" s="1">
        <v>72</v>
      </c>
      <c r="F375" s="1">
        <v>0</v>
      </c>
      <c r="G375" s="1">
        <v>0</v>
      </c>
      <c r="H375" s="1">
        <v>1.07</v>
      </c>
      <c r="I375" s="1">
        <v>32.409999999999997</v>
      </c>
      <c r="J375" s="1">
        <v>0</v>
      </c>
      <c r="K375" s="1">
        <v>1.3</v>
      </c>
      <c r="L375" s="1">
        <v>0.81</v>
      </c>
      <c r="M375" s="1">
        <v>0.55000000000000004</v>
      </c>
      <c r="N375" s="1">
        <v>0.33</v>
      </c>
      <c r="O375" s="1">
        <v>0.24</v>
      </c>
      <c r="P375" s="1">
        <v>0.15</v>
      </c>
      <c r="Q375" s="1">
        <v>0.12</v>
      </c>
      <c r="R375" s="1">
        <v>0.08</v>
      </c>
      <c r="S375" s="1">
        <v>-844</v>
      </c>
      <c r="T375" s="1">
        <v>173</v>
      </c>
      <c r="U375" s="1">
        <v>299</v>
      </c>
      <c r="V375" s="1">
        <v>156</v>
      </c>
      <c r="W375" s="1">
        <v>59.3</v>
      </c>
      <c r="X375" s="1">
        <v>9.5500000000000007</v>
      </c>
      <c r="Y375" s="1">
        <v>3.09</v>
      </c>
      <c r="Z375" s="1">
        <v>0.6</v>
      </c>
      <c r="AA375" s="1">
        <v>0</v>
      </c>
      <c r="AB375" s="1">
        <v>18</v>
      </c>
      <c r="AC375" s="1">
        <v>36</v>
      </c>
      <c r="AD375" s="1">
        <v>54</v>
      </c>
      <c r="AE375" s="1">
        <v>71</v>
      </c>
      <c r="AF375" s="1">
        <v>-844</v>
      </c>
      <c r="AG375" s="1">
        <v>-335</v>
      </c>
      <c r="AH375" s="1">
        <v>140</v>
      </c>
      <c r="AI375" s="1">
        <v>605</v>
      </c>
      <c r="AJ375" s="1">
        <v>1090</v>
      </c>
      <c r="AK375" s="2"/>
    </row>
    <row r="376" spans="1:37">
      <c r="A376" s="1">
        <v>375</v>
      </c>
      <c r="B376" s="1">
        <v>1459</v>
      </c>
      <c r="C376" s="1">
        <v>86</v>
      </c>
      <c r="D376" s="1">
        <v>0</v>
      </c>
      <c r="E376" s="1">
        <v>102</v>
      </c>
      <c r="F376" s="1">
        <v>0</v>
      </c>
      <c r="G376" s="1">
        <v>0</v>
      </c>
      <c r="H376" s="1">
        <v>0.74</v>
      </c>
      <c r="I376" s="1">
        <v>58.86</v>
      </c>
      <c r="J376" s="1">
        <v>0</v>
      </c>
      <c r="K376" s="1">
        <v>1.03</v>
      </c>
      <c r="L376" s="1">
        <v>0.73</v>
      </c>
      <c r="M376" s="1">
        <v>0.54</v>
      </c>
      <c r="N376" s="1">
        <v>0.36</v>
      </c>
      <c r="O376" s="1">
        <v>0.25</v>
      </c>
      <c r="P376" s="1">
        <v>0.16</v>
      </c>
      <c r="Q376" s="1">
        <v>0.12</v>
      </c>
      <c r="R376" s="1">
        <v>0.08</v>
      </c>
      <c r="S376" s="1">
        <v>-631</v>
      </c>
      <c r="T376" s="1">
        <v>-6.33</v>
      </c>
      <c r="U376" s="1">
        <v>169</v>
      </c>
      <c r="V376" s="1">
        <v>155</v>
      </c>
      <c r="W376" s="1">
        <v>91.1</v>
      </c>
      <c r="X376" s="1">
        <v>22.8</v>
      </c>
      <c r="Y376" s="1">
        <v>6.24</v>
      </c>
      <c r="Z376" s="1">
        <v>1.31</v>
      </c>
      <c r="AA376" s="1">
        <v>0</v>
      </c>
      <c r="AB376" s="1">
        <v>26</v>
      </c>
      <c r="AC376" s="1">
        <v>51</v>
      </c>
      <c r="AD376" s="1">
        <v>77</v>
      </c>
      <c r="AE376" s="1">
        <v>101</v>
      </c>
      <c r="AF376" s="1">
        <v>-631</v>
      </c>
      <c r="AG376" s="1">
        <v>-221</v>
      </c>
      <c r="AH376" s="1">
        <v>126</v>
      </c>
      <c r="AI376" s="1">
        <v>466</v>
      </c>
      <c r="AJ376" s="1">
        <v>853</v>
      </c>
      <c r="AK376" s="2"/>
    </row>
    <row r="377" spans="1:37">
      <c r="A377" s="1">
        <v>376</v>
      </c>
      <c r="B377" s="1">
        <v>1459</v>
      </c>
      <c r="C377" s="1">
        <v>86</v>
      </c>
      <c r="D377" s="1">
        <v>0</v>
      </c>
      <c r="E377" s="1">
        <v>147</v>
      </c>
      <c r="F377" s="1">
        <v>0</v>
      </c>
      <c r="G377" s="1">
        <v>0</v>
      </c>
      <c r="H377" s="1">
        <v>0.496</v>
      </c>
      <c r="I377" s="1">
        <v>113.81</v>
      </c>
      <c r="J377" s="1">
        <v>0</v>
      </c>
      <c r="K377" s="1">
        <v>0.8</v>
      </c>
      <c r="L377" s="1">
        <v>0.61</v>
      </c>
      <c r="M377" s="1">
        <v>0.5</v>
      </c>
      <c r="N377" s="1">
        <v>0.36</v>
      </c>
      <c r="O377" s="1">
        <v>0.27</v>
      </c>
      <c r="P377" s="1">
        <v>0.16</v>
      </c>
      <c r="Q377" s="1">
        <v>0.12</v>
      </c>
      <c r="R377" s="1">
        <v>0.08</v>
      </c>
      <c r="S377" s="1">
        <v>-405</v>
      </c>
      <c r="T377" s="1">
        <v>-92.9</v>
      </c>
      <c r="U377" s="1">
        <v>45.2</v>
      </c>
      <c r="V377" s="1">
        <v>98.8</v>
      </c>
      <c r="W377" s="1">
        <v>85.5</v>
      </c>
      <c r="X377" s="1">
        <v>39.299999999999997</v>
      </c>
      <c r="Y377" s="1">
        <v>14.7</v>
      </c>
      <c r="Z377" s="1">
        <v>2.5</v>
      </c>
      <c r="AA377" s="1">
        <v>0</v>
      </c>
      <c r="AB377" s="1">
        <v>37</v>
      </c>
      <c r="AC377" s="1">
        <v>73</v>
      </c>
      <c r="AD377" s="1">
        <v>110</v>
      </c>
      <c r="AE377" s="1">
        <v>146</v>
      </c>
      <c r="AF377" s="1">
        <v>-405</v>
      </c>
      <c r="AG377" s="1">
        <v>-103</v>
      </c>
      <c r="AH377" s="1">
        <v>120</v>
      </c>
      <c r="AI377" s="1">
        <v>329</v>
      </c>
      <c r="AJ377" s="1">
        <v>601</v>
      </c>
      <c r="AK377" s="2"/>
    </row>
    <row r="378" spans="1:37">
      <c r="A378" s="1">
        <v>377</v>
      </c>
      <c r="B378" s="1">
        <v>1459</v>
      </c>
      <c r="C378" s="1">
        <v>86</v>
      </c>
      <c r="D378" s="1">
        <v>0</v>
      </c>
      <c r="E378" s="1">
        <v>210</v>
      </c>
      <c r="F378" s="1">
        <v>0</v>
      </c>
      <c r="G378" s="1">
        <v>0</v>
      </c>
      <c r="H378" s="1">
        <v>0.35199999999999998</v>
      </c>
      <c r="I378" s="1">
        <v>210</v>
      </c>
      <c r="J378" s="1">
        <v>0</v>
      </c>
      <c r="K378" s="1">
        <v>0.61</v>
      </c>
      <c r="L378" s="1">
        <v>0.49</v>
      </c>
      <c r="M378" s="1">
        <v>0.42</v>
      </c>
      <c r="N378" s="1">
        <v>0.34</v>
      </c>
      <c r="O378" s="1">
        <v>0.27</v>
      </c>
      <c r="P378" s="1">
        <v>0.18</v>
      </c>
      <c r="Q378" s="1">
        <v>0.12</v>
      </c>
      <c r="R378" s="1">
        <v>0.08</v>
      </c>
      <c r="S378" s="1">
        <v>-233</v>
      </c>
      <c r="T378" s="1">
        <v>-104</v>
      </c>
      <c r="U378" s="1">
        <v>-24.8</v>
      </c>
      <c r="V378" s="1">
        <v>35.700000000000003</v>
      </c>
      <c r="W378" s="1">
        <v>50.8</v>
      </c>
      <c r="X378" s="1">
        <v>40.1</v>
      </c>
      <c r="Y378" s="1">
        <v>23.1</v>
      </c>
      <c r="Z378" s="1">
        <v>5.87</v>
      </c>
      <c r="AA378" s="1">
        <v>0</v>
      </c>
      <c r="AB378" s="1">
        <v>52</v>
      </c>
      <c r="AC378" s="1">
        <v>105</v>
      </c>
      <c r="AD378" s="1">
        <v>157</v>
      </c>
      <c r="AE378" s="1">
        <v>209</v>
      </c>
      <c r="AF378" s="1">
        <v>-233</v>
      </c>
      <c r="AG378" s="1">
        <v>-1.1000000000000001</v>
      </c>
      <c r="AH378" s="1">
        <v>124</v>
      </c>
      <c r="AI378" s="1">
        <v>218</v>
      </c>
      <c r="AJ378" s="1">
        <v>385</v>
      </c>
      <c r="AK378" s="2"/>
    </row>
    <row r="379" spans="1:37">
      <c r="A379" s="1">
        <v>378</v>
      </c>
      <c r="B379" s="1">
        <v>1459</v>
      </c>
      <c r="C379" s="1">
        <v>86</v>
      </c>
      <c r="D379" s="1">
        <v>0</v>
      </c>
      <c r="E379" s="1">
        <v>300</v>
      </c>
      <c r="F379" s="1">
        <v>0</v>
      </c>
      <c r="G379" s="1">
        <v>0</v>
      </c>
      <c r="H379" s="1">
        <v>0.27700000000000002</v>
      </c>
      <c r="I379" s="1">
        <v>349.23</v>
      </c>
      <c r="J379" s="1">
        <v>0</v>
      </c>
      <c r="K379" s="1">
        <v>0.46</v>
      </c>
      <c r="L379" s="1">
        <v>0.38</v>
      </c>
      <c r="M379" s="1">
        <v>0.34</v>
      </c>
      <c r="N379" s="1">
        <v>0.28999999999999998</v>
      </c>
      <c r="O379" s="1">
        <v>0.25</v>
      </c>
      <c r="P379" s="1">
        <v>0.18</v>
      </c>
      <c r="Q379" s="1">
        <v>0.13</v>
      </c>
      <c r="R379" s="1">
        <v>0.08</v>
      </c>
      <c r="S379" s="1">
        <v>-124</v>
      </c>
      <c r="T379" s="1">
        <v>-80.3</v>
      </c>
      <c r="U379" s="1">
        <v>-44.7</v>
      </c>
      <c r="V379" s="1">
        <v>-4.5199999999999996</v>
      </c>
      <c r="W379" s="1">
        <v>15.9</v>
      </c>
      <c r="X379" s="1">
        <v>25.6</v>
      </c>
      <c r="Y379" s="1">
        <v>21.5</v>
      </c>
      <c r="Z379" s="1">
        <v>9.94</v>
      </c>
      <c r="AA379" s="1">
        <v>0</v>
      </c>
      <c r="AB379" s="1">
        <v>75</v>
      </c>
      <c r="AC379" s="1">
        <v>150</v>
      </c>
      <c r="AD379" s="1">
        <v>225</v>
      </c>
      <c r="AE379" s="1">
        <v>299</v>
      </c>
      <c r="AF379" s="1">
        <v>-124</v>
      </c>
      <c r="AG379" s="1">
        <v>71.599999999999994</v>
      </c>
      <c r="AH379" s="1">
        <v>115</v>
      </c>
      <c r="AI379" s="1">
        <v>136</v>
      </c>
      <c r="AJ379" s="1">
        <v>225</v>
      </c>
      <c r="AK379" s="2"/>
    </row>
    <row r="380" spans="1:37">
      <c r="A380" s="1">
        <v>379</v>
      </c>
      <c r="B380" s="1">
        <v>1763</v>
      </c>
      <c r="C380" s="1">
        <v>86</v>
      </c>
      <c r="D380" s="1">
        <v>0</v>
      </c>
      <c r="E380" s="1">
        <v>50</v>
      </c>
      <c r="F380" s="1">
        <v>0</v>
      </c>
      <c r="G380" s="1">
        <v>0</v>
      </c>
      <c r="H380" s="1">
        <v>1.361</v>
      </c>
      <c r="I380" s="1">
        <v>21.98</v>
      </c>
      <c r="J380" s="1">
        <v>0</v>
      </c>
      <c r="K380" s="1">
        <v>1.5</v>
      </c>
      <c r="L380" s="1">
        <v>0.84</v>
      </c>
      <c r="M380" s="1">
        <v>0.53</v>
      </c>
      <c r="N380" s="1">
        <v>0.32</v>
      </c>
      <c r="O380" s="1">
        <v>0.23</v>
      </c>
      <c r="P380" s="1">
        <v>0.15</v>
      </c>
      <c r="Q380" s="1">
        <v>0.12</v>
      </c>
      <c r="R380" s="1">
        <v>0.08</v>
      </c>
      <c r="S380" s="1">
        <v>-900</v>
      </c>
      <c r="T380" s="1">
        <v>352</v>
      </c>
      <c r="U380" s="1">
        <v>333</v>
      </c>
      <c r="V380" s="1">
        <v>106</v>
      </c>
      <c r="W380" s="1">
        <v>29.6</v>
      </c>
      <c r="X380" s="1">
        <v>5.63</v>
      </c>
      <c r="Y380" s="1">
        <v>1.94</v>
      </c>
      <c r="Z380" s="1">
        <v>0.26</v>
      </c>
      <c r="AA380" s="1">
        <v>0</v>
      </c>
      <c r="AB380" s="1">
        <v>12</v>
      </c>
      <c r="AC380" s="1">
        <v>25</v>
      </c>
      <c r="AD380" s="1">
        <v>38</v>
      </c>
      <c r="AE380" s="1">
        <v>49</v>
      </c>
      <c r="AF380" s="1">
        <v>-900</v>
      </c>
      <c r="AG380" s="1">
        <v>-379</v>
      </c>
      <c r="AH380" s="1">
        <v>122</v>
      </c>
      <c r="AI380" s="1">
        <v>632</v>
      </c>
      <c r="AJ380" s="1">
        <v>1110</v>
      </c>
      <c r="AK380" s="2"/>
    </row>
    <row r="381" spans="1:37">
      <c r="A381" s="1">
        <v>380</v>
      </c>
      <c r="B381" s="1">
        <v>1763</v>
      </c>
      <c r="C381" s="1">
        <v>86</v>
      </c>
      <c r="D381" s="1">
        <v>0</v>
      </c>
      <c r="E381" s="1">
        <v>72</v>
      </c>
      <c r="F381" s="1">
        <v>0</v>
      </c>
      <c r="G381" s="1">
        <v>0</v>
      </c>
      <c r="H381" s="1">
        <v>0.996</v>
      </c>
      <c r="I381" s="1">
        <v>36.380000000000003</v>
      </c>
      <c r="J381" s="1">
        <v>0</v>
      </c>
      <c r="K381" s="1">
        <v>1.24</v>
      </c>
      <c r="L381" s="1">
        <v>0.8</v>
      </c>
      <c r="M381" s="1">
        <v>0.55000000000000004</v>
      </c>
      <c r="N381" s="1">
        <v>0.34</v>
      </c>
      <c r="O381" s="1">
        <v>0.24</v>
      </c>
      <c r="P381" s="1">
        <v>0.15</v>
      </c>
      <c r="Q381" s="1">
        <v>0.12</v>
      </c>
      <c r="R381" s="1">
        <v>0.08</v>
      </c>
      <c r="S381" s="1">
        <v>-784</v>
      </c>
      <c r="T381" s="1">
        <v>135</v>
      </c>
      <c r="U381" s="1">
        <v>269</v>
      </c>
      <c r="V381" s="1">
        <v>154</v>
      </c>
      <c r="W381" s="1">
        <v>63.7</v>
      </c>
      <c r="X381" s="1">
        <v>11</v>
      </c>
      <c r="Y381" s="1">
        <v>3.57</v>
      </c>
      <c r="Z381" s="1">
        <v>0.82</v>
      </c>
      <c r="AA381" s="1">
        <v>0</v>
      </c>
      <c r="AB381" s="1">
        <v>18</v>
      </c>
      <c r="AC381" s="1">
        <v>36</v>
      </c>
      <c r="AD381" s="1">
        <v>54</v>
      </c>
      <c r="AE381" s="1">
        <v>71</v>
      </c>
      <c r="AF381" s="1">
        <v>-784</v>
      </c>
      <c r="AG381" s="1">
        <v>-320</v>
      </c>
      <c r="AH381" s="1">
        <v>112</v>
      </c>
      <c r="AI381" s="1">
        <v>536</v>
      </c>
      <c r="AJ381" s="1">
        <v>976</v>
      </c>
      <c r="AK381" s="2"/>
    </row>
    <row r="382" spans="1:37">
      <c r="A382" s="1">
        <v>381</v>
      </c>
      <c r="B382" s="1">
        <v>1763</v>
      </c>
      <c r="C382" s="1">
        <v>86</v>
      </c>
      <c r="D382" s="1">
        <v>0</v>
      </c>
      <c r="E382" s="1">
        <v>102</v>
      </c>
      <c r="F382" s="1">
        <v>0</v>
      </c>
      <c r="G382" s="1">
        <v>0</v>
      </c>
      <c r="H382" s="1">
        <v>0.67800000000000005</v>
      </c>
      <c r="I382" s="1">
        <v>67.709999999999994</v>
      </c>
      <c r="J382" s="1">
        <v>0</v>
      </c>
      <c r="K382" s="1">
        <v>0.98</v>
      </c>
      <c r="L382" s="1">
        <v>0.71</v>
      </c>
      <c r="M382" s="1">
        <v>0.54</v>
      </c>
      <c r="N382" s="1">
        <v>0.36</v>
      </c>
      <c r="O382" s="1">
        <v>0.25</v>
      </c>
      <c r="P382" s="1">
        <v>0.16</v>
      </c>
      <c r="Q382" s="1">
        <v>0.12</v>
      </c>
      <c r="R382" s="1">
        <v>0.08</v>
      </c>
      <c r="S382" s="1">
        <v>-573</v>
      </c>
      <c r="T382" s="1">
        <v>-23.3</v>
      </c>
      <c r="U382" s="1">
        <v>141</v>
      </c>
      <c r="V382" s="1">
        <v>142</v>
      </c>
      <c r="W382" s="1">
        <v>89.2</v>
      </c>
      <c r="X382" s="1">
        <v>25</v>
      </c>
      <c r="Y382" s="1">
        <v>7.16</v>
      </c>
      <c r="Z382" s="1">
        <v>1.52</v>
      </c>
      <c r="AA382" s="1">
        <v>0</v>
      </c>
      <c r="AB382" s="1">
        <v>26</v>
      </c>
      <c r="AC382" s="1">
        <v>51</v>
      </c>
      <c r="AD382" s="1">
        <v>77</v>
      </c>
      <c r="AE382" s="1">
        <v>101</v>
      </c>
      <c r="AF382" s="1">
        <v>-573</v>
      </c>
      <c r="AG382" s="1">
        <v>-208</v>
      </c>
      <c r="AH382" s="1">
        <v>102</v>
      </c>
      <c r="AI382" s="1">
        <v>406</v>
      </c>
      <c r="AJ382" s="1">
        <v>751</v>
      </c>
      <c r="AK382" s="2"/>
    </row>
    <row r="383" spans="1:37">
      <c r="A383" s="1">
        <v>382</v>
      </c>
      <c r="B383" s="1">
        <v>1763</v>
      </c>
      <c r="C383" s="1">
        <v>86</v>
      </c>
      <c r="D383" s="1">
        <v>0</v>
      </c>
      <c r="E383" s="1">
        <v>147</v>
      </c>
      <c r="F383" s="1">
        <v>0</v>
      </c>
      <c r="G383" s="1">
        <v>0</v>
      </c>
      <c r="H383" s="1">
        <v>0.45200000000000001</v>
      </c>
      <c r="I383" s="1">
        <v>132.31</v>
      </c>
      <c r="J383" s="1">
        <v>0</v>
      </c>
      <c r="K383" s="1">
        <v>0.75</v>
      </c>
      <c r="L383" s="1">
        <v>0.59</v>
      </c>
      <c r="M383" s="1">
        <v>0.49</v>
      </c>
      <c r="N383" s="1">
        <v>0.36</v>
      </c>
      <c r="O383" s="1">
        <v>0.27</v>
      </c>
      <c r="P383" s="1">
        <v>0.17</v>
      </c>
      <c r="Q383" s="1">
        <v>0.12</v>
      </c>
      <c r="R383" s="1">
        <v>0.08</v>
      </c>
      <c r="S383" s="1">
        <v>-363</v>
      </c>
      <c r="T383" s="1">
        <v>-92.7</v>
      </c>
      <c r="U383" s="1">
        <v>30.3</v>
      </c>
      <c r="V383" s="1">
        <v>84</v>
      </c>
      <c r="W383" s="1">
        <v>77.3</v>
      </c>
      <c r="X383" s="1">
        <v>39.1</v>
      </c>
      <c r="Y383" s="1">
        <v>15.9</v>
      </c>
      <c r="Z383" s="1">
        <v>2.85</v>
      </c>
      <c r="AA383" s="1">
        <v>0</v>
      </c>
      <c r="AB383" s="1">
        <v>37</v>
      </c>
      <c r="AC383" s="1">
        <v>73</v>
      </c>
      <c r="AD383" s="1">
        <v>110</v>
      </c>
      <c r="AE383" s="1">
        <v>146</v>
      </c>
      <c r="AF383" s="1">
        <v>-363</v>
      </c>
      <c r="AG383" s="1">
        <v>-99.1</v>
      </c>
      <c r="AH383" s="1">
        <v>97.1</v>
      </c>
      <c r="AI383" s="1">
        <v>282</v>
      </c>
      <c r="AJ383" s="1">
        <v>521</v>
      </c>
      <c r="AK383" s="2"/>
    </row>
    <row r="384" spans="1:37">
      <c r="A384" s="1">
        <v>383</v>
      </c>
      <c r="B384" s="1">
        <v>1763</v>
      </c>
      <c r="C384" s="1">
        <v>86</v>
      </c>
      <c r="D384" s="1">
        <v>0</v>
      </c>
      <c r="E384" s="1">
        <v>210</v>
      </c>
      <c r="F384" s="1">
        <v>0</v>
      </c>
      <c r="G384" s="1">
        <v>0</v>
      </c>
      <c r="H384" s="1">
        <v>0.311</v>
      </c>
      <c r="I384" s="1">
        <v>255.74</v>
      </c>
      <c r="J384" s="1">
        <v>0</v>
      </c>
      <c r="K384" s="1">
        <v>0.56999999999999995</v>
      </c>
      <c r="L384" s="1">
        <v>0.47</v>
      </c>
      <c r="M384" s="1">
        <v>0.41</v>
      </c>
      <c r="N384" s="1">
        <v>0.33</v>
      </c>
      <c r="O384" s="1">
        <v>0.27</v>
      </c>
      <c r="P384" s="1">
        <v>0.18</v>
      </c>
      <c r="Q384" s="1">
        <v>0.13</v>
      </c>
      <c r="R384" s="1">
        <v>0.08</v>
      </c>
      <c r="S384" s="1">
        <v>-207</v>
      </c>
      <c r="T384" s="1">
        <v>-97.1</v>
      </c>
      <c r="U384" s="1">
        <v>-27.8</v>
      </c>
      <c r="V384" s="1">
        <v>26.8</v>
      </c>
      <c r="W384" s="1">
        <v>42.6</v>
      </c>
      <c r="X384" s="1">
        <v>36.700000000000003</v>
      </c>
      <c r="Y384" s="1">
        <v>22.6</v>
      </c>
      <c r="Z384" s="1">
        <v>6.44</v>
      </c>
      <c r="AA384" s="1">
        <v>0</v>
      </c>
      <c r="AB384" s="1">
        <v>52</v>
      </c>
      <c r="AC384" s="1">
        <v>105</v>
      </c>
      <c r="AD384" s="1">
        <v>157</v>
      </c>
      <c r="AE384" s="1">
        <v>209</v>
      </c>
      <c r="AF384" s="1">
        <v>-207</v>
      </c>
      <c r="AG384" s="1">
        <v>-8.23</v>
      </c>
      <c r="AH384" s="1">
        <v>101</v>
      </c>
      <c r="AI384" s="1">
        <v>185</v>
      </c>
      <c r="AJ384" s="1">
        <v>331</v>
      </c>
      <c r="AK384" s="2"/>
    </row>
    <row r="385" spans="1:37">
      <c r="A385" s="1">
        <v>384</v>
      </c>
      <c r="B385" s="1">
        <v>1763</v>
      </c>
      <c r="C385" s="1">
        <v>86</v>
      </c>
      <c r="D385" s="1">
        <v>0</v>
      </c>
      <c r="E385" s="1">
        <v>300</v>
      </c>
      <c r="F385" s="1">
        <v>0</v>
      </c>
      <c r="G385" s="1">
        <v>0</v>
      </c>
      <c r="H385" s="1">
        <v>0.249</v>
      </c>
      <c r="I385" s="1">
        <v>420.26</v>
      </c>
      <c r="J385" s="1">
        <v>0</v>
      </c>
      <c r="K385" s="1">
        <v>0.43</v>
      </c>
      <c r="L385" s="1">
        <v>0.36</v>
      </c>
      <c r="M385" s="1">
        <v>0.32</v>
      </c>
      <c r="N385" s="1">
        <v>0.28000000000000003</v>
      </c>
      <c r="O385" s="1">
        <v>0.24</v>
      </c>
      <c r="P385" s="1">
        <v>0.18</v>
      </c>
      <c r="Q385" s="1">
        <v>0.14000000000000001</v>
      </c>
      <c r="R385" s="1">
        <v>0.08</v>
      </c>
      <c r="S385" s="1">
        <v>-110</v>
      </c>
      <c r="T385" s="1">
        <v>-72.599999999999994</v>
      </c>
      <c r="U385" s="1">
        <v>-42.1</v>
      </c>
      <c r="V385" s="1">
        <v>-7.02</v>
      </c>
      <c r="W385" s="1">
        <v>11.5</v>
      </c>
      <c r="X385" s="1">
        <v>21.8</v>
      </c>
      <c r="Y385" s="1">
        <v>19.399999999999999</v>
      </c>
      <c r="Z385" s="1">
        <v>9.8699999999999992</v>
      </c>
      <c r="AA385" s="1">
        <v>0</v>
      </c>
      <c r="AB385" s="1">
        <v>75</v>
      </c>
      <c r="AC385" s="1">
        <v>150</v>
      </c>
      <c r="AD385" s="1">
        <v>225</v>
      </c>
      <c r="AE385" s="1">
        <v>299</v>
      </c>
      <c r="AF385" s="1">
        <v>-110</v>
      </c>
      <c r="AG385" s="1">
        <v>55.6</v>
      </c>
      <c r="AH385" s="1">
        <v>94.5</v>
      </c>
      <c r="AI385" s="1">
        <v>115</v>
      </c>
      <c r="AJ385" s="1">
        <v>193</v>
      </c>
      <c r="AK385" s="2"/>
    </row>
    <row r="386" spans="1:37">
      <c r="A386" s="1">
        <v>385</v>
      </c>
      <c r="B386" s="1">
        <v>2130</v>
      </c>
      <c r="C386" s="1">
        <v>86</v>
      </c>
      <c r="D386" s="1">
        <v>0</v>
      </c>
      <c r="E386" s="1">
        <v>50</v>
      </c>
      <c r="F386" s="1">
        <v>0</v>
      </c>
      <c r="G386" s="1">
        <v>0</v>
      </c>
      <c r="H386" s="1">
        <v>1.2929999999999999</v>
      </c>
      <c r="I386" s="1">
        <v>23.92</v>
      </c>
      <c r="J386" s="1">
        <v>0</v>
      </c>
      <c r="K386" s="1">
        <v>1.46</v>
      </c>
      <c r="L386" s="1">
        <v>0.83</v>
      </c>
      <c r="M386" s="1">
        <v>0.53</v>
      </c>
      <c r="N386" s="1">
        <v>0.32</v>
      </c>
      <c r="O386" s="1">
        <v>0.23</v>
      </c>
      <c r="P386" s="1">
        <v>0.15</v>
      </c>
      <c r="Q386" s="1">
        <v>0.12</v>
      </c>
      <c r="R386" s="1">
        <v>0.08</v>
      </c>
      <c r="S386" s="1">
        <v>-856</v>
      </c>
      <c r="T386" s="1">
        <v>303</v>
      </c>
      <c r="U386" s="1">
        <v>315</v>
      </c>
      <c r="V386" s="1">
        <v>112</v>
      </c>
      <c r="W386" s="1">
        <v>33.4</v>
      </c>
      <c r="X386" s="1">
        <v>6.35</v>
      </c>
      <c r="Y386" s="1">
        <v>2.35</v>
      </c>
      <c r="Z386" s="1">
        <v>0.44</v>
      </c>
      <c r="AA386" s="1">
        <v>0</v>
      </c>
      <c r="AB386" s="1">
        <v>12</v>
      </c>
      <c r="AC386" s="1">
        <v>25</v>
      </c>
      <c r="AD386" s="1">
        <v>38</v>
      </c>
      <c r="AE386" s="1">
        <v>49</v>
      </c>
      <c r="AF386" s="1">
        <v>-856</v>
      </c>
      <c r="AG386" s="1">
        <v>-370</v>
      </c>
      <c r="AH386" s="1">
        <v>97.4</v>
      </c>
      <c r="AI386" s="1">
        <v>573</v>
      </c>
      <c r="AJ386" s="1">
        <v>1020</v>
      </c>
      <c r="AK386" s="2"/>
    </row>
    <row r="387" spans="1:37">
      <c r="A387" s="1">
        <v>386</v>
      </c>
      <c r="B387" s="1">
        <v>2130</v>
      </c>
      <c r="C387" s="1">
        <v>86</v>
      </c>
      <c r="D387" s="1">
        <v>0</v>
      </c>
      <c r="E387" s="1">
        <v>72</v>
      </c>
      <c r="F387" s="1">
        <v>0</v>
      </c>
      <c r="G387" s="1">
        <v>0</v>
      </c>
      <c r="H387" s="1">
        <v>0.92500000000000004</v>
      </c>
      <c r="I387" s="1">
        <v>40.92</v>
      </c>
      <c r="J387" s="1">
        <v>0</v>
      </c>
      <c r="K387" s="1">
        <v>1.19</v>
      </c>
      <c r="L387" s="1">
        <v>0.78</v>
      </c>
      <c r="M387" s="1">
        <v>0.55000000000000004</v>
      </c>
      <c r="N387" s="1">
        <v>0.34</v>
      </c>
      <c r="O387" s="1">
        <v>0.24</v>
      </c>
      <c r="P387" s="1">
        <v>0.15</v>
      </c>
      <c r="Q387" s="1">
        <v>0.12</v>
      </c>
      <c r="R387" s="1">
        <v>0.08</v>
      </c>
      <c r="S387" s="1">
        <v>-722</v>
      </c>
      <c r="T387" s="1">
        <v>100</v>
      </c>
      <c r="U387" s="1">
        <v>238</v>
      </c>
      <c r="V387" s="1">
        <v>149</v>
      </c>
      <c r="W387" s="1">
        <v>67</v>
      </c>
      <c r="X387" s="1">
        <v>12.4</v>
      </c>
      <c r="Y387" s="1">
        <v>3.98</v>
      </c>
      <c r="Z387" s="1">
        <v>0.99</v>
      </c>
      <c r="AA387" s="1">
        <v>0</v>
      </c>
      <c r="AB387" s="1">
        <v>18</v>
      </c>
      <c r="AC387" s="1">
        <v>36</v>
      </c>
      <c r="AD387" s="1">
        <v>54</v>
      </c>
      <c r="AE387" s="1">
        <v>71</v>
      </c>
      <c r="AF387" s="1">
        <v>-722</v>
      </c>
      <c r="AG387" s="1">
        <v>-302</v>
      </c>
      <c r="AH387" s="1">
        <v>89.8</v>
      </c>
      <c r="AI387" s="1">
        <v>475</v>
      </c>
      <c r="AJ387" s="1">
        <v>873</v>
      </c>
      <c r="AK387" s="2"/>
    </row>
    <row r="388" spans="1:37">
      <c r="A388" s="1">
        <v>387</v>
      </c>
      <c r="B388" s="1">
        <v>2130</v>
      </c>
      <c r="C388" s="1">
        <v>86</v>
      </c>
      <c r="D388" s="1">
        <v>0</v>
      </c>
      <c r="E388" s="1">
        <v>102</v>
      </c>
      <c r="F388" s="1">
        <v>0</v>
      </c>
      <c r="G388" s="1">
        <v>0</v>
      </c>
      <c r="H388" s="1">
        <v>0.621</v>
      </c>
      <c r="I388" s="1">
        <v>77.959999999999994</v>
      </c>
      <c r="J388" s="1">
        <v>0</v>
      </c>
      <c r="K388" s="1">
        <v>0.93</v>
      </c>
      <c r="L388" s="1">
        <v>0.69</v>
      </c>
      <c r="M388" s="1">
        <v>0.53</v>
      </c>
      <c r="N388" s="1">
        <v>0.36</v>
      </c>
      <c r="O388" s="1">
        <v>0.26</v>
      </c>
      <c r="P388" s="1">
        <v>0.16</v>
      </c>
      <c r="Q388" s="1">
        <v>0.12</v>
      </c>
      <c r="R388" s="1">
        <v>0.08</v>
      </c>
      <c r="S388" s="1">
        <v>-518</v>
      </c>
      <c r="T388" s="1">
        <v>-36.5</v>
      </c>
      <c r="U388" s="1">
        <v>115</v>
      </c>
      <c r="V388" s="1">
        <v>128</v>
      </c>
      <c r="W388" s="1">
        <v>85.9</v>
      </c>
      <c r="X388" s="1">
        <v>26.9</v>
      </c>
      <c r="Y388" s="1">
        <v>8.09</v>
      </c>
      <c r="Z388" s="1">
        <v>1.69</v>
      </c>
      <c r="AA388" s="1">
        <v>0</v>
      </c>
      <c r="AB388" s="1">
        <v>26</v>
      </c>
      <c r="AC388" s="1">
        <v>51</v>
      </c>
      <c r="AD388" s="1">
        <v>77</v>
      </c>
      <c r="AE388" s="1">
        <v>101</v>
      </c>
      <c r="AF388" s="1">
        <v>-518</v>
      </c>
      <c r="AG388" s="1">
        <v>-194</v>
      </c>
      <c r="AH388" s="1">
        <v>81.900000000000006</v>
      </c>
      <c r="AI388" s="1">
        <v>353</v>
      </c>
      <c r="AJ388" s="1">
        <v>659</v>
      </c>
      <c r="AK388" s="2"/>
    </row>
    <row r="389" spans="1:37">
      <c r="A389" s="1">
        <v>388</v>
      </c>
      <c r="B389" s="1">
        <v>2130</v>
      </c>
      <c r="C389" s="1">
        <v>86</v>
      </c>
      <c r="D389" s="1">
        <v>0</v>
      </c>
      <c r="E389" s="1">
        <v>147</v>
      </c>
      <c r="F389" s="1">
        <v>0</v>
      </c>
      <c r="G389" s="1">
        <v>0</v>
      </c>
      <c r="H389" s="1">
        <v>0.40899999999999997</v>
      </c>
      <c r="I389" s="1">
        <v>155.88999999999999</v>
      </c>
      <c r="J389" s="1">
        <v>0</v>
      </c>
      <c r="K389" s="1">
        <v>0.71</v>
      </c>
      <c r="L389" s="1">
        <v>0.56999999999999995</v>
      </c>
      <c r="M389" s="1">
        <v>0.47</v>
      </c>
      <c r="N389" s="1">
        <v>0.36</v>
      </c>
      <c r="O389" s="1">
        <v>0.27</v>
      </c>
      <c r="P389" s="1">
        <v>0.17</v>
      </c>
      <c r="Q389" s="1">
        <v>0.12</v>
      </c>
      <c r="R389" s="1">
        <v>0.08</v>
      </c>
      <c r="S389" s="1">
        <v>-324</v>
      </c>
      <c r="T389" s="1">
        <v>-90.9</v>
      </c>
      <c r="U389" s="1">
        <v>18</v>
      </c>
      <c r="V389" s="1">
        <v>70.3</v>
      </c>
      <c r="W389" s="1">
        <v>68.900000000000006</v>
      </c>
      <c r="X389" s="1">
        <v>38.200000000000003</v>
      </c>
      <c r="Y389" s="1">
        <v>16.8</v>
      </c>
      <c r="Z389" s="1">
        <v>3.21</v>
      </c>
      <c r="AA389" s="1">
        <v>0</v>
      </c>
      <c r="AB389" s="1">
        <v>37</v>
      </c>
      <c r="AC389" s="1">
        <v>73</v>
      </c>
      <c r="AD389" s="1">
        <v>110</v>
      </c>
      <c r="AE389" s="1">
        <v>146</v>
      </c>
      <c r="AF389" s="1">
        <v>-324</v>
      </c>
      <c r="AG389" s="1">
        <v>-93.7</v>
      </c>
      <c r="AH389" s="1">
        <v>78.8</v>
      </c>
      <c r="AI389" s="1">
        <v>242</v>
      </c>
      <c r="AJ389" s="1">
        <v>452</v>
      </c>
      <c r="AK389" s="2"/>
    </row>
    <row r="390" spans="1:37">
      <c r="A390" s="1">
        <v>389</v>
      </c>
      <c r="B390" s="1">
        <v>2130</v>
      </c>
      <c r="C390" s="1">
        <v>86</v>
      </c>
      <c r="D390" s="1">
        <v>0</v>
      </c>
      <c r="E390" s="1">
        <v>210</v>
      </c>
      <c r="F390" s="1">
        <v>0</v>
      </c>
      <c r="G390" s="1">
        <v>0</v>
      </c>
      <c r="H390" s="1">
        <v>0.27800000000000002</v>
      </c>
      <c r="I390" s="1">
        <v>306.01</v>
      </c>
      <c r="J390" s="1">
        <v>0</v>
      </c>
      <c r="K390" s="1">
        <v>0.53</v>
      </c>
      <c r="L390" s="1">
        <v>0.44</v>
      </c>
      <c r="M390" s="1">
        <v>0.39</v>
      </c>
      <c r="N390" s="1">
        <v>0.33</v>
      </c>
      <c r="O390" s="1">
        <v>0.27</v>
      </c>
      <c r="P390" s="1">
        <v>0.18</v>
      </c>
      <c r="Q390" s="1">
        <v>0.13</v>
      </c>
      <c r="R390" s="1">
        <v>0.08</v>
      </c>
      <c r="S390" s="1">
        <v>-184</v>
      </c>
      <c r="T390" s="1">
        <v>-89.5</v>
      </c>
      <c r="U390" s="1">
        <v>-29.5</v>
      </c>
      <c r="V390" s="1">
        <v>19.399999999999999</v>
      </c>
      <c r="W390" s="1">
        <v>35.200000000000003</v>
      </c>
      <c r="X390" s="1">
        <v>33.1</v>
      </c>
      <c r="Y390" s="1">
        <v>21.7</v>
      </c>
      <c r="Z390" s="1">
        <v>6.91</v>
      </c>
      <c r="AA390" s="1">
        <v>0</v>
      </c>
      <c r="AB390" s="1">
        <v>52</v>
      </c>
      <c r="AC390" s="1">
        <v>105</v>
      </c>
      <c r="AD390" s="1">
        <v>157</v>
      </c>
      <c r="AE390" s="1">
        <v>209</v>
      </c>
      <c r="AF390" s="1">
        <v>-184</v>
      </c>
      <c r="AG390" s="1">
        <v>-12.9</v>
      </c>
      <c r="AH390" s="1">
        <v>82.8</v>
      </c>
      <c r="AI390" s="1">
        <v>158</v>
      </c>
      <c r="AJ390" s="1">
        <v>285</v>
      </c>
      <c r="AK390" s="2"/>
    </row>
    <row r="391" spans="1:37">
      <c r="A391" s="1">
        <v>390</v>
      </c>
      <c r="B391" s="1">
        <v>2130</v>
      </c>
      <c r="C391" s="1">
        <v>86</v>
      </c>
      <c r="D391" s="1">
        <v>0</v>
      </c>
      <c r="E391" s="1">
        <v>300</v>
      </c>
      <c r="F391" s="1">
        <v>0</v>
      </c>
      <c r="G391" s="1">
        <v>0</v>
      </c>
      <c r="H391" s="1">
        <v>0.219</v>
      </c>
      <c r="I391" s="1">
        <v>517.91999999999996</v>
      </c>
      <c r="J391" s="1">
        <v>0</v>
      </c>
      <c r="K391" s="1">
        <v>0.4</v>
      </c>
      <c r="L391" s="1">
        <v>0.34</v>
      </c>
      <c r="M391" s="1">
        <v>0.31</v>
      </c>
      <c r="N391" s="1">
        <v>0.27</v>
      </c>
      <c r="O391" s="1">
        <v>0.24</v>
      </c>
      <c r="P391" s="1">
        <v>0.18</v>
      </c>
      <c r="Q391" s="1">
        <v>0.14000000000000001</v>
      </c>
      <c r="R391" s="1">
        <v>0.08</v>
      </c>
      <c r="S391" s="1">
        <v>-97.2</v>
      </c>
      <c r="T391" s="1">
        <v>-65.3</v>
      </c>
      <c r="U391" s="1">
        <v>-39.200000000000003</v>
      </c>
      <c r="V391" s="1">
        <v>-8.7899999999999991</v>
      </c>
      <c r="W391" s="1">
        <v>7.82</v>
      </c>
      <c r="X391" s="1">
        <v>18.2</v>
      </c>
      <c r="Y391" s="1">
        <v>17.3</v>
      </c>
      <c r="Z391" s="1">
        <v>9.6199999999999992</v>
      </c>
      <c r="AA391" s="1">
        <v>0</v>
      </c>
      <c r="AB391" s="1">
        <v>75</v>
      </c>
      <c r="AC391" s="1">
        <v>150</v>
      </c>
      <c r="AD391" s="1">
        <v>225</v>
      </c>
      <c r="AE391" s="1">
        <v>299</v>
      </c>
      <c r="AF391" s="1">
        <v>-97.2</v>
      </c>
      <c r="AG391" s="1">
        <v>42.9</v>
      </c>
      <c r="AH391" s="1">
        <v>77.7</v>
      </c>
      <c r="AI391" s="1">
        <v>96.9</v>
      </c>
      <c r="AJ391" s="1">
        <v>165</v>
      </c>
      <c r="AK391" s="2"/>
    </row>
    <row r="392" spans="1:37">
      <c r="A392" s="1">
        <v>391</v>
      </c>
      <c r="B392" s="1">
        <v>2573</v>
      </c>
      <c r="C392" s="1">
        <v>86</v>
      </c>
      <c r="D392" s="1">
        <v>0</v>
      </c>
      <c r="E392" s="1">
        <v>50</v>
      </c>
      <c r="F392" s="1">
        <v>0</v>
      </c>
      <c r="G392" s="1">
        <v>0</v>
      </c>
      <c r="H392" s="1">
        <v>1.222</v>
      </c>
      <c r="I392" s="1">
        <v>26.18</v>
      </c>
      <c r="J392" s="1">
        <v>0</v>
      </c>
      <c r="K392" s="1">
        <v>1.41</v>
      </c>
      <c r="L392" s="1">
        <v>0.83</v>
      </c>
      <c r="M392" s="1">
        <v>0.54</v>
      </c>
      <c r="N392" s="1">
        <v>0.32</v>
      </c>
      <c r="O392" s="1">
        <v>0.23</v>
      </c>
      <c r="P392" s="1">
        <v>0.15</v>
      </c>
      <c r="Q392" s="1">
        <v>0.12</v>
      </c>
      <c r="R392" s="1">
        <v>0.08</v>
      </c>
      <c r="S392" s="1">
        <v>-807</v>
      </c>
      <c r="T392" s="1">
        <v>256</v>
      </c>
      <c r="U392" s="1">
        <v>294</v>
      </c>
      <c r="V392" s="1">
        <v>116</v>
      </c>
      <c r="W392" s="1">
        <v>37</v>
      </c>
      <c r="X392" s="1">
        <v>6.97</v>
      </c>
      <c r="Y392" s="1">
        <v>2.67</v>
      </c>
      <c r="Z392" s="1">
        <v>0.59</v>
      </c>
      <c r="AA392" s="1">
        <v>0</v>
      </c>
      <c r="AB392" s="1">
        <v>12</v>
      </c>
      <c r="AC392" s="1">
        <v>25</v>
      </c>
      <c r="AD392" s="1">
        <v>38</v>
      </c>
      <c r="AE392" s="1">
        <v>49</v>
      </c>
      <c r="AF392" s="1">
        <v>-807</v>
      </c>
      <c r="AG392" s="1">
        <v>-356</v>
      </c>
      <c r="AH392" s="1">
        <v>77.5</v>
      </c>
      <c r="AI392" s="1">
        <v>519</v>
      </c>
      <c r="AJ392" s="1">
        <v>930</v>
      </c>
      <c r="AK392" s="2"/>
    </row>
    <row r="393" spans="1:37">
      <c r="A393" s="1">
        <v>392</v>
      </c>
      <c r="B393" s="1">
        <v>2573</v>
      </c>
      <c r="C393" s="1">
        <v>86</v>
      </c>
      <c r="D393" s="1">
        <v>0</v>
      </c>
      <c r="E393" s="1">
        <v>72</v>
      </c>
      <c r="F393" s="1">
        <v>0</v>
      </c>
      <c r="G393" s="1">
        <v>0</v>
      </c>
      <c r="H393" s="1">
        <v>0.85599999999999998</v>
      </c>
      <c r="I393" s="1">
        <v>46.3</v>
      </c>
      <c r="J393" s="1">
        <v>0</v>
      </c>
      <c r="K393" s="1">
        <v>1.1399999999999999</v>
      </c>
      <c r="L393" s="1">
        <v>0.77</v>
      </c>
      <c r="M393" s="1">
        <v>0.55000000000000004</v>
      </c>
      <c r="N393" s="1">
        <v>0.35</v>
      </c>
      <c r="O393" s="1">
        <v>0.24</v>
      </c>
      <c r="P393" s="1">
        <v>0.15</v>
      </c>
      <c r="Q393" s="1">
        <v>0.12</v>
      </c>
      <c r="R393" s="1">
        <v>0.08</v>
      </c>
      <c r="S393" s="1">
        <v>-661</v>
      </c>
      <c r="T393" s="1">
        <v>70.2</v>
      </c>
      <c r="U393" s="1">
        <v>208</v>
      </c>
      <c r="V393" s="1">
        <v>143</v>
      </c>
      <c r="W393" s="1">
        <v>69.2</v>
      </c>
      <c r="X393" s="1">
        <v>13.9</v>
      </c>
      <c r="Y393" s="1">
        <v>4.3600000000000003</v>
      </c>
      <c r="Z393" s="1">
        <v>1.1299999999999999</v>
      </c>
      <c r="AA393" s="1">
        <v>0</v>
      </c>
      <c r="AB393" s="1">
        <v>18</v>
      </c>
      <c r="AC393" s="1">
        <v>36</v>
      </c>
      <c r="AD393" s="1">
        <v>54</v>
      </c>
      <c r="AE393" s="1">
        <v>71</v>
      </c>
      <c r="AF393" s="1">
        <v>-661</v>
      </c>
      <c r="AG393" s="1">
        <v>-282</v>
      </c>
      <c r="AH393" s="1">
        <v>72</v>
      </c>
      <c r="AI393" s="1">
        <v>420</v>
      </c>
      <c r="AJ393" s="1">
        <v>780</v>
      </c>
      <c r="AK393" s="2"/>
    </row>
    <row r="394" spans="1:37">
      <c r="A394" s="1">
        <v>393</v>
      </c>
      <c r="B394" s="1">
        <v>2573</v>
      </c>
      <c r="C394" s="1">
        <v>86</v>
      </c>
      <c r="D394" s="1">
        <v>0</v>
      </c>
      <c r="E394" s="1">
        <v>102</v>
      </c>
      <c r="F394" s="1">
        <v>0</v>
      </c>
      <c r="G394" s="1">
        <v>0</v>
      </c>
      <c r="H394" s="1">
        <v>0.56499999999999995</v>
      </c>
      <c r="I394" s="1">
        <v>90.67</v>
      </c>
      <c r="J394" s="1">
        <v>0</v>
      </c>
      <c r="K394" s="1">
        <v>0.88</v>
      </c>
      <c r="L394" s="1">
        <v>0.67</v>
      </c>
      <c r="M394" s="1">
        <v>0.53</v>
      </c>
      <c r="N394" s="1">
        <v>0.37</v>
      </c>
      <c r="O394" s="1">
        <v>0.26</v>
      </c>
      <c r="P394" s="1">
        <v>0.16</v>
      </c>
      <c r="Q394" s="1">
        <v>0.12</v>
      </c>
      <c r="R394" s="1">
        <v>0.08</v>
      </c>
      <c r="S394" s="1">
        <v>-465</v>
      </c>
      <c r="T394" s="1">
        <v>-46.2</v>
      </c>
      <c r="U394" s="1">
        <v>92.3</v>
      </c>
      <c r="V394" s="1">
        <v>113</v>
      </c>
      <c r="W394" s="1">
        <v>81.3</v>
      </c>
      <c r="X394" s="1">
        <v>28.4</v>
      </c>
      <c r="Y394" s="1">
        <v>9.0399999999999991</v>
      </c>
      <c r="Z394" s="1">
        <v>1.83</v>
      </c>
      <c r="AA394" s="1">
        <v>0</v>
      </c>
      <c r="AB394" s="1">
        <v>26</v>
      </c>
      <c r="AC394" s="1">
        <v>51</v>
      </c>
      <c r="AD394" s="1">
        <v>77</v>
      </c>
      <c r="AE394" s="1">
        <v>101</v>
      </c>
      <c r="AF394" s="1">
        <v>-465</v>
      </c>
      <c r="AG394" s="1">
        <v>-179</v>
      </c>
      <c r="AH394" s="1">
        <v>66.099999999999994</v>
      </c>
      <c r="AI394" s="1">
        <v>307</v>
      </c>
      <c r="AJ394" s="1">
        <v>578</v>
      </c>
      <c r="AK394" s="2"/>
    </row>
    <row r="395" spans="1:37">
      <c r="A395" s="1">
        <v>394</v>
      </c>
      <c r="B395" s="1">
        <v>2573</v>
      </c>
      <c r="C395" s="1">
        <v>86</v>
      </c>
      <c r="D395" s="1">
        <v>0</v>
      </c>
      <c r="E395" s="1">
        <v>147</v>
      </c>
      <c r="F395" s="1">
        <v>0</v>
      </c>
      <c r="G395" s="1">
        <v>0</v>
      </c>
      <c r="H395" s="1">
        <v>0.36899999999999999</v>
      </c>
      <c r="I395" s="1">
        <v>183.72</v>
      </c>
      <c r="J395" s="1">
        <v>0</v>
      </c>
      <c r="K395" s="1">
        <v>0.66</v>
      </c>
      <c r="L395" s="1">
        <v>0.54</v>
      </c>
      <c r="M395" s="1">
        <v>0.46</v>
      </c>
      <c r="N395" s="1">
        <v>0.36</v>
      </c>
      <c r="O395" s="1">
        <v>0.27</v>
      </c>
      <c r="P395" s="1">
        <v>0.17</v>
      </c>
      <c r="Q395" s="1">
        <v>0.12</v>
      </c>
      <c r="R395" s="1">
        <v>0.08</v>
      </c>
      <c r="S395" s="1">
        <v>-288</v>
      </c>
      <c r="T395" s="1">
        <v>-87.6</v>
      </c>
      <c r="U395" s="1">
        <v>8.0399999999999991</v>
      </c>
      <c r="V395" s="1">
        <v>57.9</v>
      </c>
      <c r="W395" s="1">
        <v>60.5</v>
      </c>
      <c r="X395" s="1">
        <v>36.799999999999997</v>
      </c>
      <c r="Y395" s="1">
        <v>17.399999999999999</v>
      </c>
      <c r="Z395" s="1">
        <v>3.59</v>
      </c>
      <c r="AA395" s="1">
        <v>0</v>
      </c>
      <c r="AB395" s="1">
        <v>37</v>
      </c>
      <c r="AC395" s="1">
        <v>73</v>
      </c>
      <c r="AD395" s="1">
        <v>110</v>
      </c>
      <c r="AE395" s="1">
        <v>146</v>
      </c>
      <c r="AF395" s="1">
        <v>-288</v>
      </c>
      <c r="AG395" s="1">
        <v>-87.4</v>
      </c>
      <c r="AH395" s="1">
        <v>64</v>
      </c>
      <c r="AI395" s="1">
        <v>208</v>
      </c>
      <c r="AJ395" s="1">
        <v>391</v>
      </c>
      <c r="AK395" s="2"/>
    </row>
    <row r="396" spans="1:37">
      <c r="A396" s="1">
        <v>395</v>
      </c>
      <c r="B396" s="1">
        <v>2573</v>
      </c>
      <c r="C396" s="1">
        <v>86</v>
      </c>
      <c r="D396" s="1">
        <v>0</v>
      </c>
      <c r="E396" s="1">
        <v>210</v>
      </c>
      <c r="F396" s="1">
        <v>0</v>
      </c>
      <c r="G396" s="1">
        <v>0</v>
      </c>
      <c r="H396" s="1">
        <v>0.249</v>
      </c>
      <c r="I396" s="1">
        <v>366.16</v>
      </c>
      <c r="J396" s="1">
        <v>0</v>
      </c>
      <c r="K396" s="1">
        <v>0.49</v>
      </c>
      <c r="L396" s="1">
        <v>0.42</v>
      </c>
      <c r="M396" s="1">
        <v>0.38</v>
      </c>
      <c r="N396" s="1">
        <v>0.31</v>
      </c>
      <c r="O396" s="1">
        <v>0.26</v>
      </c>
      <c r="P396" s="1">
        <v>0.18</v>
      </c>
      <c r="Q396" s="1">
        <v>0.13</v>
      </c>
      <c r="R396" s="1">
        <v>0.08</v>
      </c>
      <c r="S396" s="1">
        <v>-162</v>
      </c>
      <c r="T396" s="1">
        <v>-81.900000000000006</v>
      </c>
      <c r="U396" s="1">
        <v>-30.2</v>
      </c>
      <c r="V396" s="1">
        <v>13.1</v>
      </c>
      <c r="W396" s="1">
        <v>28.6</v>
      </c>
      <c r="X396" s="1">
        <v>29.4</v>
      </c>
      <c r="Y396" s="1">
        <v>20.6</v>
      </c>
      <c r="Z396" s="1">
        <v>7.26</v>
      </c>
      <c r="AA396" s="1">
        <v>0</v>
      </c>
      <c r="AB396" s="1">
        <v>52</v>
      </c>
      <c r="AC396" s="1">
        <v>105</v>
      </c>
      <c r="AD396" s="1">
        <v>157</v>
      </c>
      <c r="AE396" s="1">
        <v>209</v>
      </c>
      <c r="AF396" s="1">
        <v>-162</v>
      </c>
      <c r="AG396" s="1">
        <v>-15.7</v>
      </c>
      <c r="AH396" s="1">
        <v>67.900000000000006</v>
      </c>
      <c r="AI396" s="1">
        <v>134</v>
      </c>
      <c r="AJ396" s="1">
        <v>245</v>
      </c>
      <c r="AK396" s="2"/>
    </row>
    <row r="397" spans="1:37">
      <c r="A397" s="1">
        <v>396</v>
      </c>
      <c r="B397" s="1">
        <v>2573</v>
      </c>
      <c r="C397" s="1">
        <v>86</v>
      </c>
      <c r="D397" s="1">
        <v>0</v>
      </c>
      <c r="E397" s="1">
        <v>300</v>
      </c>
      <c r="F397" s="1">
        <v>0</v>
      </c>
      <c r="G397" s="1">
        <v>0</v>
      </c>
      <c r="H397" s="1">
        <v>0.19500000000000001</v>
      </c>
      <c r="I397" s="1">
        <v>625.11</v>
      </c>
      <c r="J397" s="1">
        <v>0</v>
      </c>
      <c r="K397" s="1">
        <v>0.37</v>
      </c>
      <c r="L397" s="1">
        <v>0.32</v>
      </c>
      <c r="M397" s="1">
        <v>0.28999999999999998</v>
      </c>
      <c r="N397" s="1">
        <v>0.26</v>
      </c>
      <c r="O397" s="1">
        <v>0.23</v>
      </c>
      <c r="P397" s="1">
        <v>0.18</v>
      </c>
      <c r="Q397" s="1">
        <v>0.14000000000000001</v>
      </c>
      <c r="R397" s="1">
        <v>0.09</v>
      </c>
      <c r="S397" s="1">
        <v>-85.5</v>
      </c>
      <c r="T397" s="1">
        <v>-58.5</v>
      </c>
      <c r="U397" s="1">
        <v>-36.200000000000003</v>
      </c>
      <c r="V397" s="1">
        <v>-9.9499999999999993</v>
      </c>
      <c r="W397" s="1">
        <v>4.82</v>
      </c>
      <c r="X397" s="1">
        <v>15</v>
      </c>
      <c r="Y397" s="1">
        <v>15.1</v>
      </c>
      <c r="Z397" s="1">
        <v>9.2200000000000006</v>
      </c>
      <c r="AA397" s="1">
        <v>0</v>
      </c>
      <c r="AB397" s="1">
        <v>75</v>
      </c>
      <c r="AC397" s="1">
        <v>150</v>
      </c>
      <c r="AD397" s="1">
        <v>225</v>
      </c>
      <c r="AE397" s="1">
        <v>299</v>
      </c>
      <c r="AF397" s="1">
        <v>-85.5</v>
      </c>
      <c r="AG397" s="1">
        <v>33</v>
      </c>
      <c r="AH397" s="1">
        <v>64</v>
      </c>
      <c r="AI397" s="1">
        <v>82</v>
      </c>
      <c r="AJ397" s="1">
        <v>141</v>
      </c>
      <c r="AK397" s="2"/>
    </row>
    <row r="398" spans="1:37">
      <c r="A398" s="1">
        <v>397</v>
      </c>
      <c r="B398" s="1">
        <v>3109</v>
      </c>
      <c r="C398" s="1">
        <v>86</v>
      </c>
      <c r="D398" s="1">
        <v>0</v>
      </c>
      <c r="E398" s="1">
        <v>50</v>
      </c>
      <c r="F398" s="1">
        <v>0</v>
      </c>
      <c r="G398" s="1">
        <v>0</v>
      </c>
      <c r="H398" s="1">
        <v>1.1519999999999999</v>
      </c>
      <c r="I398" s="1">
        <v>28.81</v>
      </c>
      <c r="J398" s="1">
        <v>0</v>
      </c>
      <c r="K398" s="1">
        <v>1.36</v>
      </c>
      <c r="L398" s="1">
        <v>0.82</v>
      </c>
      <c r="M398" s="1">
        <v>0.54</v>
      </c>
      <c r="N398" s="1">
        <v>0.33</v>
      </c>
      <c r="O398" s="1">
        <v>0.23</v>
      </c>
      <c r="P398" s="1">
        <v>0.15</v>
      </c>
      <c r="Q398" s="1">
        <v>0.12</v>
      </c>
      <c r="R398" s="1">
        <v>0.08</v>
      </c>
      <c r="S398" s="1">
        <v>-754</v>
      </c>
      <c r="T398" s="1">
        <v>213</v>
      </c>
      <c r="U398" s="1">
        <v>271</v>
      </c>
      <c r="V398" s="1">
        <v>118</v>
      </c>
      <c r="W398" s="1">
        <v>40.6</v>
      </c>
      <c r="X398" s="1">
        <v>7.54</v>
      </c>
      <c r="Y398" s="1">
        <v>2.93</v>
      </c>
      <c r="Z398" s="1">
        <v>0.71</v>
      </c>
      <c r="AA398" s="1">
        <v>0</v>
      </c>
      <c r="AB398" s="1">
        <v>12</v>
      </c>
      <c r="AC398" s="1">
        <v>25</v>
      </c>
      <c r="AD398" s="1">
        <v>38</v>
      </c>
      <c r="AE398" s="1">
        <v>49</v>
      </c>
      <c r="AF398" s="1">
        <v>-754</v>
      </c>
      <c r="AG398" s="1">
        <v>-338</v>
      </c>
      <c r="AH398" s="1">
        <v>61.5</v>
      </c>
      <c r="AI398" s="1">
        <v>468</v>
      </c>
      <c r="AJ398" s="1">
        <v>848</v>
      </c>
      <c r="AK398" s="2"/>
    </row>
    <row r="399" spans="1:37">
      <c r="A399" s="1">
        <v>398</v>
      </c>
      <c r="B399" s="1">
        <v>3109</v>
      </c>
      <c r="C399" s="1">
        <v>86</v>
      </c>
      <c r="D399" s="1">
        <v>0</v>
      </c>
      <c r="E399" s="1">
        <v>72</v>
      </c>
      <c r="F399" s="1">
        <v>0</v>
      </c>
      <c r="G399" s="1">
        <v>0</v>
      </c>
      <c r="H399" s="1">
        <v>0.79500000000000004</v>
      </c>
      <c r="I399" s="1">
        <v>52.17</v>
      </c>
      <c r="J399" s="1">
        <v>0</v>
      </c>
      <c r="K399" s="1">
        <v>1.08</v>
      </c>
      <c r="L399" s="1">
        <v>0.75</v>
      </c>
      <c r="M399" s="1">
        <v>0.55000000000000004</v>
      </c>
      <c r="N399" s="1">
        <v>0.35</v>
      </c>
      <c r="O399" s="1">
        <v>0.25</v>
      </c>
      <c r="P399" s="1">
        <v>0.15</v>
      </c>
      <c r="Q399" s="1">
        <v>0.12</v>
      </c>
      <c r="R399" s="1">
        <v>0.08</v>
      </c>
      <c r="S399" s="1">
        <v>-601</v>
      </c>
      <c r="T399" s="1">
        <v>44.7</v>
      </c>
      <c r="U399" s="1">
        <v>179</v>
      </c>
      <c r="V399" s="1">
        <v>135</v>
      </c>
      <c r="W399" s="1">
        <v>70.2</v>
      </c>
      <c r="X399" s="1">
        <v>15.4</v>
      </c>
      <c r="Y399" s="1">
        <v>4.72</v>
      </c>
      <c r="Z399" s="1">
        <v>1.24</v>
      </c>
      <c r="AA399" s="1">
        <v>0</v>
      </c>
      <c r="AB399" s="1">
        <v>18</v>
      </c>
      <c r="AC399" s="1">
        <v>36</v>
      </c>
      <c r="AD399" s="1">
        <v>54</v>
      </c>
      <c r="AE399" s="1">
        <v>71</v>
      </c>
      <c r="AF399" s="1">
        <v>-601</v>
      </c>
      <c r="AG399" s="1">
        <v>-260</v>
      </c>
      <c r="AH399" s="1">
        <v>57.7</v>
      </c>
      <c r="AI399" s="1">
        <v>371</v>
      </c>
      <c r="AJ399" s="1">
        <v>694</v>
      </c>
      <c r="AK399" s="2"/>
    </row>
    <row r="400" spans="1:37">
      <c r="A400" s="1">
        <v>399</v>
      </c>
      <c r="B400" s="1">
        <v>3109</v>
      </c>
      <c r="C400" s="1">
        <v>86</v>
      </c>
      <c r="D400" s="1">
        <v>0</v>
      </c>
      <c r="E400" s="1">
        <v>102</v>
      </c>
      <c r="F400" s="1">
        <v>0</v>
      </c>
      <c r="G400" s="1">
        <v>0</v>
      </c>
      <c r="H400" s="1">
        <v>0.51800000000000002</v>
      </c>
      <c r="I400" s="1">
        <v>104.25</v>
      </c>
      <c r="J400" s="1">
        <v>0</v>
      </c>
      <c r="K400" s="1">
        <v>0.83</v>
      </c>
      <c r="L400" s="1">
        <v>0.65</v>
      </c>
      <c r="M400" s="1">
        <v>0.52</v>
      </c>
      <c r="N400" s="1">
        <v>0.37</v>
      </c>
      <c r="O400" s="1">
        <v>0.27</v>
      </c>
      <c r="P400" s="1">
        <v>0.16</v>
      </c>
      <c r="Q400" s="1">
        <v>0.12</v>
      </c>
      <c r="R400" s="1">
        <v>0.08</v>
      </c>
      <c r="S400" s="1">
        <v>-415</v>
      </c>
      <c r="T400" s="1">
        <v>-53</v>
      </c>
      <c r="U400" s="1">
        <v>72.3</v>
      </c>
      <c r="V400" s="1">
        <v>99.5</v>
      </c>
      <c r="W400" s="1">
        <v>75.8</v>
      </c>
      <c r="X400" s="1">
        <v>29.4</v>
      </c>
      <c r="Y400" s="1">
        <v>9.9600000000000009</v>
      </c>
      <c r="Z400" s="1">
        <v>1.96</v>
      </c>
      <c r="AA400" s="1">
        <v>0</v>
      </c>
      <c r="AB400" s="1">
        <v>26</v>
      </c>
      <c r="AC400" s="1">
        <v>51</v>
      </c>
      <c r="AD400" s="1">
        <v>77</v>
      </c>
      <c r="AE400" s="1">
        <v>101</v>
      </c>
      <c r="AF400" s="1">
        <v>-415</v>
      </c>
      <c r="AG400" s="1">
        <v>-163</v>
      </c>
      <c r="AH400" s="1">
        <v>53.5</v>
      </c>
      <c r="AI400" s="1">
        <v>267</v>
      </c>
      <c r="AJ400" s="1">
        <v>506</v>
      </c>
      <c r="AK400" s="2"/>
    </row>
    <row r="401" spans="1:37">
      <c r="A401" s="1">
        <v>400</v>
      </c>
      <c r="B401" s="1">
        <v>3109</v>
      </c>
      <c r="C401" s="1">
        <v>86</v>
      </c>
      <c r="D401" s="1">
        <v>0</v>
      </c>
      <c r="E401" s="1">
        <v>147</v>
      </c>
      <c r="F401" s="1">
        <v>0</v>
      </c>
      <c r="G401" s="1">
        <v>0</v>
      </c>
      <c r="H401" s="1">
        <v>0.33100000000000002</v>
      </c>
      <c r="I401" s="1">
        <v>218.25</v>
      </c>
      <c r="J401" s="1">
        <v>0</v>
      </c>
      <c r="K401" s="1">
        <v>0.62</v>
      </c>
      <c r="L401" s="1">
        <v>0.52</v>
      </c>
      <c r="M401" s="1">
        <v>0.45</v>
      </c>
      <c r="N401" s="1">
        <v>0.35</v>
      </c>
      <c r="O401" s="1">
        <v>0.27</v>
      </c>
      <c r="P401" s="1">
        <v>0.17</v>
      </c>
      <c r="Q401" s="1">
        <v>0.12</v>
      </c>
      <c r="R401" s="1">
        <v>0.08</v>
      </c>
      <c r="S401" s="1">
        <v>-254</v>
      </c>
      <c r="T401" s="1">
        <v>-83.4</v>
      </c>
      <c r="U401" s="1">
        <v>0.16</v>
      </c>
      <c r="V401" s="1">
        <v>46.8</v>
      </c>
      <c r="W401" s="1">
        <v>52.4</v>
      </c>
      <c r="X401" s="1">
        <v>34.700000000000003</v>
      </c>
      <c r="Y401" s="1">
        <v>17.7</v>
      </c>
      <c r="Z401" s="1">
        <v>3.97</v>
      </c>
      <c r="AA401" s="1">
        <v>0</v>
      </c>
      <c r="AB401" s="1">
        <v>37</v>
      </c>
      <c r="AC401" s="1">
        <v>73</v>
      </c>
      <c r="AD401" s="1">
        <v>110</v>
      </c>
      <c r="AE401" s="1">
        <v>146</v>
      </c>
      <c r="AF401" s="1">
        <v>-254</v>
      </c>
      <c r="AG401" s="1">
        <v>-80.5</v>
      </c>
      <c r="AH401" s="1">
        <v>52.1</v>
      </c>
      <c r="AI401" s="1">
        <v>179</v>
      </c>
      <c r="AJ401" s="1">
        <v>338</v>
      </c>
      <c r="AK401" s="2"/>
    </row>
    <row r="402" spans="1:37">
      <c r="A402" s="1">
        <v>401</v>
      </c>
      <c r="B402" s="1">
        <v>3109</v>
      </c>
      <c r="C402" s="1">
        <v>86</v>
      </c>
      <c r="D402" s="1">
        <v>0</v>
      </c>
      <c r="E402" s="1">
        <v>210</v>
      </c>
      <c r="F402" s="1">
        <v>0</v>
      </c>
      <c r="G402" s="1">
        <v>0</v>
      </c>
      <c r="H402" s="1">
        <v>0.224</v>
      </c>
      <c r="I402" s="1">
        <v>437.51</v>
      </c>
      <c r="J402" s="1">
        <v>0</v>
      </c>
      <c r="K402" s="1">
        <v>0.46</v>
      </c>
      <c r="L402" s="1">
        <v>0.4</v>
      </c>
      <c r="M402" s="1">
        <v>0.36</v>
      </c>
      <c r="N402" s="1">
        <v>0.3</v>
      </c>
      <c r="O402" s="1">
        <v>0.26</v>
      </c>
      <c r="P402" s="1">
        <v>0.18</v>
      </c>
      <c r="Q402" s="1">
        <v>0.13</v>
      </c>
      <c r="R402" s="1">
        <v>0.08</v>
      </c>
      <c r="S402" s="1">
        <v>-143</v>
      </c>
      <c r="T402" s="1">
        <v>-74.400000000000006</v>
      </c>
      <c r="U402" s="1">
        <v>-30.1</v>
      </c>
      <c r="V402" s="1">
        <v>8.0500000000000007</v>
      </c>
      <c r="W402" s="1">
        <v>22.7</v>
      </c>
      <c r="X402" s="1">
        <v>25.8</v>
      </c>
      <c r="Y402" s="1">
        <v>19.2</v>
      </c>
      <c r="Z402" s="1">
        <v>7.49</v>
      </c>
      <c r="AA402" s="1">
        <v>0</v>
      </c>
      <c r="AB402" s="1">
        <v>52</v>
      </c>
      <c r="AC402" s="1">
        <v>105</v>
      </c>
      <c r="AD402" s="1">
        <v>157</v>
      </c>
      <c r="AE402" s="1">
        <v>209</v>
      </c>
      <c r="AF402" s="1">
        <v>-143</v>
      </c>
      <c r="AG402" s="1">
        <v>-17.2</v>
      </c>
      <c r="AH402" s="1">
        <v>55.7</v>
      </c>
      <c r="AI402" s="1">
        <v>114</v>
      </c>
      <c r="AJ402" s="1">
        <v>210</v>
      </c>
      <c r="AK402" s="2"/>
    </row>
    <row r="403" spans="1:37">
      <c r="A403" s="1">
        <v>402</v>
      </c>
      <c r="B403" s="1">
        <v>3109</v>
      </c>
      <c r="C403" s="1">
        <v>86</v>
      </c>
      <c r="D403" s="1">
        <v>0</v>
      </c>
      <c r="E403" s="1">
        <v>300</v>
      </c>
      <c r="F403" s="1">
        <v>0</v>
      </c>
      <c r="G403" s="1">
        <v>0</v>
      </c>
      <c r="H403" s="1">
        <v>0.17399999999999999</v>
      </c>
      <c r="I403" s="1">
        <v>761.57</v>
      </c>
      <c r="J403" s="1">
        <v>0</v>
      </c>
      <c r="K403" s="1">
        <v>0.34</v>
      </c>
      <c r="L403" s="1">
        <v>0.3</v>
      </c>
      <c r="M403" s="1">
        <v>0.28000000000000003</v>
      </c>
      <c r="N403" s="1">
        <v>0.25</v>
      </c>
      <c r="O403" s="1">
        <v>0.22</v>
      </c>
      <c r="P403" s="1">
        <v>0.17</v>
      </c>
      <c r="Q403" s="1">
        <v>0.14000000000000001</v>
      </c>
      <c r="R403" s="1">
        <v>0.09</v>
      </c>
      <c r="S403" s="1">
        <v>-74.900000000000006</v>
      </c>
      <c r="T403" s="1">
        <v>-52.1</v>
      </c>
      <c r="U403" s="1">
        <v>-33.1</v>
      </c>
      <c r="V403" s="1">
        <v>-10.6</v>
      </c>
      <c r="W403" s="1">
        <v>2.41</v>
      </c>
      <c r="X403" s="1">
        <v>12.2</v>
      </c>
      <c r="Y403" s="1">
        <v>13.1</v>
      </c>
      <c r="Z403" s="1">
        <v>8.68</v>
      </c>
      <c r="AA403" s="1">
        <v>0</v>
      </c>
      <c r="AB403" s="1">
        <v>75</v>
      </c>
      <c r="AC403" s="1">
        <v>150</v>
      </c>
      <c r="AD403" s="1">
        <v>225</v>
      </c>
      <c r="AE403" s="1">
        <v>299</v>
      </c>
      <c r="AF403" s="1">
        <v>-74.900000000000006</v>
      </c>
      <c r="AG403" s="1">
        <v>25.2</v>
      </c>
      <c r="AH403" s="1">
        <v>52.7</v>
      </c>
      <c r="AI403" s="1">
        <v>69.5</v>
      </c>
      <c r="AJ403" s="1">
        <v>120</v>
      </c>
      <c r="AK403" s="2"/>
    </row>
    <row r="404" spans="1:37">
      <c r="A404" s="1">
        <v>403</v>
      </c>
      <c r="B404" s="1">
        <v>3756</v>
      </c>
      <c r="C404" s="1">
        <v>86</v>
      </c>
      <c r="D404" s="1">
        <v>0</v>
      </c>
      <c r="E404" s="1">
        <v>50</v>
      </c>
      <c r="F404" s="1">
        <v>0</v>
      </c>
      <c r="G404" s="1">
        <v>0</v>
      </c>
      <c r="H404" s="1">
        <v>1.079</v>
      </c>
      <c r="I404" s="1">
        <v>31.94</v>
      </c>
      <c r="J404" s="1">
        <v>0</v>
      </c>
      <c r="K404" s="1">
        <v>1.31</v>
      </c>
      <c r="L404" s="1">
        <v>0.82</v>
      </c>
      <c r="M404" s="1">
        <v>0.55000000000000004</v>
      </c>
      <c r="N404" s="1">
        <v>0.33</v>
      </c>
      <c r="O404" s="1">
        <v>0.23</v>
      </c>
      <c r="P404" s="1">
        <v>0.15</v>
      </c>
      <c r="Q404" s="1">
        <v>0.12</v>
      </c>
      <c r="R404" s="1">
        <v>0.08</v>
      </c>
      <c r="S404" s="1">
        <v>-699</v>
      </c>
      <c r="T404" s="1">
        <v>174</v>
      </c>
      <c r="U404" s="1">
        <v>246</v>
      </c>
      <c r="V404" s="1">
        <v>119</v>
      </c>
      <c r="W404" s="1">
        <v>43.8</v>
      </c>
      <c r="X404" s="1">
        <v>8.11</v>
      </c>
      <c r="Y404" s="1">
        <v>3.13</v>
      </c>
      <c r="Z404" s="1">
        <v>0.8</v>
      </c>
      <c r="AA404" s="1">
        <v>0</v>
      </c>
      <c r="AB404" s="1">
        <v>12</v>
      </c>
      <c r="AC404" s="1">
        <v>25</v>
      </c>
      <c r="AD404" s="1">
        <v>38</v>
      </c>
      <c r="AE404" s="1">
        <v>49</v>
      </c>
      <c r="AF404" s="1">
        <v>-699</v>
      </c>
      <c r="AG404" s="1">
        <v>-317</v>
      </c>
      <c r="AH404" s="1">
        <v>48.7</v>
      </c>
      <c r="AI404" s="1">
        <v>422</v>
      </c>
      <c r="AJ404" s="1">
        <v>771</v>
      </c>
      <c r="AK404" s="2"/>
    </row>
    <row r="405" spans="1:37">
      <c r="A405" s="1">
        <v>404</v>
      </c>
      <c r="B405" s="1">
        <v>3756</v>
      </c>
      <c r="C405" s="1">
        <v>86</v>
      </c>
      <c r="D405" s="1">
        <v>0</v>
      </c>
      <c r="E405" s="1">
        <v>72</v>
      </c>
      <c r="F405" s="1">
        <v>0</v>
      </c>
      <c r="G405" s="1">
        <v>0</v>
      </c>
      <c r="H405" s="1">
        <v>0.73199999999999998</v>
      </c>
      <c r="I405" s="1">
        <v>59.44</v>
      </c>
      <c r="J405" s="1">
        <v>0</v>
      </c>
      <c r="K405" s="1">
        <v>1.03</v>
      </c>
      <c r="L405" s="1">
        <v>0.74</v>
      </c>
      <c r="M405" s="1">
        <v>0.55000000000000004</v>
      </c>
      <c r="N405" s="1">
        <v>0.36</v>
      </c>
      <c r="O405" s="1">
        <v>0.25</v>
      </c>
      <c r="P405" s="1">
        <v>0.15</v>
      </c>
      <c r="Q405" s="1">
        <v>0.12</v>
      </c>
      <c r="R405" s="1">
        <v>0.08</v>
      </c>
      <c r="S405" s="1">
        <v>-544</v>
      </c>
      <c r="T405" s="1">
        <v>23.5</v>
      </c>
      <c r="U405" s="1">
        <v>152</v>
      </c>
      <c r="V405" s="1">
        <v>125</v>
      </c>
      <c r="W405" s="1">
        <v>69.900000000000006</v>
      </c>
      <c r="X405" s="1">
        <v>16.899999999999999</v>
      </c>
      <c r="Y405" s="1">
        <v>5.0999999999999996</v>
      </c>
      <c r="Z405" s="1">
        <v>1.33</v>
      </c>
      <c r="AA405" s="1">
        <v>0</v>
      </c>
      <c r="AB405" s="1">
        <v>18</v>
      </c>
      <c r="AC405" s="1">
        <v>36</v>
      </c>
      <c r="AD405" s="1">
        <v>54</v>
      </c>
      <c r="AE405" s="1">
        <v>71</v>
      </c>
      <c r="AF405" s="1">
        <v>-544</v>
      </c>
      <c r="AG405" s="1">
        <v>-239</v>
      </c>
      <c r="AH405" s="1">
        <v>46.3</v>
      </c>
      <c r="AI405" s="1">
        <v>327</v>
      </c>
      <c r="AJ405" s="1">
        <v>616</v>
      </c>
      <c r="AK405" s="2"/>
    </row>
    <row r="406" spans="1:37">
      <c r="A406" s="1">
        <v>405</v>
      </c>
      <c r="B406" s="1">
        <v>3756</v>
      </c>
      <c r="C406" s="1">
        <v>86</v>
      </c>
      <c r="D406" s="1">
        <v>0</v>
      </c>
      <c r="E406" s="1">
        <v>102</v>
      </c>
      <c r="F406" s="1">
        <v>0</v>
      </c>
      <c r="G406" s="1">
        <v>0</v>
      </c>
      <c r="H406" s="1">
        <v>0.47199999999999998</v>
      </c>
      <c r="I406" s="1">
        <v>121.12</v>
      </c>
      <c r="J406" s="1">
        <v>0</v>
      </c>
      <c r="K406" s="1">
        <v>0.79</v>
      </c>
      <c r="L406" s="1">
        <v>0.62</v>
      </c>
      <c r="M406" s="1">
        <v>0.51</v>
      </c>
      <c r="N406" s="1">
        <v>0.37</v>
      </c>
      <c r="O406" s="1">
        <v>0.27</v>
      </c>
      <c r="P406" s="1">
        <v>0.16</v>
      </c>
      <c r="Q406" s="1">
        <v>0.12</v>
      </c>
      <c r="R406" s="1">
        <v>0.08</v>
      </c>
      <c r="S406" s="1">
        <v>-369</v>
      </c>
      <c r="T406" s="1">
        <v>-57.3</v>
      </c>
      <c r="U406" s="1">
        <v>55</v>
      </c>
      <c r="V406" s="1">
        <v>86</v>
      </c>
      <c r="W406" s="1">
        <v>69.7</v>
      </c>
      <c r="X406" s="1">
        <v>29.8</v>
      </c>
      <c r="Y406" s="1">
        <v>10.8</v>
      </c>
      <c r="Z406" s="1">
        <v>2.09</v>
      </c>
      <c r="AA406" s="1">
        <v>0</v>
      </c>
      <c r="AB406" s="1">
        <v>26</v>
      </c>
      <c r="AC406" s="1">
        <v>51</v>
      </c>
      <c r="AD406" s="1">
        <v>77</v>
      </c>
      <c r="AE406" s="1">
        <v>101</v>
      </c>
      <c r="AF406" s="1">
        <v>-369</v>
      </c>
      <c r="AG406" s="1">
        <v>-148</v>
      </c>
      <c r="AH406" s="1">
        <v>43.3</v>
      </c>
      <c r="AI406" s="1">
        <v>232</v>
      </c>
      <c r="AJ406" s="1">
        <v>442</v>
      </c>
      <c r="AK406" s="2"/>
    </row>
    <row r="407" spans="1:37">
      <c r="A407" s="1">
        <v>406</v>
      </c>
      <c r="B407" s="1">
        <v>3756</v>
      </c>
      <c r="C407" s="1">
        <v>86</v>
      </c>
      <c r="D407" s="1">
        <v>0</v>
      </c>
      <c r="E407" s="1">
        <v>147</v>
      </c>
      <c r="F407" s="1">
        <v>0</v>
      </c>
      <c r="G407" s="1">
        <v>0</v>
      </c>
      <c r="H407" s="1">
        <v>0.29899999999999999</v>
      </c>
      <c r="I407" s="1">
        <v>257.42</v>
      </c>
      <c r="J407" s="1">
        <v>0</v>
      </c>
      <c r="K407" s="1">
        <v>0.57999999999999996</v>
      </c>
      <c r="L407" s="1">
        <v>0.5</v>
      </c>
      <c r="M407" s="1">
        <v>0.43</v>
      </c>
      <c r="N407" s="1">
        <v>0.34</v>
      </c>
      <c r="O407" s="1">
        <v>0.27</v>
      </c>
      <c r="P407" s="1">
        <v>0.18</v>
      </c>
      <c r="Q407" s="1">
        <v>0.12</v>
      </c>
      <c r="R407" s="1">
        <v>0.08</v>
      </c>
      <c r="S407" s="1">
        <v>-224</v>
      </c>
      <c r="T407" s="1">
        <v>-78.400000000000006</v>
      </c>
      <c r="U407" s="1">
        <v>-5.89</v>
      </c>
      <c r="V407" s="1">
        <v>37.200000000000003</v>
      </c>
      <c r="W407" s="1">
        <v>44.8</v>
      </c>
      <c r="X407" s="1">
        <v>32.299999999999997</v>
      </c>
      <c r="Y407" s="1">
        <v>17.7</v>
      </c>
      <c r="Z407" s="1">
        <v>4.3499999999999996</v>
      </c>
      <c r="AA407" s="1">
        <v>0</v>
      </c>
      <c r="AB407" s="1">
        <v>37</v>
      </c>
      <c r="AC407" s="1">
        <v>73</v>
      </c>
      <c r="AD407" s="1">
        <v>110</v>
      </c>
      <c r="AE407" s="1">
        <v>146</v>
      </c>
      <c r="AF407" s="1">
        <v>-224</v>
      </c>
      <c r="AG407" s="1">
        <v>-73.400000000000006</v>
      </c>
      <c r="AH407" s="1">
        <v>42.5</v>
      </c>
      <c r="AI407" s="1">
        <v>154</v>
      </c>
      <c r="AJ407" s="1">
        <v>292</v>
      </c>
      <c r="AK407" s="2"/>
    </row>
    <row r="408" spans="1:37">
      <c r="A408" s="1">
        <v>407</v>
      </c>
      <c r="B408" s="1">
        <v>3756</v>
      </c>
      <c r="C408" s="1">
        <v>86</v>
      </c>
      <c r="D408" s="1">
        <v>0</v>
      </c>
      <c r="E408" s="1">
        <v>210</v>
      </c>
      <c r="F408" s="1">
        <v>0</v>
      </c>
      <c r="G408" s="1">
        <v>0</v>
      </c>
      <c r="H408" s="1">
        <v>0.19900000000000001</v>
      </c>
      <c r="I408" s="1">
        <v>526.21</v>
      </c>
      <c r="J408" s="1">
        <v>0</v>
      </c>
      <c r="K408" s="1">
        <v>0.43</v>
      </c>
      <c r="L408" s="1">
        <v>0.38</v>
      </c>
      <c r="M408" s="1">
        <v>0.34</v>
      </c>
      <c r="N408" s="1">
        <v>0.3</v>
      </c>
      <c r="O408" s="1">
        <v>0.25</v>
      </c>
      <c r="P408" s="1">
        <v>0.18</v>
      </c>
      <c r="Q408" s="1">
        <v>0.13</v>
      </c>
      <c r="R408" s="1">
        <v>0.08</v>
      </c>
      <c r="S408" s="1">
        <v>-125</v>
      </c>
      <c r="T408" s="1">
        <v>-67.2</v>
      </c>
      <c r="U408" s="1">
        <v>-29.4</v>
      </c>
      <c r="V408" s="1">
        <v>4</v>
      </c>
      <c r="W408" s="1">
        <v>17.7</v>
      </c>
      <c r="X408" s="1">
        <v>22.3</v>
      </c>
      <c r="Y408" s="1">
        <v>17.600000000000001</v>
      </c>
      <c r="Z408" s="1">
        <v>7.58</v>
      </c>
      <c r="AA408" s="1">
        <v>0</v>
      </c>
      <c r="AB408" s="1">
        <v>52</v>
      </c>
      <c r="AC408" s="1">
        <v>105</v>
      </c>
      <c r="AD408" s="1">
        <v>157</v>
      </c>
      <c r="AE408" s="1">
        <v>209</v>
      </c>
      <c r="AF408" s="1">
        <v>-125</v>
      </c>
      <c r="AG408" s="1">
        <v>-17.7</v>
      </c>
      <c r="AH408" s="1">
        <v>45.7</v>
      </c>
      <c r="AI408" s="1">
        <v>97.4</v>
      </c>
      <c r="AJ408" s="1">
        <v>180</v>
      </c>
      <c r="AK408" s="2"/>
    </row>
    <row r="409" spans="1:37">
      <c r="A409" s="1">
        <v>408</v>
      </c>
      <c r="B409" s="1">
        <v>3756</v>
      </c>
      <c r="C409" s="1">
        <v>86</v>
      </c>
      <c r="D409" s="1">
        <v>0</v>
      </c>
      <c r="E409" s="1">
        <v>300</v>
      </c>
      <c r="F409" s="1">
        <v>0</v>
      </c>
      <c r="G409" s="1">
        <v>0</v>
      </c>
      <c r="H409" s="1">
        <v>0.16</v>
      </c>
      <c r="I409" s="1">
        <v>888.03</v>
      </c>
      <c r="J409" s="1">
        <v>0</v>
      </c>
      <c r="K409" s="1">
        <v>0.32</v>
      </c>
      <c r="L409" s="1">
        <v>0.28000000000000003</v>
      </c>
      <c r="M409" s="1">
        <v>0.26</v>
      </c>
      <c r="N409" s="1">
        <v>0.24</v>
      </c>
      <c r="O409" s="1">
        <v>0.21</v>
      </c>
      <c r="P409" s="1">
        <v>0.17</v>
      </c>
      <c r="Q409" s="1">
        <v>0.14000000000000001</v>
      </c>
      <c r="R409" s="1">
        <v>0.09</v>
      </c>
      <c r="S409" s="1">
        <v>-65.5</v>
      </c>
      <c r="T409" s="1">
        <v>-46.2</v>
      </c>
      <c r="U409" s="1">
        <v>-30.2</v>
      </c>
      <c r="V409" s="1">
        <v>-10.9</v>
      </c>
      <c r="W409" s="1">
        <v>0.53</v>
      </c>
      <c r="X409" s="1">
        <v>9.68</v>
      </c>
      <c r="Y409" s="1">
        <v>11.2</v>
      </c>
      <c r="Z409" s="1">
        <v>8.06</v>
      </c>
      <c r="AA409" s="1">
        <v>0</v>
      </c>
      <c r="AB409" s="1">
        <v>75</v>
      </c>
      <c r="AC409" s="1">
        <v>150</v>
      </c>
      <c r="AD409" s="1">
        <v>225</v>
      </c>
      <c r="AE409" s="1">
        <v>299</v>
      </c>
      <c r="AF409" s="1">
        <v>-65.5</v>
      </c>
      <c r="AG409" s="1">
        <v>19.2</v>
      </c>
      <c r="AH409" s="1">
        <v>43.4</v>
      </c>
      <c r="AI409" s="1">
        <v>58.8</v>
      </c>
      <c r="AJ409" s="1">
        <v>103</v>
      </c>
      <c r="AK409" s="2"/>
    </row>
    <row r="410" spans="1:37">
      <c r="A410" s="1">
        <v>409</v>
      </c>
      <c r="B410" s="1">
        <v>4537</v>
      </c>
      <c r="C410" s="1">
        <v>86</v>
      </c>
      <c r="D410" s="1">
        <v>0</v>
      </c>
      <c r="E410" s="1">
        <v>50</v>
      </c>
      <c r="F410" s="1">
        <v>0</v>
      </c>
      <c r="G410" s="1">
        <v>0</v>
      </c>
      <c r="H410" s="1">
        <v>1.01</v>
      </c>
      <c r="I410" s="1">
        <v>35.49</v>
      </c>
      <c r="J410" s="1">
        <v>0</v>
      </c>
      <c r="K410" s="1">
        <v>1.25</v>
      </c>
      <c r="L410" s="1">
        <v>0.81</v>
      </c>
      <c r="M410" s="1">
        <v>0.55000000000000004</v>
      </c>
      <c r="N410" s="1">
        <v>0.34</v>
      </c>
      <c r="O410" s="1">
        <v>0.24</v>
      </c>
      <c r="P410" s="1">
        <v>0.15</v>
      </c>
      <c r="Q410" s="1">
        <v>0.12</v>
      </c>
      <c r="R410" s="1">
        <v>0.08</v>
      </c>
      <c r="S410" s="1">
        <v>-644</v>
      </c>
      <c r="T410" s="1">
        <v>138</v>
      </c>
      <c r="U410" s="1">
        <v>221</v>
      </c>
      <c r="V410" s="1">
        <v>117</v>
      </c>
      <c r="W410" s="1">
        <v>46.7</v>
      </c>
      <c r="X410" s="1">
        <v>8.7200000000000006</v>
      </c>
      <c r="Y410" s="1">
        <v>3.29</v>
      </c>
      <c r="Z410" s="1">
        <v>0.88</v>
      </c>
      <c r="AA410" s="1">
        <v>0</v>
      </c>
      <c r="AB410" s="1">
        <v>12</v>
      </c>
      <c r="AC410" s="1">
        <v>25</v>
      </c>
      <c r="AD410" s="1">
        <v>38</v>
      </c>
      <c r="AE410" s="1">
        <v>49</v>
      </c>
      <c r="AF410" s="1">
        <v>-644</v>
      </c>
      <c r="AG410" s="1">
        <v>-296</v>
      </c>
      <c r="AH410" s="1">
        <v>38.5</v>
      </c>
      <c r="AI410" s="1">
        <v>379</v>
      </c>
      <c r="AJ410" s="1">
        <v>698</v>
      </c>
      <c r="AK410" s="2"/>
    </row>
    <row r="411" spans="1:37">
      <c r="A411" s="1">
        <v>410</v>
      </c>
      <c r="B411" s="1">
        <v>4537</v>
      </c>
      <c r="C411" s="1">
        <v>86</v>
      </c>
      <c r="D411" s="1">
        <v>0</v>
      </c>
      <c r="E411" s="1">
        <v>72</v>
      </c>
      <c r="F411" s="1">
        <v>0</v>
      </c>
      <c r="G411" s="1">
        <v>0</v>
      </c>
      <c r="H411" s="1">
        <v>0.67400000000000004</v>
      </c>
      <c r="I411" s="1">
        <v>67.94</v>
      </c>
      <c r="J411" s="1">
        <v>0</v>
      </c>
      <c r="K411" s="1">
        <v>0.98</v>
      </c>
      <c r="L411" s="1">
        <v>0.72</v>
      </c>
      <c r="M411" s="1">
        <v>0.54</v>
      </c>
      <c r="N411" s="1">
        <v>0.36</v>
      </c>
      <c r="O411" s="1">
        <v>0.25</v>
      </c>
      <c r="P411" s="1">
        <v>0.16</v>
      </c>
      <c r="Q411" s="1">
        <v>0.12</v>
      </c>
      <c r="R411" s="1">
        <v>0.08</v>
      </c>
      <c r="S411" s="1">
        <v>-489</v>
      </c>
      <c r="T411" s="1">
        <v>6.16</v>
      </c>
      <c r="U411" s="1">
        <v>127</v>
      </c>
      <c r="V411" s="1">
        <v>114</v>
      </c>
      <c r="W411" s="1">
        <v>68.5</v>
      </c>
      <c r="X411" s="1">
        <v>18.3</v>
      </c>
      <c r="Y411" s="1">
        <v>5.53</v>
      </c>
      <c r="Z411" s="1">
        <v>1.4</v>
      </c>
      <c r="AA411" s="1">
        <v>0</v>
      </c>
      <c r="AB411" s="1">
        <v>18</v>
      </c>
      <c r="AC411" s="1">
        <v>36</v>
      </c>
      <c r="AD411" s="1">
        <v>54</v>
      </c>
      <c r="AE411" s="1">
        <v>71</v>
      </c>
      <c r="AF411" s="1">
        <v>-489</v>
      </c>
      <c r="AG411" s="1">
        <v>-217</v>
      </c>
      <c r="AH411" s="1">
        <v>37.200000000000003</v>
      </c>
      <c r="AI411" s="1">
        <v>288</v>
      </c>
      <c r="AJ411" s="1">
        <v>546</v>
      </c>
      <c r="AK411" s="2"/>
    </row>
    <row r="412" spans="1:37">
      <c r="A412" s="1">
        <v>411</v>
      </c>
      <c r="B412" s="1">
        <v>4537</v>
      </c>
      <c r="C412" s="1">
        <v>86</v>
      </c>
      <c r="D412" s="1">
        <v>0</v>
      </c>
      <c r="E412" s="1">
        <v>102</v>
      </c>
      <c r="F412" s="1">
        <v>0</v>
      </c>
      <c r="G412" s="1">
        <v>0</v>
      </c>
      <c r="H412" s="1">
        <v>0.42899999999999999</v>
      </c>
      <c r="I412" s="1">
        <v>141.1</v>
      </c>
      <c r="J412" s="1">
        <v>0</v>
      </c>
      <c r="K412" s="1">
        <v>0.74</v>
      </c>
      <c r="L412" s="1">
        <v>0.6</v>
      </c>
      <c r="M412" s="1">
        <v>0.5</v>
      </c>
      <c r="N412" s="1">
        <v>0.37</v>
      </c>
      <c r="O412" s="1">
        <v>0.27</v>
      </c>
      <c r="P412" s="1">
        <v>0.17</v>
      </c>
      <c r="Q412" s="1">
        <v>0.12</v>
      </c>
      <c r="R412" s="1">
        <v>0.08</v>
      </c>
      <c r="S412" s="1">
        <v>-327</v>
      </c>
      <c r="T412" s="1">
        <v>-59.5</v>
      </c>
      <c r="U412" s="1">
        <v>40.4</v>
      </c>
      <c r="V412" s="1">
        <v>73.400000000000006</v>
      </c>
      <c r="W412" s="1">
        <v>63.1</v>
      </c>
      <c r="X412" s="1">
        <v>29.7</v>
      </c>
      <c r="Y412" s="1">
        <v>11.6</v>
      </c>
      <c r="Z412" s="1">
        <v>2.23</v>
      </c>
      <c r="AA412" s="1">
        <v>0</v>
      </c>
      <c r="AB412" s="1">
        <v>26</v>
      </c>
      <c r="AC412" s="1">
        <v>51</v>
      </c>
      <c r="AD412" s="1">
        <v>77</v>
      </c>
      <c r="AE412" s="1">
        <v>101</v>
      </c>
      <c r="AF412" s="1">
        <v>-327</v>
      </c>
      <c r="AG412" s="1">
        <v>-133</v>
      </c>
      <c r="AH412" s="1">
        <v>35.1</v>
      </c>
      <c r="AI412" s="1">
        <v>201</v>
      </c>
      <c r="AJ412" s="1">
        <v>386</v>
      </c>
      <c r="AK412" s="2"/>
    </row>
    <row r="413" spans="1:37">
      <c r="A413" s="1">
        <v>412</v>
      </c>
      <c r="B413" s="1">
        <v>4537</v>
      </c>
      <c r="C413" s="1">
        <v>86</v>
      </c>
      <c r="D413" s="1">
        <v>0</v>
      </c>
      <c r="E413" s="1">
        <v>147</v>
      </c>
      <c r="F413" s="1">
        <v>0</v>
      </c>
      <c r="G413" s="1">
        <v>0</v>
      </c>
      <c r="H413" s="1">
        <v>0.26800000000000002</v>
      </c>
      <c r="I413" s="1">
        <v>305.74</v>
      </c>
      <c r="J413" s="1">
        <v>0</v>
      </c>
      <c r="K413" s="1">
        <v>0.55000000000000004</v>
      </c>
      <c r="L413" s="1">
        <v>0.47</v>
      </c>
      <c r="M413" s="1">
        <v>0.42</v>
      </c>
      <c r="N413" s="1">
        <v>0.34</v>
      </c>
      <c r="O413" s="1">
        <v>0.27</v>
      </c>
      <c r="P413" s="1">
        <v>0.18</v>
      </c>
      <c r="Q413" s="1">
        <v>0.13</v>
      </c>
      <c r="R413" s="1">
        <v>0.08</v>
      </c>
      <c r="S413" s="1">
        <v>-197</v>
      </c>
      <c r="T413" s="1">
        <v>-73.099999999999994</v>
      </c>
      <c r="U413" s="1">
        <v>-10.4</v>
      </c>
      <c r="V413" s="1">
        <v>28.9</v>
      </c>
      <c r="W413" s="1">
        <v>37.799999999999997</v>
      </c>
      <c r="X413" s="1">
        <v>29.7</v>
      </c>
      <c r="Y413" s="1">
        <v>17.399999999999999</v>
      </c>
      <c r="Z413" s="1">
        <v>4.7</v>
      </c>
      <c r="AA413" s="1">
        <v>0</v>
      </c>
      <c r="AB413" s="1">
        <v>37</v>
      </c>
      <c r="AC413" s="1">
        <v>73</v>
      </c>
      <c r="AD413" s="1">
        <v>110</v>
      </c>
      <c r="AE413" s="1">
        <v>146</v>
      </c>
      <c r="AF413" s="1">
        <v>-197</v>
      </c>
      <c r="AG413" s="1">
        <v>-66.400000000000006</v>
      </c>
      <c r="AH413" s="1">
        <v>34.700000000000003</v>
      </c>
      <c r="AI413" s="1">
        <v>132</v>
      </c>
      <c r="AJ413" s="1">
        <v>252</v>
      </c>
      <c r="AK413" s="2"/>
    </row>
    <row r="414" spans="1:37">
      <c r="A414" s="1">
        <v>413</v>
      </c>
      <c r="B414" s="1">
        <v>4537</v>
      </c>
      <c r="C414" s="1">
        <v>86</v>
      </c>
      <c r="D414" s="1">
        <v>0</v>
      </c>
      <c r="E414" s="1">
        <v>210</v>
      </c>
      <c r="F414" s="1">
        <v>0</v>
      </c>
      <c r="G414" s="1">
        <v>0</v>
      </c>
      <c r="H414" s="1">
        <v>0.17899999999999999</v>
      </c>
      <c r="I414" s="1">
        <v>628.1</v>
      </c>
      <c r="J414" s="1">
        <v>0</v>
      </c>
      <c r="K414" s="1">
        <v>0.4</v>
      </c>
      <c r="L414" s="1">
        <v>0.36</v>
      </c>
      <c r="M414" s="1">
        <v>0.33</v>
      </c>
      <c r="N414" s="1">
        <v>0.28999999999999998</v>
      </c>
      <c r="O414" s="1">
        <v>0.25</v>
      </c>
      <c r="P414" s="1">
        <v>0.18</v>
      </c>
      <c r="Q414" s="1">
        <v>0.14000000000000001</v>
      </c>
      <c r="R414" s="1">
        <v>0.08</v>
      </c>
      <c r="S414" s="1">
        <v>-109</v>
      </c>
      <c r="T414" s="1">
        <v>-60.4</v>
      </c>
      <c r="U414" s="1">
        <v>-28.2</v>
      </c>
      <c r="V414" s="1">
        <v>0.83</v>
      </c>
      <c r="W414" s="1">
        <v>13.5</v>
      </c>
      <c r="X414" s="1">
        <v>19</v>
      </c>
      <c r="Y414" s="1">
        <v>15.9</v>
      </c>
      <c r="Z414" s="1">
        <v>7.54</v>
      </c>
      <c r="AA414" s="1">
        <v>0</v>
      </c>
      <c r="AB414" s="1">
        <v>52</v>
      </c>
      <c r="AC414" s="1">
        <v>105</v>
      </c>
      <c r="AD414" s="1">
        <v>157</v>
      </c>
      <c r="AE414" s="1">
        <v>209</v>
      </c>
      <c r="AF414" s="1">
        <v>-109</v>
      </c>
      <c r="AG414" s="1">
        <v>-17.5</v>
      </c>
      <c r="AH414" s="1">
        <v>37.6</v>
      </c>
      <c r="AI414" s="1">
        <v>83</v>
      </c>
      <c r="AJ414" s="1">
        <v>154</v>
      </c>
      <c r="AK414" s="2"/>
    </row>
    <row r="415" spans="1:37">
      <c r="A415" s="1">
        <v>414</v>
      </c>
      <c r="B415" s="1">
        <v>4537</v>
      </c>
      <c r="C415" s="1">
        <v>86</v>
      </c>
      <c r="D415" s="1">
        <v>0</v>
      </c>
      <c r="E415" s="1">
        <v>300</v>
      </c>
      <c r="F415" s="1">
        <v>0</v>
      </c>
      <c r="G415" s="1">
        <v>0</v>
      </c>
      <c r="H415" s="1">
        <v>0.13900000000000001</v>
      </c>
      <c r="I415" s="1">
        <v>1101.02</v>
      </c>
      <c r="J415" s="1">
        <v>0</v>
      </c>
      <c r="K415" s="1">
        <v>0.28999999999999998</v>
      </c>
      <c r="L415" s="1">
        <v>0.26</v>
      </c>
      <c r="M415" s="1">
        <v>0.25</v>
      </c>
      <c r="N415" s="1">
        <v>0.23</v>
      </c>
      <c r="O415" s="1">
        <v>0.21</v>
      </c>
      <c r="P415" s="1">
        <v>0.17</v>
      </c>
      <c r="Q415" s="1">
        <v>0.14000000000000001</v>
      </c>
      <c r="R415" s="1">
        <v>0.09</v>
      </c>
      <c r="S415" s="1">
        <v>-57</v>
      </c>
      <c r="T415" s="1">
        <v>-40.799999999999997</v>
      </c>
      <c r="U415" s="1">
        <v>-27.3</v>
      </c>
      <c r="V415" s="1">
        <v>-10.8</v>
      </c>
      <c r="W415" s="1">
        <v>-0.9</v>
      </c>
      <c r="X415" s="1">
        <v>7.54</v>
      </c>
      <c r="Y415" s="1">
        <v>9.4</v>
      </c>
      <c r="Z415" s="1">
        <v>7.36</v>
      </c>
      <c r="AA415" s="1">
        <v>0</v>
      </c>
      <c r="AB415" s="1">
        <v>75</v>
      </c>
      <c r="AC415" s="1">
        <v>150</v>
      </c>
      <c r="AD415" s="1">
        <v>225</v>
      </c>
      <c r="AE415" s="1">
        <v>299</v>
      </c>
      <c r="AF415" s="1">
        <v>-57</v>
      </c>
      <c r="AG415" s="1">
        <v>14.4</v>
      </c>
      <c r="AH415" s="1">
        <v>35.799999999999997</v>
      </c>
      <c r="AI415" s="1">
        <v>49.8</v>
      </c>
      <c r="AJ415" s="1">
        <v>87.5</v>
      </c>
      <c r="AK415" s="2"/>
    </row>
    <row r="416" spans="1:37">
      <c r="A416" s="1">
        <v>415</v>
      </c>
      <c r="B416" s="1">
        <v>5481</v>
      </c>
      <c r="C416" s="1">
        <v>86</v>
      </c>
      <c r="D416" s="1">
        <v>0</v>
      </c>
      <c r="E416" s="1">
        <v>50</v>
      </c>
      <c r="F416" s="1">
        <v>0</v>
      </c>
      <c r="G416" s="1">
        <v>0</v>
      </c>
      <c r="H416" s="1">
        <v>0.94099999999999995</v>
      </c>
      <c r="I416" s="1">
        <v>39.700000000000003</v>
      </c>
      <c r="J416" s="1">
        <v>0</v>
      </c>
      <c r="K416" s="1">
        <v>1.2</v>
      </c>
      <c r="L416" s="1">
        <v>0.8</v>
      </c>
      <c r="M416" s="1">
        <v>0.55000000000000004</v>
      </c>
      <c r="N416" s="1">
        <v>0.34</v>
      </c>
      <c r="O416" s="1">
        <v>0.24</v>
      </c>
      <c r="P416" s="1">
        <v>0.15</v>
      </c>
      <c r="Q416" s="1">
        <v>0.12</v>
      </c>
      <c r="R416" s="1">
        <v>0.08</v>
      </c>
      <c r="S416" s="1">
        <v>-590</v>
      </c>
      <c r="T416" s="1">
        <v>107</v>
      </c>
      <c r="U416" s="1">
        <v>196</v>
      </c>
      <c r="V416" s="1">
        <v>114</v>
      </c>
      <c r="W416" s="1">
        <v>49</v>
      </c>
      <c r="X416" s="1">
        <v>9.4</v>
      </c>
      <c r="Y416" s="1">
        <v>3.41</v>
      </c>
      <c r="Z416" s="1">
        <v>0.94</v>
      </c>
      <c r="AA416" s="1">
        <v>0</v>
      </c>
      <c r="AB416" s="1">
        <v>12</v>
      </c>
      <c r="AC416" s="1">
        <v>25</v>
      </c>
      <c r="AD416" s="1">
        <v>38</v>
      </c>
      <c r="AE416" s="1">
        <v>49</v>
      </c>
      <c r="AF416" s="1">
        <v>-590</v>
      </c>
      <c r="AG416" s="1">
        <v>-273</v>
      </c>
      <c r="AH416" s="1">
        <v>30.4</v>
      </c>
      <c r="AI416" s="1">
        <v>340</v>
      </c>
      <c r="AJ416" s="1">
        <v>629</v>
      </c>
      <c r="AK416" s="2"/>
    </row>
    <row r="417" spans="1:37">
      <c r="A417" s="1">
        <v>416</v>
      </c>
      <c r="B417" s="1">
        <v>5481</v>
      </c>
      <c r="C417" s="1">
        <v>86</v>
      </c>
      <c r="D417" s="1">
        <v>0</v>
      </c>
      <c r="E417" s="1">
        <v>72</v>
      </c>
      <c r="F417" s="1">
        <v>0</v>
      </c>
      <c r="G417" s="1">
        <v>0</v>
      </c>
      <c r="H417" s="1">
        <v>0.62</v>
      </c>
      <c r="I417" s="1">
        <v>77.64</v>
      </c>
      <c r="J417" s="1">
        <v>0</v>
      </c>
      <c r="K417" s="1">
        <v>0.93</v>
      </c>
      <c r="L417" s="1">
        <v>0.7</v>
      </c>
      <c r="M417" s="1">
        <v>0.54</v>
      </c>
      <c r="N417" s="1">
        <v>0.36</v>
      </c>
      <c r="O417" s="1">
        <v>0.26</v>
      </c>
      <c r="P417" s="1">
        <v>0.16</v>
      </c>
      <c r="Q417" s="1">
        <v>0.12</v>
      </c>
      <c r="R417" s="1">
        <v>0.08</v>
      </c>
      <c r="S417" s="1">
        <v>-438</v>
      </c>
      <c r="T417" s="1">
        <v>-7.63</v>
      </c>
      <c r="U417" s="1">
        <v>105</v>
      </c>
      <c r="V417" s="1">
        <v>103</v>
      </c>
      <c r="W417" s="1">
        <v>66.099999999999994</v>
      </c>
      <c r="X417" s="1">
        <v>19.600000000000001</v>
      </c>
      <c r="Y417" s="1">
        <v>6</v>
      </c>
      <c r="Z417" s="1">
        <v>1.44</v>
      </c>
      <c r="AA417" s="1">
        <v>0</v>
      </c>
      <c r="AB417" s="1">
        <v>18</v>
      </c>
      <c r="AC417" s="1">
        <v>36</v>
      </c>
      <c r="AD417" s="1">
        <v>54</v>
      </c>
      <c r="AE417" s="1">
        <v>71</v>
      </c>
      <c r="AF417" s="1">
        <v>-438</v>
      </c>
      <c r="AG417" s="1">
        <v>-197</v>
      </c>
      <c r="AH417" s="1">
        <v>29.9</v>
      </c>
      <c r="AI417" s="1">
        <v>253</v>
      </c>
      <c r="AJ417" s="1">
        <v>482</v>
      </c>
      <c r="AK417" s="2"/>
    </row>
    <row r="418" spans="1:37">
      <c r="A418" s="1">
        <v>417</v>
      </c>
      <c r="B418" s="1">
        <v>5481</v>
      </c>
      <c r="C418" s="1">
        <v>86</v>
      </c>
      <c r="D418" s="1">
        <v>0</v>
      </c>
      <c r="E418" s="1">
        <v>102</v>
      </c>
      <c r="F418" s="1">
        <v>0</v>
      </c>
      <c r="G418" s="1">
        <v>0</v>
      </c>
      <c r="H418" s="1">
        <v>0.38700000000000001</v>
      </c>
      <c r="I418" s="1">
        <v>166.05</v>
      </c>
      <c r="J418" s="1">
        <v>0</v>
      </c>
      <c r="K418" s="1">
        <v>0.7</v>
      </c>
      <c r="L418" s="1">
        <v>0.57999999999999996</v>
      </c>
      <c r="M418" s="1">
        <v>0.48</v>
      </c>
      <c r="N418" s="1">
        <v>0.36</v>
      </c>
      <c r="O418" s="1">
        <v>0.27</v>
      </c>
      <c r="P418" s="1">
        <v>0.17</v>
      </c>
      <c r="Q418" s="1">
        <v>0.12</v>
      </c>
      <c r="R418" s="1">
        <v>0.08</v>
      </c>
      <c r="S418" s="1">
        <v>-289</v>
      </c>
      <c r="T418" s="1">
        <v>-60</v>
      </c>
      <c r="U418" s="1">
        <v>28.3</v>
      </c>
      <c r="V418" s="1">
        <v>61.8</v>
      </c>
      <c r="W418" s="1">
        <v>56.4</v>
      </c>
      <c r="X418" s="1">
        <v>29.2</v>
      </c>
      <c r="Y418" s="1">
        <v>12.2</v>
      </c>
      <c r="Z418" s="1">
        <v>2.4</v>
      </c>
      <c r="AA418" s="1">
        <v>0</v>
      </c>
      <c r="AB418" s="1">
        <v>26</v>
      </c>
      <c r="AC418" s="1">
        <v>51</v>
      </c>
      <c r="AD418" s="1">
        <v>77</v>
      </c>
      <c r="AE418" s="1">
        <v>101</v>
      </c>
      <c r="AF418" s="1">
        <v>-289</v>
      </c>
      <c r="AG418" s="1">
        <v>-119</v>
      </c>
      <c r="AH418" s="1">
        <v>28.5</v>
      </c>
      <c r="AI418" s="1">
        <v>174</v>
      </c>
      <c r="AJ418" s="1">
        <v>336</v>
      </c>
      <c r="AK418" s="2"/>
    </row>
    <row r="419" spans="1:37">
      <c r="A419" s="1">
        <v>418</v>
      </c>
      <c r="B419" s="1">
        <v>5481</v>
      </c>
      <c r="C419" s="1">
        <v>86</v>
      </c>
      <c r="D419" s="1">
        <v>0</v>
      </c>
      <c r="E419" s="1">
        <v>147</v>
      </c>
      <c r="F419" s="1">
        <v>0</v>
      </c>
      <c r="G419" s="1">
        <v>0</v>
      </c>
      <c r="H419" s="1">
        <v>0.24399999999999999</v>
      </c>
      <c r="I419" s="1">
        <v>357.96</v>
      </c>
      <c r="J419" s="1">
        <v>0</v>
      </c>
      <c r="K419" s="1">
        <v>0.52</v>
      </c>
      <c r="L419" s="1">
        <v>0.45</v>
      </c>
      <c r="M419" s="1">
        <v>0.4</v>
      </c>
      <c r="N419" s="1">
        <v>0.33</v>
      </c>
      <c r="O419" s="1">
        <v>0.27</v>
      </c>
      <c r="P419" s="1">
        <v>0.18</v>
      </c>
      <c r="Q419" s="1">
        <v>0.13</v>
      </c>
      <c r="R419" s="1">
        <v>0.08</v>
      </c>
      <c r="S419" s="1">
        <v>-172</v>
      </c>
      <c r="T419" s="1">
        <v>-67.5</v>
      </c>
      <c r="U419" s="1">
        <v>-13.5</v>
      </c>
      <c r="V419" s="1">
        <v>21.8</v>
      </c>
      <c r="W419" s="1">
        <v>31.4</v>
      </c>
      <c r="X419" s="1">
        <v>26.8</v>
      </c>
      <c r="Y419" s="1">
        <v>16.8</v>
      </c>
      <c r="Z419" s="1">
        <v>5.01</v>
      </c>
      <c r="AA419" s="1">
        <v>0</v>
      </c>
      <c r="AB419" s="1">
        <v>37</v>
      </c>
      <c r="AC419" s="1">
        <v>73</v>
      </c>
      <c r="AD419" s="1">
        <v>110</v>
      </c>
      <c r="AE419" s="1">
        <v>146</v>
      </c>
      <c r="AF419" s="1">
        <v>-172</v>
      </c>
      <c r="AG419" s="1">
        <v>-59.7</v>
      </c>
      <c r="AH419" s="1">
        <v>28.3</v>
      </c>
      <c r="AI419" s="1">
        <v>113</v>
      </c>
      <c r="AJ419" s="1">
        <v>217</v>
      </c>
      <c r="AK419" s="2"/>
    </row>
    <row r="420" spans="1:37">
      <c r="A420" s="1">
        <v>419</v>
      </c>
      <c r="B420" s="1">
        <v>5481</v>
      </c>
      <c r="C420" s="1">
        <v>86</v>
      </c>
      <c r="D420" s="1">
        <v>0</v>
      </c>
      <c r="E420" s="1">
        <v>210</v>
      </c>
      <c r="F420" s="1">
        <v>0</v>
      </c>
      <c r="G420" s="1">
        <v>0</v>
      </c>
      <c r="H420" s="1">
        <v>0.16300000000000001</v>
      </c>
      <c r="I420" s="1">
        <v>733.39</v>
      </c>
      <c r="J420" s="1">
        <v>0</v>
      </c>
      <c r="K420" s="1">
        <v>0.38</v>
      </c>
      <c r="L420" s="1">
        <v>0.34</v>
      </c>
      <c r="M420" s="1">
        <v>0.31</v>
      </c>
      <c r="N420" s="1">
        <v>0.27</v>
      </c>
      <c r="O420" s="1">
        <v>0.24</v>
      </c>
      <c r="P420" s="1">
        <v>0.18</v>
      </c>
      <c r="Q420" s="1">
        <v>0.14000000000000001</v>
      </c>
      <c r="R420" s="1">
        <v>0.08</v>
      </c>
      <c r="S420" s="1">
        <v>-95</v>
      </c>
      <c r="T420" s="1">
        <v>-54.1</v>
      </c>
      <c r="U420" s="1">
        <v>-26.7</v>
      </c>
      <c r="V420" s="1">
        <v>-1.58</v>
      </c>
      <c r="W420" s="1">
        <v>9.89</v>
      </c>
      <c r="X420" s="1">
        <v>16</v>
      </c>
      <c r="Y420" s="1">
        <v>14.2</v>
      </c>
      <c r="Z420" s="1">
        <v>7.37</v>
      </c>
      <c r="AA420" s="1">
        <v>0</v>
      </c>
      <c r="AB420" s="1">
        <v>52</v>
      </c>
      <c r="AC420" s="1">
        <v>105</v>
      </c>
      <c r="AD420" s="1">
        <v>157</v>
      </c>
      <c r="AE420" s="1">
        <v>209</v>
      </c>
      <c r="AF420" s="1">
        <v>-95</v>
      </c>
      <c r="AG420" s="1">
        <v>-16.899999999999999</v>
      </c>
      <c r="AH420" s="1">
        <v>30.9</v>
      </c>
      <c r="AI420" s="1">
        <v>70.7</v>
      </c>
      <c r="AJ420" s="1">
        <v>132</v>
      </c>
      <c r="AK420" s="2"/>
    </row>
    <row r="421" spans="1:37">
      <c r="A421" s="1">
        <v>420</v>
      </c>
      <c r="B421" s="1">
        <v>5481</v>
      </c>
      <c r="C421" s="1">
        <v>86</v>
      </c>
      <c r="D421" s="1">
        <v>0</v>
      </c>
      <c r="E421" s="1">
        <v>300</v>
      </c>
      <c r="F421" s="1">
        <v>0</v>
      </c>
      <c r="G421" s="1">
        <v>0</v>
      </c>
      <c r="H421" s="1">
        <v>0.124</v>
      </c>
      <c r="I421" s="1">
        <v>1319.11</v>
      </c>
      <c r="J421" s="1">
        <v>0</v>
      </c>
      <c r="K421" s="1">
        <v>0.27</v>
      </c>
      <c r="L421" s="1">
        <v>0.25</v>
      </c>
      <c r="M421" s="1">
        <v>0.24</v>
      </c>
      <c r="N421" s="1">
        <v>0.22</v>
      </c>
      <c r="O421" s="1">
        <v>0.2</v>
      </c>
      <c r="P421" s="1">
        <v>0.16</v>
      </c>
      <c r="Q421" s="1">
        <v>0.13</v>
      </c>
      <c r="R421" s="1">
        <v>0.09</v>
      </c>
      <c r="S421" s="1">
        <v>-49.6</v>
      </c>
      <c r="T421" s="1">
        <v>-35.9</v>
      </c>
      <c r="U421" s="1">
        <v>-24.5</v>
      </c>
      <c r="V421" s="1">
        <v>-10.6</v>
      </c>
      <c r="W421" s="1">
        <v>-1.96</v>
      </c>
      <c r="X421" s="1">
        <v>5.73</v>
      </c>
      <c r="Y421" s="1">
        <v>7.8</v>
      </c>
      <c r="Z421" s="1">
        <v>6.64</v>
      </c>
      <c r="AA421" s="1">
        <v>0</v>
      </c>
      <c r="AB421" s="1">
        <v>75</v>
      </c>
      <c r="AC421" s="1">
        <v>150</v>
      </c>
      <c r="AD421" s="1">
        <v>225</v>
      </c>
      <c r="AE421" s="1">
        <v>299</v>
      </c>
      <c r="AF421" s="1">
        <v>-49.6</v>
      </c>
      <c r="AG421" s="1">
        <v>10.8</v>
      </c>
      <c r="AH421" s="1">
        <v>29.5</v>
      </c>
      <c r="AI421" s="1">
        <v>42.2</v>
      </c>
      <c r="AJ421" s="1">
        <v>74.599999999999994</v>
      </c>
      <c r="AK421" s="2"/>
    </row>
    <row r="422" spans="1:37">
      <c r="A422" s="1">
        <v>421</v>
      </c>
      <c r="B422" s="1">
        <v>6622</v>
      </c>
      <c r="C422" s="1">
        <v>86</v>
      </c>
      <c r="D422" s="1">
        <v>0</v>
      </c>
      <c r="E422" s="1">
        <v>50</v>
      </c>
      <c r="F422" s="1">
        <v>0</v>
      </c>
      <c r="G422" s="1">
        <v>0</v>
      </c>
      <c r="H422" s="1">
        <v>0.876</v>
      </c>
      <c r="I422" s="1">
        <v>44.54</v>
      </c>
      <c r="J422" s="1">
        <v>0</v>
      </c>
      <c r="K422" s="1">
        <v>1.1499999999999999</v>
      </c>
      <c r="L422" s="1">
        <v>0.78</v>
      </c>
      <c r="M422" s="1">
        <v>0.55000000000000004</v>
      </c>
      <c r="N422" s="1">
        <v>0.35</v>
      </c>
      <c r="O422" s="1">
        <v>0.24</v>
      </c>
      <c r="P422" s="1">
        <v>0.15</v>
      </c>
      <c r="Q422" s="1">
        <v>0.12</v>
      </c>
      <c r="R422" s="1">
        <v>0.08</v>
      </c>
      <c r="S422" s="1">
        <v>-537</v>
      </c>
      <c r="T422" s="1">
        <v>80</v>
      </c>
      <c r="U422" s="1">
        <v>172</v>
      </c>
      <c r="V422" s="1">
        <v>110</v>
      </c>
      <c r="W422" s="1">
        <v>50.6</v>
      </c>
      <c r="X422" s="1">
        <v>10.199999999999999</v>
      </c>
      <c r="Y422" s="1">
        <v>3.52</v>
      </c>
      <c r="Z422" s="1">
        <v>0.99</v>
      </c>
      <c r="AA422" s="1">
        <v>0</v>
      </c>
      <c r="AB422" s="1">
        <v>12</v>
      </c>
      <c r="AC422" s="1">
        <v>25</v>
      </c>
      <c r="AD422" s="1">
        <v>38</v>
      </c>
      <c r="AE422" s="1">
        <v>49</v>
      </c>
      <c r="AF422" s="1">
        <v>-537</v>
      </c>
      <c r="AG422" s="1">
        <v>-251</v>
      </c>
      <c r="AH422" s="1">
        <v>24</v>
      </c>
      <c r="AI422" s="1">
        <v>304</v>
      </c>
      <c r="AJ422" s="1">
        <v>565</v>
      </c>
      <c r="AK422" s="2"/>
    </row>
    <row r="423" spans="1:37">
      <c r="A423" s="1">
        <v>422</v>
      </c>
      <c r="B423" s="1">
        <v>6622</v>
      </c>
      <c r="C423" s="1">
        <v>86</v>
      </c>
      <c r="D423" s="1">
        <v>0</v>
      </c>
      <c r="E423" s="1">
        <v>72</v>
      </c>
      <c r="F423" s="1">
        <v>0</v>
      </c>
      <c r="G423" s="1">
        <v>0</v>
      </c>
      <c r="H423" s="1">
        <v>0.56599999999999995</v>
      </c>
      <c r="I423" s="1">
        <v>89.68</v>
      </c>
      <c r="J423" s="1">
        <v>0</v>
      </c>
      <c r="K423" s="1">
        <v>0.89</v>
      </c>
      <c r="L423" s="1">
        <v>0.68</v>
      </c>
      <c r="M423" s="1">
        <v>0.53</v>
      </c>
      <c r="N423" s="1">
        <v>0.37</v>
      </c>
      <c r="O423" s="1">
        <v>0.26</v>
      </c>
      <c r="P423" s="1">
        <v>0.16</v>
      </c>
      <c r="Q423" s="1">
        <v>0.12</v>
      </c>
      <c r="R423" s="1">
        <v>0.08</v>
      </c>
      <c r="S423" s="1">
        <v>-391</v>
      </c>
      <c r="T423" s="1">
        <v>-18.3</v>
      </c>
      <c r="U423" s="1">
        <v>85.1</v>
      </c>
      <c r="V423" s="1">
        <v>92.1</v>
      </c>
      <c r="W423" s="1">
        <v>62.8</v>
      </c>
      <c r="X423" s="1">
        <v>20.6</v>
      </c>
      <c r="Y423" s="1">
        <v>6.52</v>
      </c>
      <c r="Z423" s="1">
        <v>1.48</v>
      </c>
      <c r="AA423" s="1">
        <v>0</v>
      </c>
      <c r="AB423" s="1">
        <v>18</v>
      </c>
      <c r="AC423" s="1">
        <v>36</v>
      </c>
      <c r="AD423" s="1">
        <v>54</v>
      </c>
      <c r="AE423" s="1">
        <v>71</v>
      </c>
      <c r="AF423" s="1">
        <v>-391</v>
      </c>
      <c r="AG423" s="1">
        <v>-177</v>
      </c>
      <c r="AH423" s="1">
        <v>24.1</v>
      </c>
      <c r="AI423" s="1">
        <v>222</v>
      </c>
      <c r="AJ423" s="1">
        <v>425</v>
      </c>
      <c r="AK423" s="2"/>
    </row>
    <row r="424" spans="1:37">
      <c r="A424" s="1">
        <v>423</v>
      </c>
      <c r="B424" s="1">
        <v>6622</v>
      </c>
      <c r="C424" s="1">
        <v>86</v>
      </c>
      <c r="D424" s="1">
        <v>0</v>
      </c>
      <c r="E424" s="1">
        <v>102</v>
      </c>
      <c r="F424" s="1">
        <v>0</v>
      </c>
      <c r="G424" s="1">
        <v>0</v>
      </c>
      <c r="H424" s="1">
        <v>0.35299999999999998</v>
      </c>
      <c r="I424" s="1">
        <v>192.13</v>
      </c>
      <c r="J424" s="1">
        <v>0</v>
      </c>
      <c r="K424" s="1">
        <v>0.66</v>
      </c>
      <c r="L424" s="1">
        <v>0.55000000000000004</v>
      </c>
      <c r="M424" s="1">
        <v>0.47</v>
      </c>
      <c r="N424" s="1">
        <v>0.36</v>
      </c>
      <c r="O424" s="1">
        <v>0.27</v>
      </c>
      <c r="P424" s="1">
        <v>0.17</v>
      </c>
      <c r="Q424" s="1">
        <v>0.12</v>
      </c>
      <c r="R424" s="1">
        <v>0.08</v>
      </c>
      <c r="S424" s="1">
        <v>-254</v>
      </c>
      <c r="T424" s="1">
        <v>-59.1</v>
      </c>
      <c r="U424" s="1">
        <v>18.3</v>
      </c>
      <c r="V424" s="1">
        <v>51.3</v>
      </c>
      <c r="W424" s="1">
        <v>49.7</v>
      </c>
      <c r="X424" s="1">
        <v>28.1</v>
      </c>
      <c r="Y424" s="1">
        <v>12.7</v>
      </c>
      <c r="Z424" s="1">
        <v>2.59</v>
      </c>
      <c r="AA424" s="1">
        <v>0</v>
      </c>
      <c r="AB424" s="1">
        <v>26</v>
      </c>
      <c r="AC424" s="1">
        <v>51</v>
      </c>
      <c r="AD424" s="1">
        <v>77</v>
      </c>
      <c r="AE424" s="1">
        <v>101</v>
      </c>
      <c r="AF424" s="1">
        <v>-254</v>
      </c>
      <c r="AG424" s="1">
        <v>-106</v>
      </c>
      <c r="AH424" s="1">
        <v>23.2</v>
      </c>
      <c r="AI424" s="1">
        <v>151</v>
      </c>
      <c r="AJ424" s="1">
        <v>292</v>
      </c>
      <c r="AK424" s="2"/>
    </row>
    <row r="425" spans="1:37">
      <c r="A425" s="1">
        <v>424</v>
      </c>
      <c r="B425" s="1">
        <v>6622</v>
      </c>
      <c r="C425" s="1">
        <v>86</v>
      </c>
      <c r="D425" s="1">
        <v>0</v>
      </c>
      <c r="E425" s="1">
        <v>147</v>
      </c>
      <c r="F425" s="1">
        <v>0</v>
      </c>
      <c r="G425" s="1">
        <v>0</v>
      </c>
      <c r="H425" s="1">
        <v>0.222</v>
      </c>
      <c r="I425" s="1">
        <v>416.99</v>
      </c>
      <c r="J425" s="1">
        <v>0</v>
      </c>
      <c r="K425" s="1">
        <v>0.49</v>
      </c>
      <c r="L425" s="1">
        <v>0.43</v>
      </c>
      <c r="M425" s="1">
        <v>0.38</v>
      </c>
      <c r="N425" s="1">
        <v>0.32</v>
      </c>
      <c r="O425" s="1">
        <v>0.27</v>
      </c>
      <c r="P425" s="1">
        <v>0.18</v>
      </c>
      <c r="Q425" s="1">
        <v>0.13</v>
      </c>
      <c r="R425" s="1">
        <v>0.08</v>
      </c>
      <c r="S425" s="1">
        <v>-150</v>
      </c>
      <c r="T425" s="1">
        <v>-61.9</v>
      </c>
      <c r="U425" s="1">
        <v>-15.6</v>
      </c>
      <c r="V425" s="1">
        <v>16</v>
      </c>
      <c r="W425" s="1">
        <v>25.7</v>
      </c>
      <c r="X425" s="1">
        <v>23.9</v>
      </c>
      <c r="Y425" s="1">
        <v>15.9</v>
      </c>
      <c r="Z425" s="1">
        <v>5.26</v>
      </c>
      <c r="AA425" s="1">
        <v>0</v>
      </c>
      <c r="AB425" s="1">
        <v>37</v>
      </c>
      <c r="AC425" s="1">
        <v>73</v>
      </c>
      <c r="AD425" s="1">
        <v>110</v>
      </c>
      <c r="AE425" s="1">
        <v>146</v>
      </c>
      <c r="AF425" s="1">
        <v>-150</v>
      </c>
      <c r="AG425" s="1">
        <v>-53.3</v>
      </c>
      <c r="AH425" s="1">
        <v>23.2</v>
      </c>
      <c r="AI425" s="1">
        <v>97</v>
      </c>
      <c r="AJ425" s="1">
        <v>187</v>
      </c>
      <c r="AK425" s="2"/>
    </row>
    <row r="426" spans="1:37">
      <c r="A426" s="1">
        <v>425</v>
      </c>
      <c r="B426" s="1">
        <v>6622</v>
      </c>
      <c r="C426" s="1">
        <v>86</v>
      </c>
      <c r="D426" s="1">
        <v>0</v>
      </c>
      <c r="E426" s="1">
        <v>210</v>
      </c>
      <c r="F426" s="1">
        <v>0</v>
      </c>
      <c r="G426" s="1">
        <v>0</v>
      </c>
      <c r="H426" s="1">
        <v>0.14899999999999999</v>
      </c>
      <c r="I426" s="1">
        <v>856.43</v>
      </c>
      <c r="J426" s="1">
        <v>0</v>
      </c>
      <c r="K426" s="1">
        <v>0.35</v>
      </c>
      <c r="L426" s="1">
        <v>0.32</v>
      </c>
      <c r="M426" s="1">
        <v>0.3</v>
      </c>
      <c r="N426" s="1">
        <v>0.26</v>
      </c>
      <c r="O426" s="1">
        <v>0.23</v>
      </c>
      <c r="P426" s="1">
        <v>0.18</v>
      </c>
      <c r="Q426" s="1">
        <v>0.14000000000000001</v>
      </c>
      <c r="R426" s="1">
        <v>0.09</v>
      </c>
      <c r="S426" s="1">
        <v>-82.6</v>
      </c>
      <c r="T426" s="1">
        <v>-48.2</v>
      </c>
      <c r="U426" s="1">
        <v>-25</v>
      </c>
      <c r="V426" s="1">
        <v>-3.35</v>
      </c>
      <c r="W426" s="1">
        <v>6.96</v>
      </c>
      <c r="X426" s="1">
        <v>13.3</v>
      </c>
      <c r="Y426" s="1">
        <v>12.5</v>
      </c>
      <c r="Z426" s="1">
        <v>7.09</v>
      </c>
      <c r="AA426" s="1">
        <v>0</v>
      </c>
      <c r="AB426" s="1">
        <v>52</v>
      </c>
      <c r="AC426" s="1">
        <v>105</v>
      </c>
      <c r="AD426" s="1">
        <v>157</v>
      </c>
      <c r="AE426" s="1">
        <v>209</v>
      </c>
      <c r="AF426" s="1">
        <v>-82.6</v>
      </c>
      <c r="AG426" s="1">
        <v>-15.9</v>
      </c>
      <c r="AH426" s="1">
        <v>25.4</v>
      </c>
      <c r="AI426" s="1">
        <v>60.2</v>
      </c>
      <c r="AJ426" s="1">
        <v>113</v>
      </c>
      <c r="AK426" s="2"/>
    </row>
    <row r="427" spans="1:37">
      <c r="A427" s="1">
        <v>426</v>
      </c>
      <c r="B427" s="1">
        <v>6622</v>
      </c>
      <c r="C427" s="1">
        <v>86</v>
      </c>
      <c r="D427" s="1">
        <v>0</v>
      </c>
      <c r="E427" s="1">
        <v>300</v>
      </c>
      <c r="F427" s="1">
        <v>0</v>
      </c>
      <c r="G427" s="1">
        <v>0</v>
      </c>
      <c r="H427" s="1">
        <v>0.106</v>
      </c>
      <c r="I427" s="1">
        <v>1670.71</v>
      </c>
      <c r="J427" s="1">
        <v>0</v>
      </c>
      <c r="K427" s="1">
        <v>0.25</v>
      </c>
      <c r="L427" s="1">
        <v>0.23</v>
      </c>
      <c r="M427" s="1">
        <v>0.22</v>
      </c>
      <c r="N427" s="1">
        <v>0.21</v>
      </c>
      <c r="O427" s="1">
        <v>0.19</v>
      </c>
      <c r="P427" s="1">
        <v>0.16</v>
      </c>
      <c r="Q427" s="1">
        <v>0.13</v>
      </c>
      <c r="R427" s="1">
        <v>0.09</v>
      </c>
      <c r="S427" s="1">
        <v>-43</v>
      </c>
      <c r="T427" s="1">
        <v>-31.5</v>
      </c>
      <c r="U427" s="1">
        <v>-22</v>
      </c>
      <c r="V427" s="1">
        <v>-10.1</v>
      </c>
      <c r="W427" s="1">
        <v>-2.7</v>
      </c>
      <c r="X427" s="1">
        <v>4.22</v>
      </c>
      <c r="Y427" s="1">
        <v>6.38</v>
      </c>
      <c r="Z427" s="1">
        <v>5.9</v>
      </c>
      <c r="AA427" s="1">
        <v>0</v>
      </c>
      <c r="AB427" s="1">
        <v>75</v>
      </c>
      <c r="AC427" s="1">
        <v>150</v>
      </c>
      <c r="AD427" s="1">
        <v>225</v>
      </c>
      <c r="AE427" s="1">
        <v>299</v>
      </c>
      <c r="AF427" s="1">
        <v>-43</v>
      </c>
      <c r="AG427" s="1">
        <v>7.95</v>
      </c>
      <c r="AH427" s="1">
        <v>24.4</v>
      </c>
      <c r="AI427" s="1">
        <v>35.799999999999997</v>
      </c>
      <c r="AJ427" s="1">
        <v>63.6</v>
      </c>
      <c r="AK427" s="2"/>
    </row>
    <row r="428" spans="1:37">
      <c r="A428" s="1">
        <v>427</v>
      </c>
      <c r="B428" s="1">
        <v>8000</v>
      </c>
      <c r="C428" s="1">
        <v>86</v>
      </c>
      <c r="D428" s="1">
        <v>0</v>
      </c>
      <c r="E428" s="1">
        <v>50</v>
      </c>
      <c r="F428" s="1">
        <v>0</v>
      </c>
      <c r="G428" s="1">
        <v>0</v>
      </c>
      <c r="H428" s="1">
        <v>0.81200000000000006</v>
      </c>
      <c r="I428" s="1">
        <v>50.25</v>
      </c>
      <c r="J428" s="1">
        <v>0</v>
      </c>
      <c r="K428" s="1">
        <v>1.1000000000000001</v>
      </c>
      <c r="L428" s="1">
        <v>0.76</v>
      </c>
      <c r="M428" s="1">
        <v>0.55000000000000004</v>
      </c>
      <c r="N428" s="1">
        <v>0.35</v>
      </c>
      <c r="O428" s="1">
        <v>0.24</v>
      </c>
      <c r="P428" s="1">
        <v>0.15</v>
      </c>
      <c r="Q428" s="1">
        <v>0.12</v>
      </c>
      <c r="R428" s="1">
        <v>0.08</v>
      </c>
      <c r="S428" s="1">
        <v>-486</v>
      </c>
      <c r="T428" s="1">
        <v>56.8</v>
      </c>
      <c r="U428" s="1">
        <v>149</v>
      </c>
      <c r="V428" s="1">
        <v>104</v>
      </c>
      <c r="W428" s="1">
        <v>51.4</v>
      </c>
      <c r="X428" s="1">
        <v>11</v>
      </c>
      <c r="Y428" s="1">
        <v>3.65</v>
      </c>
      <c r="Z428" s="1">
        <v>1.03</v>
      </c>
      <c r="AA428" s="1">
        <v>0</v>
      </c>
      <c r="AB428" s="1">
        <v>12</v>
      </c>
      <c r="AC428" s="1">
        <v>25</v>
      </c>
      <c r="AD428" s="1">
        <v>38</v>
      </c>
      <c r="AE428" s="1">
        <v>49</v>
      </c>
      <c r="AF428" s="1">
        <v>-486</v>
      </c>
      <c r="AG428" s="1">
        <v>-228</v>
      </c>
      <c r="AH428" s="1">
        <v>18.899999999999999</v>
      </c>
      <c r="AI428" s="1">
        <v>271</v>
      </c>
      <c r="AJ428" s="1">
        <v>506</v>
      </c>
      <c r="AK428" s="2"/>
    </row>
    <row r="429" spans="1:37">
      <c r="A429" s="1">
        <v>428</v>
      </c>
      <c r="B429" s="1">
        <v>8000</v>
      </c>
      <c r="C429" s="1">
        <v>86</v>
      </c>
      <c r="D429" s="1">
        <v>0</v>
      </c>
      <c r="E429" s="1">
        <v>72</v>
      </c>
      <c r="F429" s="1">
        <v>0</v>
      </c>
      <c r="G429" s="1">
        <v>0</v>
      </c>
      <c r="H429" s="1">
        <v>0.52100000000000002</v>
      </c>
      <c r="I429" s="1">
        <v>102.39</v>
      </c>
      <c r="J429" s="1">
        <v>0</v>
      </c>
      <c r="K429" s="1">
        <v>0.84</v>
      </c>
      <c r="L429" s="1">
        <v>0.66</v>
      </c>
      <c r="M429" s="1">
        <v>0.52</v>
      </c>
      <c r="N429" s="1">
        <v>0.37</v>
      </c>
      <c r="O429" s="1">
        <v>0.26</v>
      </c>
      <c r="P429" s="1">
        <v>0.16</v>
      </c>
      <c r="Q429" s="1">
        <v>0.12</v>
      </c>
      <c r="R429" s="1">
        <v>0.08</v>
      </c>
      <c r="S429" s="1">
        <v>-347</v>
      </c>
      <c r="T429" s="1">
        <v>-26.2</v>
      </c>
      <c r="U429" s="1">
        <v>67.8</v>
      </c>
      <c r="V429" s="1">
        <v>81</v>
      </c>
      <c r="W429" s="1">
        <v>58.8</v>
      </c>
      <c r="X429" s="1">
        <v>21.3</v>
      </c>
      <c r="Y429" s="1">
        <v>7.07</v>
      </c>
      <c r="Z429" s="1">
        <v>1.52</v>
      </c>
      <c r="AA429" s="1">
        <v>0</v>
      </c>
      <c r="AB429" s="1">
        <v>18</v>
      </c>
      <c r="AC429" s="1">
        <v>36</v>
      </c>
      <c r="AD429" s="1">
        <v>54</v>
      </c>
      <c r="AE429" s="1">
        <v>71</v>
      </c>
      <c r="AF429" s="1">
        <v>-347</v>
      </c>
      <c r="AG429" s="1">
        <v>-158</v>
      </c>
      <c r="AH429" s="1">
        <v>19.399999999999999</v>
      </c>
      <c r="AI429" s="1">
        <v>194</v>
      </c>
      <c r="AJ429" s="1">
        <v>374</v>
      </c>
      <c r="AK429" s="2"/>
    </row>
    <row r="430" spans="1:37">
      <c r="A430" s="1">
        <v>429</v>
      </c>
      <c r="B430" s="1">
        <v>8000</v>
      </c>
      <c r="C430" s="1">
        <v>86</v>
      </c>
      <c r="D430" s="1">
        <v>0</v>
      </c>
      <c r="E430" s="1">
        <v>102</v>
      </c>
      <c r="F430" s="1">
        <v>0</v>
      </c>
      <c r="G430" s="1">
        <v>0</v>
      </c>
      <c r="H430" s="1">
        <v>0.32200000000000001</v>
      </c>
      <c r="I430" s="1">
        <v>223.95</v>
      </c>
      <c r="J430" s="1">
        <v>0</v>
      </c>
      <c r="K430" s="1">
        <v>0.62</v>
      </c>
      <c r="L430" s="1">
        <v>0.53</v>
      </c>
      <c r="M430" s="1">
        <v>0.45</v>
      </c>
      <c r="N430" s="1">
        <v>0.36</v>
      </c>
      <c r="O430" s="1">
        <v>0.27</v>
      </c>
      <c r="P430" s="1">
        <v>0.17</v>
      </c>
      <c r="Q430" s="1">
        <v>0.12</v>
      </c>
      <c r="R430" s="1">
        <v>0.08</v>
      </c>
      <c r="S430" s="1">
        <v>-223</v>
      </c>
      <c r="T430" s="1">
        <v>-57.3</v>
      </c>
      <c r="U430" s="1">
        <v>10.3</v>
      </c>
      <c r="V430" s="1">
        <v>41.9</v>
      </c>
      <c r="W430" s="1">
        <v>43.3</v>
      </c>
      <c r="X430" s="1">
        <v>26.7</v>
      </c>
      <c r="Y430" s="1">
        <v>13</v>
      </c>
      <c r="Z430" s="1">
        <v>2.8</v>
      </c>
      <c r="AA430" s="1">
        <v>0</v>
      </c>
      <c r="AB430" s="1">
        <v>26</v>
      </c>
      <c r="AC430" s="1">
        <v>51</v>
      </c>
      <c r="AD430" s="1">
        <v>77</v>
      </c>
      <c r="AE430" s="1">
        <v>101</v>
      </c>
      <c r="AF430" s="1">
        <v>-223</v>
      </c>
      <c r="AG430" s="1">
        <v>-94.3</v>
      </c>
      <c r="AH430" s="1">
        <v>18.899999999999999</v>
      </c>
      <c r="AI430" s="1">
        <v>131</v>
      </c>
      <c r="AJ430" s="1">
        <v>253</v>
      </c>
      <c r="AK430" s="2"/>
    </row>
    <row r="431" spans="1:37">
      <c r="A431" s="1">
        <v>430</v>
      </c>
      <c r="B431" s="1">
        <v>8000</v>
      </c>
      <c r="C431" s="1">
        <v>86</v>
      </c>
      <c r="D431" s="1">
        <v>0</v>
      </c>
      <c r="E431" s="1">
        <v>147</v>
      </c>
      <c r="F431" s="1">
        <v>0</v>
      </c>
      <c r="G431" s="1">
        <v>0</v>
      </c>
      <c r="H431" s="1">
        <v>0.19700000000000001</v>
      </c>
      <c r="I431" s="1">
        <v>501.49</v>
      </c>
      <c r="J431" s="1">
        <v>0</v>
      </c>
      <c r="K431" s="1">
        <v>0.45</v>
      </c>
      <c r="L431" s="1">
        <v>0.41</v>
      </c>
      <c r="M431" s="1">
        <v>0.37</v>
      </c>
      <c r="N431" s="1">
        <v>0.31</v>
      </c>
      <c r="O431" s="1">
        <v>0.26</v>
      </c>
      <c r="P431" s="1">
        <v>0.18</v>
      </c>
      <c r="Q431" s="1">
        <v>0.13</v>
      </c>
      <c r="R431" s="1">
        <v>0.08</v>
      </c>
      <c r="S431" s="1">
        <v>-131</v>
      </c>
      <c r="T431" s="1">
        <v>-56.4</v>
      </c>
      <c r="U431" s="1">
        <v>-16.899999999999999</v>
      </c>
      <c r="V431" s="1">
        <v>11.1</v>
      </c>
      <c r="W431" s="1">
        <v>20.7</v>
      </c>
      <c r="X431" s="1">
        <v>21</v>
      </c>
      <c r="Y431" s="1">
        <v>14.9</v>
      </c>
      <c r="Z431" s="1">
        <v>5.44</v>
      </c>
      <c r="AA431" s="1">
        <v>0</v>
      </c>
      <c r="AB431" s="1">
        <v>37</v>
      </c>
      <c r="AC431" s="1">
        <v>73</v>
      </c>
      <c r="AD431" s="1">
        <v>110</v>
      </c>
      <c r="AE431" s="1">
        <v>146</v>
      </c>
      <c r="AF431" s="1">
        <v>-131</v>
      </c>
      <c r="AG431" s="1">
        <v>-47.3</v>
      </c>
      <c r="AH431" s="1">
        <v>19</v>
      </c>
      <c r="AI431" s="1">
        <v>83.2</v>
      </c>
      <c r="AJ431" s="1">
        <v>161</v>
      </c>
      <c r="AK431" s="2"/>
    </row>
    <row r="432" spans="1:37">
      <c r="A432" s="1">
        <v>431</v>
      </c>
      <c r="B432" s="1">
        <v>8000</v>
      </c>
      <c r="C432" s="1">
        <v>86</v>
      </c>
      <c r="D432" s="1">
        <v>0</v>
      </c>
      <c r="E432" s="1">
        <v>210</v>
      </c>
      <c r="F432" s="1">
        <v>0</v>
      </c>
      <c r="G432" s="1">
        <v>0</v>
      </c>
      <c r="H432" s="1">
        <v>0.13200000000000001</v>
      </c>
      <c r="I432" s="1">
        <v>1033.32</v>
      </c>
      <c r="J432" s="1">
        <v>0</v>
      </c>
      <c r="K432" s="1">
        <v>0.33</v>
      </c>
      <c r="L432" s="1">
        <v>0.3</v>
      </c>
      <c r="M432" s="1">
        <v>0.28000000000000003</v>
      </c>
      <c r="N432" s="1">
        <v>0.25</v>
      </c>
      <c r="O432" s="1">
        <v>0.23</v>
      </c>
      <c r="P432" s="1">
        <v>0.18</v>
      </c>
      <c r="Q432" s="1">
        <v>0.14000000000000001</v>
      </c>
      <c r="R432" s="1">
        <v>0.09</v>
      </c>
      <c r="S432" s="1">
        <v>-71.599999999999994</v>
      </c>
      <c r="T432" s="1">
        <v>-42.7</v>
      </c>
      <c r="U432" s="1">
        <v>-23.2</v>
      </c>
      <c r="V432" s="1">
        <v>-4.5999999999999996</v>
      </c>
      <c r="W432" s="1">
        <v>4.58</v>
      </c>
      <c r="X432" s="1">
        <v>10.9</v>
      </c>
      <c r="Y432" s="1">
        <v>10.9</v>
      </c>
      <c r="Z432" s="1">
        <v>6.71</v>
      </c>
      <c r="AA432" s="1">
        <v>0</v>
      </c>
      <c r="AB432" s="1">
        <v>52</v>
      </c>
      <c r="AC432" s="1">
        <v>105</v>
      </c>
      <c r="AD432" s="1">
        <v>157</v>
      </c>
      <c r="AE432" s="1">
        <v>209</v>
      </c>
      <c r="AF432" s="1">
        <v>-71.599999999999994</v>
      </c>
      <c r="AG432" s="1">
        <v>-14.8</v>
      </c>
      <c r="AH432" s="1">
        <v>21</v>
      </c>
      <c r="AI432" s="1">
        <v>51.3</v>
      </c>
      <c r="AJ432" s="1">
        <v>96.5</v>
      </c>
      <c r="AK432" s="2"/>
    </row>
    <row r="433" spans="1:37">
      <c r="A433" s="1">
        <v>432</v>
      </c>
      <c r="B433" s="1">
        <v>8000</v>
      </c>
      <c r="C433" s="1">
        <v>86</v>
      </c>
      <c r="D433" s="1">
        <v>0</v>
      </c>
      <c r="E433" s="1">
        <v>300</v>
      </c>
      <c r="F433" s="1">
        <v>0</v>
      </c>
      <c r="G433" s="1">
        <v>0</v>
      </c>
      <c r="H433" s="1">
        <v>9.8000000000000004E-2</v>
      </c>
      <c r="I433" s="1">
        <v>1936.4</v>
      </c>
      <c r="J433" s="1">
        <v>0</v>
      </c>
      <c r="K433" s="1">
        <v>0.24</v>
      </c>
      <c r="L433" s="1">
        <v>0.22</v>
      </c>
      <c r="M433" s="1">
        <v>0.21</v>
      </c>
      <c r="N433" s="1">
        <v>0.2</v>
      </c>
      <c r="O433" s="1">
        <v>0.18</v>
      </c>
      <c r="P433" s="1">
        <v>0.15</v>
      </c>
      <c r="Q433" s="1">
        <v>0.13</v>
      </c>
      <c r="R433" s="1">
        <v>0.09</v>
      </c>
      <c r="S433" s="1">
        <v>-37.200000000000003</v>
      </c>
      <c r="T433" s="1">
        <v>-27.6</v>
      </c>
      <c r="U433" s="1">
        <v>-19.600000000000001</v>
      </c>
      <c r="V433" s="1">
        <v>-9.56</v>
      </c>
      <c r="W433" s="1">
        <v>-3.19</v>
      </c>
      <c r="X433" s="1">
        <v>2.97</v>
      </c>
      <c r="Y433" s="1">
        <v>5.13</v>
      </c>
      <c r="Z433" s="1">
        <v>5.18</v>
      </c>
      <c r="AA433" s="1">
        <v>0</v>
      </c>
      <c r="AB433" s="1">
        <v>75</v>
      </c>
      <c r="AC433" s="1">
        <v>150</v>
      </c>
      <c r="AD433" s="1">
        <v>225</v>
      </c>
      <c r="AE433" s="1">
        <v>299</v>
      </c>
      <c r="AF433" s="1">
        <v>-37.200000000000003</v>
      </c>
      <c r="AG433" s="1">
        <v>5.78</v>
      </c>
      <c r="AH433" s="1">
        <v>20.100000000000001</v>
      </c>
      <c r="AI433" s="1">
        <v>30.3</v>
      </c>
      <c r="AJ433" s="1">
        <v>54.2</v>
      </c>
      <c r="AK433" s="2"/>
    </row>
    <row r="434" spans="1:37">
      <c r="A434" s="1">
        <v>433</v>
      </c>
      <c r="B434" s="1">
        <v>1000</v>
      </c>
      <c r="C434" s="1">
        <v>116</v>
      </c>
      <c r="D434" s="1">
        <v>0</v>
      </c>
      <c r="E434" s="1">
        <v>50</v>
      </c>
      <c r="F434" s="1">
        <v>0</v>
      </c>
      <c r="G434" s="1">
        <v>0</v>
      </c>
      <c r="H434" s="1">
        <v>1.665</v>
      </c>
      <c r="I434" s="1">
        <v>21.32</v>
      </c>
      <c r="J434" s="1">
        <v>0</v>
      </c>
      <c r="K434" s="1">
        <v>1.27</v>
      </c>
      <c r="L434" s="1">
        <v>0.62</v>
      </c>
      <c r="M434" s="1">
        <v>0.37</v>
      </c>
      <c r="N434" s="1">
        <v>0.23</v>
      </c>
      <c r="O434" s="1">
        <v>0.17</v>
      </c>
      <c r="P434" s="1">
        <v>0.11</v>
      </c>
      <c r="Q434" s="1">
        <v>0.09</v>
      </c>
      <c r="R434" s="1">
        <v>0.06</v>
      </c>
      <c r="S434" s="1">
        <v>-720</v>
      </c>
      <c r="T434" s="1">
        <v>439</v>
      </c>
      <c r="U434" s="1">
        <v>266</v>
      </c>
      <c r="V434" s="1">
        <v>45.8</v>
      </c>
      <c r="W434" s="1">
        <v>8.3699999999999992</v>
      </c>
      <c r="X434" s="1">
        <v>-0.18</v>
      </c>
      <c r="Y434" s="1">
        <v>-1.02</v>
      </c>
      <c r="Z434" s="1">
        <v>-0.89</v>
      </c>
      <c r="AA434" s="1">
        <v>0</v>
      </c>
      <c r="AB434" s="1">
        <v>12</v>
      </c>
      <c r="AC434" s="1">
        <v>25</v>
      </c>
      <c r="AD434" s="1">
        <v>38</v>
      </c>
      <c r="AE434" s="1">
        <v>49</v>
      </c>
      <c r="AF434" s="1">
        <v>-720</v>
      </c>
      <c r="AG434" s="1">
        <v>-232</v>
      </c>
      <c r="AH434" s="1">
        <v>245</v>
      </c>
      <c r="AI434" s="1">
        <v>729</v>
      </c>
      <c r="AJ434" s="1">
        <v>1170</v>
      </c>
      <c r="AK434" s="2"/>
    </row>
    <row r="435" spans="1:37">
      <c r="A435" s="1">
        <v>434</v>
      </c>
      <c r="B435" s="1">
        <v>1000</v>
      </c>
      <c r="C435" s="1">
        <v>116</v>
      </c>
      <c r="D435" s="1">
        <v>0</v>
      </c>
      <c r="E435" s="1">
        <v>72</v>
      </c>
      <c r="F435" s="1">
        <v>0</v>
      </c>
      <c r="G435" s="1">
        <v>0</v>
      </c>
      <c r="H435" s="1">
        <v>1.34</v>
      </c>
      <c r="I435" s="1">
        <v>30.19</v>
      </c>
      <c r="J435" s="1">
        <v>0</v>
      </c>
      <c r="K435" s="1">
        <v>1.1100000000000001</v>
      </c>
      <c r="L435" s="1">
        <v>0.62</v>
      </c>
      <c r="M435" s="1">
        <v>0.4</v>
      </c>
      <c r="N435" s="1">
        <v>0.24</v>
      </c>
      <c r="O435" s="1">
        <v>0.17</v>
      </c>
      <c r="P435" s="1">
        <v>0.11</v>
      </c>
      <c r="Q435" s="1">
        <v>0.09</v>
      </c>
      <c r="R435" s="1">
        <v>0.06</v>
      </c>
      <c r="S435" s="1">
        <v>-759</v>
      </c>
      <c r="T435" s="1">
        <v>255</v>
      </c>
      <c r="U435" s="1">
        <v>293</v>
      </c>
      <c r="V435" s="1">
        <v>103</v>
      </c>
      <c r="W435" s="1">
        <v>27.8</v>
      </c>
      <c r="X435" s="1">
        <v>2.84</v>
      </c>
      <c r="Y435" s="1">
        <v>0.26</v>
      </c>
      <c r="Z435" s="1">
        <v>-0.47</v>
      </c>
      <c r="AA435" s="1">
        <v>0</v>
      </c>
      <c r="AB435" s="1">
        <v>18</v>
      </c>
      <c r="AC435" s="1">
        <v>36</v>
      </c>
      <c r="AD435" s="1">
        <v>54</v>
      </c>
      <c r="AE435" s="1">
        <v>71</v>
      </c>
      <c r="AF435" s="1">
        <v>-759</v>
      </c>
      <c r="AG435" s="1">
        <v>-249</v>
      </c>
      <c r="AH435" s="1">
        <v>226</v>
      </c>
      <c r="AI435" s="1">
        <v>691</v>
      </c>
      <c r="AJ435" s="1">
        <v>1170</v>
      </c>
      <c r="AK435" s="2"/>
    </row>
    <row r="436" spans="1:37">
      <c r="A436" s="1">
        <v>435</v>
      </c>
      <c r="B436" s="1">
        <v>1000</v>
      </c>
      <c r="C436" s="1">
        <v>116</v>
      </c>
      <c r="D436" s="1">
        <v>0</v>
      </c>
      <c r="E436" s="1">
        <v>102</v>
      </c>
      <c r="F436" s="1">
        <v>0</v>
      </c>
      <c r="G436" s="1">
        <v>0</v>
      </c>
      <c r="H436" s="1">
        <v>0.996</v>
      </c>
      <c r="I436" s="1">
        <v>48.73</v>
      </c>
      <c r="J436" s="1">
        <v>0</v>
      </c>
      <c r="K436" s="1">
        <v>0.93</v>
      </c>
      <c r="L436" s="1">
        <v>0.59</v>
      </c>
      <c r="M436" s="1">
        <v>0.41</v>
      </c>
      <c r="N436" s="1">
        <v>0.25</v>
      </c>
      <c r="O436" s="1">
        <v>0.18</v>
      </c>
      <c r="P436" s="1">
        <v>0.11</v>
      </c>
      <c r="Q436" s="1">
        <v>0.09</v>
      </c>
      <c r="R436" s="1">
        <v>0.06</v>
      </c>
      <c r="S436" s="1">
        <v>-624</v>
      </c>
      <c r="T436" s="1">
        <v>66.400000000000006</v>
      </c>
      <c r="U436" s="1">
        <v>212</v>
      </c>
      <c r="V436" s="1">
        <v>140</v>
      </c>
      <c r="W436" s="1">
        <v>62.3</v>
      </c>
      <c r="X436" s="1">
        <v>9.68</v>
      </c>
      <c r="Y436" s="1">
        <v>2.0499999999999998</v>
      </c>
      <c r="Z436" s="1">
        <v>0.08</v>
      </c>
      <c r="AA436" s="1">
        <v>0</v>
      </c>
      <c r="AB436" s="1">
        <v>26</v>
      </c>
      <c r="AC436" s="1">
        <v>51</v>
      </c>
      <c r="AD436" s="1">
        <v>77</v>
      </c>
      <c r="AE436" s="1">
        <v>101</v>
      </c>
      <c r="AF436" s="1">
        <v>-624</v>
      </c>
      <c r="AG436" s="1">
        <v>-174</v>
      </c>
      <c r="AH436" s="1">
        <v>203</v>
      </c>
      <c r="AI436" s="1">
        <v>570</v>
      </c>
      <c r="AJ436" s="1">
        <v>989</v>
      </c>
      <c r="AK436" s="2"/>
    </row>
    <row r="437" spans="1:37">
      <c r="A437" s="1">
        <v>436</v>
      </c>
      <c r="B437" s="1">
        <v>1000</v>
      </c>
      <c r="C437" s="1">
        <v>116</v>
      </c>
      <c r="D437" s="1">
        <v>0</v>
      </c>
      <c r="E437" s="1">
        <v>147</v>
      </c>
      <c r="F437" s="1">
        <v>0</v>
      </c>
      <c r="G437" s="1">
        <v>0</v>
      </c>
      <c r="H437" s="1">
        <v>0.71</v>
      </c>
      <c r="I437" s="1">
        <v>85.16</v>
      </c>
      <c r="J437" s="1">
        <v>0</v>
      </c>
      <c r="K437" s="1">
        <v>0.74</v>
      </c>
      <c r="L437" s="1">
        <v>0.52</v>
      </c>
      <c r="M437" s="1">
        <v>0.4</v>
      </c>
      <c r="N437" s="1">
        <v>0.27</v>
      </c>
      <c r="O437" s="1">
        <v>0.19</v>
      </c>
      <c r="P437" s="1">
        <v>0.12</v>
      </c>
      <c r="Q437" s="1">
        <v>0.09</v>
      </c>
      <c r="R437" s="1">
        <v>0.06</v>
      </c>
      <c r="S437" s="1">
        <v>-424</v>
      </c>
      <c r="T437" s="1">
        <v>-54</v>
      </c>
      <c r="U437" s="1">
        <v>89.9</v>
      </c>
      <c r="V437" s="1">
        <v>116</v>
      </c>
      <c r="W437" s="1">
        <v>80.3</v>
      </c>
      <c r="X437" s="1">
        <v>24.9</v>
      </c>
      <c r="Y437" s="1">
        <v>6.64</v>
      </c>
      <c r="Z437" s="1">
        <v>0.81</v>
      </c>
      <c r="AA437" s="1">
        <v>0</v>
      </c>
      <c r="AB437" s="1">
        <v>37</v>
      </c>
      <c r="AC437" s="1">
        <v>73</v>
      </c>
      <c r="AD437" s="1">
        <v>110</v>
      </c>
      <c r="AE437" s="1">
        <v>146</v>
      </c>
      <c r="AF437" s="1">
        <v>-424</v>
      </c>
      <c r="AG437" s="1">
        <v>-65.2</v>
      </c>
      <c r="AH437" s="1">
        <v>190</v>
      </c>
      <c r="AI437" s="1">
        <v>423</v>
      </c>
      <c r="AJ437" s="1">
        <v>736</v>
      </c>
      <c r="AK437" s="2"/>
    </row>
    <row r="438" spans="1:37">
      <c r="A438" s="1">
        <v>437</v>
      </c>
      <c r="B438" s="1">
        <v>1000</v>
      </c>
      <c r="C438" s="1">
        <v>116</v>
      </c>
      <c r="D438" s="1">
        <v>0</v>
      </c>
      <c r="E438" s="1">
        <v>210</v>
      </c>
      <c r="F438" s="1">
        <v>0</v>
      </c>
      <c r="G438" s="1">
        <v>0</v>
      </c>
      <c r="H438" s="1">
        <v>0.51800000000000002</v>
      </c>
      <c r="I438" s="1">
        <v>148</v>
      </c>
      <c r="J438" s="1">
        <v>0</v>
      </c>
      <c r="K438" s="1">
        <v>0.59</v>
      </c>
      <c r="L438" s="1">
        <v>0.43</v>
      </c>
      <c r="M438" s="1">
        <v>0.36</v>
      </c>
      <c r="N438" s="1">
        <v>0.27</v>
      </c>
      <c r="O438" s="1">
        <v>0.2</v>
      </c>
      <c r="P438" s="1">
        <v>0.13</v>
      </c>
      <c r="Q438" s="1">
        <v>0.09</v>
      </c>
      <c r="R438" s="1">
        <v>0.06</v>
      </c>
      <c r="S438" s="1">
        <v>-251</v>
      </c>
      <c r="T438" s="1">
        <v>-92.6</v>
      </c>
      <c r="U438" s="1">
        <v>-0.3</v>
      </c>
      <c r="V438" s="1">
        <v>58.5</v>
      </c>
      <c r="W438" s="1">
        <v>62.4</v>
      </c>
      <c r="X438" s="1">
        <v>35.799999999999997</v>
      </c>
      <c r="Y438" s="1">
        <v>15.6</v>
      </c>
      <c r="Z438" s="1">
        <v>2.52</v>
      </c>
      <c r="AA438" s="1">
        <v>0</v>
      </c>
      <c r="AB438" s="1">
        <v>52</v>
      </c>
      <c r="AC438" s="1">
        <v>105</v>
      </c>
      <c r="AD438" s="1">
        <v>157</v>
      </c>
      <c r="AE438" s="1">
        <v>209</v>
      </c>
      <c r="AF438" s="1">
        <v>-251</v>
      </c>
      <c r="AG438" s="1">
        <v>43.6</v>
      </c>
      <c r="AH438" s="1">
        <v>190</v>
      </c>
      <c r="AI438" s="1">
        <v>291</v>
      </c>
      <c r="AJ438" s="1">
        <v>489</v>
      </c>
      <c r="AK438" s="2"/>
    </row>
    <row r="439" spans="1:37">
      <c r="A439" s="1">
        <v>438</v>
      </c>
      <c r="B439" s="1">
        <v>1000</v>
      </c>
      <c r="C439" s="1">
        <v>116</v>
      </c>
      <c r="D439" s="1">
        <v>0</v>
      </c>
      <c r="E439" s="1">
        <v>300</v>
      </c>
      <c r="F439" s="1">
        <v>0</v>
      </c>
      <c r="G439" s="1">
        <v>0</v>
      </c>
      <c r="H439" s="1">
        <v>0.42199999999999999</v>
      </c>
      <c r="I439" s="1">
        <v>229.56</v>
      </c>
      <c r="J439" s="1">
        <v>0</v>
      </c>
      <c r="K439" s="1">
        <v>0.46</v>
      </c>
      <c r="L439" s="1">
        <v>0.35</v>
      </c>
      <c r="M439" s="1">
        <v>0.3</v>
      </c>
      <c r="N439" s="1">
        <v>0.24</v>
      </c>
      <c r="O439" s="1">
        <v>0.2</v>
      </c>
      <c r="P439" s="1">
        <v>0.13</v>
      </c>
      <c r="Q439" s="1">
        <v>0.1</v>
      </c>
      <c r="R439" s="1">
        <v>0.06</v>
      </c>
      <c r="S439" s="1">
        <v>-136</v>
      </c>
      <c r="T439" s="1">
        <v>-80.5</v>
      </c>
      <c r="U439" s="1">
        <v>-37</v>
      </c>
      <c r="V439" s="1">
        <v>8.92</v>
      </c>
      <c r="W439" s="1">
        <v>28.4</v>
      </c>
      <c r="X439" s="1">
        <v>30.2</v>
      </c>
      <c r="Y439" s="1">
        <v>20.3</v>
      </c>
      <c r="Z439" s="1">
        <v>6.36</v>
      </c>
      <c r="AA439" s="1">
        <v>0</v>
      </c>
      <c r="AB439" s="1">
        <v>75</v>
      </c>
      <c r="AC439" s="1">
        <v>150</v>
      </c>
      <c r="AD439" s="1">
        <v>225</v>
      </c>
      <c r="AE439" s="1">
        <v>299</v>
      </c>
      <c r="AF439" s="1">
        <v>-136</v>
      </c>
      <c r="AG439" s="1">
        <v>128</v>
      </c>
      <c r="AH439" s="1">
        <v>173</v>
      </c>
      <c r="AI439" s="1">
        <v>185</v>
      </c>
      <c r="AJ439" s="1">
        <v>291</v>
      </c>
      <c r="AK439" s="2"/>
    </row>
    <row r="440" spans="1:37">
      <c r="A440" s="1">
        <v>439</v>
      </c>
      <c r="B440" s="1">
        <v>1208</v>
      </c>
      <c r="C440" s="1">
        <v>116</v>
      </c>
      <c r="D440" s="1">
        <v>0</v>
      </c>
      <c r="E440" s="1">
        <v>50</v>
      </c>
      <c r="F440" s="1">
        <v>0</v>
      </c>
      <c r="G440" s="1">
        <v>0</v>
      </c>
      <c r="H440" s="1">
        <v>1.6060000000000001</v>
      </c>
      <c r="I440" s="1">
        <v>22.61</v>
      </c>
      <c r="J440" s="1">
        <v>0</v>
      </c>
      <c r="K440" s="1">
        <v>1.24</v>
      </c>
      <c r="L440" s="1">
        <v>0.62</v>
      </c>
      <c r="M440" s="1">
        <v>0.38</v>
      </c>
      <c r="N440" s="1">
        <v>0.23</v>
      </c>
      <c r="O440" s="1">
        <v>0.17</v>
      </c>
      <c r="P440" s="1">
        <v>0.11</v>
      </c>
      <c r="Q440" s="1">
        <v>0.09</v>
      </c>
      <c r="R440" s="1">
        <v>0.06</v>
      </c>
      <c r="S440" s="1">
        <v>-729</v>
      </c>
      <c r="T440" s="1">
        <v>401</v>
      </c>
      <c r="U440" s="1">
        <v>270</v>
      </c>
      <c r="V440" s="1">
        <v>54.5</v>
      </c>
      <c r="W440" s="1">
        <v>11.7</v>
      </c>
      <c r="X440" s="1">
        <v>1.1499999999999999</v>
      </c>
      <c r="Y440" s="1">
        <v>-0.28000000000000003</v>
      </c>
      <c r="Z440" s="1">
        <v>-0.56000000000000005</v>
      </c>
      <c r="AA440" s="1">
        <v>0</v>
      </c>
      <c r="AB440" s="1">
        <v>12</v>
      </c>
      <c r="AC440" s="1">
        <v>25</v>
      </c>
      <c r="AD440" s="1">
        <v>38</v>
      </c>
      <c r="AE440" s="1">
        <v>49</v>
      </c>
      <c r="AF440" s="1">
        <v>-729</v>
      </c>
      <c r="AG440" s="1">
        <v>-259</v>
      </c>
      <c r="AH440" s="1">
        <v>198</v>
      </c>
      <c r="AI440" s="1">
        <v>663</v>
      </c>
      <c r="AJ440" s="1">
        <v>1090</v>
      </c>
      <c r="AK440" s="2"/>
    </row>
    <row r="441" spans="1:37">
      <c r="A441" s="1">
        <v>440</v>
      </c>
      <c r="B441" s="1">
        <v>1208</v>
      </c>
      <c r="C441" s="1">
        <v>116</v>
      </c>
      <c r="D441" s="1">
        <v>0</v>
      </c>
      <c r="E441" s="1">
        <v>72</v>
      </c>
      <c r="F441" s="1">
        <v>0</v>
      </c>
      <c r="G441" s="1">
        <v>0</v>
      </c>
      <c r="H441" s="1">
        <v>1.262</v>
      </c>
      <c r="I441" s="1">
        <v>33.26</v>
      </c>
      <c r="J441" s="1">
        <v>0</v>
      </c>
      <c r="K441" s="1">
        <v>1.07</v>
      </c>
      <c r="L441" s="1">
        <v>0.62</v>
      </c>
      <c r="M441" s="1">
        <v>0.4</v>
      </c>
      <c r="N441" s="1">
        <v>0.24</v>
      </c>
      <c r="O441" s="1">
        <v>0.17</v>
      </c>
      <c r="P441" s="1">
        <v>0.11</v>
      </c>
      <c r="Q441" s="1">
        <v>0.09</v>
      </c>
      <c r="R441" s="1">
        <v>0.06</v>
      </c>
      <c r="S441" s="1">
        <v>-730</v>
      </c>
      <c r="T441" s="1">
        <v>217</v>
      </c>
      <c r="U441" s="1">
        <v>276</v>
      </c>
      <c r="V441" s="1">
        <v>110</v>
      </c>
      <c r="W441" s="1">
        <v>33.1</v>
      </c>
      <c r="X441" s="1">
        <v>4.21</v>
      </c>
      <c r="Y441" s="1">
        <v>1</v>
      </c>
      <c r="Z441" s="1">
        <v>-0.14000000000000001</v>
      </c>
      <c r="AA441" s="1">
        <v>0</v>
      </c>
      <c r="AB441" s="1">
        <v>18</v>
      </c>
      <c r="AC441" s="1">
        <v>36</v>
      </c>
      <c r="AD441" s="1">
        <v>54</v>
      </c>
      <c r="AE441" s="1">
        <v>71</v>
      </c>
      <c r="AF441" s="1">
        <v>-730</v>
      </c>
      <c r="AG441" s="1">
        <v>-258</v>
      </c>
      <c r="AH441" s="1">
        <v>182</v>
      </c>
      <c r="AI441" s="1">
        <v>613</v>
      </c>
      <c r="AJ441" s="1">
        <v>1060</v>
      </c>
      <c r="AK441" s="2"/>
    </row>
    <row r="442" spans="1:37">
      <c r="A442" s="1">
        <v>441</v>
      </c>
      <c r="B442" s="1">
        <v>1208</v>
      </c>
      <c r="C442" s="1">
        <v>116</v>
      </c>
      <c r="D442" s="1">
        <v>0</v>
      </c>
      <c r="E442" s="1">
        <v>102</v>
      </c>
      <c r="F442" s="1">
        <v>0</v>
      </c>
      <c r="G442" s="1">
        <v>0</v>
      </c>
      <c r="H442" s="1">
        <v>0.91500000000000004</v>
      </c>
      <c r="I442" s="1">
        <v>55.77</v>
      </c>
      <c r="J442" s="1">
        <v>0</v>
      </c>
      <c r="K442" s="1">
        <v>0.88</v>
      </c>
      <c r="L442" s="1">
        <v>0.57999999999999996</v>
      </c>
      <c r="M442" s="1">
        <v>0.41</v>
      </c>
      <c r="N442" s="1">
        <v>0.26</v>
      </c>
      <c r="O442" s="1">
        <v>0.18</v>
      </c>
      <c r="P442" s="1">
        <v>0.11</v>
      </c>
      <c r="Q442" s="1">
        <v>0.09</v>
      </c>
      <c r="R442" s="1">
        <v>0.06</v>
      </c>
      <c r="S442" s="1">
        <v>-583</v>
      </c>
      <c r="T442" s="1">
        <v>42</v>
      </c>
      <c r="U442" s="1">
        <v>187</v>
      </c>
      <c r="V442" s="1">
        <v>135</v>
      </c>
      <c r="W442" s="1">
        <v>65.7</v>
      </c>
      <c r="X442" s="1">
        <v>11.9</v>
      </c>
      <c r="Y442" s="1">
        <v>2.85</v>
      </c>
      <c r="Z442" s="1">
        <v>0.4</v>
      </c>
      <c r="AA442" s="1">
        <v>0</v>
      </c>
      <c r="AB442" s="1">
        <v>26</v>
      </c>
      <c r="AC442" s="1">
        <v>51</v>
      </c>
      <c r="AD442" s="1">
        <v>77</v>
      </c>
      <c r="AE442" s="1">
        <v>101</v>
      </c>
      <c r="AF442" s="1">
        <v>-583</v>
      </c>
      <c r="AG442" s="1">
        <v>-177</v>
      </c>
      <c r="AH442" s="1">
        <v>163</v>
      </c>
      <c r="AI442" s="1">
        <v>496</v>
      </c>
      <c r="AJ442" s="1">
        <v>875</v>
      </c>
      <c r="AK442" s="2"/>
    </row>
    <row r="443" spans="1:37">
      <c r="A443" s="1">
        <v>442</v>
      </c>
      <c r="B443" s="1">
        <v>1208</v>
      </c>
      <c r="C443" s="1">
        <v>116</v>
      </c>
      <c r="D443" s="1">
        <v>0</v>
      </c>
      <c r="E443" s="1">
        <v>147</v>
      </c>
      <c r="F443" s="1">
        <v>0</v>
      </c>
      <c r="G443" s="1">
        <v>0</v>
      </c>
      <c r="H443" s="1">
        <v>0.64300000000000002</v>
      </c>
      <c r="I443" s="1">
        <v>100.18</v>
      </c>
      <c r="J443" s="1">
        <v>0</v>
      </c>
      <c r="K443" s="1">
        <v>0.7</v>
      </c>
      <c r="L443" s="1">
        <v>0.5</v>
      </c>
      <c r="M443" s="1">
        <v>0.39</v>
      </c>
      <c r="N443" s="1">
        <v>0.27</v>
      </c>
      <c r="O443" s="1">
        <v>0.2</v>
      </c>
      <c r="P443" s="1">
        <v>0.12</v>
      </c>
      <c r="Q443" s="1">
        <v>0.09</v>
      </c>
      <c r="R443" s="1">
        <v>0.06</v>
      </c>
      <c r="S443" s="1">
        <v>-389</v>
      </c>
      <c r="T443" s="1">
        <v>-61.4</v>
      </c>
      <c r="U443" s="1">
        <v>71.400000000000006</v>
      </c>
      <c r="V443" s="1">
        <v>104</v>
      </c>
      <c r="W443" s="1">
        <v>76.900000000000006</v>
      </c>
      <c r="X443" s="1">
        <v>26.9</v>
      </c>
      <c r="Y443" s="1">
        <v>8</v>
      </c>
      <c r="Z443" s="1">
        <v>1.1499999999999999</v>
      </c>
      <c r="AA443" s="1">
        <v>0</v>
      </c>
      <c r="AB443" s="1">
        <v>37</v>
      </c>
      <c r="AC443" s="1">
        <v>73</v>
      </c>
      <c r="AD443" s="1">
        <v>110</v>
      </c>
      <c r="AE443" s="1">
        <v>146</v>
      </c>
      <c r="AF443" s="1">
        <v>-389</v>
      </c>
      <c r="AG443" s="1">
        <v>-73.3</v>
      </c>
      <c r="AH443" s="1">
        <v>153</v>
      </c>
      <c r="AI443" s="1">
        <v>363</v>
      </c>
      <c r="AJ443" s="1">
        <v>641</v>
      </c>
      <c r="AK443" s="2"/>
    </row>
    <row r="444" spans="1:37">
      <c r="A444" s="1">
        <v>443</v>
      </c>
      <c r="B444" s="1">
        <v>1208</v>
      </c>
      <c r="C444" s="1">
        <v>116</v>
      </c>
      <c r="D444" s="1">
        <v>0</v>
      </c>
      <c r="E444" s="1">
        <v>210</v>
      </c>
      <c r="F444" s="1">
        <v>0</v>
      </c>
      <c r="G444" s="1">
        <v>0</v>
      </c>
      <c r="H444" s="1">
        <v>0.46600000000000003</v>
      </c>
      <c r="I444" s="1">
        <v>176.92</v>
      </c>
      <c r="J444" s="1">
        <v>0</v>
      </c>
      <c r="K444" s="1">
        <v>0.55000000000000004</v>
      </c>
      <c r="L444" s="1">
        <v>0.41</v>
      </c>
      <c r="M444" s="1">
        <v>0.35</v>
      </c>
      <c r="N444" s="1">
        <v>0.26</v>
      </c>
      <c r="O444" s="1">
        <v>0.2</v>
      </c>
      <c r="P444" s="1">
        <v>0.13</v>
      </c>
      <c r="Q444" s="1">
        <v>0.09</v>
      </c>
      <c r="R444" s="1">
        <v>0.06</v>
      </c>
      <c r="S444" s="1">
        <v>-228</v>
      </c>
      <c r="T444" s="1">
        <v>-89.7</v>
      </c>
      <c r="U444" s="1">
        <v>-7.32</v>
      </c>
      <c r="V444" s="1">
        <v>48.3</v>
      </c>
      <c r="W444" s="1">
        <v>55.3</v>
      </c>
      <c r="X444" s="1">
        <v>34.799999999999997</v>
      </c>
      <c r="Y444" s="1">
        <v>16.5</v>
      </c>
      <c r="Z444" s="1">
        <v>3.09</v>
      </c>
      <c r="AA444" s="1">
        <v>0</v>
      </c>
      <c r="AB444" s="1">
        <v>52</v>
      </c>
      <c r="AC444" s="1">
        <v>105</v>
      </c>
      <c r="AD444" s="1">
        <v>157</v>
      </c>
      <c r="AE444" s="1">
        <v>209</v>
      </c>
      <c r="AF444" s="1">
        <v>-228</v>
      </c>
      <c r="AG444" s="1">
        <v>25.7</v>
      </c>
      <c r="AH444" s="1">
        <v>155</v>
      </c>
      <c r="AI444" s="1">
        <v>247</v>
      </c>
      <c r="AJ444" s="1">
        <v>421</v>
      </c>
      <c r="AK444" s="2"/>
    </row>
    <row r="445" spans="1:37">
      <c r="A445" s="1">
        <v>444</v>
      </c>
      <c r="B445" s="1">
        <v>1208</v>
      </c>
      <c r="C445" s="1">
        <v>116</v>
      </c>
      <c r="D445" s="1">
        <v>0</v>
      </c>
      <c r="E445" s="1">
        <v>300</v>
      </c>
      <c r="F445" s="1">
        <v>0</v>
      </c>
      <c r="G445" s="1">
        <v>0</v>
      </c>
      <c r="H445" s="1">
        <v>0.375</v>
      </c>
      <c r="I445" s="1">
        <v>281.3</v>
      </c>
      <c r="J445" s="1">
        <v>0</v>
      </c>
      <c r="K445" s="1">
        <v>0.43</v>
      </c>
      <c r="L445" s="1">
        <v>0.33</v>
      </c>
      <c r="M445" s="1">
        <v>0.28000000000000003</v>
      </c>
      <c r="N445" s="1">
        <v>0.24</v>
      </c>
      <c r="O445" s="1">
        <v>0.2</v>
      </c>
      <c r="P445" s="1">
        <v>0.13</v>
      </c>
      <c r="Q445" s="1">
        <v>0.1</v>
      </c>
      <c r="R445" s="1">
        <v>0.06</v>
      </c>
      <c r="S445" s="1">
        <v>-123</v>
      </c>
      <c r="T445" s="1">
        <v>-74.900000000000006</v>
      </c>
      <c r="U445" s="1">
        <v>-36.700000000000003</v>
      </c>
      <c r="V445" s="1">
        <v>4.43</v>
      </c>
      <c r="W445" s="1">
        <v>23</v>
      </c>
      <c r="X445" s="1">
        <v>27.1</v>
      </c>
      <c r="Y445" s="1">
        <v>19.399999999999999</v>
      </c>
      <c r="Z445" s="1">
        <v>6.86</v>
      </c>
      <c r="AA445" s="1">
        <v>0</v>
      </c>
      <c r="AB445" s="1">
        <v>75</v>
      </c>
      <c r="AC445" s="1">
        <v>150</v>
      </c>
      <c r="AD445" s="1">
        <v>225</v>
      </c>
      <c r="AE445" s="1">
        <v>299</v>
      </c>
      <c r="AF445" s="1">
        <v>-123</v>
      </c>
      <c r="AG445" s="1">
        <v>100</v>
      </c>
      <c r="AH445" s="1">
        <v>142</v>
      </c>
      <c r="AI445" s="1">
        <v>156</v>
      </c>
      <c r="AJ445" s="1">
        <v>250</v>
      </c>
      <c r="AK445" s="2"/>
    </row>
    <row r="446" spans="1:37">
      <c r="A446" s="1">
        <v>445</v>
      </c>
      <c r="B446" s="1">
        <v>1459</v>
      </c>
      <c r="C446" s="1">
        <v>116</v>
      </c>
      <c r="D446" s="1">
        <v>0</v>
      </c>
      <c r="E446" s="1">
        <v>50</v>
      </c>
      <c r="F446" s="1">
        <v>0</v>
      </c>
      <c r="G446" s="1">
        <v>0</v>
      </c>
      <c r="H446" s="1">
        <v>1.5369999999999999</v>
      </c>
      <c r="I446" s="1">
        <v>24.27</v>
      </c>
      <c r="J446" s="1">
        <v>0</v>
      </c>
      <c r="K446" s="1">
        <v>1.21</v>
      </c>
      <c r="L446" s="1">
        <v>0.62</v>
      </c>
      <c r="M446" s="1">
        <v>0.38</v>
      </c>
      <c r="N446" s="1">
        <v>0.23</v>
      </c>
      <c r="O446" s="1">
        <v>0.17</v>
      </c>
      <c r="P446" s="1">
        <v>0.11</v>
      </c>
      <c r="Q446" s="1">
        <v>0.09</v>
      </c>
      <c r="R446" s="1">
        <v>0.06</v>
      </c>
      <c r="S446" s="1">
        <v>-725</v>
      </c>
      <c r="T446" s="1">
        <v>362</v>
      </c>
      <c r="U446" s="1">
        <v>269</v>
      </c>
      <c r="V446" s="1">
        <v>62.5</v>
      </c>
      <c r="W446" s="1">
        <v>14.8</v>
      </c>
      <c r="X446" s="1">
        <v>2.25</v>
      </c>
      <c r="Y446" s="1">
        <v>0.34</v>
      </c>
      <c r="Z446" s="1">
        <v>-0.28999999999999998</v>
      </c>
      <c r="AA446" s="1">
        <v>0</v>
      </c>
      <c r="AB446" s="1">
        <v>12</v>
      </c>
      <c r="AC446" s="1">
        <v>25</v>
      </c>
      <c r="AD446" s="1">
        <v>38</v>
      </c>
      <c r="AE446" s="1">
        <v>49</v>
      </c>
      <c r="AF446" s="1">
        <v>-725</v>
      </c>
      <c r="AG446" s="1">
        <v>-276</v>
      </c>
      <c r="AH446" s="1">
        <v>160</v>
      </c>
      <c r="AI446" s="1">
        <v>603</v>
      </c>
      <c r="AJ446" s="1">
        <v>1010</v>
      </c>
      <c r="AK446" s="2"/>
    </row>
    <row r="447" spans="1:37">
      <c r="A447" s="1">
        <v>446</v>
      </c>
      <c r="B447" s="1">
        <v>1459</v>
      </c>
      <c r="C447" s="1">
        <v>116</v>
      </c>
      <c r="D447" s="1">
        <v>0</v>
      </c>
      <c r="E447" s="1">
        <v>72</v>
      </c>
      <c r="F447" s="1">
        <v>0</v>
      </c>
      <c r="G447" s="1">
        <v>0</v>
      </c>
      <c r="H447" s="1">
        <v>1.1839999999999999</v>
      </c>
      <c r="I447" s="1">
        <v>36.86</v>
      </c>
      <c r="J447" s="1">
        <v>0</v>
      </c>
      <c r="K447" s="1">
        <v>1.03</v>
      </c>
      <c r="L447" s="1">
        <v>0.61</v>
      </c>
      <c r="M447" s="1">
        <v>0.4</v>
      </c>
      <c r="N447" s="1">
        <v>0.24</v>
      </c>
      <c r="O447" s="1">
        <v>0.17</v>
      </c>
      <c r="P447" s="1">
        <v>0.11</v>
      </c>
      <c r="Q447" s="1">
        <v>0.09</v>
      </c>
      <c r="R447" s="1">
        <v>0.06</v>
      </c>
      <c r="S447" s="1">
        <v>-695</v>
      </c>
      <c r="T447" s="1">
        <v>180</v>
      </c>
      <c r="U447" s="1">
        <v>257</v>
      </c>
      <c r="V447" s="1">
        <v>114</v>
      </c>
      <c r="W447" s="1">
        <v>37.9</v>
      </c>
      <c r="X447" s="1">
        <v>5.42</v>
      </c>
      <c r="Y447" s="1">
        <v>1.6</v>
      </c>
      <c r="Z447" s="1">
        <v>0.13</v>
      </c>
      <c r="AA447" s="1">
        <v>0</v>
      </c>
      <c r="AB447" s="1">
        <v>18</v>
      </c>
      <c r="AC447" s="1">
        <v>36</v>
      </c>
      <c r="AD447" s="1">
        <v>54</v>
      </c>
      <c r="AE447" s="1">
        <v>71</v>
      </c>
      <c r="AF447" s="1">
        <v>-695</v>
      </c>
      <c r="AG447" s="1">
        <v>-259</v>
      </c>
      <c r="AH447" s="1">
        <v>146</v>
      </c>
      <c r="AI447" s="1">
        <v>544</v>
      </c>
      <c r="AJ447" s="1">
        <v>955</v>
      </c>
      <c r="AK447" s="2"/>
    </row>
    <row r="448" spans="1:37">
      <c r="A448" s="1">
        <v>447</v>
      </c>
      <c r="B448" s="1">
        <v>1459</v>
      </c>
      <c r="C448" s="1">
        <v>116</v>
      </c>
      <c r="D448" s="1">
        <v>0</v>
      </c>
      <c r="E448" s="1">
        <v>102</v>
      </c>
      <c r="F448" s="1">
        <v>0</v>
      </c>
      <c r="G448" s="1">
        <v>0</v>
      </c>
      <c r="H448" s="1">
        <v>0.84699999999999998</v>
      </c>
      <c r="I448" s="1">
        <v>63.42</v>
      </c>
      <c r="J448" s="1">
        <v>0</v>
      </c>
      <c r="K448" s="1">
        <v>0.84</v>
      </c>
      <c r="L448" s="1">
        <v>0.56999999999999995</v>
      </c>
      <c r="M448" s="1">
        <v>0.41</v>
      </c>
      <c r="N448" s="1">
        <v>0.26</v>
      </c>
      <c r="O448" s="1">
        <v>0.18</v>
      </c>
      <c r="P448" s="1">
        <v>0.12</v>
      </c>
      <c r="Q448" s="1">
        <v>0.09</v>
      </c>
      <c r="R448" s="1">
        <v>0.06</v>
      </c>
      <c r="S448" s="1">
        <v>-539</v>
      </c>
      <c r="T448" s="1">
        <v>21.1</v>
      </c>
      <c r="U448" s="1">
        <v>162</v>
      </c>
      <c r="V448" s="1">
        <v>129</v>
      </c>
      <c r="W448" s="1">
        <v>67.7</v>
      </c>
      <c r="X448" s="1">
        <v>14</v>
      </c>
      <c r="Y448" s="1">
        <v>3.58</v>
      </c>
      <c r="Z448" s="1">
        <v>0.67</v>
      </c>
      <c r="AA448" s="1">
        <v>0</v>
      </c>
      <c r="AB448" s="1">
        <v>26</v>
      </c>
      <c r="AC448" s="1">
        <v>51</v>
      </c>
      <c r="AD448" s="1">
        <v>77</v>
      </c>
      <c r="AE448" s="1">
        <v>101</v>
      </c>
      <c r="AF448" s="1">
        <v>-539</v>
      </c>
      <c r="AG448" s="1">
        <v>-175</v>
      </c>
      <c r="AH448" s="1">
        <v>132</v>
      </c>
      <c r="AI448" s="1">
        <v>432</v>
      </c>
      <c r="AJ448" s="1">
        <v>773</v>
      </c>
      <c r="AK448" s="2"/>
    </row>
    <row r="449" spans="1:37">
      <c r="A449" s="1">
        <v>448</v>
      </c>
      <c r="B449" s="1">
        <v>1459</v>
      </c>
      <c r="C449" s="1">
        <v>116</v>
      </c>
      <c r="D449" s="1">
        <v>0</v>
      </c>
      <c r="E449" s="1">
        <v>147</v>
      </c>
      <c r="F449" s="1">
        <v>0</v>
      </c>
      <c r="G449" s="1">
        <v>0</v>
      </c>
      <c r="H449" s="1">
        <v>0.57999999999999996</v>
      </c>
      <c r="I449" s="1">
        <v>118.4</v>
      </c>
      <c r="J449" s="1">
        <v>0</v>
      </c>
      <c r="K449" s="1">
        <v>0.66</v>
      </c>
      <c r="L449" s="1">
        <v>0.49</v>
      </c>
      <c r="M449" s="1">
        <v>0.39</v>
      </c>
      <c r="N449" s="1">
        <v>0.27</v>
      </c>
      <c r="O449" s="1">
        <v>0.2</v>
      </c>
      <c r="P449" s="1">
        <v>0.12</v>
      </c>
      <c r="Q449" s="1">
        <v>0.09</v>
      </c>
      <c r="R449" s="1">
        <v>0.06</v>
      </c>
      <c r="S449" s="1">
        <v>-354</v>
      </c>
      <c r="T449" s="1">
        <v>-66.099999999999994</v>
      </c>
      <c r="U449" s="1">
        <v>55</v>
      </c>
      <c r="V449" s="1">
        <v>92.1</v>
      </c>
      <c r="W449" s="1">
        <v>72.400000000000006</v>
      </c>
      <c r="X449" s="1">
        <v>28.3</v>
      </c>
      <c r="Y449" s="1">
        <v>9.26</v>
      </c>
      <c r="Z449" s="1">
        <v>1.44</v>
      </c>
      <c r="AA449" s="1">
        <v>0</v>
      </c>
      <c r="AB449" s="1">
        <v>37</v>
      </c>
      <c r="AC449" s="1">
        <v>73</v>
      </c>
      <c r="AD449" s="1">
        <v>110</v>
      </c>
      <c r="AE449" s="1">
        <v>146</v>
      </c>
      <c r="AF449" s="1">
        <v>-354</v>
      </c>
      <c r="AG449" s="1">
        <v>-76.900000000000006</v>
      </c>
      <c r="AH449" s="1">
        <v>124</v>
      </c>
      <c r="AI449" s="1">
        <v>311</v>
      </c>
      <c r="AJ449" s="1">
        <v>557</v>
      </c>
      <c r="AK449" s="2"/>
    </row>
    <row r="450" spans="1:37">
      <c r="A450" s="1">
        <v>449</v>
      </c>
      <c r="B450" s="1">
        <v>1459</v>
      </c>
      <c r="C450" s="1">
        <v>116</v>
      </c>
      <c r="D450" s="1">
        <v>0</v>
      </c>
      <c r="E450" s="1">
        <v>210</v>
      </c>
      <c r="F450" s="1">
        <v>0</v>
      </c>
      <c r="G450" s="1">
        <v>0</v>
      </c>
      <c r="H450" s="1">
        <v>0.41399999999999998</v>
      </c>
      <c r="I450" s="1">
        <v>213.94</v>
      </c>
      <c r="J450" s="1">
        <v>0</v>
      </c>
      <c r="K450" s="1">
        <v>0.51</v>
      </c>
      <c r="L450" s="1">
        <v>0.4</v>
      </c>
      <c r="M450" s="1">
        <v>0.34</v>
      </c>
      <c r="N450" s="1">
        <v>0.26</v>
      </c>
      <c r="O450" s="1">
        <v>0.2</v>
      </c>
      <c r="P450" s="1">
        <v>0.13</v>
      </c>
      <c r="Q450" s="1">
        <v>0.09</v>
      </c>
      <c r="R450" s="1">
        <v>0.06</v>
      </c>
      <c r="S450" s="1">
        <v>-206</v>
      </c>
      <c r="T450" s="1">
        <v>-85.6</v>
      </c>
      <c r="U450" s="1">
        <v>-12.8</v>
      </c>
      <c r="V450" s="1">
        <v>39</v>
      </c>
      <c r="W450" s="1">
        <v>48.3</v>
      </c>
      <c r="X450" s="1">
        <v>33.299999999999997</v>
      </c>
      <c r="Y450" s="1">
        <v>17.100000000000001</v>
      </c>
      <c r="Z450" s="1">
        <v>3.63</v>
      </c>
      <c r="AA450" s="1">
        <v>0</v>
      </c>
      <c r="AB450" s="1">
        <v>52</v>
      </c>
      <c r="AC450" s="1">
        <v>105</v>
      </c>
      <c r="AD450" s="1">
        <v>157</v>
      </c>
      <c r="AE450" s="1">
        <v>209</v>
      </c>
      <c r="AF450" s="1">
        <v>-206</v>
      </c>
      <c r="AG450" s="1">
        <v>12.5</v>
      </c>
      <c r="AH450" s="1">
        <v>126</v>
      </c>
      <c r="AI450" s="1">
        <v>210</v>
      </c>
      <c r="AJ450" s="1">
        <v>363</v>
      </c>
      <c r="AK450" s="2"/>
    </row>
    <row r="451" spans="1:37">
      <c r="A451" s="1">
        <v>450</v>
      </c>
      <c r="B451" s="1">
        <v>1459</v>
      </c>
      <c r="C451" s="1">
        <v>116</v>
      </c>
      <c r="D451" s="1">
        <v>0</v>
      </c>
      <c r="E451" s="1">
        <v>300</v>
      </c>
      <c r="F451" s="1">
        <v>0</v>
      </c>
      <c r="G451" s="1">
        <v>0</v>
      </c>
      <c r="H451" s="1">
        <v>0.33500000000000002</v>
      </c>
      <c r="I451" s="1">
        <v>341.55</v>
      </c>
      <c r="J451" s="1">
        <v>0</v>
      </c>
      <c r="K451" s="1">
        <v>0.39</v>
      </c>
      <c r="L451" s="1">
        <v>0.31</v>
      </c>
      <c r="M451" s="1">
        <v>0.27</v>
      </c>
      <c r="N451" s="1">
        <v>0.23</v>
      </c>
      <c r="O451" s="1">
        <v>0.19</v>
      </c>
      <c r="P451" s="1">
        <v>0.14000000000000001</v>
      </c>
      <c r="Q451" s="1">
        <v>0.1</v>
      </c>
      <c r="R451" s="1">
        <v>0.06</v>
      </c>
      <c r="S451" s="1">
        <v>-111</v>
      </c>
      <c r="T451" s="1">
        <v>-69</v>
      </c>
      <c r="U451" s="1">
        <v>-35.799999999999997</v>
      </c>
      <c r="V451" s="1">
        <v>0.79</v>
      </c>
      <c r="W451" s="1">
        <v>18.2</v>
      </c>
      <c r="X451" s="1">
        <v>23.9</v>
      </c>
      <c r="Y451" s="1">
        <v>18.3</v>
      </c>
      <c r="Z451" s="1">
        <v>7.2</v>
      </c>
      <c r="AA451" s="1">
        <v>0</v>
      </c>
      <c r="AB451" s="1">
        <v>75</v>
      </c>
      <c r="AC451" s="1">
        <v>150</v>
      </c>
      <c r="AD451" s="1">
        <v>225</v>
      </c>
      <c r="AE451" s="1">
        <v>299</v>
      </c>
      <c r="AF451" s="1">
        <v>-111</v>
      </c>
      <c r="AG451" s="1">
        <v>78.5</v>
      </c>
      <c r="AH451" s="1">
        <v>117</v>
      </c>
      <c r="AI451" s="1">
        <v>132</v>
      </c>
      <c r="AJ451" s="1">
        <v>214</v>
      </c>
      <c r="AK451" s="2"/>
    </row>
    <row r="452" spans="1:37">
      <c r="A452" s="1">
        <v>451</v>
      </c>
      <c r="B452" s="1">
        <v>1763</v>
      </c>
      <c r="C452" s="1">
        <v>116</v>
      </c>
      <c r="D452" s="1">
        <v>0</v>
      </c>
      <c r="E452" s="1">
        <v>50</v>
      </c>
      <c r="F452" s="1">
        <v>0</v>
      </c>
      <c r="G452" s="1">
        <v>0</v>
      </c>
      <c r="H452" s="1">
        <v>1.468</v>
      </c>
      <c r="I452" s="1">
        <v>26.13</v>
      </c>
      <c r="J452" s="1">
        <v>0</v>
      </c>
      <c r="K452" s="1">
        <v>1.17</v>
      </c>
      <c r="L452" s="1">
        <v>0.62</v>
      </c>
      <c r="M452" s="1">
        <v>0.39</v>
      </c>
      <c r="N452" s="1">
        <v>0.23</v>
      </c>
      <c r="O452" s="1">
        <v>0.17</v>
      </c>
      <c r="P452" s="1">
        <v>0.11</v>
      </c>
      <c r="Q452" s="1">
        <v>0.09</v>
      </c>
      <c r="R452" s="1">
        <v>0.06</v>
      </c>
      <c r="S452" s="1">
        <v>-710</v>
      </c>
      <c r="T452" s="1">
        <v>323</v>
      </c>
      <c r="U452" s="1">
        <v>264</v>
      </c>
      <c r="V452" s="1">
        <v>69.599999999999994</v>
      </c>
      <c r="W452" s="1">
        <v>17.7</v>
      </c>
      <c r="X452" s="1">
        <v>3.14</v>
      </c>
      <c r="Y452" s="1">
        <v>0.84</v>
      </c>
      <c r="Z452" s="1">
        <v>-7.0000000000000007E-2</v>
      </c>
      <c r="AA452" s="1">
        <v>0</v>
      </c>
      <c r="AB452" s="1">
        <v>12</v>
      </c>
      <c r="AC452" s="1">
        <v>25</v>
      </c>
      <c r="AD452" s="1">
        <v>38</v>
      </c>
      <c r="AE452" s="1">
        <v>49</v>
      </c>
      <c r="AF452" s="1">
        <v>-710</v>
      </c>
      <c r="AG452" s="1">
        <v>-284</v>
      </c>
      <c r="AH452" s="1">
        <v>128</v>
      </c>
      <c r="AI452" s="1">
        <v>548</v>
      </c>
      <c r="AJ452" s="1">
        <v>936</v>
      </c>
      <c r="AK452" s="2"/>
    </row>
    <row r="453" spans="1:37">
      <c r="A453" s="1">
        <v>452</v>
      </c>
      <c r="B453" s="1">
        <v>1763</v>
      </c>
      <c r="C453" s="1">
        <v>116</v>
      </c>
      <c r="D453" s="1">
        <v>0</v>
      </c>
      <c r="E453" s="1">
        <v>72</v>
      </c>
      <c r="F453" s="1">
        <v>0</v>
      </c>
      <c r="G453" s="1">
        <v>0</v>
      </c>
      <c r="H453" s="1">
        <v>1.1100000000000001</v>
      </c>
      <c r="I453" s="1">
        <v>40.909999999999997</v>
      </c>
      <c r="J453" s="1">
        <v>0</v>
      </c>
      <c r="K453" s="1">
        <v>0.99</v>
      </c>
      <c r="L453" s="1">
        <v>0.61</v>
      </c>
      <c r="M453" s="1">
        <v>0.41</v>
      </c>
      <c r="N453" s="1">
        <v>0.25</v>
      </c>
      <c r="O453" s="1">
        <v>0.18</v>
      </c>
      <c r="P453" s="1">
        <v>0.11</v>
      </c>
      <c r="Q453" s="1">
        <v>0.09</v>
      </c>
      <c r="R453" s="1">
        <v>0.06</v>
      </c>
      <c r="S453" s="1">
        <v>-654</v>
      </c>
      <c r="T453" s="1">
        <v>147</v>
      </c>
      <c r="U453" s="1">
        <v>236</v>
      </c>
      <c r="V453" s="1">
        <v>116</v>
      </c>
      <c r="W453" s="1">
        <v>42.2</v>
      </c>
      <c r="X453" s="1">
        <v>6.54</v>
      </c>
      <c r="Y453" s="1">
        <v>2.09</v>
      </c>
      <c r="Z453" s="1">
        <v>0.35</v>
      </c>
      <c r="AA453" s="1">
        <v>0</v>
      </c>
      <c r="AB453" s="1">
        <v>18</v>
      </c>
      <c r="AC453" s="1">
        <v>36</v>
      </c>
      <c r="AD453" s="1">
        <v>54</v>
      </c>
      <c r="AE453" s="1">
        <v>71</v>
      </c>
      <c r="AF453" s="1">
        <v>-654</v>
      </c>
      <c r="AG453" s="1">
        <v>-254</v>
      </c>
      <c r="AH453" s="1">
        <v>117</v>
      </c>
      <c r="AI453" s="1">
        <v>483</v>
      </c>
      <c r="AJ453" s="1">
        <v>860</v>
      </c>
      <c r="AK453" s="2"/>
    </row>
    <row r="454" spans="1:37">
      <c r="A454" s="1">
        <v>453</v>
      </c>
      <c r="B454" s="1">
        <v>1763</v>
      </c>
      <c r="C454" s="1">
        <v>116</v>
      </c>
      <c r="D454" s="1">
        <v>0</v>
      </c>
      <c r="E454" s="1">
        <v>102</v>
      </c>
      <c r="F454" s="1">
        <v>0</v>
      </c>
      <c r="G454" s="1">
        <v>0</v>
      </c>
      <c r="H454" s="1">
        <v>0.77700000000000002</v>
      </c>
      <c r="I454" s="1">
        <v>72.83</v>
      </c>
      <c r="J454" s="1">
        <v>0</v>
      </c>
      <c r="K454" s="1">
        <v>0.8</v>
      </c>
      <c r="L454" s="1">
        <v>0.55000000000000004</v>
      </c>
      <c r="M454" s="1">
        <v>0.41</v>
      </c>
      <c r="N454" s="1">
        <v>0.26</v>
      </c>
      <c r="O454" s="1">
        <v>0.19</v>
      </c>
      <c r="P454" s="1">
        <v>0.12</v>
      </c>
      <c r="Q454" s="1">
        <v>0.09</v>
      </c>
      <c r="R454" s="1">
        <v>0.06</v>
      </c>
      <c r="S454" s="1">
        <v>-495</v>
      </c>
      <c r="T454" s="1">
        <v>3.52</v>
      </c>
      <c r="U454" s="1">
        <v>139</v>
      </c>
      <c r="V454" s="1">
        <v>121</v>
      </c>
      <c r="W454" s="1">
        <v>68.3</v>
      </c>
      <c r="X454" s="1">
        <v>16</v>
      </c>
      <c r="Y454" s="1">
        <v>4.28</v>
      </c>
      <c r="Z454" s="1">
        <v>0.88</v>
      </c>
      <c r="AA454" s="1">
        <v>0</v>
      </c>
      <c r="AB454" s="1">
        <v>26</v>
      </c>
      <c r="AC454" s="1">
        <v>51</v>
      </c>
      <c r="AD454" s="1">
        <v>77</v>
      </c>
      <c r="AE454" s="1">
        <v>101</v>
      </c>
      <c r="AF454" s="1">
        <v>-495</v>
      </c>
      <c r="AG454" s="1">
        <v>-169</v>
      </c>
      <c r="AH454" s="1">
        <v>106</v>
      </c>
      <c r="AI454" s="1">
        <v>376</v>
      </c>
      <c r="AJ454" s="1">
        <v>682</v>
      </c>
      <c r="AK454" s="2"/>
    </row>
    <row r="455" spans="1:37">
      <c r="A455" s="1">
        <v>454</v>
      </c>
      <c r="B455" s="1">
        <v>1763</v>
      </c>
      <c r="C455" s="1">
        <v>116</v>
      </c>
      <c r="D455" s="1">
        <v>0</v>
      </c>
      <c r="E455" s="1">
        <v>147</v>
      </c>
      <c r="F455" s="1">
        <v>0</v>
      </c>
      <c r="G455" s="1">
        <v>0</v>
      </c>
      <c r="H455" s="1">
        <v>0.52700000000000002</v>
      </c>
      <c r="I455" s="1">
        <v>138.26</v>
      </c>
      <c r="J455" s="1">
        <v>0</v>
      </c>
      <c r="K455" s="1">
        <v>0.62</v>
      </c>
      <c r="L455" s="1">
        <v>0.47</v>
      </c>
      <c r="M455" s="1">
        <v>0.38</v>
      </c>
      <c r="N455" s="1">
        <v>0.27</v>
      </c>
      <c r="O455" s="1">
        <v>0.2</v>
      </c>
      <c r="P455" s="1">
        <v>0.12</v>
      </c>
      <c r="Q455" s="1">
        <v>0.09</v>
      </c>
      <c r="R455" s="1">
        <v>0.06</v>
      </c>
      <c r="S455" s="1">
        <v>-320</v>
      </c>
      <c r="T455" s="1">
        <v>-68.7</v>
      </c>
      <c r="U455" s="1">
        <v>40.700000000000003</v>
      </c>
      <c r="V455" s="1">
        <v>80.099999999999994</v>
      </c>
      <c r="W455" s="1">
        <v>67</v>
      </c>
      <c r="X455" s="1">
        <v>29.1</v>
      </c>
      <c r="Y455" s="1">
        <v>10.4</v>
      </c>
      <c r="Z455" s="1">
        <v>1.72</v>
      </c>
      <c r="AA455" s="1">
        <v>0</v>
      </c>
      <c r="AB455" s="1">
        <v>37</v>
      </c>
      <c r="AC455" s="1">
        <v>73</v>
      </c>
      <c r="AD455" s="1">
        <v>110</v>
      </c>
      <c r="AE455" s="1">
        <v>146</v>
      </c>
      <c r="AF455" s="1">
        <v>-320</v>
      </c>
      <c r="AG455" s="1">
        <v>-77.400000000000006</v>
      </c>
      <c r="AH455" s="1">
        <v>100</v>
      </c>
      <c r="AI455" s="1">
        <v>267</v>
      </c>
      <c r="AJ455" s="1">
        <v>484</v>
      </c>
      <c r="AK455" s="2"/>
    </row>
    <row r="456" spans="1:37">
      <c r="A456" s="1">
        <v>455</v>
      </c>
      <c r="B456" s="1">
        <v>1763</v>
      </c>
      <c r="C456" s="1">
        <v>116</v>
      </c>
      <c r="D456" s="1">
        <v>0</v>
      </c>
      <c r="E456" s="1">
        <v>210</v>
      </c>
      <c r="F456" s="1">
        <v>0</v>
      </c>
      <c r="G456" s="1">
        <v>0</v>
      </c>
      <c r="H456" s="1">
        <v>0.373</v>
      </c>
      <c r="I456" s="1">
        <v>255.51</v>
      </c>
      <c r="J456" s="1">
        <v>0</v>
      </c>
      <c r="K456" s="1">
        <v>0.47</v>
      </c>
      <c r="L456" s="1">
        <v>0.38</v>
      </c>
      <c r="M456" s="1">
        <v>0.32</v>
      </c>
      <c r="N456" s="1">
        <v>0.26</v>
      </c>
      <c r="O456" s="1">
        <v>0.2</v>
      </c>
      <c r="P456" s="1">
        <v>0.13</v>
      </c>
      <c r="Q456" s="1">
        <v>0.09</v>
      </c>
      <c r="R456" s="1">
        <v>0.06</v>
      </c>
      <c r="S456" s="1">
        <v>-185</v>
      </c>
      <c r="T456" s="1">
        <v>-80.8</v>
      </c>
      <c r="U456" s="1">
        <v>-16.8</v>
      </c>
      <c r="V456" s="1">
        <v>30.7</v>
      </c>
      <c r="W456" s="1">
        <v>41.5</v>
      </c>
      <c r="X456" s="1">
        <v>31.2</v>
      </c>
      <c r="Y456" s="1">
        <v>17.3</v>
      </c>
      <c r="Z456" s="1">
        <v>4.13</v>
      </c>
      <c r="AA456" s="1">
        <v>0</v>
      </c>
      <c r="AB456" s="1">
        <v>52</v>
      </c>
      <c r="AC456" s="1">
        <v>105</v>
      </c>
      <c r="AD456" s="1">
        <v>157</v>
      </c>
      <c r="AE456" s="1">
        <v>209</v>
      </c>
      <c r="AF456" s="1">
        <v>-185</v>
      </c>
      <c r="AG456" s="1">
        <v>3.1</v>
      </c>
      <c r="AH456" s="1">
        <v>103</v>
      </c>
      <c r="AI456" s="1">
        <v>178</v>
      </c>
      <c r="AJ456" s="1">
        <v>312</v>
      </c>
      <c r="AK456" s="2"/>
    </row>
    <row r="457" spans="1:37">
      <c r="A457" s="1">
        <v>456</v>
      </c>
      <c r="B457" s="1">
        <v>1763</v>
      </c>
      <c r="C457" s="1">
        <v>116</v>
      </c>
      <c r="D457" s="1">
        <v>0</v>
      </c>
      <c r="E457" s="1">
        <v>300</v>
      </c>
      <c r="F457" s="1">
        <v>0</v>
      </c>
      <c r="G457" s="1">
        <v>0</v>
      </c>
      <c r="H457" s="1">
        <v>0.29899999999999999</v>
      </c>
      <c r="I457" s="1">
        <v>414.34</v>
      </c>
      <c r="J457" s="1">
        <v>0</v>
      </c>
      <c r="K457" s="1">
        <v>0.36</v>
      </c>
      <c r="L457" s="1">
        <v>0.28999999999999998</v>
      </c>
      <c r="M457" s="1">
        <v>0.26</v>
      </c>
      <c r="N457" s="1">
        <v>0.22</v>
      </c>
      <c r="O457" s="1">
        <v>0.19</v>
      </c>
      <c r="P457" s="1">
        <v>0.14000000000000001</v>
      </c>
      <c r="Q457" s="1">
        <v>0.1</v>
      </c>
      <c r="R457" s="1">
        <v>0.06</v>
      </c>
      <c r="S457" s="1">
        <v>-98.8</v>
      </c>
      <c r="T457" s="1">
        <v>-63.1</v>
      </c>
      <c r="U457" s="1">
        <v>-34.299999999999997</v>
      </c>
      <c r="V457" s="1">
        <v>-2.09</v>
      </c>
      <c r="W457" s="1">
        <v>13.9</v>
      </c>
      <c r="X457" s="1">
        <v>20.8</v>
      </c>
      <c r="Y457" s="1">
        <v>16.899999999999999</v>
      </c>
      <c r="Z457" s="1">
        <v>7.38</v>
      </c>
      <c r="AA457" s="1">
        <v>0</v>
      </c>
      <c r="AB457" s="1">
        <v>75</v>
      </c>
      <c r="AC457" s="1">
        <v>150</v>
      </c>
      <c r="AD457" s="1">
        <v>225</v>
      </c>
      <c r="AE457" s="1">
        <v>299</v>
      </c>
      <c r="AF457" s="1">
        <v>-98.8</v>
      </c>
      <c r="AG457" s="1">
        <v>61.3</v>
      </c>
      <c r="AH457" s="1">
        <v>95.7</v>
      </c>
      <c r="AI457" s="1">
        <v>111</v>
      </c>
      <c r="AJ457" s="1">
        <v>183</v>
      </c>
      <c r="AK457" s="2"/>
    </row>
    <row r="458" spans="1:37">
      <c r="A458" s="1">
        <v>457</v>
      </c>
      <c r="B458" s="1">
        <v>2130</v>
      </c>
      <c r="C458" s="1">
        <v>116</v>
      </c>
      <c r="D458" s="1">
        <v>0</v>
      </c>
      <c r="E458" s="1">
        <v>50</v>
      </c>
      <c r="F458" s="1">
        <v>0</v>
      </c>
      <c r="G458" s="1">
        <v>0</v>
      </c>
      <c r="H458" s="1">
        <v>1.4019999999999999</v>
      </c>
      <c r="I458" s="1">
        <v>28.14</v>
      </c>
      <c r="J458" s="1">
        <v>0</v>
      </c>
      <c r="K458" s="1">
        <v>1.1399999999999999</v>
      </c>
      <c r="L458" s="1">
        <v>0.62</v>
      </c>
      <c r="M458" s="1">
        <v>0.39</v>
      </c>
      <c r="N458" s="1">
        <v>0.24</v>
      </c>
      <c r="O458" s="1">
        <v>0.17</v>
      </c>
      <c r="P458" s="1">
        <v>0.11</v>
      </c>
      <c r="Q458" s="1">
        <v>0.09</v>
      </c>
      <c r="R458" s="1">
        <v>0.06</v>
      </c>
      <c r="S458" s="1">
        <v>-687</v>
      </c>
      <c r="T458" s="1">
        <v>284</v>
      </c>
      <c r="U458" s="1">
        <v>255</v>
      </c>
      <c r="V458" s="1">
        <v>75.8</v>
      </c>
      <c r="W458" s="1">
        <v>20.6</v>
      </c>
      <c r="X458" s="1">
        <v>3.87</v>
      </c>
      <c r="Y458" s="1">
        <v>1.26</v>
      </c>
      <c r="Z458" s="1">
        <v>0.11</v>
      </c>
      <c r="AA458" s="1">
        <v>0</v>
      </c>
      <c r="AB458" s="1">
        <v>12</v>
      </c>
      <c r="AC458" s="1">
        <v>25</v>
      </c>
      <c r="AD458" s="1">
        <v>38</v>
      </c>
      <c r="AE458" s="1">
        <v>49</v>
      </c>
      <c r="AF458" s="1">
        <v>-687</v>
      </c>
      <c r="AG458" s="1">
        <v>-285</v>
      </c>
      <c r="AH458" s="1">
        <v>103</v>
      </c>
      <c r="AI458" s="1">
        <v>498</v>
      </c>
      <c r="AJ458" s="1">
        <v>864</v>
      </c>
      <c r="AK458" s="2"/>
    </row>
    <row r="459" spans="1:37">
      <c r="A459" s="1">
        <v>458</v>
      </c>
      <c r="B459" s="1">
        <v>2130</v>
      </c>
      <c r="C459" s="1">
        <v>116</v>
      </c>
      <c r="D459" s="1">
        <v>0</v>
      </c>
      <c r="E459" s="1">
        <v>72</v>
      </c>
      <c r="F459" s="1">
        <v>0</v>
      </c>
      <c r="G459" s="1">
        <v>0</v>
      </c>
      <c r="H459" s="1">
        <v>1.0369999999999999</v>
      </c>
      <c r="I459" s="1">
        <v>45.69</v>
      </c>
      <c r="J459" s="1">
        <v>0</v>
      </c>
      <c r="K459" s="1">
        <v>0.95</v>
      </c>
      <c r="L459" s="1">
        <v>0.6</v>
      </c>
      <c r="M459" s="1">
        <v>0.41</v>
      </c>
      <c r="N459" s="1">
        <v>0.25</v>
      </c>
      <c r="O459" s="1">
        <v>0.18</v>
      </c>
      <c r="P459" s="1">
        <v>0.11</v>
      </c>
      <c r="Q459" s="1">
        <v>0.09</v>
      </c>
      <c r="R459" s="1">
        <v>0.06</v>
      </c>
      <c r="S459" s="1">
        <v>-610</v>
      </c>
      <c r="T459" s="1">
        <v>116</v>
      </c>
      <c r="U459" s="1">
        <v>213</v>
      </c>
      <c r="V459" s="1">
        <v>116</v>
      </c>
      <c r="W459" s="1">
        <v>45.8</v>
      </c>
      <c r="X459" s="1">
        <v>7.61</v>
      </c>
      <c r="Y459" s="1">
        <v>2.48</v>
      </c>
      <c r="Z459" s="1">
        <v>0.53</v>
      </c>
      <c r="AA459" s="1">
        <v>0</v>
      </c>
      <c r="AB459" s="1">
        <v>18</v>
      </c>
      <c r="AC459" s="1">
        <v>36</v>
      </c>
      <c r="AD459" s="1">
        <v>54</v>
      </c>
      <c r="AE459" s="1">
        <v>71</v>
      </c>
      <c r="AF459" s="1">
        <v>-610</v>
      </c>
      <c r="AG459" s="1">
        <v>-245</v>
      </c>
      <c r="AH459" s="1">
        <v>94.3</v>
      </c>
      <c r="AI459" s="1">
        <v>428</v>
      </c>
      <c r="AJ459" s="1">
        <v>773</v>
      </c>
      <c r="AK459" s="2"/>
    </row>
    <row r="460" spans="1:37">
      <c r="A460" s="1">
        <v>459</v>
      </c>
      <c r="B460" s="1">
        <v>2130</v>
      </c>
      <c r="C460" s="1">
        <v>116</v>
      </c>
      <c r="D460" s="1">
        <v>0</v>
      </c>
      <c r="E460" s="1">
        <v>102</v>
      </c>
      <c r="F460" s="1">
        <v>0</v>
      </c>
      <c r="G460" s="1">
        <v>0</v>
      </c>
      <c r="H460" s="1">
        <v>0.71399999999999997</v>
      </c>
      <c r="I460" s="1">
        <v>83.59</v>
      </c>
      <c r="J460" s="1">
        <v>0</v>
      </c>
      <c r="K460" s="1">
        <v>0.75</v>
      </c>
      <c r="L460" s="1">
        <v>0.54</v>
      </c>
      <c r="M460" s="1">
        <v>0.4</v>
      </c>
      <c r="N460" s="1">
        <v>0.27</v>
      </c>
      <c r="O460" s="1">
        <v>0.19</v>
      </c>
      <c r="P460" s="1">
        <v>0.12</v>
      </c>
      <c r="Q460" s="1">
        <v>0.09</v>
      </c>
      <c r="R460" s="1">
        <v>0.06</v>
      </c>
      <c r="S460" s="1">
        <v>-451</v>
      </c>
      <c r="T460" s="1">
        <v>-10.8</v>
      </c>
      <c r="U460" s="1">
        <v>117</v>
      </c>
      <c r="V460" s="1">
        <v>111</v>
      </c>
      <c r="W460" s="1">
        <v>67.5</v>
      </c>
      <c r="X460" s="1">
        <v>17.8</v>
      </c>
      <c r="Y460" s="1">
        <v>4.96</v>
      </c>
      <c r="Z460" s="1">
        <v>1.05</v>
      </c>
      <c r="AA460" s="1">
        <v>0</v>
      </c>
      <c r="AB460" s="1">
        <v>26</v>
      </c>
      <c r="AC460" s="1">
        <v>51</v>
      </c>
      <c r="AD460" s="1">
        <v>77</v>
      </c>
      <c r="AE460" s="1">
        <v>101</v>
      </c>
      <c r="AF460" s="1">
        <v>-451</v>
      </c>
      <c r="AG460" s="1">
        <v>-161</v>
      </c>
      <c r="AH460" s="1">
        <v>85.3</v>
      </c>
      <c r="AI460" s="1">
        <v>327</v>
      </c>
      <c r="AJ460" s="1">
        <v>601</v>
      </c>
      <c r="AK460" s="2"/>
    </row>
    <row r="461" spans="1:37">
      <c r="A461" s="1">
        <v>460</v>
      </c>
      <c r="B461" s="1">
        <v>2130</v>
      </c>
      <c r="C461" s="1">
        <v>116</v>
      </c>
      <c r="D461" s="1">
        <v>0</v>
      </c>
      <c r="E461" s="1">
        <v>147</v>
      </c>
      <c r="F461" s="1">
        <v>0</v>
      </c>
      <c r="G461" s="1">
        <v>0</v>
      </c>
      <c r="H461" s="1">
        <v>0.47599999999999998</v>
      </c>
      <c r="I461" s="1">
        <v>163.30000000000001</v>
      </c>
      <c r="J461" s="1">
        <v>0</v>
      </c>
      <c r="K461" s="1">
        <v>0.57999999999999996</v>
      </c>
      <c r="L461" s="1">
        <v>0.45</v>
      </c>
      <c r="M461" s="1">
        <v>0.37</v>
      </c>
      <c r="N461" s="1">
        <v>0.27</v>
      </c>
      <c r="O461" s="1">
        <v>0.2</v>
      </c>
      <c r="P461" s="1">
        <v>0.12</v>
      </c>
      <c r="Q461" s="1">
        <v>0.09</v>
      </c>
      <c r="R461" s="1">
        <v>0.06</v>
      </c>
      <c r="S461" s="1">
        <v>-288</v>
      </c>
      <c r="T461" s="1">
        <v>-69.5</v>
      </c>
      <c r="U461" s="1">
        <v>28.5</v>
      </c>
      <c r="V461" s="1">
        <v>68.7</v>
      </c>
      <c r="W461" s="1">
        <v>61.1</v>
      </c>
      <c r="X461" s="1">
        <v>29.3</v>
      </c>
      <c r="Y461" s="1">
        <v>11.4</v>
      </c>
      <c r="Z461" s="1">
        <v>1.98</v>
      </c>
      <c r="AA461" s="1">
        <v>0</v>
      </c>
      <c r="AB461" s="1">
        <v>37</v>
      </c>
      <c r="AC461" s="1">
        <v>73</v>
      </c>
      <c r="AD461" s="1">
        <v>110</v>
      </c>
      <c r="AE461" s="1">
        <v>146</v>
      </c>
      <c r="AF461" s="1">
        <v>-288</v>
      </c>
      <c r="AG461" s="1">
        <v>-75.599999999999994</v>
      </c>
      <c r="AH461" s="1">
        <v>81.3</v>
      </c>
      <c r="AI461" s="1">
        <v>229</v>
      </c>
      <c r="AJ461" s="1">
        <v>421</v>
      </c>
      <c r="AK461" s="2"/>
    </row>
    <row r="462" spans="1:37">
      <c r="A462" s="1">
        <v>461</v>
      </c>
      <c r="B462" s="1">
        <v>2130</v>
      </c>
      <c r="C462" s="1">
        <v>116</v>
      </c>
      <c r="D462" s="1">
        <v>0</v>
      </c>
      <c r="E462" s="1">
        <v>210</v>
      </c>
      <c r="F462" s="1">
        <v>0</v>
      </c>
      <c r="G462" s="1">
        <v>0</v>
      </c>
      <c r="H462" s="1">
        <v>0.33100000000000002</v>
      </c>
      <c r="I462" s="1">
        <v>309.54000000000002</v>
      </c>
      <c r="J462" s="1">
        <v>0</v>
      </c>
      <c r="K462" s="1">
        <v>0.44</v>
      </c>
      <c r="L462" s="1">
        <v>0.36</v>
      </c>
      <c r="M462" s="1">
        <v>0.31</v>
      </c>
      <c r="N462" s="1">
        <v>0.25</v>
      </c>
      <c r="O462" s="1">
        <v>0.2</v>
      </c>
      <c r="P462" s="1">
        <v>0.13</v>
      </c>
      <c r="Q462" s="1">
        <v>0.09</v>
      </c>
      <c r="R462" s="1">
        <v>0.06</v>
      </c>
      <c r="S462" s="1">
        <v>-165</v>
      </c>
      <c r="T462" s="1">
        <v>-75.5</v>
      </c>
      <c r="U462" s="1">
        <v>-19.600000000000001</v>
      </c>
      <c r="V462" s="1">
        <v>23.5</v>
      </c>
      <c r="W462" s="1">
        <v>35.1</v>
      </c>
      <c r="X462" s="1">
        <v>28.8</v>
      </c>
      <c r="Y462" s="1">
        <v>17.100000000000001</v>
      </c>
      <c r="Z462" s="1">
        <v>4.58</v>
      </c>
      <c r="AA462" s="1">
        <v>0</v>
      </c>
      <c r="AB462" s="1">
        <v>52</v>
      </c>
      <c r="AC462" s="1">
        <v>105</v>
      </c>
      <c r="AD462" s="1">
        <v>157</v>
      </c>
      <c r="AE462" s="1">
        <v>209</v>
      </c>
      <c r="AF462" s="1">
        <v>-165</v>
      </c>
      <c r="AG462" s="1">
        <v>-3.49</v>
      </c>
      <c r="AH462" s="1">
        <v>84.3</v>
      </c>
      <c r="AI462" s="1">
        <v>151</v>
      </c>
      <c r="AJ462" s="1">
        <v>269</v>
      </c>
      <c r="AK462" s="2"/>
    </row>
    <row r="463" spans="1:37">
      <c r="A463" s="1">
        <v>462</v>
      </c>
      <c r="B463" s="1">
        <v>2130</v>
      </c>
      <c r="C463" s="1">
        <v>116</v>
      </c>
      <c r="D463" s="1">
        <v>0</v>
      </c>
      <c r="E463" s="1">
        <v>300</v>
      </c>
      <c r="F463" s="1">
        <v>0</v>
      </c>
      <c r="G463" s="1">
        <v>0</v>
      </c>
      <c r="H463" s="1">
        <v>0.26700000000000002</v>
      </c>
      <c r="I463" s="1">
        <v>502.6</v>
      </c>
      <c r="J463" s="1">
        <v>0</v>
      </c>
      <c r="K463" s="1">
        <v>0.34</v>
      </c>
      <c r="L463" s="1">
        <v>0.27</v>
      </c>
      <c r="M463" s="1">
        <v>0.25</v>
      </c>
      <c r="N463" s="1">
        <v>0.21</v>
      </c>
      <c r="O463" s="1">
        <v>0.18</v>
      </c>
      <c r="P463" s="1">
        <v>0.13</v>
      </c>
      <c r="Q463" s="1">
        <v>0.1</v>
      </c>
      <c r="R463" s="1">
        <v>0.06</v>
      </c>
      <c r="S463" s="1">
        <v>-87.8</v>
      </c>
      <c r="T463" s="1">
        <v>-57.3</v>
      </c>
      <c r="U463" s="1">
        <v>-32.5</v>
      </c>
      <c r="V463" s="1">
        <v>-4.29</v>
      </c>
      <c r="W463" s="1">
        <v>10.3</v>
      </c>
      <c r="X463" s="1">
        <v>17.8</v>
      </c>
      <c r="Y463" s="1">
        <v>15.4</v>
      </c>
      <c r="Z463" s="1">
        <v>7.41</v>
      </c>
      <c r="AA463" s="1">
        <v>0</v>
      </c>
      <c r="AB463" s="1">
        <v>75</v>
      </c>
      <c r="AC463" s="1">
        <v>150</v>
      </c>
      <c r="AD463" s="1">
        <v>225</v>
      </c>
      <c r="AE463" s="1">
        <v>299</v>
      </c>
      <c r="AF463" s="1">
        <v>-87.8</v>
      </c>
      <c r="AG463" s="1">
        <v>47.7</v>
      </c>
      <c r="AH463" s="1">
        <v>78.599999999999994</v>
      </c>
      <c r="AI463" s="1">
        <v>93.8</v>
      </c>
      <c r="AJ463" s="1">
        <v>157</v>
      </c>
      <c r="AK463" s="2"/>
    </row>
    <row r="464" spans="1:37">
      <c r="A464" s="1">
        <v>463</v>
      </c>
      <c r="B464" s="1">
        <v>2573</v>
      </c>
      <c r="C464" s="1">
        <v>116</v>
      </c>
      <c r="D464" s="1">
        <v>0</v>
      </c>
      <c r="E464" s="1">
        <v>50</v>
      </c>
      <c r="F464" s="1">
        <v>0</v>
      </c>
      <c r="G464" s="1">
        <v>0</v>
      </c>
      <c r="H464" s="1">
        <v>1.3280000000000001</v>
      </c>
      <c r="I464" s="1">
        <v>30.66</v>
      </c>
      <c r="J464" s="1">
        <v>0</v>
      </c>
      <c r="K464" s="1">
        <v>1.1000000000000001</v>
      </c>
      <c r="L464" s="1">
        <v>0.62</v>
      </c>
      <c r="M464" s="1">
        <v>0.39</v>
      </c>
      <c r="N464" s="1">
        <v>0.24</v>
      </c>
      <c r="O464" s="1">
        <v>0.17</v>
      </c>
      <c r="P464" s="1">
        <v>0.11</v>
      </c>
      <c r="Q464" s="1">
        <v>0.09</v>
      </c>
      <c r="R464" s="1">
        <v>0.06</v>
      </c>
      <c r="S464" s="1">
        <v>-657</v>
      </c>
      <c r="T464" s="1">
        <v>246</v>
      </c>
      <c r="U464" s="1">
        <v>243</v>
      </c>
      <c r="V464" s="1">
        <v>80.900000000000006</v>
      </c>
      <c r="W464" s="1">
        <v>23.4</v>
      </c>
      <c r="X464" s="1">
        <v>4.46</v>
      </c>
      <c r="Y464" s="1">
        <v>1.59</v>
      </c>
      <c r="Z464" s="1">
        <v>0.26</v>
      </c>
      <c r="AA464" s="1">
        <v>0</v>
      </c>
      <c r="AB464" s="1">
        <v>12</v>
      </c>
      <c r="AC464" s="1">
        <v>25</v>
      </c>
      <c r="AD464" s="1">
        <v>38</v>
      </c>
      <c r="AE464" s="1">
        <v>49</v>
      </c>
      <c r="AF464" s="1">
        <v>-657</v>
      </c>
      <c r="AG464" s="1">
        <v>-280</v>
      </c>
      <c r="AH464" s="1">
        <v>82.3</v>
      </c>
      <c r="AI464" s="1">
        <v>451</v>
      </c>
      <c r="AJ464" s="1">
        <v>795</v>
      </c>
      <c r="AK464" s="2"/>
    </row>
    <row r="465" spans="1:37">
      <c r="A465" s="1">
        <v>464</v>
      </c>
      <c r="B465" s="1">
        <v>2573</v>
      </c>
      <c r="C465" s="1">
        <v>116</v>
      </c>
      <c r="D465" s="1">
        <v>0</v>
      </c>
      <c r="E465" s="1">
        <v>72</v>
      </c>
      <c r="F465" s="1">
        <v>0</v>
      </c>
      <c r="G465" s="1">
        <v>0</v>
      </c>
      <c r="H465" s="1">
        <v>0.96299999999999997</v>
      </c>
      <c r="I465" s="1">
        <v>51.4</v>
      </c>
      <c r="J465" s="1">
        <v>0</v>
      </c>
      <c r="K465" s="1">
        <v>0.91</v>
      </c>
      <c r="L465" s="1">
        <v>0.59</v>
      </c>
      <c r="M465" s="1">
        <v>0.41</v>
      </c>
      <c r="N465" s="1">
        <v>0.25</v>
      </c>
      <c r="O465" s="1">
        <v>0.18</v>
      </c>
      <c r="P465" s="1">
        <v>0.11</v>
      </c>
      <c r="Q465" s="1">
        <v>0.09</v>
      </c>
      <c r="R465" s="1">
        <v>0.06</v>
      </c>
      <c r="S465" s="1">
        <v>-564</v>
      </c>
      <c r="T465" s="1">
        <v>88.4</v>
      </c>
      <c r="U465" s="1">
        <v>190</v>
      </c>
      <c r="V465" s="1">
        <v>113</v>
      </c>
      <c r="W465" s="1">
        <v>48.8</v>
      </c>
      <c r="X465" s="1">
        <v>8.68</v>
      </c>
      <c r="Y465" s="1">
        <v>2.81</v>
      </c>
      <c r="Z465" s="1">
        <v>0.67</v>
      </c>
      <c r="AA465" s="1">
        <v>0</v>
      </c>
      <c r="AB465" s="1">
        <v>18</v>
      </c>
      <c r="AC465" s="1">
        <v>36</v>
      </c>
      <c r="AD465" s="1">
        <v>54</v>
      </c>
      <c r="AE465" s="1">
        <v>71</v>
      </c>
      <c r="AF465" s="1">
        <v>-564</v>
      </c>
      <c r="AG465" s="1">
        <v>-233</v>
      </c>
      <c r="AH465" s="1">
        <v>75.599999999999994</v>
      </c>
      <c r="AI465" s="1">
        <v>379</v>
      </c>
      <c r="AJ465" s="1">
        <v>693</v>
      </c>
      <c r="AK465" s="2"/>
    </row>
    <row r="466" spans="1:37">
      <c r="A466" s="1">
        <v>465</v>
      </c>
      <c r="B466" s="1">
        <v>2573</v>
      </c>
      <c r="C466" s="1">
        <v>116</v>
      </c>
      <c r="D466" s="1">
        <v>0</v>
      </c>
      <c r="E466" s="1">
        <v>102</v>
      </c>
      <c r="F466" s="1">
        <v>0</v>
      </c>
      <c r="G466" s="1">
        <v>0</v>
      </c>
      <c r="H466" s="1">
        <v>0.65</v>
      </c>
      <c r="I466" s="1">
        <v>97.01</v>
      </c>
      <c r="J466" s="1">
        <v>0</v>
      </c>
      <c r="K466" s="1">
        <v>0.71</v>
      </c>
      <c r="L466" s="1">
        <v>0.52</v>
      </c>
      <c r="M466" s="1">
        <v>0.4</v>
      </c>
      <c r="N466" s="1">
        <v>0.27</v>
      </c>
      <c r="O466" s="1">
        <v>0.19</v>
      </c>
      <c r="P466" s="1">
        <v>0.12</v>
      </c>
      <c r="Q466" s="1">
        <v>0.09</v>
      </c>
      <c r="R466" s="1">
        <v>0.06</v>
      </c>
      <c r="S466" s="1">
        <v>-409</v>
      </c>
      <c r="T466" s="1">
        <v>-22.2</v>
      </c>
      <c r="U466" s="1">
        <v>96.2</v>
      </c>
      <c r="V466" s="1">
        <v>101</v>
      </c>
      <c r="W466" s="1">
        <v>65.599999999999994</v>
      </c>
      <c r="X466" s="1">
        <v>19.399999999999999</v>
      </c>
      <c r="Y466" s="1">
        <v>5.66</v>
      </c>
      <c r="Z466" s="1">
        <v>1.19</v>
      </c>
      <c r="AA466" s="1">
        <v>0</v>
      </c>
      <c r="AB466" s="1">
        <v>26</v>
      </c>
      <c r="AC466" s="1">
        <v>51</v>
      </c>
      <c r="AD466" s="1">
        <v>77</v>
      </c>
      <c r="AE466" s="1">
        <v>101</v>
      </c>
      <c r="AF466" s="1">
        <v>-409</v>
      </c>
      <c r="AG466" s="1">
        <v>-151</v>
      </c>
      <c r="AH466" s="1">
        <v>68.8</v>
      </c>
      <c r="AI466" s="1">
        <v>285</v>
      </c>
      <c r="AJ466" s="1">
        <v>528</v>
      </c>
      <c r="AK466" s="2"/>
    </row>
    <row r="467" spans="1:37">
      <c r="A467" s="1">
        <v>466</v>
      </c>
      <c r="B467" s="1">
        <v>2573</v>
      </c>
      <c r="C467" s="1">
        <v>116</v>
      </c>
      <c r="D467" s="1">
        <v>0</v>
      </c>
      <c r="E467" s="1">
        <v>147</v>
      </c>
      <c r="F467" s="1">
        <v>0</v>
      </c>
      <c r="G467" s="1">
        <v>0</v>
      </c>
      <c r="H467" s="1">
        <v>0.42799999999999999</v>
      </c>
      <c r="I467" s="1">
        <v>193.38</v>
      </c>
      <c r="J467" s="1">
        <v>0</v>
      </c>
      <c r="K467" s="1">
        <v>0.54</v>
      </c>
      <c r="L467" s="1">
        <v>0.43</v>
      </c>
      <c r="M467" s="1">
        <v>0.36</v>
      </c>
      <c r="N467" s="1">
        <v>0.27</v>
      </c>
      <c r="O467" s="1">
        <v>0.2</v>
      </c>
      <c r="P467" s="1">
        <v>0.13</v>
      </c>
      <c r="Q467" s="1">
        <v>0.09</v>
      </c>
      <c r="R467" s="1">
        <v>0.06</v>
      </c>
      <c r="S467" s="1">
        <v>-258</v>
      </c>
      <c r="T467" s="1">
        <v>-68.7</v>
      </c>
      <c r="U467" s="1">
        <v>18.3</v>
      </c>
      <c r="V467" s="1">
        <v>57.9</v>
      </c>
      <c r="W467" s="1">
        <v>54.9</v>
      </c>
      <c r="X467" s="1">
        <v>29</v>
      </c>
      <c r="Y467" s="1">
        <v>12.2</v>
      </c>
      <c r="Z467" s="1">
        <v>2.25</v>
      </c>
      <c r="AA467" s="1">
        <v>0</v>
      </c>
      <c r="AB467" s="1">
        <v>37</v>
      </c>
      <c r="AC467" s="1">
        <v>73</v>
      </c>
      <c r="AD467" s="1">
        <v>110</v>
      </c>
      <c r="AE467" s="1">
        <v>146</v>
      </c>
      <c r="AF467" s="1">
        <v>-258</v>
      </c>
      <c r="AG467" s="1">
        <v>-72.2</v>
      </c>
      <c r="AH467" s="1">
        <v>65.900000000000006</v>
      </c>
      <c r="AI467" s="1">
        <v>197</v>
      </c>
      <c r="AJ467" s="1">
        <v>365</v>
      </c>
      <c r="AK467" s="2"/>
    </row>
    <row r="468" spans="1:37">
      <c r="A468" s="1">
        <v>467</v>
      </c>
      <c r="B468" s="1">
        <v>2573</v>
      </c>
      <c r="C468" s="1">
        <v>116</v>
      </c>
      <c r="D468" s="1">
        <v>0</v>
      </c>
      <c r="E468" s="1">
        <v>210</v>
      </c>
      <c r="F468" s="1">
        <v>0</v>
      </c>
      <c r="G468" s="1">
        <v>0</v>
      </c>
      <c r="H468" s="1">
        <v>0.29499999999999998</v>
      </c>
      <c r="I468" s="1">
        <v>372.89</v>
      </c>
      <c r="J468" s="1">
        <v>0</v>
      </c>
      <c r="K468" s="1">
        <v>0.41</v>
      </c>
      <c r="L468" s="1">
        <v>0.34</v>
      </c>
      <c r="M468" s="1">
        <v>0.3</v>
      </c>
      <c r="N468" s="1">
        <v>0.25</v>
      </c>
      <c r="O468" s="1">
        <v>0.2</v>
      </c>
      <c r="P468" s="1">
        <v>0.13</v>
      </c>
      <c r="Q468" s="1">
        <v>0.1</v>
      </c>
      <c r="R468" s="1">
        <v>0.06</v>
      </c>
      <c r="S468" s="1">
        <v>-147</v>
      </c>
      <c r="T468" s="1">
        <v>-69.900000000000006</v>
      </c>
      <c r="U468" s="1">
        <v>-21.4</v>
      </c>
      <c r="V468" s="1">
        <v>17.399999999999999</v>
      </c>
      <c r="W468" s="1">
        <v>29.2</v>
      </c>
      <c r="X468" s="1">
        <v>26.2</v>
      </c>
      <c r="Y468" s="1">
        <v>16.600000000000001</v>
      </c>
      <c r="Z468" s="1">
        <v>4.97</v>
      </c>
      <c r="AA468" s="1">
        <v>0</v>
      </c>
      <c r="AB468" s="1">
        <v>52</v>
      </c>
      <c r="AC468" s="1">
        <v>105</v>
      </c>
      <c r="AD468" s="1">
        <v>157</v>
      </c>
      <c r="AE468" s="1">
        <v>209</v>
      </c>
      <c r="AF468" s="1">
        <v>-147</v>
      </c>
      <c r="AG468" s="1">
        <v>-7.92</v>
      </c>
      <c r="AH468" s="1">
        <v>68.900000000000006</v>
      </c>
      <c r="AI468" s="1">
        <v>129</v>
      </c>
      <c r="AJ468" s="1">
        <v>231</v>
      </c>
      <c r="AK468" s="2"/>
    </row>
    <row r="469" spans="1:37">
      <c r="A469" s="1">
        <v>468</v>
      </c>
      <c r="B469" s="1">
        <v>2573</v>
      </c>
      <c r="C469" s="1">
        <v>116</v>
      </c>
      <c r="D469" s="1">
        <v>0</v>
      </c>
      <c r="E469" s="1">
        <v>300</v>
      </c>
      <c r="F469" s="1">
        <v>0</v>
      </c>
      <c r="G469" s="1">
        <v>0</v>
      </c>
      <c r="H469" s="1">
        <v>0.23699999999999999</v>
      </c>
      <c r="I469" s="1">
        <v>613.51</v>
      </c>
      <c r="J469" s="1">
        <v>0</v>
      </c>
      <c r="K469" s="1">
        <v>0.31</v>
      </c>
      <c r="L469" s="1">
        <v>0.26</v>
      </c>
      <c r="M469" s="1">
        <v>0.24</v>
      </c>
      <c r="N469" s="1">
        <v>0.21</v>
      </c>
      <c r="O469" s="1">
        <v>0.18</v>
      </c>
      <c r="P469" s="1">
        <v>0.13</v>
      </c>
      <c r="Q469" s="1">
        <v>0.1</v>
      </c>
      <c r="R469" s="1">
        <v>0.06</v>
      </c>
      <c r="S469" s="1">
        <v>-77.7</v>
      </c>
      <c r="T469" s="1">
        <v>-51.7</v>
      </c>
      <c r="U469" s="1">
        <v>-30.4</v>
      </c>
      <c r="V469" s="1">
        <v>-5.9</v>
      </c>
      <c r="W469" s="1">
        <v>7.28</v>
      </c>
      <c r="X469" s="1">
        <v>15</v>
      </c>
      <c r="Y469" s="1">
        <v>13.8</v>
      </c>
      <c r="Z469" s="1">
        <v>7.3</v>
      </c>
      <c r="AA469" s="1">
        <v>0</v>
      </c>
      <c r="AB469" s="1">
        <v>75</v>
      </c>
      <c r="AC469" s="1">
        <v>150</v>
      </c>
      <c r="AD469" s="1">
        <v>225</v>
      </c>
      <c r="AE469" s="1">
        <v>299</v>
      </c>
      <c r="AF469" s="1">
        <v>-77.7</v>
      </c>
      <c r="AG469" s="1">
        <v>36.9</v>
      </c>
      <c r="AH469" s="1">
        <v>64.599999999999994</v>
      </c>
      <c r="AI469" s="1">
        <v>79.3</v>
      </c>
      <c r="AJ469" s="1">
        <v>134</v>
      </c>
      <c r="AK469" s="2"/>
    </row>
    <row r="470" spans="1:37">
      <c r="A470" s="1">
        <v>469</v>
      </c>
      <c r="B470" s="1">
        <v>3109</v>
      </c>
      <c r="C470" s="1">
        <v>116</v>
      </c>
      <c r="D470" s="1">
        <v>0</v>
      </c>
      <c r="E470" s="1">
        <v>50</v>
      </c>
      <c r="F470" s="1">
        <v>0</v>
      </c>
      <c r="G470" s="1">
        <v>0</v>
      </c>
      <c r="H470" s="1">
        <v>1.2569999999999999</v>
      </c>
      <c r="I470" s="1">
        <v>33.479999999999997</v>
      </c>
      <c r="J470" s="1">
        <v>0</v>
      </c>
      <c r="K470" s="1">
        <v>1.07</v>
      </c>
      <c r="L470" s="1">
        <v>0.62</v>
      </c>
      <c r="M470" s="1">
        <v>0.4</v>
      </c>
      <c r="N470" s="1">
        <v>0.24</v>
      </c>
      <c r="O470" s="1">
        <v>0.17</v>
      </c>
      <c r="P470" s="1">
        <v>0.11</v>
      </c>
      <c r="Q470" s="1">
        <v>0.09</v>
      </c>
      <c r="R470" s="1">
        <v>0.06</v>
      </c>
      <c r="S470" s="1">
        <v>-622</v>
      </c>
      <c r="T470" s="1">
        <v>210</v>
      </c>
      <c r="U470" s="1">
        <v>228</v>
      </c>
      <c r="V470" s="1">
        <v>84.8</v>
      </c>
      <c r="W470" s="1">
        <v>26.2</v>
      </c>
      <c r="X470" s="1">
        <v>4.96</v>
      </c>
      <c r="Y470" s="1">
        <v>1.87</v>
      </c>
      <c r="Z470" s="1">
        <v>0.38</v>
      </c>
      <c r="AA470" s="1">
        <v>0</v>
      </c>
      <c r="AB470" s="1">
        <v>12</v>
      </c>
      <c r="AC470" s="1">
        <v>25</v>
      </c>
      <c r="AD470" s="1">
        <v>38</v>
      </c>
      <c r="AE470" s="1">
        <v>49</v>
      </c>
      <c r="AF470" s="1">
        <v>-622</v>
      </c>
      <c r="AG470" s="1">
        <v>-272</v>
      </c>
      <c r="AH470" s="1">
        <v>65.599999999999994</v>
      </c>
      <c r="AI470" s="1">
        <v>409</v>
      </c>
      <c r="AJ470" s="1">
        <v>729</v>
      </c>
      <c r="AK470" s="2"/>
    </row>
    <row r="471" spans="1:37">
      <c r="A471" s="1">
        <v>470</v>
      </c>
      <c r="B471" s="1">
        <v>3109</v>
      </c>
      <c r="C471" s="1">
        <v>116</v>
      </c>
      <c r="D471" s="1">
        <v>0</v>
      </c>
      <c r="E471" s="1">
        <v>72</v>
      </c>
      <c r="F471" s="1">
        <v>0</v>
      </c>
      <c r="G471" s="1">
        <v>0</v>
      </c>
      <c r="H471" s="1">
        <v>0.89400000000000002</v>
      </c>
      <c r="I471" s="1">
        <v>57.97</v>
      </c>
      <c r="J471" s="1">
        <v>0</v>
      </c>
      <c r="K471" s="1">
        <v>0.87</v>
      </c>
      <c r="L471" s="1">
        <v>0.57999999999999996</v>
      </c>
      <c r="M471" s="1">
        <v>0.41</v>
      </c>
      <c r="N471" s="1">
        <v>0.26</v>
      </c>
      <c r="O471" s="1">
        <v>0.18</v>
      </c>
      <c r="P471" s="1">
        <v>0.11</v>
      </c>
      <c r="Q471" s="1">
        <v>0.09</v>
      </c>
      <c r="R471" s="1">
        <v>0.06</v>
      </c>
      <c r="S471" s="1">
        <v>-518</v>
      </c>
      <c r="T471" s="1">
        <v>64.2</v>
      </c>
      <c r="U471" s="1">
        <v>167</v>
      </c>
      <c r="V471" s="1">
        <v>109</v>
      </c>
      <c r="W471" s="1">
        <v>50.9</v>
      </c>
      <c r="X471" s="1">
        <v>9.7799999999999994</v>
      </c>
      <c r="Y471" s="1">
        <v>3.1</v>
      </c>
      <c r="Z471" s="1">
        <v>0.79</v>
      </c>
      <c r="AA471" s="1">
        <v>0</v>
      </c>
      <c r="AB471" s="1">
        <v>18</v>
      </c>
      <c r="AC471" s="1">
        <v>36</v>
      </c>
      <c r="AD471" s="1">
        <v>54</v>
      </c>
      <c r="AE471" s="1">
        <v>71</v>
      </c>
      <c r="AF471" s="1">
        <v>-518</v>
      </c>
      <c r="AG471" s="1">
        <v>-219</v>
      </c>
      <c r="AH471" s="1">
        <v>60.6</v>
      </c>
      <c r="AI471" s="1">
        <v>335</v>
      </c>
      <c r="AJ471" s="1">
        <v>619</v>
      </c>
      <c r="AK471" s="2"/>
    </row>
    <row r="472" spans="1:37">
      <c r="A472" s="1">
        <v>471</v>
      </c>
      <c r="B472" s="1">
        <v>3109</v>
      </c>
      <c r="C472" s="1">
        <v>116</v>
      </c>
      <c r="D472" s="1">
        <v>0</v>
      </c>
      <c r="E472" s="1">
        <v>102</v>
      </c>
      <c r="F472" s="1">
        <v>0</v>
      </c>
      <c r="G472" s="1">
        <v>0</v>
      </c>
      <c r="H472" s="1">
        <v>0.59199999999999997</v>
      </c>
      <c r="I472" s="1">
        <v>112.46</v>
      </c>
      <c r="J472" s="1">
        <v>0</v>
      </c>
      <c r="K472" s="1">
        <v>0.68</v>
      </c>
      <c r="L472" s="1">
        <v>0.51</v>
      </c>
      <c r="M472" s="1">
        <v>0.4</v>
      </c>
      <c r="N472" s="1">
        <v>0.27</v>
      </c>
      <c r="O472" s="1">
        <v>0.19</v>
      </c>
      <c r="P472" s="1">
        <v>0.12</v>
      </c>
      <c r="Q472" s="1">
        <v>0.09</v>
      </c>
      <c r="R472" s="1">
        <v>0.06</v>
      </c>
      <c r="S472" s="1">
        <v>-368</v>
      </c>
      <c r="T472" s="1">
        <v>-30.8</v>
      </c>
      <c r="U472" s="1">
        <v>78</v>
      </c>
      <c r="V472" s="1">
        <v>90.5</v>
      </c>
      <c r="W472" s="1">
        <v>62.7</v>
      </c>
      <c r="X472" s="1">
        <v>20.6</v>
      </c>
      <c r="Y472" s="1">
        <v>6.36</v>
      </c>
      <c r="Z472" s="1">
        <v>1.31</v>
      </c>
      <c r="AA472" s="1">
        <v>0</v>
      </c>
      <c r="AB472" s="1">
        <v>26</v>
      </c>
      <c r="AC472" s="1">
        <v>51</v>
      </c>
      <c r="AD472" s="1">
        <v>77</v>
      </c>
      <c r="AE472" s="1">
        <v>101</v>
      </c>
      <c r="AF472" s="1">
        <v>-368</v>
      </c>
      <c r="AG472" s="1">
        <v>-140</v>
      </c>
      <c r="AH472" s="1">
        <v>55.5</v>
      </c>
      <c r="AI472" s="1">
        <v>247</v>
      </c>
      <c r="AJ472" s="1">
        <v>464</v>
      </c>
      <c r="AK472" s="2"/>
    </row>
    <row r="473" spans="1:37">
      <c r="A473" s="1">
        <v>472</v>
      </c>
      <c r="B473" s="1">
        <v>3109</v>
      </c>
      <c r="C473" s="1">
        <v>116</v>
      </c>
      <c r="D473" s="1">
        <v>0</v>
      </c>
      <c r="E473" s="1">
        <v>147</v>
      </c>
      <c r="F473" s="1">
        <v>0</v>
      </c>
      <c r="G473" s="1">
        <v>0</v>
      </c>
      <c r="H473" s="1">
        <v>0.38600000000000001</v>
      </c>
      <c r="I473" s="1">
        <v>228.13</v>
      </c>
      <c r="J473" s="1">
        <v>0</v>
      </c>
      <c r="K473" s="1">
        <v>0.51</v>
      </c>
      <c r="L473" s="1">
        <v>0.41</v>
      </c>
      <c r="M473" s="1">
        <v>0.35</v>
      </c>
      <c r="N473" s="1">
        <v>0.27</v>
      </c>
      <c r="O473" s="1">
        <v>0.2</v>
      </c>
      <c r="P473" s="1">
        <v>0.13</v>
      </c>
      <c r="Q473" s="1">
        <v>0.09</v>
      </c>
      <c r="R473" s="1">
        <v>0.06</v>
      </c>
      <c r="S473" s="1">
        <v>-229</v>
      </c>
      <c r="T473" s="1">
        <v>-66.8</v>
      </c>
      <c r="U473" s="1">
        <v>9.8699999999999992</v>
      </c>
      <c r="V473" s="1">
        <v>48.1</v>
      </c>
      <c r="W473" s="1">
        <v>48.6</v>
      </c>
      <c r="X473" s="1">
        <v>28.1</v>
      </c>
      <c r="Y473" s="1">
        <v>12.8</v>
      </c>
      <c r="Z473" s="1">
        <v>2.52</v>
      </c>
      <c r="AA473" s="1">
        <v>0</v>
      </c>
      <c r="AB473" s="1">
        <v>37</v>
      </c>
      <c r="AC473" s="1">
        <v>73</v>
      </c>
      <c r="AD473" s="1">
        <v>110</v>
      </c>
      <c r="AE473" s="1">
        <v>146</v>
      </c>
      <c r="AF473" s="1">
        <v>-229</v>
      </c>
      <c r="AG473" s="1">
        <v>-67.900000000000006</v>
      </c>
      <c r="AH473" s="1">
        <v>53.5</v>
      </c>
      <c r="AI473" s="1">
        <v>169</v>
      </c>
      <c r="AJ473" s="1">
        <v>316</v>
      </c>
      <c r="AK473" s="2"/>
    </row>
    <row r="474" spans="1:37">
      <c r="A474" s="1">
        <v>473</v>
      </c>
      <c r="B474" s="1">
        <v>3109</v>
      </c>
      <c r="C474" s="1">
        <v>116</v>
      </c>
      <c r="D474" s="1">
        <v>0</v>
      </c>
      <c r="E474" s="1">
        <v>210</v>
      </c>
      <c r="F474" s="1">
        <v>0</v>
      </c>
      <c r="G474" s="1">
        <v>0</v>
      </c>
      <c r="H474" s="1">
        <v>0.27100000000000002</v>
      </c>
      <c r="I474" s="1">
        <v>433.44</v>
      </c>
      <c r="J474" s="1">
        <v>0</v>
      </c>
      <c r="K474" s="1">
        <v>0.38</v>
      </c>
      <c r="L474" s="1">
        <v>0.32</v>
      </c>
      <c r="M474" s="1">
        <v>0.28999999999999998</v>
      </c>
      <c r="N474" s="1">
        <v>0.24</v>
      </c>
      <c r="O474" s="1">
        <v>0.2</v>
      </c>
      <c r="P474" s="1">
        <v>0.14000000000000001</v>
      </c>
      <c r="Q474" s="1">
        <v>0.1</v>
      </c>
      <c r="R474" s="1">
        <v>0.06</v>
      </c>
      <c r="S474" s="1">
        <v>-130</v>
      </c>
      <c r="T474" s="1">
        <v>-64.2</v>
      </c>
      <c r="U474" s="1">
        <v>-22.3</v>
      </c>
      <c r="V474" s="1">
        <v>12.2</v>
      </c>
      <c r="W474" s="1">
        <v>24</v>
      </c>
      <c r="X474" s="1">
        <v>23.5</v>
      </c>
      <c r="Y474" s="1">
        <v>15.9</v>
      </c>
      <c r="Z474" s="1">
        <v>5.29</v>
      </c>
      <c r="AA474" s="1">
        <v>0</v>
      </c>
      <c r="AB474" s="1">
        <v>52</v>
      </c>
      <c r="AC474" s="1">
        <v>105</v>
      </c>
      <c r="AD474" s="1">
        <v>157</v>
      </c>
      <c r="AE474" s="1">
        <v>209</v>
      </c>
      <c r="AF474" s="1">
        <v>-130</v>
      </c>
      <c r="AG474" s="1">
        <v>-10.7</v>
      </c>
      <c r="AH474" s="1">
        <v>56.5</v>
      </c>
      <c r="AI474" s="1">
        <v>110</v>
      </c>
      <c r="AJ474" s="1">
        <v>198</v>
      </c>
      <c r="AK474" s="2"/>
    </row>
    <row r="475" spans="1:37">
      <c r="A475" s="1">
        <v>474</v>
      </c>
      <c r="B475" s="1">
        <v>3109</v>
      </c>
      <c r="C475" s="1">
        <v>116</v>
      </c>
      <c r="D475" s="1">
        <v>0</v>
      </c>
      <c r="E475" s="1">
        <v>300</v>
      </c>
      <c r="F475" s="1">
        <v>0</v>
      </c>
      <c r="G475" s="1">
        <v>0</v>
      </c>
      <c r="H475" s="1">
        <v>0.21099999999999999</v>
      </c>
      <c r="I475" s="1">
        <v>742.21</v>
      </c>
      <c r="J475" s="1">
        <v>0</v>
      </c>
      <c r="K475" s="1">
        <v>0.28999999999999998</v>
      </c>
      <c r="L475" s="1">
        <v>0.24</v>
      </c>
      <c r="M475" s="1">
        <v>0.22</v>
      </c>
      <c r="N475" s="1">
        <v>0.2</v>
      </c>
      <c r="O475" s="1">
        <v>0.17</v>
      </c>
      <c r="P475" s="1">
        <v>0.13</v>
      </c>
      <c r="Q475" s="1">
        <v>0.1</v>
      </c>
      <c r="R475" s="1">
        <v>0.06</v>
      </c>
      <c r="S475" s="1">
        <v>-68.5</v>
      </c>
      <c r="T475" s="1">
        <v>-46.4</v>
      </c>
      <c r="U475" s="1">
        <v>-28.2</v>
      </c>
      <c r="V475" s="1">
        <v>-7</v>
      </c>
      <c r="W475" s="1">
        <v>4.76</v>
      </c>
      <c r="X475" s="1">
        <v>12.5</v>
      </c>
      <c r="Y475" s="1">
        <v>12.2</v>
      </c>
      <c r="Z475" s="1">
        <v>7.06</v>
      </c>
      <c r="AA475" s="1">
        <v>0</v>
      </c>
      <c r="AB475" s="1">
        <v>75</v>
      </c>
      <c r="AC475" s="1">
        <v>150</v>
      </c>
      <c r="AD475" s="1">
        <v>225</v>
      </c>
      <c r="AE475" s="1">
        <v>299</v>
      </c>
      <c r="AF475" s="1">
        <v>-68.5</v>
      </c>
      <c r="AG475" s="1">
        <v>28.5</v>
      </c>
      <c r="AH475" s="1">
        <v>53.1</v>
      </c>
      <c r="AI475" s="1">
        <v>67.099999999999994</v>
      </c>
      <c r="AJ475" s="1">
        <v>114</v>
      </c>
      <c r="AK475" s="2"/>
    </row>
    <row r="476" spans="1:37">
      <c r="A476" s="1">
        <v>475</v>
      </c>
      <c r="B476" s="1">
        <v>3756</v>
      </c>
      <c r="C476" s="1">
        <v>116</v>
      </c>
      <c r="D476" s="1">
        <v>0</v>
      </c>
      <c r="E476" s="1">
        <v>50</v>
      </c>
      <c r="F476" s="1">
        <v>0</v>
      </c>
      <c r="G476" s="1">
        <v>0</v>
      </c>
      <c r="H476" s="1">
        <v>1.1870000000000001</v>
      </c>
      <c r="I476" s="1">
        <v>36.770000000000003</v>
      </c>
      <c r="J476" s="1">
        <v>0</v>
      </c>
      <c r="K476" s="1">
        <v>1.03</v>
      </c>
      <c r="L476" s="1">
        <v>0.62</v>
      </c>
      <c r="M476" s="1">
        <v>0.4</v>
      </c>
      <c r="N476" s="1">
        <v>0.24</v>
      </c>
      <c r="O476" s="1">
        <v>0.17</v>
      </c>
      <c r="P476" s="1">
        <v>0.11</v>
      </c>
      <c r="Q476" s="1">
        <v>0.09</v>
      </c>
      <c r="R476" s="1">
        <v>0.06</v>
      </c>
      <c r="S476" s="1">
        <v>-584</v>
      </c>
      <c r="T476" s="1">
        <v>176</v>
      </c>
      <c r="U476" s="1">
        <v>212</v>
      </c>
      <c r="V476" s="1">
        <v>87.4</v>
      </c>
      <c r="W476" s="1">
        <v>28.9</v>
      </c>
      <c r="X476" s="1">
        <v>5.4</v>
      </c>
      <c r="Y476" s="1">
        <v>2.09</v>
      </c>
      <c r="Z476" s="1">
        <v>0.48</v>
      </c>
      <c r="AA476" s="1">
        <v>0</v>
      </c>
      <c r="AB476" s="1">
        <v>12</v>
      </c>
      <c r="AC476" s="1">
        <v>25</v>
      </c>
      <c r="AD476" s="1">
        <v>38</v>
      </c>
      <c r="AE476" s="1">
        <v>49</v>
      </c>
      <c r="AF476" s="1">
        <v>-584</v>
      </c>
      <c r="AG476" s="1">
        <v>-260</v>
      </c>
      <c r="AH476" s="1">
        <v>52.1</v>
      </c>
      <c r="AI476" s="1">
        <v>370</v>
      </c>
      <c r="AJ476" s="1">
        <v>666</v>
      </c>
      <c r="AK476" s="2"/>
    </row>
    <row r="477" spans="1:37">
      <c r="A477" s="1">
        <v>476</v>
      </c>
      <c r="B477" s="1">
        <v>3756</v>
      </c>
      <c r="C477" s="1">
        <v>116</v>
      </c>
      <c r="D477" s="1">
        <v>0</v>
      </c>
      <c r="E477" s="1">
        <v>72</v>
      </c>
      <c r="F477" s="1">
        <v>0</v>
      </c>
      <c r="G477" s="1">
        <v>0</v>
      </c>
      <c r="H477" s="1">
        <v>0.82699999999999996</v>
      </c>
      <c r="I477" s="1">
        <v>65.510000000000005</v>
      </c>
      <c r="J477" s="1">
        <v>0</v>
      </c>
      <c r="K477" s="1">
        <v>0.83</v>
      </c>
      <c r="L477" s="1">
        <v>0.56999999999999995</v>
      </c>
      <c r="M477" s="1">
        <v>0.41</v>
      </c>
      <c r="N477" s="1">
        <v>0.26</v>
      </c>
      <c r="O477" s="1">
        <v>0.18</v>
      </c>
      <c r="P477" s="1">
        <v>0.12</v>
      </c>
      <c r="Q477" s="1">
        <v>0.09</v>
      </c>
      <c r="R477" s="1">
        <v>0.06</v>
      </c>
      <c r="S477" s="1">
        <v>-473</v>
      </c>
      <c r="T477" s="1">
        <v>43.4</v>
      </c>
      <c r="U477" s="1">
        <v>145</v>
      </c>
      <c r="V477" s="1">
        <v>104</v>
      </c>
      <c r="W477" s="1">
        <v>52.1</v>
      </c>
      <c r="X477" s="1">
        <v>10.9</v>
      </c>
      <c r="Y477" s="1">
        <v>3.37</v>
      </c>
      <c r="Z477" s="1">
        <v>0.89</v>
      </c>
      <c r="AA477" s="1">
        <v>0</v>
      </c>
      <c r="AB477" s="1">
        <v>18</v>
      </c>
      <c r="AC477" s="1">
        <v>36</v>
      </c>
      <c r="AD477" s="1">
        <v>54</v>
      </c>
      <c r="AE477" s="1">
        <v>71</v>
      </c>
      <c r="AF477" s="1">
        <v>-473</v>
      </c>
      <c r="AG477" s="1">
        <v>-203</v>
      </c>
      <c r="AH477" s="1">
        <v>48.6</v>
      </c>
      <c r="AI477" s="1">
        <v>296</v>
      </c>
      <c r="AJ477" s="1">
        <v>552</v>
      </c>
      <c r="AK477" s="2"/>
    </row>
    <row r="478" spans="1:37">
      <c r="A478" s="1">
        <v>477</v>
      </c>
      <c r="B478" s="1">
        <v>3756</v>
      </c>
      <c r="C478" s="1">
        <v>116</v>
      </c>
      <c r="D478" s="1">
        <v>0</v>
      </c>
      <c r="E478" s="1">
        <v>102</v>
      </c>
      <c r="F478" s="1">
        <v>0</v>
      </c>
      <c r="G478" s="1">
        <v>0</v>
      </c>
      <c r="H478" s="1">
        <v>0.54500000000000004</v>
      </c>
      <c r="I478" s="1">
        <v>129.08000000000001</v>
      </c>
      <c r="J478" s="1">
        <v>0</v>
      </c>
      <c r="K478" s="1">
        <v>0.64</v>
      </c>
      <c r="L478" s="1">
        <v>0.49</v>
      </c>
      <c r="M478" s="1">
        <v>0.39</v>
      </c>
      <c r="N478" s="1">
        <v>0.27</v>
      </c>
      <c r="O478" s="1">
        <v>0.2</v>
      </c>
      <c r="P478" s="1">
        <v>0.12</v>
      </c>
      <c r="Q478" s="1">
        <v>0.09</v>
      </c>
      <c r="R478" s="1">
        <v>0.06</v>
      </c>
      <c r="S478" s="1">
        <v>-330</v>
      </c>
      <c r="T478" s="1">
        <v>-37</v>
      </c>
      <c r="U478" s="1">
        <v>61.9</v>
      </c>
      <c r="V478" s="1">
        <v>79.900000000000006</v>
      </c>
      <c r="W478" s="1">
        <v>58.9</v>
      </c>
      <c r="X478" s="1">
        <v>21.6</v>
      </c>
      <c r="Y478" s="1">
        <v>7.06</v>
      </c>
      <c r="Z478" s="1">
        <v>1.41</v>
      </c>
      <c r="AA478" s="1">
        <v>0</v>
      </c>
      <c r="AB478" s="1">
        <v>26</v>
      </c>
      <c r="AC478" s="1">
        <v>51</v>
      </c>
      <c r="AD478" s="1">
        <v>77</v>
      </c>
      <c r="AE478" s="1">
        <v>101</v>
      </c>
      <c r="AF478" s="1">
        <v>-330</v>
      </c>
      <c r="AG478" s="1">
        <v>-128</v>
      </c>
      <c r="AH478" s="1">
        <v>44.8</v>
      </c>
      <c r="AI478" s="1">
        <v>215</v>
      </c>
      <c r="AJ478" s="1">
        <v>406</v>
      </c>
      <c r="AK478" s="2"/>
    </row>
    <row r="479" spans="1:37">
      <c r="A479" s="1">
        <v>478</v>
      </c>
      <c r="B479" s="1">
        <v>3756</v>
      </c>
      <c r="C479" s="1">
        <v>116</v>
      </c>
      <c r="D479" s="1">
        <v>0</v>
      </c>
      <c r="E479" s="1">
        <v>147</v>
      </c>
      <c r="F479" s="1">
        <v>0</v>
      </c>
      <c r="G479" s="1">
        <v>0</v>
      </c>
      <c r="H479" s="1">
        <v>0.35099999999999998</v>
      </c>
      <c r="I479" s="1">
        <v>267.42</v>
      </c>
      <c r="J479" s="1">
        <v>0</v>
      </c>
      <c r="K479" s="1">
        <v>0.48</v>
      </c>
      <c r="L479" s="1">
        <v>0.4</v>
      </c>
      <c r="M479" s="1">
        <v>0.34</v>
      </c>
      <c r="N479" s="1">
        <v>0.26</v>
      </c>
      <c r="O479" s="1">
        <v>0.2</v>
      </c>
      <c r="P479" s="1">
        <v>0.13</v>
      </c>
      <c r="Q479" s="1">
        <v>0.09</v>
      </c>
      <c r="R479" s="1">
        <v>0.06</v>
      </c>
      <c r="S479" s="1">
        <v>-203</v>
      </c>
      <c r="T479" s="1">
        <v>-64</v>
      </c>
      <c r="U479" s="1">
        <v>3.16</v>
      </c>
      <c r="V479" s="1">
        <v>39.299999999999997</v>
      </c>
      <c r="W479" s="1">
        <v>42.4</v>
      </c>
      <c r="X479" s="1">
        <v>26.8</v>
      </c>
      <c r="Y479" s="1">
        <v>13.1</v>
      </c>
      <c r="Z479" s="1">
        <v>2.81</v>
      </c>
      <c r="AA479" s="1">
        <v>0</v>
      </c>
      <c r="AB479" s="1">
        <v>37</v>
      </c>
      <c r="AC479" s="1">
        <v>73</v>
      </c>
      <c r="AD479" s="1">
        <v>110</v>
      </c>
      <c r="AE479" s="1">
        <v>146</v>
      </c>
      <c r="AF479" s="1">
        <v>-203</v>
      </c>
      <c r="AG479" s="1">
        <v>-62.9</v>
      </c>
      <c r="AH479" s="1">
        <v>43.5</v>
      </c>
      <c r="AI479" s="1">
        <v>145</v>
      </c>
      <c r="AJ479" s="1">
        <v>274</v>
      </c>
      <c r="AK479" s="2"/>
    </row>
    <row r="480" spans="1:37">
      <c r="A480" s="1">
        <v>479</v>
      </c>
      <c r="B480" s="1">
        <v>3756</v>
      </c>
      <c r="C480" s="1">
        <v>116</v>
      </c>
      <c r="D480" s="1">
        <v>0</v>
      </c>
      <c r="E480" s="1">
        <v>210</v>
      </c>
      <c r="F480" s="1">
        <v>0</v>
      </c>
      <c r="G480" s="1">
        <v>0</v>
      </c>
      <c r="H480" s="1">
        <v>0.24199999999999999</v>
      </c>
      <c r="I480" s="1">
        <v>519.70000000000005</v>
      </c>
      <c r="J480" s="1">
        <v>0</v>
      </c>
      <c r="K480" s="1">
        <v>0.36</v>
      </c>
      <c r="L480" s="1">
        <v>0.31</v>
      </c>
      <c r="M480" s="1">
        <v>0.27</v>
      </c>
      <c r="N480" s="1">
        <v>0.23</v>
      </c>
      <c r="O480" s="1">
        <v>0.19</v>
      </c>
      <c r="P480" s="1">
        <v>0.14000000000000001</v>
      </c>
      <c r="Q480" s="1">
        <v>0.1</v>
      </c>
      <c r="R480" s="1">
        <v>0.06</v>
      </c>
      <c r="S480" s="1">
        <v>-114</v>
      </c>
      <c r="T480" s="1">
        <v>-58.6</v>
      </c>
      <c r="U480" s="1">
        <v>-22.6</v>
      </c>
      <c r="V480" s="1">
        <v>7.98</v>
      </c>
      <c r="W480" s="1">
        <v>19.3</v>
      </c>
      <c r="X480" s="1">
        <v>20.7</v>
      </c>
      <c r="Y480" s="1">
        <v>14.9</v>
      </c>
      <c r="Z480" s="1">
        <v>5.51</v>
      </c>
      <c r="AA480" s="1">
        <v>0</v>
      </c>
      <c r="AB480" s="1">
        <v>52</v>
      </c>
      <c r="AC480" s="1">
        <v>105</v>
      </c>
      <c r="AD480" s="1">
        <v>157</v>
      </c>
      <c r="AE480" s="1">
        <v>209</v>
      </c>
      <c r="AF480" s="1">
        <v>-114</v>
      </c>
      <c r="AG480" s="1">
        <v>-12.3</v>
      </c>
      <c r="AH480" s="1">
        <v>46.3</v>
      </c>
      <c r="AI480" s="1">
        <v>93.2</v>
      </c>
      <c r="AJ480" s="1">
        <v>170</v>
      </c>
      <c r="AK480" s="2"/>
    </row>
    <row r="481" spans="1:37">
      <c r="A481" s="1">
        <v>480</v>
      </c>
      <c r="B481" s="1">
        <v>3756</v>
      </c>
      <c r="C481" s="1">
        <v>116</v>
      </c>
      <c r="D481" s="1">
        <v>0</v>
      </c>
      <c r="E481" s="1">
        <v>300</v>
      </c>
      <c r="F481" s="1">
        <v>0</v>
      </c>
      <c r="G481" s="1">
        <v>0</v>
      </c>
      <c r="H481" s="1">
        <v>0.182</v>
      </c>
      <c r="I481" s="1">
        <v>934.26</v>
      </c>
      <c r="J481" s="1">
        <v>0</v>
      </c>
      <c r="K481" s="1">
        <v>0.26</v>
      </c>
      <c r="L481" s="1">
        <v>0.23</v>
      </c>
      <c r="M481" s="1">
        <v>0.21</v>
      </c>
      <c r="N481" s="1">
        <v>0.19</v>
      </c>
      <c r="O481" s="1">
        <v>0.17</v>
      </c>
      <c r="P481" s="1">
        <v>0.13</v>
      </c>
      <c r="Q481" s="1">
        <v>0.1</v>
      </c>
      <c r="R481" s="1">
        <v>0.06</v>
      </c>
      <c r="S481" s="1">
        <v>-60.1</v>
      </c>
      <c r="T481" s="1">
        <v>-41.4</v>
      </c>
      <c r="U481" s="1">
        <v>-26</v>
      </c>
      <c r="V481" s="1">
        <v>-7.69</v>
      </c>
      <c r="W481" s="1">
        <v>2.73</v>
      </c>
      <c r="X481" s="1">
        <v>10.199999999999999</v>
      </c>
      <c r="Y481" s="1">
        <v>10.6</v>
      </c>
      <c r="Z481" s="1">
        <v>6.71</v>
      </c>
      <c r="AA481" s="1">
        <v>0</v>
      </c>
      <c r="AB481" s="1">
        <v>75</v>
      </c>
      <c r="AC481" s="1">
        <v>150</v>
      </c>
      <c r="AD481" s="1">
        <v>225</v>
      </c>
      <c r="AE481" s="1">
        <v>299</v>
      </c>
      <c r="AF481" s="1">
        <v>-60.1</v>
      </c>
      <c r="AG481" s="1">
        <v>21.8</v>
      </c>
      <c r="AH481" s="1">
        <v>43.7</v>
      </c>
      <c r="AI481" s="1">
        <v>56.8</v>
      </c>
      <c r="AJ481" s="1">
        <v>97.8</v>
      </c>
      <c r="AK481" s="2"/>
    </row>
    <row r="482" spans="1:37">
      <c r="A482" s="1">
        <v>481</v>
      </c>
      <c r="B482" s="1">
        <v>4537</v>
      </c>
      <c r="C482" s="1">
        <v>116</v>
      </c>
      <c r="D482" s="1">
        <v>0</v>
      </c>
      <c r="E482" s="1">
        <v>50</v>
      </c>
      <c r="F482" s="1">
        <v>0</v>
      </c>
      <c r="G482" s="1">
        <v>0</v>
      </c>
      <c r="H482" s="1">
        <v>1.1180000000000001</v>
      </c>
      <c r="I482" s="1">
        <v>40.44</v>
      </c>
      <c r="J482" s="1">
        <v>0</v>
      </c>
      <c r="K482" s="1">
        <v>1</v>
      </c>
      <c r="L482" s="1">
        <v>0.61</v>
      </c>
      <c r="M482" s="1">
        <v>0.41</v>
      </c>
      <c r="N482" s="1">
        <v>0.24</v>
      </c>
      <c r="O482" s="1">
        <v>0.17</v>
      </c>
      <c r="P482" s="1">
        <v>0.11</v>
      </c>
      <c r="Q482" s="1">
        <v>0.09</v>
      </c>
      <c r="R482" s="1">
        <v>0.06</v>
      </c>
      <c r="S482" s="1">
        <v>-544</v>
      </c>
      <c r="T482" s="1">
        <v>145</v>
      </c>
      <c r="U482" s="1">
        <v>194</v>
      </c>
      <c r="V482" s="1">
        <v>88.5</v>
      </c>
      <c r="W482" s="1">
        <v>31.4</v>
      </c>
      <c r="X482" s="1">
        <v>5.82</v>
      </c>
      <c r="Y482" s="1">
        <v>2.2599999999999998</v>
      </c>
      <c r="Z482" s="1">
        <v>0.56000000000000005</v>
      </c>
      <c r="AA482" s="1">
        <v>0</v>
      </c>
      <c r="AB482" s="1">
        <v>12</v>
      </c>
      <c r="AC482" s="1">
        <v>25</v>
      </c>
      <c r="AD482" s="1">
        <v>38</v>
      </c>
      <c r="AE482" s="1">
        <v>49</v>
      </c>
      <c r="AF482" s="1">
        <v>-544</v>
      </c>
      <c r="AG482" s="1">
        <v>-245</v>
      </c>
      <c r="AH482" s="1">
        <v>41.3</v>
      </c>
      <c r="AI482" s="1">
        <v>334</v>
      </c>
      <c r="AJ482" s="1">
        <v>606</v>
      </c>
      <c r="AK482" s="2"/>
    </row>
    <row r="483" spans="1:37">
      <c r="A483" s="1">
        <v>482</v>
      </c>
      <c r="B483" s="1">
        <v>4537</v>
      </c>
      <c r="C483" s="1">
        <v>116</v>
      </c>
      <c r="D483" s="1">
        <v>0</v>
      </c>
      <c r="E483" s="1">
        <v>72</v>
      </c>
      <c r="F483" s="1">
        <v>0</v>
      </c>
      <c r="G483" s="1">
        <v>0</v>
      </c>
      <c r="H483" s="1">
        <v>0.76500000000000001</v>
      </c>
      <c r="I483" s="1">
        <v>74.25</v>
      </c>
      <c r="J483" s="1">
        <v>0</v>
      </c>
      <c r="K483" s="1">
        <v>0.79</v>
      </c>
      <c r="L483" s="1">
        <v>0.56000000000000005</v>
      </c>
      <c r="M483" s="1">
        <v>0.41</v>
      </c>
      <c r="N483" s="1">
        <v>0.26</v>
      </c>
      <c r="O483" s="1">
        <v>0.18</v>
      </c>
      <c r="P483" s="1">
        <v>0.12</v>
      </c>
      <c r="Q483" s="1">
        <v>0.09</v>
      </c>
      <c r="R483" s="1">
        <v>0.06</v>
      </c>
      <c r="S483" s="1">
        <v>-429</v>
      </c>
      <c r="T483" s="1">
        <v>25.8</v>
      </c>
      <c r="U483" s="1">
        <v>124</v>
      </c>
      <c r="V483" s="1">
        <v>97.3</v>
      </c>
      <c r="W483" s="1">
        <v>52.4</v>
      </c>
      <c r="X483" s="1">
        <v>12</v>
      </c>
      <c r="Y483" s="1">
        <v>3.65</v>
      </c>
      <c r="Z483" s="1">
        <v>0.96</v>
      </c>
      <c r="AA483" s="1">
        <v>0</v>
      </c>
      <c r="AB483" s="1">
        <v>18</v>
      </c>
      <c r="AC483" s="1">
        <v>36</v>
      </c>
      <c r="AD483" s="1">
        <v>54</v>
      </c>
      <c r="AE483" s="1">
        <v>71</v>
      </c>
      <c r="AF483" s="1">
        <v>-429</v>
      </c>
      <c r="AG483" s="1">
        <v>-187</v>
      </c>
      <c r="AH483" s="1">
        <v>39</v>
      </c>
      <c r="AI483" s="1">
        <v>261</v>
      </c>
      <c r="AJ483" s="1">
        <v>491</v>
      </c>
      <c r="AK483" s="2"/>
    </row>
    <row r="484" spans="1:37">
      <c r="A484" s="1">
        <v>483</v>
      </c>
      <c r="B484" s="1">
        <v>4537</v>
      </c>
      <c r="C484" s="1">
        <v>116</v>
      </c>
      <c r="D484" s="1">
        <v>0</v>
      </c>
      <c r="E484" s="1">
        <v>102</v>
      </c>
      <c r="F484" s="1">
        <v>0</v>
      </c>
      <c r="G484" s="1">
        <v>0</v>
      </c>
      <c r="H484" s="1">
        <v>0.496</v>
      </c>
      <c r="I484" s="1">
        <v>149.51</v>
      </c>
      <c r="J484" s="1">
        <v>0</v>
      </c>
      <c r="K484" s="1">
        <v>0.61</v>
      </c>
      <c r="L484" s="1">
        <v>0.47</v>
      </c>
      <c r="M484" s="1">
        <v>0.38</v>
      </c>
      <c r="N484" s="1">
        <v>0.27</v>
      </c>
      <c r="O484" s="1">
        <v>0.2</v>
      </c>
      <c r="P484" s="1">
        <v>0.12</v>
      </c>
      <c r="Q484" s="1">
        <v>0.09</v>
      </c>
      <c r="R484" s="1">
        <v>0.06</v>
      </c>
      <c r="S484" s="1">
        <v>-294</v>
      </c>
      <c r="T484" s="1">
        <v>-41.2</v>
      </c>
      <c r="U484" s="1">
        <v>47.9</v>
      </c>
      <c r="V484" s="1">
        <v>69.599999999999994</v>
      </c>
      <c r="W484" s="1">
        <v>54.6</v>
      </c>
      <c r="X484" s="1">
        <v>22.1</v>
      </c>
      <c r="Y484" s="1">
        <v>7.73</v>
      </c>
      <c r="Z484" s="1">
        <v>1.5</v>
      </c>
      <c r="AA484" s="1">
        <v>0</v>
      </c>
      <c r="AB484" s="1">
        <v>26</v>
      </c>
      <c r="AC484" s="1">
        <v>51</v>
      </c>
      <c r="AD484" s="1">
        <v>77</v>
      </c>
      <c r="AE484" s="1">
        <v>101</v>
      </c>
      <c r="AF484" s="1">
        <v>-294</v>
      </c>
      <c r="AG484" s="1">
        <v>-117</v>
      </c>
      <c r="AH484" s="1">
        <v>36.299999999999997</v>
      </c>
      <c r="AI484" s="1">
        <v>187</v>
      </c>
      <c r="AJ484" s="1">
        <v>355</v>
      </c>
      <c r="AK484" s="2"/>
    </row>
    <row r="485" spans="1:37">
      <c r="A485" s="1">
        <v>484</v>
      </c>
      <c r="B485" s="1">
        <v>4537</v>
      </c>
      <c r="C485" s="1">
        <v>116</v>
      </c>
      <c r="D485" s="1">
        <v>0</v>
      </c>
      <c r="E485" s="1">
        <v>147</v>
      </c>
      <c r="F485" s="1">
        <v>0</v>
      </c>
      <c r="G485" s="1">
        <v>0</v>
      </c>
      <c r="H485" s="1">
        <v>0.31900000000000001</v>
      </c>
      <c r="I485" s="1">
        <v>311.75</v>
      </c>
      <c r="J485" s="1">
        <v>0</v>
      </c>
      <c r="K485" s="1">
        <v>0.45</v>
      </c>
      <c r="L485" s="1">
        <v>0.38</v>
      </c>
      <c r="M485" s="1">
        <v>0.33</v>
      </c>
      <c r="N485" s="1">
        <v>0.26</v>
      </c>
      <c r="O485" s="1">
        <v>0.2</v>
      </c>
      <c r="P485" s="1">
        <v>0.13</v>
      </c>
      <c r="Q485" s="1">
        <v>0.09</v>
      </c>
      <c r="R485" s="1">
        <v>0.06</v>
      </c>
      <c r="S485" s="1">
        <v>-179</v>
      </c>
      <c r="T485" s="1">
        <v>-60.6</v>
      </c>
      <c r="U485" s="1">
        <v>-2.08</v>
      </c>
      <c r="V485" s="1">
        <v>31.6</v>
      </c>
      <c r="W485" s="1">
        <v>36.5</v>
      </c>
      <c r="X485" s="1">
        <v>25.1</v>
      </c>
      <c r="Y485" s="1">
        <v>13.3</v>
      </c>
      <c r="Z485" s="1">
        <v>3.09</v>
      </c>
      <c r="AA485" s="1">
        <v>0</v>
      </c>
      <c r="AB485" s="1">
        <v>37</v>
      </c>
      <c r="AC485" s="1">
        <v>73</v>
      </c>
      <c r="AD485" s="1">
        <v>110</v>
      </c>
      <c r="AE485" s="1">
        <v>146</v>
      </c>
      <c r="AF485" s="1">
        <v>-179</v>
      </c>
      <c r="AG485" s="1">
        <v>-57.7</v>
      </c>
      <c r="AH485" s="1">
        <v>35.5</v>
      </c>
      <c r="AI485" s="1">
        <v>125</v>
      </c>
      <c r="AJ485" s="1">
        <v>236</v>
      </c>
      <c r="AK485" s="2"/>
    </row>
    <row r="486" spans="1:37">
      <c r="A486" s="1">
        <v>485</v>
      </c>
      <c r="B486" s="1">
        <v>4537</v>
      </c>
      <c r="C486" s="1">
        <v>116</v>
      </c>
      <c r="D486" s="1">
        <v>0</v>
      </c>
      <c r="E486" s="1">
        <v>210</v>
      </c>
      <c r="F486" s="1">
        <v>0</v>
      </c>
      <c r="G486" s="1">
        <v>0</v>
      </c>
      <c r="H486" s="1">
        <v>0.21299999999999999</v>
      </c>
      <c r="I486" s="1">
        <v>633.91</v>
      </c>
      <c r="J486" s="1">
        <v>0</v>
      </c>
      <c r="K486" s="1">
        <v>0.33</v>
      </c>
      <c r="L486" s="1">
        <v>0.28999999999999998</v>
      </c>
      <c r="M486" s="1">
        <v>0.26</v>
      </c>
      <c r="N486" s="1">
        <v>0.23</v>
      </c>
      <c r="O486" s="1">
        <v>0.19</v>
      </c>
      <c r="P486" s="1">
        <v>0.14000000000000001</v>
      </c>
      <c r="Q486" s="1">
        <v>0.1</v>
      </c>
      <c r="R486" s="1">
        <v>0.06</v>
      </c>
      <c r="S486" s="1">
        <v>-100</v>
      </c>
      <c r="T486" s="1">
        <v>-53.1</v>
      </c>
      <c r="U486" s="1">
        <v>-22.3</v>
      </c>
      <c r="V486" s="1">
        <v>4.55</v>
      </c>
      <c r="W486" s="1">
        <v>15.2</v>
      </c>
      <c r="X486" s="1">
        <v>18</v>
      </c>
      <c r="Y486" s="1">
        <v>13.8</v>
      </c>
      <c r="Z486" s="1">
        <v>5.63</v>
      </c>
      <c r="AA486" s="1">
        <v>0</v>
      </c>
      <c r="AB486" s="1">
        <v>52</v>
      </c>
      <c r="AC486" s="1">
        <v>105</v>
      </c>
      <c r="AD486" s="1">
        <v>157</v>
      </c>
      <c r="AE486" s="1">
        <v>209</v>
      </c>
      <c r="AF486" s="1">
        <v>-100</v>
      </c>
      <c r="AG486" s="1">
        <v>-13.1</v>
      </c>
      <c r="AH486" s="1">
        <v>38</v>
      </c>
      <c r="AI486" s="1">
        <v>79.400000000000006</v>
      </c>
      <c r="AJ486" s="1">
        <v>146</v>
      </c>
      <c r="AK486" s="2"/>
    </row>
    <row r="487" spans="1:37">
      <c r="A487" s="1">
        <v>486</v>
      </c>
      <c r="B487" s="1">
        <v>4537</v>
      </c>
      <c r="C487" s="1">
        <v>116</v>
      </c>
      <c r="D487" s="1">
        <v>0</v>
      </c>
      <c r="E487" s="1">
        <v>300</v>
      </c>
      <c r="F487" s="1">
        <v>0</v>
      </c>
      <c r="G487" s="1">
        <v>0</v>
      </c>
      <c r="H487" s="1">
        <v>0.16500000000000001</v>
      </c>
      <c r="I487" s="1">
        <v>1112.03</v>
      </c>
      <c r="J487" s="1">
        <v>0</v>
      </c>
      <c r="K487" s="1">
        <v>0.25</v>
      </c>
      <c r="L487" s="1">
        <v>0.22</v>
      </c>
      <c r="M487" s="1">
        <v>0.2</v>
      </c>
      <c r="N487" s="1">
        <v>0.18</v>
      </c>
      <c r="O487" s="1">
        <v>0.16</v>
      </c>
      <c r="P487" s="1">
        <v>0.13</v>
      </c>
      <c r="Q487" s="1">
        <v>0.1</v>
      </c>
      <c r="R487" s="1">
        <v>7.0000000000000007E-2</v>
      </c>
      <c r="S487" s="1">
        <v>-52.6</v>
      </c>
      <c r="T487" s="1">
        <v>-36.799999999999997</v>
      </c>
      <c r="U487" s="1">
        <v>-23.7</v>
      </c>
      <c r="V487" s="1">
        <v>-8.0399999999999991</v>
      </c>
      <c r="W487" s="1">
        <v>1.1200000000000001</v>
      </c>
      <c r="X487" s="1">
        <v>8.2100000000000009</v>
      </c>
      <c r="Y487" s="1">
        <v>9.11</v>
      </c>
      <c r="Z487" s="1">
        <v>6.28</v>
      </c>
      <c r="AA487" s="1">
        <v>0</v>
      </c>
      <c r="AB487" s="1">
        <v>75</v>
      </c>
      <c r="AC487" s="1">
        <v>150</v>
      </c>
      <c r="AD487" s="1">
        <v>225</v>
      </c>
      <c r="AE487" s="1">
        <v>299</v>
      </c>
      <c r="AF487" s="1">
        <v>-52.6</v>
      </c>
      <c r="AG487" s="1">
        <v>16.600000000000001</v>
      </c>
      <c r="AH487" s="1">
        <v>36</v>
      </c>
      <c r="AI487" s="1">
        <v>48.1</v>
      </c>
      <c r="AJ487" s="1">
        <v>83.5</v>
      </c>
      <c r="AK487" s="2"/>
    </row>
    <row r="488" spans="1:37">
      <c r="A488" s="1">
        <v>487</v>
      </c>
      <c r="B488" s="1">
        <v>5481</v>
      </c>
      <c r="C488" s="1">
        <v>116</v>
      </c>
      <c r="D488" s="1">
        <v>0</v>
      </c>
      <c r="E488" s="1">
        <v>50</v>
      </c>
      <c r="F488" s="1">
        <v>0</v>
      </c>
      <c r="G488" s="1">
        <v>0</v>
      </c>
      <c r="H488" s="1">
        <v>1.0489999999999999</v>
      </c>
      <c r="I488" s="1">
        <v>44.82</v>
      </c>
      <c r="J488" s="1">
        <v>0</v>
      </c>
      <c r="K488" s="1">
        <v>0.96</v>
      </c>
      <c r="L488" s="1">
        <v>0.6</v>
      </c>
      <c r="M488" s="1">
        <v>0.41</v>
      </c>
      <c r="N488" s="1">
        <v>0.25</v>
      </c>
      <c r="O488" s="1">
        <v>0.18</v>
      </c>
      <c r="P488" s="1">
        <v>0.11</v>
      </c>
      <c r="Q488" s="1">
        <v>0.09</v>
      </c>
      <c r="R488" s="1">
        <v>0.06</v>
      </c>
      <c r="S488" s="1">
        <v>-503</v>
      </c>
      <c r="T488" s="1">
        <v>117</v>
      </c>
      <c r="U488" s="1">
        <v>175</v>
      </c>
      <c r="V488" s="1">
        <v>88.2</v>
      </c>
      <c r="W488" s="1">
        <v>33.700000000000003</v>
      </c>
      <c r="X488" s="1">
        <v>6.25</v>
      </c>
      <c r="Y488" s="1">
        <v>2.39</v>
      </c>
      <c r="Z488" s="1">
        <v>0.63</v>
      </c>
      <c r="AA488" s="1">
        <v>0</v>
      </c>
      <c r="AB488" s="1">
        <v>12</v>
      </c>
      <c r="AC488" s="1">
        <v>25</v>
      </c>
      <c r="AD488" s="1">
        <v>38</v>
      </c>
      <c r="AE488" s="1">
        <v>49</v>
      </c>
      <c r="AF488" s="1">
        <v>-503</v>
      </c>
      <c r="AG488" s="1">
        <v>-230</v>
      </c>
      <c r="AH488" s="1">
        <v>32.700000000000003</v>
      </c>
      <c r="AI488" s="1">
        <v>300</v>
      </c>
      <c r="AJ488" s="1">
        <v>550</v>
      </c>
      <c r="AK488" s="2"/>
    </row>
    <row r="489" spans="1:37">
      <c r="A489" s="1">
        <v>488</v>
      </c>
      <c r="B489" s="1">
        <v>5481</v>
      </c>
      <c r="C489" s="1">
        <v>116</v>
      </c>
      <c r="D489" s="1">
        <v>0</v>
      </c>
      <c r="E489" s="1">
        <v>72</v>
      </c>
      <c r="F489" s="1">
        <v>0</v>
      </c>
      <c r="G489" s="1">
        <v>0</v>
      </c>
      <c r="H489" s="1">
        <v>0.70599999999999996</v>
      </c>
      <c r="I489" s="1">
        <v>84.44</v>
      </c>
      <c r="J489" s="1">
        <v>0</v>
      </c>
      <c r="K489" s="1">
        <v>0.75</v>
      </c>
      <c r="L489" s="1">
        <v>0.54</v>
      </c>
      <c r="M489" s="1">
        <v>0.41</v>
      </c>
      <c r="N489" s="1">
        <v>0.27</v>
      </c>
      <c r="O489" s="1">
        <v>0.19</v>
      </c>
      <c r="P489" s="1">
        <v>0.12</v>
      </c>
      <c r="Q489" s="1">
        <v>0.09</v>
      </c>
      <c r="R489" s="1">
        <v>0.06</v>
      </c>
      <c r="S489" s="1">
        <v>-387</v>
      </c>
      <c r="T489" s="1">
        <v>11.3</v>
      </c>
      <c r="U489" s="1">
        <v>105</v>
      </c>
      <c r="V489" s="1">
        <v>89.7</v>
      </c>
      <c r="W489" s="1">
        <v>51.8</v>
      </c>
      <c r="X489" s="1">
        <v>13.1</v>
      </c>
      <c r="Y489" s="1">
        <v>3.95</v>
      </c>
      <c r="Z489" s="1">
        <v>1.02</v>
      </c>
      <c r="AA489" s="1">
        <v>0</v>
      </c>
      <c r="AB489" s="1">
        <v>18</v>
      </c>
      <c r="AC489" s="1">
        <v>36</v>
      </c>
      <c r="AD489" s="1">
        <v>54</v>
      </c>
      <c r="AE489" s="1">
        <v>71</v>
      </c>
      <c r="AF489" s="1">
        <v>-387</v>
      </c>
      <c r="AG489" s="1">
        <v>-171</v>
      </c>
      <c r="AH489" s="1">
        <v>31.3</v>
      </c>
      <c r="AI489" s="1">
        <v>230</v>
      </c>
      <c r="AJ489" s="1">
        <v>436</v>
      </c>
      <c r="AK489" s="2"/>
    </row>
    <row r="490" spans="1:37">
      <c r="A490" s="1">
        <v>489</v>
      </c>
      <c r="B490" s="1">
        <v>5481</v>
      </c>
      <c r="C490" s="1">
        <v>116</v>
      </c>
      <c r="D490" s="1">
        <v>0</v>
      </c>
      <c r="E490" s="1">
        <v>102</v>
      </c>
      <c r="F490" s="1">
        <v>0</v>
      </c>
      <c r="G490" s="1">
        <v>0</v>
      </c>
      <c r="H490" s="1">
        <v>0.45</v>
      </c>
      <c r="I490" s="1">
        <v>174.97</v>
      </c>
      <c r="J490" s="1">
        <v>0</v>
      </c>
      <c r="K490" s="1">
        <v>0.56999999999999995</v>
      </c>
      <c r="L490" s="1">
        <v>0.46</v>
      </c>
      <c r="M490" s="1">
        <v>0.37</v>
      </c>
      <c r="N490" s="1">
        <v>0.27</v>
      </c>
      <c r="O490" s="1">
        <v>0.2</v>
      </c>
      <c r="P490" s="1">
        <v>0.12</v>
      </c>
      <c r="Q490" s="1">
        <v>0.09</v>
      </c>
      <c r="R490" s="1">
        <v>0.06</v>
      </c>
      <c r="S490" s="1">
        <v>-261</v>
      </c>
      <c r="T490" s="1">
        <v>-43.7</v>
      </c>
      <c r="U490" s="1">
        <v>35.9</v>
      </c>
      <c r="V490" s="1">
        <v>59.8</v>
      </c>
      <c r="W490" s="1">
        <v>49.8</v>
      </c>
      <c r="X490" s="1">
        <v>22.3</v>
      </c>
      <c r="Y490" s="1">
        <v>8.36</v>
      </c>
      <c r="Z490" s="1">
        <v>1.61</v>
      </c>
      <c r="AA490" s="1">
        <v>0</v>
      </c>
      <c r="AB490" s="1">
        <v>26</v>
      </c>
      <c r="AC490" s="1">
        <v>51</v>
      </c>
      <c r="AD490" s="1">
        <v>77</v>
      </c>
      <c r="AE490" s="1">
        <v>101</v>
      </c>
      <c r="AF490" s="1">
        <v>-261</v>
      </c>
      <c r="AG490" s="1">
        <v>-105</v>
      </c>
      <c r="AH490" s="1">
        <v>29.4</v>
      </c>
      <c r="AI490" s="1">
        <v>162</v>
      </c>
      <c r="AJ490" s="1">
        <v>310</v>
      </c>
      <c r="AK490" s="2"/>
    </row>
    <row r="491" spans="1:37">
      <c r="A491" s="1">
        <v>490</v>
      </c>
      <c r="B491" s="1">
        <v>5481</v>
      </c>
      <c r="C491" s="1">
        <v>116</v>
      </c>
      <c r="D491" s="1">
        <v>0</v>
      </c>
      <c r="E491" s="1">
        <v>147</v>
      </c>
      <c r="F491" s="1">
        <v>0</v>
      </c>
      <c r="G491" s="1">
        <v>0</v>
      </c>
      <c r="H491" s="1">
        <v>0.28699999999999998</v>
      </c>
      <c r="I491" s="1">
        <v>369.63</v>
      </c>
      <c r="J491" s="1">
        <v>0</v>
      </c>
      <c r="K491" s="1">
        <v>0.42</v>
      </c>
      <c r="L491" s="1">
        <v>0.36</v>
      </c>
      <c r="M491" s="1">
        <v>0.32</v>
      </c>
      <c r="N491" s="1">
        <v>0.25</v>
      </c>
      <c r="O491" s="1">
        <v>0.2</v>
      </c>
      <c r="P491" s="1">
        <v>0.13</v>
      </c>
      <c r="Q491" s="1">
        <v>0.09</v>
      </c>
      <c r="R491" s="1">
        <v>0.06</v>
      </c>
      <c r="S491" s="1">
        <v>-158</v>
      </c>
      <c r="T491" s="1">
        <v>-56.8</v>
      </c>
      <c r="U491" s="1">
        <v>-6.04</v>
      </c>
      <c r="V491" s="1">
        <v>24.8</v>
      </c>
      <c r="W491" s="1">
        <v>31</v>
      </c>
      <c r="X491" s="1">
        <v>23.2</v>
      </c>
      <c r="Y491" s="1">
        <v>13.1</v>
      </c>
      <c r="Z491" s="1">
        <v>3.37</v>
      </c>
      <c r="AA491" s="1">
        <v>0</v>
      </c>
      <c r="AB491" s="1">
        <v>37</v>
      </c>
      <c r="AC491" s="1">
        <v>73</v>
      </c>
      <c r="AD491" s="1">
        <v>110</v>
      </c>
      <c r="AE491" s="1">
        <v>146</v>
      </c>
      <c r="AF491" s="1">
        <v>-158</v>
      </c>
      <c r="AG491" s="1">
        <v>-52.4</v>
      </c>
      <c r="AH491" s="1">
        <v>28.9</v>
      </c>
      <c r="AI491" s="1">
        <v>107</v>
      </c>
      <c r="AJ491" s="1">
        <v>204</v>
      </c>
      <c r="AK491" s="2"/>
    </row>
    <row r="492" spans="1:37">
      <c r="A492" s="1">
        <v>491</v>
      </c>
      <c r="B492" s="1">
        <v>5481</v>
      </c>
      <c r="C492" s="1">
        <v>116</v>
      </c>
      <c r="D492" s="1">
        <v>0</v>
      </c>
      <c r="E492" s="1">
        <v>210</v>
      </c>
      <c r="F492" s="1">
        <v>0</v>
      </c>
      <c r="G492" s="1">
        <v>0</v>
      </c>
      <c r="H492" s="1">
        <v>0.19600000000000001</v>
      </c>
      <c r="I492" s="1">
        <v>734.64</v>
      </c>
      <c r="J492" s="1">
        <v>0</v>
      </c>
      <c r="K492" s="1">
        <v>0.31</v>
      </c>
      <c r="L492" s="1">
        <v>0.27</v>
      </c>
      <c r="M492" s="1">
        <v>0.25</v>
      </c>
      <c r="N492" s="1">
        <v>0.22</v>
      </c>
      <c r="O492" s="1">
        <v>0.19</v>
      </c>
      <c r="P492" s="1">
        <v>0.14000000000000001</v>
      </c>
      <c r="Q492" s="1">
        <v>0.1</v>
      </c>
      <c r="R492" s="1">
        <v>0.06</v>
      </c>
      <c r="S492" s="1">
        <v>-87.7</v>
      </c>
      <c r="T492" s="1">
        <v>-47.8</v>
      </c>
      <c r="U492" s="1">
        <v>-21.6</v>
      </c>
      <c r="V492" s="1">
        <v>1.84</v>
      </c>
      <c r="W492" s="1">
        <v>11.7</v>
      </c>
      <c r="X492" s="1">
        <v>15.5</v>
      </c>
      <c r="Y492" s="1">
        <v>12.6</v>
      </c>
      <c r="Z492" s="1">
        <v>5.66</v>
      </c>
      <c r="AA492" s="1">
        <v>0</v>
      </c>
      <c r="AB492" s="1">
        <v>52</v>
      </c>
      <c r="AC492" s="1">
        <v>105</v>
      </c>
      <c r="AD492" s="1">
        <v>157</v>
      </c>
      <c r="AE492" s="1">
        <v>209</v>
      </c>
      <c r="AF492" s="1">
        <v>-87.7</v>
      </c>
      <c r="AG492" s="1">
        <v>-13.2</v>
      </c>
      <c r="AH492" s="1">
        <v>31.2</v>
      </c>
      <c r="AI492" s="1">
        <v>67.599999999999994</v>
      </c>
      <c r="AJ492" s="1">
        <v>125</v>
      </c>
      <c r="AK492" s="2"/>
    </row>
    <row r="493" spans="1:37">
      <c r="A493" s="1">
        <v>492</v>
      </c>
      <c r="B493" s="1">
        <v>5481</v>
      </c>
      <c r="C493" s="1">
        <v>116</v>
      </c>
      <c r="D493" s="1">
        <v>0</v>
      </c>
      <c r="E493" s="1">
        <v>300</v>
      </c>
      <c r="F493" s="1">
        <v>0</v>
      </c>
      <c r="G493" s="1">
        <v>0</v>
      </c>
      <c r="H493" s="1">
        <v>0.14599999999999999</v>
      </c>
      <c r="I493" s="1">
        <v>1348.55</v>
      </c>
      <c r="J493" s="1">
        <v>0</v>
      </c>
      <c r="K493" s="1">
        <v>0.23</v>
      </c>
      <c r="L493" s="1">
        <v>0.2</v>
      </c>
      <c r="M493" s="1">
        <v>0.19</v>
      </c>
      <c r="N493" s="1">
        <v>0.17</v>
      </c>
      <c r="O493" s="1">
        <v>0.16</v>
      </c>
      <c r="P493" s="1">
        <v>0.13</v>
      </c>
      <c r="Q493" s="1">
        <v>0.1</v>
      </c>
      <c r="R493" s="1">
        <v>7.0000000000000007E-2</v>
      </c>
      <c r="S493" s="1">
        <v>-45.9</v>
      </c>
      <c r="T493" s="1">
        <v>-32.6</v>
      </c>
      <c r="U493" s="1">
        <v>-21.5</v>
      </c>
      <c r="V493" s="1">
        <v>-8.1300000000000008</v>
      </c>
      <c r="W493" s="1">
        <v>-0.13</v>
      </c>
      <c r="X493" s="1">
        <v>6.47</v>
      </c>
      <c r="Y493" s="1">
        <v>7.73</v>
      </c>
      <c r="Z493" s="1">
        <v>5.78</v>
      </c>
      <c r="AA493" s="1">
        <v>0</v>
      </c>
      <c r="AB493" s="1">
        <v>75</v>
      </c>
      <c r="AC493" s="1">
        <v>150</v>
      </c>
      <c r="AD493" s="1">
        <v>225</v>
      </c>
      <c r="AE493" s="1">
        <v>299</v>
      </c>
      <c r="AF493" s="1">
        <v>-45.9</v>
      </c>
      <c r="AG493" s="1">
        <v>12.6</v>
      </c>
      <c r="AH493" s="1">
        <v>29.7</v>
      </c>
      <c r="AI493" s="1">
        <v>40.700000000000003</v>
      </c>
      <c r="AJ493" s="1">
        <v>71.3</v>
      </c>
      <c r="AK493" s="2"/>
    </row>
    <row r="494" spans="1:37">
      <c r="A494" s="1">
        <v>493</v>
      </c>
      <c r="B494" s="1">
        <v>6622</v>
      </c>
      <c r="C494" s="1">
        <v>116</v>
      </c>
      <c r="D494" s="1">
        <v>0</v>
      </c>
      <c r="E494" s="1">
        <v>50</v>
      </c>
      <c r="F494" s="1">
        <v>0</v>
      </c>
      <c r="G494" s="1">
        <v>0</v>
      </c>
      <c r="H494" s="1">
        <v>0.98</v>
      </c>
      <c r="I494" s="1">
        <v>49.96</v>
      </c>
      <c r="J494" s="1">
        <v>0</v>
      </c>
      <c r="K494" s="1">
        <v>0.92</v>
      </c>
      <c r="L494" s="1">
        <v>0.6</v>
      </c>
      <c r="M494" s="1">
        <v>0.41</v>
      </c>
      <c r="N494" s="1">
        <v>0.25</v>
      </c>
      <c r="O494" s="1">
        <v>0.18</v>
      </c>
      <c r="P494" s="1">
        <v>0.11</v>
      </c>
      <c r="Q494" s="1">
        <v>0.09</v>
      </c>
      <c r="R494" s="1">
        <v>0.06</v>
      </c>
      <c r="S494" s="1">
        <v>-462</v>
      </c>
      <c r="T494" s="1">
        <v>92.3</v>
      </c>
      <c r="U494" s="1">
        <v>157</v>
      </c>
      <c r="V494" s="1">
        <v>86.6</v>
      </c>
      <c r="W494" s="1">
        <v>35.700000000000003</v>
      </c>
      <c r="X494" s="1">
        <v>6.73</v>
      </c>
      <c r="Y494" s="1">
        <v>2.5</v>
      </c>
      <c r="Z494" s="1">
        <v>0.68</v>
      </c>
      <c r="AA494" s="1">
        <v>0</v>
      </c>
      <c r="AB494" s="1">
        <v>12</v>
      </c>
      <c r="AC494" s="1">
        <v>25</v>
      </c>
      <c r="AD494" s="1">
        <v>38</v>
      </c>
      <c r="AE494" s="1">
        <v>49</v>
      </c>
      <c r="AF494" s="1">
        <v>-462</v>
      </c>
      <c r="AG494" s="1">
        <v>-213</v>
      </c>
      <c r="AH494" s="1">
        <v>25.8</v>
      </c>
      <c r="AI494" s="1">
        <v>269</v>
      </c>
      <c r="AJ494" s="1">
        <v>497</v>
      </c>
      <c r="AK494" s="2"/>
    </row>
    <row r="495" spans="1:37">
      <c r="A495" s="1">
        <v>494</v>
      </c>
      <c r="B495" s="1">
        <v>6622</v>
      </c>
      <c r="C495" s="1">
        <v>116</v>
      </c>
      <c r="D495" s="1">
        <v>0</v>
      </c>
      <c r="E495" s="1">
        <v>72</v>
      </c>
      <c r="F495" s="1">
        <v>0</v>
      </c>
      <c r="G495" s="1">
        <v>0</v>
      </c>
      <c r="H495" s="1">
        <v>0.64700000000000002</v>
      </c>
      <c r="I495" s="1">
        <v>97.11</v>
      </c>
      <c r="J495" s="1">
        <v>0</v>
      </c>
      <c r="K495" s="1">
        <v>0.72</v>
      </c>
      <c r="L495" s="1">
        <v>0.53</v>
      </c>
      <c r="M495" s="1">
        <v>0.4</v>
      </c>
      <c r="N495" s="1">
        <v>0.27</v>
      </c>
      <c r="O495" s="1">
        <v>0.19</v>
      </c>
      <c r="P495" s="1">
        <v>0.12</v>
      </c>
      <c r="Q495" s="1">
        <v>0.09</v>
      </c>
      <c r="R495" s="1">
        <v>0.06</v>
      </c>
      <c r="S495" s="1">
        <v>-348</v>
      </c>
      <c r="T495" s="1">
        <v>-0.36</v>
      </c>
      <c r="U495" s="1">
        <v>87.2</v>
      </c>
      <c r="V495" s="1">
        <v>81.7</v>
      </c>
      <c r="W495" s="1">
        <v>50.4</v>
      </c>
      <c r="X495" s="1">
        <v>14.1</v>
      </c>
      <c r="Y495" s="1">
        <v>4.28</v>
      </c>
      <c r="Z495" s="1">
        <v>1.06</v>
      </c>
      <c r="AA495" s="1">
        <v>0</v>
      </c>
      <c r="AB495" s="1">
        <v>18</v>
      </c>
      <c r="AC495" s="1">
        <v>36</v>
      </c>
      <c r="AD495" s="1">
        <v>54</v>
      </c>
      <c r="AE495" s="1">
        <v>71</v>
      </c>
      <c r="AF495" s="1">
        <v>-348</v>
      </c>
      <c r="AG495" s="1">
        <v>-155</v>
      </c>
      <c r="AH495" s="1">
        <v>25.1</v>
      </c>
      <c r="AI495" s="1">
        <v>203</v>
      </c>
      <c r="AJ495" s="1">
        <v>385</v>
      </c>
      <c r="AK495" s="2"/>
    </row>
    <row r="496" spans="1:37">
      <c r="A496" s="1">
        <v>495</v>
      </c>
      <c r="B496" s="1">
        <v>6622</v>
      </c>
      <c r="C496" s="1">
        <v>116</v>
      </c>
      <c r="D496" s="1">
        <v>0</v>
      </c>
      <c r="E496" s="1">
        <v>102</v>
      </c>
      <c r="F496" s="1">
        <v>0</v>
      </c>
      <c r="G496" s="1">
        <v>0</v>
      </c>
      <c r="H496" s="1">
        <v>0.41099999999999998</v>
      </c>
      <c r="I496" s="1">
        <v>202.59</v>
      </c>
      <c r="J496" s="1">
        <v>0</v>
      </c>
      <c r="K496" s="1">
        <v>0.54</v>
      </c>
      <c r="L496" s="1">
        <v>0.44</v>
      </c>
      <c r="M496" s="1">
        <v>0.37</v>
      </c>
      <c r="N496" s="1">
        <v>0.27</v>
      </c>
      <c r="O496" s="1">
        <v>0.2</v>
      </c>
      <c r="P496" s="1">
        <v>0.12</v>
      </c>
      <c r="Q496" s="1">
        <v>0.09</v>
      </c>
      <c r="R496" s="1">
        <v>0.06</v>
      </c>
      <c r="S496" s="1">
        <v>-231</v>
      </c>
      <c r="T496" s="1">
        <v>-44.7</v>
      </c>
      <c r="U496" s="1">
        <v>25.8</v>
      </c>
      <c r="V496" s="1">
        <v>50.7</v>
      </c>
      <c r="W496" s="1">
        <v>44.8</v>
      </c>
      <c r="X496" s="1">
        <v>22</v>
      </c>
      <c r="Y496" s="1">
        <v>8.89</v>
      </c>
      <c r="Z496" s="1">
        <v>1.72</v>
      </c>
      <c r="AA496" s="1">
        <v>0</v>
      </c>
      <c r="AB496" s="1">
        <v>26</v>
      </c>
      <c r="AC496" s="1">
        <v>51</v>
      </c>
      <c r="AD496" s="1">
        <v>77</v>
      </c>
      <c r="AE496" s="1">
        <v>101</v>
      </c>
      <c r="AF496" s="1">
        <v>-231</v>
      </c>
      <c r="AG496" s="1">
        <v>-94.7</v>
      </c>
      <c r="AH496" s="1">
        <v>23.8</v>
      </c>
      <c r="AI496" s="1">
        <v>141</v>
      </c>
      <c r="AJ496" s="1">
        <v>270</v>
      </c>
      <c r="AK496" s="2"/>
    </row>
    <row r="497" spans="1:37">
      <c r="A497" s="1">
        <v>496</v>
      </c>
      <c r="B497" s="1">
        <v>6622</v>
      </c>
      <c r="C497" s="1">
        <v>116</v>
      </c>
      <c r="D497" s="1">
        <v>0</v>
      </c>
      <c r="E497" s="1">
        <v>147</v>
      </c>
      <c r="F497" s="1">
        <v>0</v>
      </c>
      <c r="G497" s="1">
        <v>0</v>
      </c>
      <c r="H497" s="1">
        <v>0.25800000000000001</v>
      </c>
      <c r="I497" s="1">
        <v>436.93</v>
      </c>
      <c r="J497" s="1">
        <v>0</v>
      </c>
      <c r="K497" s="1">
        <v>0.4</v>
      </c>
      <c r="L497" s="1">
        <v>0.35</v>
      </c>
      <c r="M497" s="1">
        <v>0.3</v>
      </c>
      <c r="N497" s="1">
        <v>0.25</v>
      </c>
      <c r="O497" s="1">
        <v>0.2</v>
      </c>
      <c r="P497" s="1">
        <v>0.13</v>
      </c>
      <c r="Q497" s="1">
        <v>0.09</v>
      </c>
      <c r="R497" s="1">
        <v>0.06</v>
      </c>
      <c r="S497" s="1">
        <v>-138</v>
      </c>
      <c r="T497" s="1">
        <v>-52.7</v>
      </c>
      <c r="U497" s="1">
        <v>-8.92</v>
      </c>
      <c r="V497" s="1">
        <v>19.100000000000001</v>
      </c>
      <c r="W497" s="1">
        <v>26</v>
      </c>
      <c r="X497" s="1">
        <v>21.2</v>
      </c>
      <c r="Y497" s="1">
        <v>12.8</v>
      </c>
      <c r="Z497" s="1">
        <v>3.62</v>
      </c>
      <c r="AA497" s="1">
        <v>0</v>
      </c>
      <c r="AB497" s="1">
        <v>37</v>
      </c>
      <c r="AC497" s="1">
        <v>73</v>
      </c>
      <c r="AD497" s="1">
        <v>110</v>
      </c>
      <c r="AE497" s="1">
        <v>146</v>
      </c>
      <c r="AF497" s="1">
        <v>-138</v>
      </c>
      <c r="AG497" s="1">
        <v>-47.3</v>
      </c>
      <c r="AH497" s="1">
        <v>23.6</v>
      </c>
      <c r="AI497" s="1">
        <v>91.8</v>
      </c>
      <c r="AJ497" s="1">
        <v>176</v>
      </c>
      <c r="AK497" s="2"/>
    </row>
    <row r="498" spans="1:37">
      <c r="A498" s="1">
        <v>497</v>
      </c>
      <c r="B498" s="1">
        <v>6622</v>
      </c>
      <c r="C498" s="1">
        <v>116</v>
      </c>
      <c r="D498" s="1">
        <v>0</v>
      </c>
      <c r="E498" s="1">
        <v>210</v>
      </c>
      <c r="F498" s="1">
        <v>0</v>
      </c>
      <c r="G498" s="1">
        <v>0</v>
      </c>
      <c r="H498" s="1">
        <v>0.17699999999999999</v>
      </c>
      <c r="I498" s="1">
        <v>870.31</v>
      </c>
      <c r="J498" s="1">
        <v>0</v>
      </c>
      <c r="K498" s="1">
        <v>0.28999999999999998</v>
      </c>
      <c r="L498" s="1">
        <v>0.26</v>
      </c>
      <c r="M498" s="1">
        <v>0.24</v>
      </c>
      <c r="N498" s="1">
        <v>0.21</v>
      </c>
      <c r="O498" s="1">
        <v>0.18</v>
      </c>
      <c r="P498" s="1">
        <v>0.14000000000000001</v>
      </c>
      <c r="Q498" s="1">
        <v>0.1</v>
      </c>
      <c r="R498" s="1">
        <v>0.06</v>
      </c>
      <c r="S498" s="1">
        <v>-76.5</v>
      </c>
      <c r="T498" s="1">
        <v>-42.9</v>
      </c>
      <c r="U498" s="1">
        <v>-20.6</v>
      </c>
      <c r="V498" s="1">
        <v>-0.26</v>
      </c>
      <c r="W498" s="1">
        <v>8.7799999999999994</v>
      </c>
      <c r="X498" s="1">
        <v>13.2</v>
      </c>
      <c r="Y498" s="1">
        <v>11.3</v>
      </c>
      <c r="Z498" s="1">
        <v>5.58</v>
      </c>
      <c r="AA498" s="1">
        <v>0</v>
      </c>
      <c r="AB498" s="1">
        <v>52</v>
      </c>
      <c r="AC498" s="1">
        <v>105</v>
      </c>
      <c r="AD498" s="1">
        <v>157</v>
      </c>
      <c r="AE498" s="1">
        <v>209</v>
      </c>
      <c r="AF498" s="1">
        <v>-76.5</v>
      </c>
      <c r="AG498" s="1">
        <v>-12.9</v>
      </c>
      <c r="AH498" s="1">
        <v>25.7</v>
      </c>
      <c r="AI498" s="1">
        <v>57.6</v>
      </c>
      <c r="AJ498" s="1">
        <v>107</v>
      </c>
      <c r="AK498" s="2"/>
    </row>
    <row r="499" spans="1:37">
      <c r="A499" s="1">
        <v>498</v>
      </c>
      <c r="B499" s="1">
        <v>6622</v>
      </c>
      <c r="C499" s="1">
        <v>116</v>
      </c>
      <c r="D499" s="1">
        <v>0</v>
      </c>
      <c r="E499" s="1">
        <v>300</v>
      </c>
      <c r="F499" s="1">
        <v>0</v>
      </c>
      <c r="G499" s="1">
        <v>0</v>
      </c>
      <c r="H499" s="1">
        <v>0.13100000000000001</v>
      </c>
      <c r="I499" s="1">
        <v>1617.82</v>
      </c>
      <c r="J499" s="1">
        <v>0</v>
      </c>
      <c r="K499" s="1">
        <v>0.21</v>
      </c>
      <c r="L499" s="1">
        <v>0.19</v>
      </c>
      <c r="M499" s="1">
        <v>0.18</v>
      </c>
      <c r="N499" s="1">
        <v>0.17</v>
      </c>
      <c r="O499" s="1">
        <v>0.15</v>
      </c>
      <c r="P499" s="1">
        <v>0.12</v>
      </c>
      <c r="Q499" s="1">
        <v>0.1</v>
      </c>
      <c r="R499" s="1">
        <v>7.0000000000000007E-2</v>
      </c>
      <c r="S499" s="1">
        <v>-40</v>
      </c>
      <c r="T499" s="1">
        <v>-28.8</v>
      </c>
      <c r="U499" s="1">
        <v>-19.399999999999999</v>
      </c>
      <c r="V499" s="1">
        <v>-8.01</v>
      </c>
      <c r="W499" s="1">
        <v>-1.06</v>
      </c>
      <c r="X499" s="1">
        <v>4.9800000000000004</v>
      </c>
      <c r="Y499" s="1">
        <v>6.46</v>
      </c>
      <c r="Z499" s="1">
        <v>5.25</v>
      </c>
      <c r="AA499" s="1">
        <v>0</v>
      </c>
      <c r="AB499" s="1">
        <v>75</v>
      </c>
      <c r="AC499" s="1">
        <v>150</v>
      </c>
      <c r="AD499" s="1">
        <v>225</v>
      </c>
      <c r="AE499" s="1">
        <v>299</v>
      </c>
      <c r="AF499" s="1">
        <v>-40</v>
      </c>
      <c r="AG499" s="1">
        <v>9.4499999999999993</v>
      </c>
      <c r="AH499" s="1">
        <v>24.5</v>
      </c>
      <c r="AI499" s="1">
        <v>34.5</v>
      </c>
      <c r="AJ499" s="1">
        <v>60.8</v>
      </c>
      <c r="AK499" s="2"/>
    </row>
    <row r="500" spans="1:37">
      <c r="A500" s="1">
        <v>499</v>
      </c>
      <c r="B500" s="1">
        <v>8000</v>
      </c>
      <c r="C500" s="1">
        <v>116</v>
      </c>
      <c r="D500" s="1">
        <v>0</v>
      </c>
      <c r="E500" s="1">
        <v>50</v>
      </c>
      <c r="F500" s="1">
        <v>0</v>
      </c>
      <c r="G500" s="1">
        <v>0</v>
      </c>
      <c r="H500" s="1">
        <v>0.91300000000000003</v>
      </c>
      <c r="I500" s="1">
        <v>55.9</v>
      </c>
      <c r="J500" s="1">
        <v>0</v>
      </c>
      <c r="K500" s="1">
        <v>0.88</v>
      </c>
      <c r="L500" s="1">
        <v>0.59</v>
      </c>
      <c r="M500" s="1">
        <v>0.41</v>
      </c>
      <c r="N500" s="1">
        <v>0.25</v>
      </c>
      <c r="O500" s="1">
        <v>0.18</v>
      </c>
      <c r="P500" s="1">
        <v>0.11</v>
      </c>
      <c r="Q500" s="1">
        <v>0.09</v>
      </c>
      <c r="R500" s="1">
        <v>0.06</v>
      </c>
      <c r="S500" s="1">
        <v>-422</v>
      </c>
      <c r="T500" s="1">
        <v>70.400000000000006</v>
      </c>
      <c r="U500" s="1">
        <v>138</v>
      </c>
      <c r="V500" s="1">
        <v>83.8</v>
      </c>
      <c r="W500" s="1">
        <v>37.1</v>
      </c>
      <c r="X500" s="1">
        <v>7.27</v>
      </c>
      <c r="Y500" s="1">
        <v>2.58</v>
      </c>
      <c r="Z500" s="1">
        <v>0.72</v>
      </c>
      <c r="AA500" s="1">
        <v>0</v>
      </c>
      <c r="AB500" s="1">
        <v>12</v>
      </c>
      <c r="AC500" s="1">
        <v>25</v>
      </c>
      <c r="AD500" s="1">
        <v>38</v>
      </c>
      <c r="AE500" s="1">
        <v>49</v>
      </c>
      <c r="AF500" s="1">
        <v>-422</v>
      </c>
      <c r="AG500" s="1">
        <v>-196</v>
      </c>
      <c r="AH500" s="1">
        <v>20.399999999999999</v>
      </c>
      <c r="AI500" s="1">
        <v>241</v>
      </c>
      <c r="AJ500" s="1">
        <v>448</v>
      </c>
      <c r="AK500" s="2"/>
    </row>
    <row r="501" spans="1:37">
      <c r="A501" s="1">
        <v>500</v>
      </c>
      <c r="B501" s="1">
        <v>8000</v>
      </c>
      <c r="C501" s="1">
        <v>116</v>
      </c>
      <c r="D501" s="1">
        <v>0</v>
      </c>
      <c r="E501" s="1">
        <v>72</v>
      </c>
      <c r="F501" s="1">
        <v>0</v>
      </c>
      <c r="G501" s="1">
        <v>0</v>
      </c>
      <c r="H501" s="1">
        <v>0.59399999999999997</v>
      </c>
      <c r="I501" s="1">
        <v>111.29</v>
      </c>
      <c r="J501" s="1">
        <v>0</v>
      </c>
      <c r="K501" s="1">
        <v>0.68</v>
      </c>
      <c r="L501" s="1">
        <v>0.52</v>
      </c>
      <c r="M501" s="1">
        <v>0.4</v>
      </c>
      <c r="N501" s="1">
        <v>0.27</v>
      </c>
      <c r="O501" s="1">
        <v>0.19</v>
      </c>
      <c r="P501" s="1">
        <v>0.12</v>
      </c>
      <c r="Q501" s="1">
        <v>0.09</v>
      </c>
      <c r="R501" s="1">
        <v>0.06</v>
      </c>
      <c r="S501" s="1">
        <v>-311</v>
      </c>
      <c r="T501" s="1">
        <v>-9.56</v>
      </c>
      <c r="U501" s="1">
        <v>71.400000000000006</v>
      </c>
      <c r="V501" s="1">
        <v>73.3</v>
      </c>
      <c r="W501" s="1">
        <v>48.3</v>
      </c>
      <c r="X501" s="1">
        <v>15</v>
      </c>
      <c r="Y501" s="1">
        <v>4.6500000000000004</v>
      </c>
      <c r="Z501" s="1">
        <v>1.0900000000000001</v>
      </c>
      <c r="AA501" s="1">
        <v>0</v>
      </c>
      <c r="AB501" s="1">
        <v>18</v>
      </c>
      <c r="AC501" s="1">
        <v>36</v>
      </c>
      <c r="AD501" s="1">
        <v>54</v>
      </c>
      <c r="AE501" s="1">
        <v>71</v>
      </c>
      <c r="AF501" s="1">
        <v>-311</v>
      </c>
      <c r="AG501" s="1">
        <v>-140</v>
      </c>
      <c r="AH501" s="1">
        <v>20.2</v>
      </c>
      <c r="AI501" s="1">
        <v>178</v>
      </c>
      <c r="AJ501" s="1">
        <v>340</v>
      </c>
      <c r="AK501" s="2"/>
    </row>
    <row r="502" spans="1:37">
      <c r="A502" s="1">
        <v>501</v>
      </c>
      <c r="B502" s="1">
        <v>8000</v>
      </c>
      <c r="C502" s="1">
        <v>116</v>
      </c>
      <c r="D502" s="1">
        <v>0</v>
      </c>
      <c r="E502" s="1">
        <v>102</v>
      </c>
      <c r="F502" s="1">
        <v>0</v>
      </c>
      <c r="G502" s="1">
        <v>0</v>
      </c>
      <c r="H502" s="1">
        <v>0.374</v>
      </c>
      <c r="I502" s="1">
        <v>235.96</v>
      </c>
      <c r="J502" s="1">
        <v>0</v>
      </c>
      <c r="K502" s="1">
        <v>0.51</v>
      </c>
      <c r="L502" s="1">
        <v>0.42</v>
      </c>
      <c r="M502" s="1">
        <v>0.36</v>
      </c>
      <c r="N502" s="1">
        <v>0.27</v>
      </c>
      <c r="O502" s="1">
        <v>0.2</v>
      </c>
      <c r="P502" s="1">
        <v>0.13</v>
      </c>
      <c r="Q502" s="1">
        <v>0.09</v>
      </c>
      <c r="R502" s="1">
        <v>0.06</v>
      </c>
      <c r="S502" s="1">
        <v>-204</v>
      </c>
      <c r="T502" s="1">
        <v>-44.6</v>
      </c>
      <c r="U502" s="1">
        <v>17.5</v>
      </c>
      <c r="V502" s="1">
        <v>42.4</v>
      </c>
      <c r="W502" s="1">
        <v>39.799999999999997</v>
      </c>
      <c r="X502" s="1">
        <v>21.4</v>
      </c>
      <c r="Y502" s="1">
        <v>9.31</v>
      </c>
      <c r="Z502" s="1">
        <v>1.85</v>
      </c>
      <c r="AA502" s="1">
        <v>0</v>
      </c>
      <c r="AB502" s="1">
        <v>26</v>
      </c>
      <c r="AC502" s="1">
        <v>51</v>
      </c>
      <c r="AD502" s="1">
        <v>77</v>
      </c>
      <c r="AE502" s="1">
        <v>101</v>
      </c>
      <c r="AF502" s="1">
        <v>-204</v>
      </c>
      <c r="AG502" s="1">
        <v>-84.6</v>
      </c>
      <c r="AH502" s="1">
        <v>19.399999999999999</v>
      </c>
      <c r="AI502" s="1">
        <v>122</v>
      </c>
      <c r="AJ502" s="1">
        <v>235</v>
      </c>
      <c r="AK502" s="2"/>
    </row>
    <row r="503" spans="1:37">
      <c r="A503" s="1">
        <v>502</v>
      </c>
      <c r="B503" s="1">
        <v>8000</v>
      </c>
      <c r="C503" s="1">
        <v>116</v>
      </c>
      <c r="D503" s="1">
        <v>0</v>
      </c>
      <c r="E503" s="1">
        <v>147</v>
      </c>
      <c r="F503" s="1">
        <v>0</v>
      </c>
      <c r="G503" s="1">
        <v>0</v>
      </c>
      <c r="H503" s="1">
        <v>0.23200000000000001</v>
      </c>
      <c r="I503" s="1">
        <v>519.36</v>
      </c>
      <c r="J503" s="1">
        <v>0</v>
      </c>
      <c r="K503" s="1">
        <v>0.37</v>
      </c>
      <c r="L503" s="1">
        <v>0.33</v>
      </c>
      <c r="M503" s="1">
        <v>0.28999999999999998</v>
      </c>
      <c r="N503" s="1">
        <v>0.24</v>
      </c>
      <c r="O503" s="1">
        <v>0.2</v>
      </c>
      <c r="P503" s="1">
        <v>0.14000000000000001</v>
      </c>
      <c r="Q503" s="1">
        <v>0.1</v>
      </c>
      <c r="R503" s="1">
        <v>0.06</v>
      </c>
      <c r="S503" s="1">
        <v>-121</v>
      </c>
      <c r="T503" s="1">
        <v>-48.5</v>
      </c>
      <c r="U503" s="1">
        <v>-10.9</v>
      </c>
      <c r="V503" s="1">
        <v>14.2</v>
      </c>
      <c r="W503" s="1">
        <v>21.5</v>
      </c>
      <c r="X503" s="1">
        <v>19</v>
      </c>
      <c r="Y503" s="1">
        <v>12.3</v>
      </c>
      <c r="Z503" s="1">
        <v>3.83</v>
      </c>
      <c r="AA503" s="1">
        <v>0</v>
      </c>
      <c r="AB503" s="1">
        <v>37</v>
      </c>
      <c r="AC503" s="1">
        <v>73</v>
      </c>
      <c r="AD503" s="1">
        <v>110</v>
      </c>
      <c r="AE503" s="1">
        <v>146</v>
      </c>
      <c r="AF503" s="1">
        <v>-121</v>
      </c>
      <c r="AG503" s="1">
        <v>-42.3</v>
      </c>
      <c r="AH503" s="1">
        <v>19.3</v>
      </c>
      <c r="AI503" s="1">
        <v>78.8</v>
      </c>
      <c r="AJ503" s="1">
        <v>152</v>
      </c>
      <c r="AK503" s="2"/>
    </row>
    <row r="504" spans="1:37">
      <c r="A504" s="1">
        <v>503</v>
      </c>
      <c r="B504" s="1">
        <v>8000</v>
      </c>
      <c r="C504" s="1">
        <v>116</v>
      </c>
      <c r="D504" s="1">
        <v>0</v>
      </c>
      <c r="E504" s="1">
        <v>210</v>
      </c>
      <c r="F504" s="1">
        <v>0</v>
      </c>
      <c r="G504" s="1">
        <v>0</v>
      </c>
      <c r="H504" s="1">
        <v>0.153</v>
      </c>
      <c r="I504" s="1">
        <v>1083.19</v>
      </c>
      <c r="J504" s="1">
        <v>0</v>
      </c>
      <c r="K504" s="1">
        <v>0.27</v>
      </c>
      <c r="L504" s="1">
        <v>0.25</v>
      </c>
      <c r="M504" s="1">
        <v>0.23</v>
      </c>
      <c r="N504" s="1">
        <v>0.2</v>
      </c>
      <c r="O504" s="1">
        <v>0.18</v>
      </c>
      <c r="P504" s="1">
        <v>0.13</v>
      </c>
      <c r="Q504" s="1">
        <v>0.1</v>
      </c>
      <c r="R504" s="1">
        <v>0.06</v>
      </c>
      <c r="S504" s="1">
        <v>-66.599999999999994</v>
      </c>
      <c r="T504" s="1">
        <v>-38.299999999999997</v>
      </c>
      <c r="U504" s="1">
        <v>-19.399999999999999</v>
      </c>
      <c r="V504" s="1">
        <v>-1.83</v>
      </c>
      <c r="W504" s="1">
        <v>6.34</v>
      </c>
      <c r="X504" s="1">
        <v>11</v>
      </c>
      <c r="Y504" s="1">
        <v>10</v>
      </c>
      <c r="Z504" s="1">
        <v>5.41</v>
      </c>
      <c r="AA504" s="1">
        <v>0</v>
      </c>
      <c r="AB504" s="1">
        <v>52</v>
      </c>
      <c r="AC504" s="1">
        <v>105</v>
      </c>
      <c r="AD504" s="1">
        <v>157</v>
      </c>
      <c r="AE504" s="1">
        <v>209</v>
      </c>
      <c r="AF504" s="1">
        <v>-66.599999999999994</v>
      </c>
      <c r="AG504" s="1">
        <v>-12.3</v>
      </c>
      <c r="AH504" s="1">
        <v>21.1</v>
      </c>
      <c r="AI504" s="1">
        <v>49.1</v>
      </c>
      <c r="AJ504" s="1">
        <v>91.8</v>
      </c>
      <c r="AK504" s="2"/>
    </row>
    <row r="505" spans="1:37">
      <c r="A505" s="1">
        <v>504</v>
      </c>
      <c r="B505" s="1">
        <v>8000</v>
      </c>
      <c r="C505" s="1">
        <v>116</v>
      </c>
      <c r="D505" s="1">
        <v>0</v>
      </c>
      <c r="E505" s="1">
        <v>300</v>
      </c>
      <c r="F505" s="1">
        <v>0</v>
      </c>
      <c r="G505" s="1">
        <v>0</v>
      </c>
      <c r="H505" s="1">
        <v>0.11700000000000001</v>
      </c>
      <c r="I505" s="1">
        <v>1947.74</v>
      </c>
      <c r="J505" s="1">
        <v>0</v>
      </c>
      <c r="K505" s="1">
        <v>0.2</v>
      </c>
      <c r="L505" s="1">
        <v>0.18</v>
      </c>
      <c r="M505" s="1">
        <v>0.17</v>
      </c>
      <c r="N505" s="1">
        <v>0.16</v>
      </c>
      <c r="O505" s="1">
        <v>0.15</v>
      </c>
      <c r="P505" s="1">
        <v>0.12</v>
      </c>
      <c r="Q505" s="1">
        <v>0.1</v>
      </c>
      <c r="R505" s="1">
        <v>7.0000000000000007E-2</v>
      </c>
      <c r="S505" s="1">
        <v>-34.700000000000003</v>
      </c>
      <c r="T505" s="1">
        <v>-25.3</v>
      </c>
      <c r="U505" s="1">
        <v>-17.399999999999999</v>
      </c>
      <c r="V505" s="1">
        <v>-7.74</v>
      </c>
      <c r="W505" s="1">
        <v>-1.74</v>
      </c>
      <c r="X505" s="1">
        <v>3.74</v>
      </c>
      <c r="Y505" s="1">
        <v>5.33</v>
      </c>
      <c r="Z505" s="1">
        <v>4.7</v>
      </c>
      <c r="AA505" s="1">
        <v>0</v>
      </c>
      <c r="AB505" s="1">
        <v>75</v>
      </c>
      <c r="AC505" s="1">
        <v>150</v>
      </c>
      <c r="AD505" s="1">
        <v>225</v>
      </c>
      <c r="AE505" s="1">
        <v>299</v>
      </c>
      <c r="AF505" s="1">
        <v>-34.700000000000003</v>
      </c>
      <c r="AG505" s="1">
        <v>7.02</v>
      </c>
      <c r="AH505" s="1">
        <v>20.2</v>
      </c>
      <c r="AI505" s="1">
        <v>29.3</v>
      </c>
      <c r="AJ505" s="1">
        <v>51.8</v>
      </c>
      <c r="AK505" s="2"/>
    </row>
    <row r="506" spans="1:37">
      <c r="A506" s="1">
        <v>505</v>
      </c>
      <c r="B506" s="1">
        <v>1000</v>
      </c>
      <c r="C506" s="1">
        <v>155</v>
      </c>
      <c r="D506" s="1">
        <v>0</v>
      </c>
      <c r="E506" s="1">
        <v>50</v>
      </c>
      <c r="F506" s="1">
        <v>0</v>
      </c>
      <c r="G506" s="1">
        <v>0</v>
      </c>
      <c r="H506" s="1">
        <v>1.758</v>
      </c>
      <c r="I506" s="1">
        <v>26.17</v>
      </c>
      <c r="J506" s="1">
        <v>0</v>
      </c>
      <c r="K506" s="1">
        <v>0.98</v>
      </c>
      <c r="L506" s="1">
        <v>0.46</v>
      </c>
      <c r="M506" s="1">
        <v>0.27</v>
      </c>
      <c r="N506" s="1">
        <v>0.17</v>
      </c>
      <c r="O506" s="1">
        <v>0.13</v>
      </c>
      <c r="P506" s="1">
        <v>0.09</v>
      </c>
      <c r="Q506" s="1">
        <v>0.06</v>
      </c>
      <c r="R506" s="1">
        <v>0.04</v>
      </c>
      <c r="S506" s="1">
        <v>-504</v>
      </c>
      <c r="T506" s="1">
        <v>367</v>
      </c>
      <c r="U506" s="1">
        <v>186</v>
      </c>
      <c r="V506" s="1">
        <v>22.8</v>
      </c>
      <c r="W506" s="1">
        <v>1.64</v>
      </c>
      <c r="X506" s="1">
        <v>-2.11</v>
      </c>
      <c r="Y506" s="1">
        <v>-1.87</v>
      </c>
      <c r="Z506" s="1">
        <v>-1.1399999999999999</v>
      </c>
      <c r="AA506" s="1">
        <v>0</v>
      </c>
      <c r="AB506" s="1">
        <v>12</v>
      </c>
      <c r="AC506" s="1">
        <v>25</v>
      </c>
      <c r="AD506" s="1">
        <v>38</v>
      </c>
      <c r="AE506" s="1">
        <v>49</v>
      </c>
      <c r="AF506" s="1">
        <v>-504</v>
      </c>
      <c r="AG506" s="1">
        <v>-124</v>
      </c>
      <c r="AH506" s="1">
        <v>252</v>
      </c>
      <c r="AI506" s="1">
        <v>633</v>
      </c>
      <c r="AJ506" s="1">
        <v>978</v>
      </c>
      <c r="AK506" s="2"/>
    </row>
    <row r="507" spans="1:37">
      <c r="A507" s="1">
        <v>506</v>
      </c>
      <c r="B507" s="1">
        <v>1000</v>
      </c>
      <c r="C507" s="1">
        <v>155</v>
      </c>
      <c r="D507" s="1">
        <v>0</v>
      </c>
      <c r="E507" s="1">
        <v>72</v>
      </c>
      <c r="F507" s="1">
        <v>0</v>
      </c>
      <c r="G507" s="1">
        <v>0</v>
      </c>
      <c r="H507" s="1">
        <v>1.47</v>
      </c>
      <c r="I507" s="1">
        <v>34.840000000000003</v>
      </c>
      <c r="J507" s="1">
        <v>0</v>
      </c>
      <c r="K507" s="1">
        <v>0.88</v>
      </c>
      <c r="L507" s="1">
        <v>0.47</v>
      </c>
      <c r="M507" s="1">
        <v>0.28999999999999998</v>
      </c>
      <c r="N507" s="1">
        <v>0.18</v>
      </c>
      <c r="O507" s="1">
        <v>0.13</v>
      </c>
      <c r="P507" s="1">
        <v>0.09</v>
      </c>
      <c r="Q507" s="1">
        <v>0.06</v>
      </c>
      <c r="R507" s="1">
        <v>0.04</v>
      </c>
      <c r="S507" s="1">
        <v>-584</v>
      </c>
      <c r="T507" s="1">
        <v>236</v>
      </c>
      <c r="U507" s="1">
        <v>231</v>
      </c>
      <c r="V507" s="1">
        <v>66.400000000000006</v>
      </c>
      <c r="W507" s="1">
        <v>14</v>
      </c>
      <c r="X507" s="1">
        <v>0.16</v>
      </c>
      <c r="Y507" s="1">
        <v>-0.91</v>
      </c>
      <c r="Z507" s="1">
        <v>-0.83</v>
      </c>
      <c r="AA507" s="1">
        <v>0</v>
      </c>
      <c r="AB507" s="1">
        <v>18</v>
      </c>
      <c r="AC507" s="1">
        <v>36</v>
      </c>
      <c r="AD507" s="1">
        <v>54</v>
      </c>
      <c r="AE507" s="1">
        <v>71</v>
      </c>
      <c r="AF507" s="1">
        <v>-584</v>
      </c>
      <c r="AG507" s="1">
        <v>-161</v>
      </c>
      <c r="AH507" s="1">
        <v>235</v>
      </c>
      <c r="AI507" s="1">
        <v>622</v>
      </c>
      <c r="AJ507" s="1">
        <v>1020</v>
      </c>
      <c r="AK507" s="2"/>
    </row>
    <row r="508" spans="1:37">
      <c r="A508" s="1">
        <v>507</v>
      </c>
      <c r="B508" s="1">
        <v>1000</v>
      </c>
      <c r="C508" s="1">
        <v>155</v>
      </c>
      <c r="D508" s="1">
        <v>0</v>
      </c>
      <c r="E508" s="1">
        <v>102</v>
      </c>
      <c r="F508" s="1">
        <v>0</v>
      </c>
      <c r="G508" s="1">
        <v>0</v>
      </c>
      <c r="H508" s="1">
        <v>1.123</v>
      </c>
      <c r="I508" s="1">
        <v>53.66</v>
      </c>
      <c r="J508" s="1">
        <v>0</v>
      </c>
      <c r="K508" s="1">
        <v>0.75</v>
      </c>
      <c r="L508" s="1">
        <v>0.45</v>
      </c>
      <c r="M508" s="1">
        <v>0.3</v>
      </c>
      <c r="N508" s="1">
        <v>0.19</v>
      </c>
      <c r="O508" s="1">
        <v>0.13</v>
      </c>
      <c r="P508" s="1">
        <v>0.09</v>
      </c>
      <c r="Q508" s="1">
        <v>0.06</v>
      </c>
      <c r="R508" s="1">
        <v>0.04</v>
      </c>
      <c r="S508" s="1">
        <v>-506</v>
      </c>
      <c r="T508" s="1">
        <v>82.6</v>
      </c>
      <c r="U508" s="1">
        <v>187</v>
      </c>
      <c r="V508" s="1">
        <v>105</v>
      </c>
      <c r="W508" s="1">
        <v>40.4</v>
      </c>
      <c r="X508" s="1">
        <v>4.45</v>
      </c>
      <c r="Y508" s="1">
        <v>0.41</v>
      </c>
      <c r="Z508" s="1">
        <v>-0.43</v>
      </c>
      <c r="AA508" s="1">
        <v>0</v>
      </c>
      <c r="AB508" s="1">
        <v>26</v>
      </c>
      <c r="AC508" s="1">
        <v>51</v>
      </c>
      <c r="AD508" s="1">
        <v>77</v>
      </c>
      <c r="AE508" s="1">
        <v>101</v>
      </c>
      <c r="AF508" s="1">
        <v>-506</v>
      </c>
      <c r="AG508" s="1">
        <v>-115</v>
      </c>
      <c r="AH508" s="1">
        <v>212</v>
      </c>
      <c r="AI508" s="1">
        <v>529</v>
      </c>
      <c r="AJ508" s="1">
        <v>890</v>
      </c>
      <c r="AK508" s="2"/>
    </row>
    <row r="509" spans="1:37">
      <c r="A509" s="1">
        <v>508</v>
      </c>
      <c r="B509" s="1">
        <v>1000</v>
      </c>
      <c r="C509" s="1">
        <v>155</v>
      </c>
      <c r="D509" s="1">
        <v>0</v>
      </c>
      <c r="E509" s="1">
        <v>147</v>
      </c>
      <c r="F509" s="1">
        <v>0</v>
      </c>
      <c r="G509" s="1">
        <v>0</v>
      </c>
      <c r="H509" s="1">
        <v>0.82499999999999996</v>
      </c>
      <c r="I509" s="1">
        <v>89.15</v>
      </c>
      <c r="J509" s="1">
        <v>0</v>
      </c>
      <c r="K509" s="1">
        <v>0.61</v>
      </c>
      <c r="L509" s="1">
        <v>0.41</v>
      </c>
      <c r="M509" s="1">
        <v>0.3</v>
      </c>
      <c r="N509" s="1">
        <v>0.2</v>
      </c>
      <c r="O509" s="1">
        <v>0.14000000000000001</v>
      </c>
      <c r="P509" s="1">
        <v>0.09</v>
      </c>
      <c r="Q509" s="1">
        <v>0.06</v>
      </c>
      <c r="R509" s="1">
        <v>0.04</v>
      </c>
      <c r="S509" s="1">
        <v>-354</v>
      </c>
      <c r="T509" s="1">
        <v>-27.5</v>
      </c>
      <c r="U509" s="1">
        <v>91.1</v>
      </c>
      <c r="V509" s="1">
        <v>99.4</v>
      </c>
      <c r="W509" s="1">
        <v>61.6</v>
      </c>
      <c r="X509" s="1">
        <v>15.4</v>
      </c>
      <c r="Y509" s="1">
        <v>3.26</v>
      </c>
      <c r="Z509" s="1">
        <v>0.12</v>
      </c>
      <c r="AA509" s="1">
        <v>0</v>
      </c>
      <c r="AB509" s="1">
        <v>37</v>
      </c>
      <c r="AC509" s="1">
        <v>73</v>
      </c>
      <c r="AD509" s="1">
        <v>110</v>
      </c>
      <c r="AE509" s="1">
        <v>146</v>
      </c>
      <c r="AF509" s="1">
        <v>-354</v>
      </c>
      <c r="AG509" s="1">
        <v>-30.3</v>
      </c>
      <c r="AH509" s="1">
        <v>197</v>
      </c>
      <c r="AI509" s="1">
        <v>403</v>
      </c>
      <c r="AJ509" s="1">
        <v>680</v>
      </c>
      <c r="AK509" s="2"/>
    </row>
    <row r="510" spans="1:37">
      <c r="A510" s="1">
        <v>509</v>
      </c>
      <c r="B510" s="1">
        <v>1000</v>
      </c>
      <c r="C510" s="1">
        <v>155</v>
      </c>
      <c r="D510" s="1">
        <v>0</v>
      </c>
      <c r="E510" s="1">
        <v>210</v>
      </c>
      <c r="F510" s="1">
        <v>0</v>
      </c>
      <c r="G510" s="1">
        <v>0</v>
      </c>
      <c r="H510" s="1">
        <v>0.61799999999999999</v>
      </c>
      <c r="I510" s="1">
        <v>147.87</v>
      </c>
      <c r="J510" s="1">
        <v>0</v>
      </c>
      <c r="K510" s="1">
        <v>0.49</v>
      </c>
      <c r="L510" s="1">
        <v>0.35</v>
      </c>
      <c r="M510" s="1">
        <v>0.28000000000000003</v>
      </c>
      <c r="N510" s="1">
        <v>0.2</v>
      </c>
      <c r="O510" s="1">
        <v>0.15</v>
      </c>
      <c r="P510" s="1">
        <v>0.09</v>
      </c>
      <c r="Q510" s="1">
        <v>7.0000000000000007E-2</v>
      </c>
      <c r="R510" s="1">
        <v>0.04</v>
      </c>
      <c r="S510" s="1">
        <v>-213</v>
      </c>
      <c r="T510" s="1">
        <v>-70.3</v>
      </c>
      <c r="U510" s="1">
        <v>10.5</v>
      </c>
      <c r="V510" s="1">
        <v>56.6</v>
      </c>
      <c r="W510" s="1">
        <v>54.3</v>
      </c>
      <c r="X510" s="1">
        <v>26.7</v>
      </c>
      <c r="Y510" s="1">
        <v>10</v>
      </c>
      <c r="Z510" s="1">
        <v>1.18</v>
      </c>
      <c r="AA510" s="1">
        <v>0</v>
      </c>
      <c r="AB510" s="1">
        <v>52</v>
      </c>
      <c r="AC510" s="1">
        <v>105</v>
      </c>
      <c r="AD510" s="1">
        <v>157</v>
      </c>
      <c r="AE510" s="1">
        <v>209</v>
      </c>
      <c r="AF510" s="1">
        <v>-213</v>
      </c>
      <c r="AG510" s="1">
        <v>62.7</v>
      </c>
      <c r="AH510" s="1">
        <v>195</v>
      </c>
      <c r="AI510" s="1">
        <v>282</v>
      </c>
      <c r="AJ510" s="1">
        <v>459</v>
      </c>
      <c r="AK510" s="2"/>
    </row>
    <row r="511" spans="1:37">
      <c r="A511" s="1">
        <v>510</v>
      </c>
      <c r="B511" s="1">
        <v>1000</v>
      </c>
      <c r="C511" s="1">
        <v>155</v>
      </c>
      <c r="D511" s="1">
        <v>0</v>
      </c>
      <c r="E511" s="1">
        <v>300</v>
      </c>
      <c r="F511" s="1">
        <v>0</v>
      </c>
      <c r="G511" s="1">
        <v>0</v>
      </c>
      <c r="H511" s="1">
        <v>0.51</v>
      </c>
      <c r="I511" s="1">
        <v>221.22</v>
      </c>
      <c r="J511" s="1">
        <v>0</v>
      </c>
      <c r="K511" s="1">
        <v>0.4</v>
      </c>
      <c r="L511" s="1">
        <v>0.28000000000000003</v>
      </c>
      <c r="M511" s="1">
        <v>0.24</v>
      </c>
      <c r="N511" s="1">
        <v>0.19</v>
      </c>
      <c r="O511" s="1">
        <v>0.15</v>
      </c>
      <c r="P511" s="1">
        <v>0.1</v>
      </c>
      <c r="Q511" s="1">
        <v>7.0000000000000007E-2</v>
      </c>
      <c r="R511" s="1">
        <v>0.04</v>
      </c>
      <c r="S511" s="1">
        <v>-117</v>
      </c>
      <c r="T511" s="1">
        <v>-65.900000000000006</v>
      </c>
      <c r="U511" s="1">
        <v>-26.7</v>
      </c>
      <c r="V511" s="1">
        <v>13.2</v>
      </c>
      <c r="W511" s="1">
        <v>28.2</v>
      </c>
      <c r="X511" s="1">
        <v>25.8</v>
      </c>
      <c r="Y511" s="1">
        <v>15.5</v>
      </c>
      <c r="Z511" s="1">
        <v>3.94</v>
      </c>
      <c r="AA511" s="1">
        <v>0</v>
      </c>
      <c r="AB511" s="1">
        <v>75</v>
      </c>
      <c r="AC511" s="1">
        <v>150</v>
      </c>
      <c r="AD511" s="1">
        <v>225</v>
      </c>
      <c r="AE511" s="1">
        <v>299</v>
      </c>
      <c r="AF511" s="1">
        <v>-117</v>
      </c>
      <c r="AG511" s="1">
        <v>138</v>
      </c>
      <c r="AH511" s="1">
        <v>176</v>
      </c>
      <c r="AI511" s="1">
        <v>181</v>
      </c>
      <c r="AJ511" s="1">
        <v>276</v>
      </c>
      <c r="AK511" s="2"/>
    </row>
    <row r="512" spans="1:37">
      <c r="A512" s="1">
        <v>511</v>
      </c>
      <c r="B512" s="1">
        <v>1208</v>
      </c>
      <c r="C512" s="1">
        <v>155</v>
      </c>
      <c r="D512" s="1">
        <v>0</v>
      </c>
      <c r="E512" s="1">
        <v>50</v>
      </c>
      <c r="F512" s="1">
        <v>0</v>
      </c>
      <c r="G512" s="1">
        <v>0</v>
      </c>
      <c r="H512" s="1">
        <v>1.698</v>
      </c>
      <c r="I512" s="1">
        <v>27.67</v>
      </c>
      <c r="J512" s="1">
        <v>0</v>
      </c>
      <c r="K512" s="1">
        <v>0.96</v>
      </c>
      <c r="L512" s="1">
        <v>0.46</v>
      </c>
      <c r="M512" s="1">
        <v>0.28000000000000003</v>
      </c>
      <c r="N512" s="1">
        <v>0.17</v>
      </c>
      <c r="O512" s="1">
        <v>0.13</v>
      </c>
      <c r="P512" s="1">
        <v>0.09</v>
      </c>
      <c r="Q512" s="1">
        <v>0.06</v>
      </c>
      <c r="R512" s="1">
        <v>0.04</v>
      </c>
      <c r="S512" s="1">
        <v>-529</v>
      </c>
      <c r="T512" s="1">
        <v>342</v>
      </c>
      <c r="U512" s="1">
        <v>195</v>
      </c>
      <c r="V512" s="1">
        <v>30.3</v>
      </c>
      <c r="W512" s="1">
        <v>4.7300000000000004</v>
      </c>
      <c r="X512" s="1">
        <v>-0.77</v>
      </c>
      <c r="Y512" s="1">
        <v>-1.1200000000000001</v>
      </c>
      <c r="Z512" s="1">
        <v>-0.81</v>
      </c>
      <c r="AA512" s="1">
        <v>0</v>
      </c>
      <c r="AB512" s="1">
        <v>12</v>
      </c>
      <c r="AC512" s="1">
        <v>25</v>
      </c>
      <c r="AD512" s="1">
        <v>38</v>
      </c>
      <c r="AE512" s="1">
        <v>49</v>
      </c>
      <c r="AF512" s="1">
        <v>-529</v>
      </c>
      <c r="AG512" s="1">
        <v>-158</v>
      </c>
      <c r="AH512" s="1">
        <v>205</v>
      </c>
      <c r="AI512" s="1">
        <v>574</v>
      </c>
      <c r="AJ512" s="1">
        <v>910</v>
      </c>
      <c r="AK512" s="2"/>
    </row>
    <row r="513" spans="1:37">
      <c r="A513" s="1">
        <v>512</v>
      </c>
      <c r="B513" s="1">
        <v>1208</v>
      </c>
      <c r="C513" s="1">
        <v>155</v>
      </c>
      <c r="D513" s="1">
        <v>0</v>
      </c>
      <c r="E513" s="1">
        <v>72</v>
      </c>
      <c r="F513" s="1">
        <v>0</v>
      </c>
      <c r="G513" s="1">
        <v>0</v>
      </c>
      <c r="H513" s="1">
        <v>1.3879999999999999</v>
      </c>
      <c r="I513" s="1">
        <v>38.22</v>
      </c>
      <c r="J513" s="1">
        <v>0</v>
      </c>
      <c r="K513" s="1">
        <v>0.85</v>
      </c>
      <c r="L513" s="1">
        <v>0.46</v>
      </c>
      <c r="M513" s="1">
        <v>0.28999999999999998</v>
      </c>
      <c r="N513" s="1">
        <v>0.18</v>
      </c>
      <c r="O513" s="1">
        <v>0.13</v>
      </c>
      <c r="P513" s="1">
        <v>0.09</v>
      </c>
      <c r="Q513" s="1">
        <v>0.06</v>
      </c>
      <c r="R513" s="1">
        <v>0.04</v>
      </c>
      <c r="S513" s="1">
        <v>-575</v>
      </c>
      <c r="T513" s="1">
        <v>206</v>
      </c>
      <c r="U513" s="1">
        <v>224</v>
      </c>
      <c r="V513" s="1">
        <v>73.8</v>
      </c>
      <c r="W513" s="1">
        <v>18.5</v>
      </c>
      <c r="X513" s="1">
        <v>1.49</v>
      </c>
      <c r="Y513" s="1">
        <v>-0.16</v>
      </c>
      <c r="Z513" s="1">
        <v>-0.5</v>
      </c>
      <c r="AA513" s="1">
        <v>0</v>
      </c>
      <c r="AB513" s="1">
        <v>18</v>
      </c>
      <c r="AC513" s="1">
        <v>36</v>
      </c>
      <c r="AD513" s="1">
        <v>54</v>
      </c>
      <c r="AE513" s="1">
        <v>71</v>
      </c>
      <c r="AF513" s="1">
        <v>-575</v>
      </c>
      <c r="AG513" s="1">
        <v>-180</v>
      </c>
      <c r="AH513" s="1">
        <v>190</v>
      </c>
      <c r="AI513" s="1">
        <v>551</v>
      </c>
      <c r="AJ513" s="1">
        <v>921</v>
      </c>
      <c r="AK513" s="2"/>
    </row>
    <row r="514" spans="1:37">
      <c r="A514" s="1">
        <v>513</v>
      </c>
      <c r="B514" s="1">
        <v>1208</v>
      </c>
      <c r="C514" s="1">
        <v>155</v>
      </c>
      <c r="D514" s="1">
        <v>0</v>
      </c>
      <c r="E514" s="1">
        <v>102</v>
      </c>
      <c r="F514" s="1">
        <v>0</v>
      </c>
      <c r="G514" s="1">
        <v>0</v>
      </c>
      <c r="H514" s="1">
        <v>1.0409999999999999</v>
      </c>
      <c r="I514" s="1">
        <v>60.77</v>
      </c>
      <c r="J514" s="1">
        <v>0</v>
      </c>
      <c r="K514" s="1">
        <v>0.71</v>
      </c>
      <c r="L514" s="1">
        <v>0.44</v>
      </c>
      <c r="M514" s="1">
        <v>0.3</v>
      </c>
      <c r="N514" s="1">
        <v>0.19</v>
      </c>
      <c r="O514" s="1">
        <v>0.13</v>
      </c>
      <c r="P514" s="1">
        <v>0.09</v>
      </c>
      <c r="Q514" s="1">
        <v>0.06</v>
      </c>
      <c r="R514" s="1">
        <v>0.04</v>
      </c>
      <c r="S514" s="1">
        <v>-481</v>
      </c>
      <c r="T514" s="1">
        <v>60.6</v>
      </c>
      <c r="U514" s="1">
        <v>169</v>
      </c>
      <c r="V514" s="1">
        <v>105</v>
      </c>
      <c r="W514" s="1">
        <v>44.6</v>
      </c>
      <c r="X514" s="1">
        <v>6.27</v>
      </c>
      <c r="Y514" s="1">
        <v>1.1599999999999999</v>
      </c>
      <c r="Z514" s="1">
        <v>-0.1</v>
      </c>
      <c r="AA514" s="1">
        <v>0</v>
      </c>
      <c r="AB514" s="1">
        <v>26</v>
      </c>
      <c r="AC514" s="1">
        <v>51</v>
      </c>
      <c r="AD514" s="1">
        <v>77</v>
      </c>
      <c r="AE514" s="1">
        <v>101</v>
      </c>
      <c r="AF514" s="1">
        <v>-481</v>
      </c>
      <c r="AG514" s="1">
        <v>-126</v>
      </c>
      <c r="AH514" s="1">
        <v>171</v>
      </c>
      <c r="AI514" s="1">
        <v>460</v>
      </c>
      <c r="AJ514" s="1">
        <v>789</v>
      </c>
      <c r="AK514" s="2"/>
    </row>
    <row r="515" spans="1:37">
      <c r="A515" s="1">
        <v>514</v>
      </c>
      <c r="B515" s="1">
        <v>1208</v>
      </c>
      <c r="C515" s="1">
        <v>155</v>
      </c>
      <c r="D515" s="1">
        <v>0</v>
      </c>
      <c r="E515" s="1">
        <v>147</v>
      </c>
      <c r="F515" s="1">
        <v>0</v>
      </c>
      <c r="G515" s="1">
        <v>0</v>
      </c>
      <c r="H515" s="1">
        <v>0.746</v>
      </c>
      <c r="I515" s="1">
        <v>105.12</v>
      </c>
      <c r="J515" s="1">
        <v>0</v>
      </c>
      <c r="K515" s="1">
        <v>0.56999999999999995</v>
      </c>
      <c r="L515" s="1">
        <v>0.4</v>
      </c>
      <c r="M515" s="1">
        <v>0.3</v>
      </c>
      <c r="N515" s="1">
        <v>0.2</v>
      </c>
      <c r="O515" s="1">
        <v>0.14000000000000001</v>
      </c>
      <c r="P515" s="1">
        <v>0.09</v>
      </c>
      <c r="Q515" s="1">
        <v>0.06</v>
      </c>
      <c r="R515" s="1">
        <v>0.04</v>
      </c>
      <c r="S515" s="1">
        <v>-330</v>
      </c>
      <c r="T515" s="1">
        <v>-36.4</v>
      </c>
      <c r="U515" s="1">
        <v>75.2</v>
      </c>
      <c r="V515" s="1">
        <v>91.5</v>
      </c>
      <c r="W515" s="1">
        <v>60.9</v>
      </c>
      <c r="X515" s="1">
        <v>17.600000000000001</v>
      </c>
      <c r="Y515" s="1">
        <v>4.37</v>
      </c>
      <c r="Z515" s="1">
        <v>0.45</v>
      </c>
      <c r="AA515" s="1">
        <v>0</v>
      </c>
      <c r="AB515" s="1">
        <v>37</v>
      </c>
      <c r="AC515" s="1">
        <v>73</v>
      </c>
      <c r="AD515" s="1">
        <v>110</v>
      </c>
      <c r="AE515" s="1">
        <v>146</v>
      </c>
      <c r="AF515" s="1">
        <v>-330</v>
      </c>
      <c r="AG515" s="1">
        <v>-43.6</v>
      </c>
      <c r="AH515" s="1">
        <v>159</v>
      </c>
      <c r="AI515" s="1">
        <v>344</v>
      </c>
      <c r="AJ515" s="1">
        <v>592</v>
      </c>
      <c r="AK515" s="2"/>
    </row>
    <row r="516" spans="1:37">
      <c r="A516" s="1">
        <v>515</v>
      </c>
      <c r="B516" s="1">
        <v>1208</v>
      </c>
      <c r="C516" s="1">
        <v>155</v>
      </c>
      <c r="D516" s="1">
        <v>0</v>
      </c>
      <c r="E516" s="1">
        <v>210</v>
      </c>
      <c r="F516" s="1">
        <v>0</v>
      </c>
      <c r="G516" s="1">
        <v>0</v>
      </c>
      <c r="H516" s="1">
        <v>0.55300000000000005</v>
      </c>
      <c r="I516" s="1">
        <v>177.92</v>
      </c>
      <c r="J516" s="1">
        <v>0</v>
      </c>
      <c r="K516" s="1">
        <v>0.46</v>
      </c>
      <c r="L516" s="1">
        <v>0.33</v>
      </c>
      <c r="M516" s="1">
        <v>0.27</v>
      </c>
      <c r="N516" s="1">
        <v>0.2</v>
      </c>
      <c r="O516" s="1">
        <v>0.15</v>
      </c>
      <c r="P516" s="1">
        <v>0.09</v>
      </c>
      <c r="Q516" s="1">
        <v>7.0000000000000007E-2</v>
      </c>
      <c r="R516" s="1">
        <v>0.04</v>
      </c>
      <c r="S516" s="1">
        <v>-197</v>
      </c>
      <c r="T516" s="1">
        <v>-69.900000000000006</v>
      </c>
      <c r="U516" s="1">
        <v>3.19</v>
      </c>
      <c r="V516" s="1">
        <v>48.1</v>
      </c>
      <c r="W516" s="1">
        <v>49.4</v>
      </c>
      <c r="X516" s="1">
        <v>26.9</v>
      </c>
      <c r="Y516" s="1">
        <v>11.1</v>
      </c>
      <c r="Z516" s="1">
        <v>1.64</v>
      </c>
      <c r="AA516" s="1">
        <v>0</v>
      </c>
      <c r="AB516" s="1">
        <v>52</v>
      </c>
      <c r="AC516" s="1">
        <v>105</v>
      </c>
      <c r="AD516" s="1">
        <v>157</v>
      </c>
      <c r="AE516" s="1">
        <v>209</v>
      </c>
      <c r="AF516" s="1">
        <v>-197</v>
      </c>
      <c r="AG516" s="1">
        <v>41.7</v>
      </c>
      <c r="AH516" s="1">
        <v>159</v>
      </c>
      <c r="AI516" s="1">
        <v>238</v>
      </c>
      <c r="AJ516" s="1">
        <v>396</v>
      </c>
      <c r="AK516" s="2"/>
    </row>
    <row r="517" spans="1:37">
      <c r="A517" s="1">
        <v>516</v>
      </c>
      <c r="B517" s="1">
        <v>1208</v>
      </c>
      <c r="C517" s="1">
        <v>155</v>
      </c>
      <c r="D517" s="1">
        <v>0</v>
      </c>
      <c r="E517" s="1">
        <v>300</v>
      </c>
      <c r="F517" s="1">
        <v>0</v>
      </c>
      <c r="G517" s="1">
        <v>0</v>
      </c>
      <c r="H517" s="1">
        <v>0.45800000000000002</v>
      </c>
      <c r="I517" s="1">
        <v>268.49</v>
      </c>
      <c r="J517" s="1">
        <v>0</v>
      </c>
      <c r="K517" s="1">
        <v>0.37</v>
      </c>
      <c r="L517" s="1">
        <v>0.27</v>
      </c>
      <c r="M517" s="1">
        <v>0.23</v>
      </c>
      <c r="N517" s="1">
        <v>0.18</v>
      </c>
      <c r="O517" s="1">
        <v>0.15</v>
      </c>
      <c r="P517" s="1">
        <v>0.1</v>
      </c>
      <c r="Q517" s="1">
        <v>7.0000000000000007E-2</v>
      </c>
      <c r="R517" s="1">
        <v>0.04</v>
      </c>
      <c r="S517" s="1">
        <v>-107</v>
      </c>
      <c r="T517" s="1">
        <v>-62.3</v>
      </c>
      <c r="U517" s="1">
        <v>-27.5</v>
      </c>
      <c r="V517" s="1">
        <v>8.7799999999999994</v>
      </c>
      <c r="W517" s="1">
        <v>23.6</v>
      </c>
      <c r="X517" s="1">
        <v>23.7</v>
      </c>
      <c r="Y517" s="1">
        <v>15.4</v>
      </c>
      <c r="Z517" s="1">
        <v>4.49</v>
      </c>
      <c r="AA517" s="1">
        <v>0</v>
      </c>
      <c r="AB517" s="1">
        <v>75</v>
      </c>
      <c r="AC517" s="1">
        <v>150</v>
      </c>
      <c r="AD517" s="1">
        <v>225</v>
      </c>
      <c r="AE517" s="1">
        <v>299</v>
      </c>
      <c r="AF517" s="1">
        <v>-107</v>
      </c>
      <c r="AG517" s="1">
        <v>109</v>
      </c>
      <c r="AH517" s="1">
        <v>144</v>
      </c>
      <c r="AI517" s="1">
        <v>152</v>
      </c>
      <c r="AJ517" s="1">
        <v>237</v>
      </c>
      <c r="AK517" s="2"/>
    </row>
    <row r="518" spans="1:37">
      <c r="A518" s="1">
        <v>517</v>
      </c>
      <c r="B518" s="1">
        <v>1459</v>
      </c>
      <c r="C518" s="1">
        <v>155</v>
      </c>
      <c r="D518" s="1">
        <v>0</v>
      </c>
      <c r="E518" s="1">
        <v>50</v>
      </c>
      <c r="F518" s="1">
        <v>0</v>
      </c>
      <c r="G518" s="1">
        <v>0</v>
      </c>
      <c r="H518" s="1">
        <v>1.641</v>
      </c>
      <c r="I518" s="1">
        <v>29.25</v>
      </c>
      <c r="J518" s="1">
        <v>0</v>
      </c>
      <c r="K518" s="1">
        <v>0.94</v>
      </c>
      <c r="L518" s="1">
        <v>0.46</v>
      </c>
      <c r="M518" s="1">
        <v>0.28000000000000003</v>
      </c>
      <c r="N518" s="1">
        <v>0.17</v>
      </c>
      <c r="O518" s="1">
        <v>0.13</v>
      </c>
      <c r="P518" s="1">
        <v>0.09</v>
      </c>
      <c r="Q518" s="1">
        <v>0.06</v>
      </c>
      <c r="R518" s="1">
        <v>0.04</v>
      </c>
      <c r="S518" s="1">
        <v>-541</v>
      </c>
      <c r="T518" s="1">
        <v>315</v>
      </c>
      <c r="U518" s="1">
        <v>200</v>
      </c>
      <c r="V518" s="1">
        <v>37.200000000000003</v>
      </c>
      <c r="W518" s="1">
        <v>7.41</v>
      </c>
      <c r="X518" s="1">
        <v>0.34</v>
      </c>
      <c r="Y518" s="1">
        <v>-0.5</v>
      </c>
      <c r="Z518" s="1">
        <v>-0.55000000000000004</v>
      </c>
      <c r="AA518" s="1">
        <v>0</v>
      </c>
      <c r="AB518" s="1">
        <v>12</v>
      </c>
      <c r="AC518" s="1">
        <v>25</v>
      </c>
      <c r="AD518" s="1">
        <v>38</v>
      </c>
      <c r="AE518" s="1">
        <v>49</v>
      </c>
      <c r="AF518" s="1">
        <v>-541</v>
      </c>
      <c r="AG518" s="1">
        <v>-183</v>
      </c>
      <c r="AH518" s="1">
        <v>166</v>
      </c>
      <c r="AI518" s="1">
        <v>521</v>
      </c>
      <c r="AJ518" s="1">
        <v>846</v>
      </c>
      <c r="AK518" s="2"/>
    </row>
    <row r="519" spans="1:37">
      <c r="A519" s="1">
        <v>518</v>
      </c>
      <c r="B519" s="1">
        <v>1459</v>
      </c>
      <c r="C519" s="1">
        <v>155</v>
      </c>
      <c r="D519" s="1">
        <v>0</v>
      </c>
      <c r="E519" s="1">
        <v>72</v>
      </c>
      <c r="F519" s="1">
        <v>0</v>
      </c>
      <c r="G519" s="1">
        <v>0</v>
      </c>
      <c r="H519" s="1">
        <v>1.306</v>
      </c>
      <c r="I519" s="1">
        <v>42.13</v>
      </c>
      <c r="J519" s="1">
        <v>0</v>
      </c>
      <c r="K519" s="1">
        <v>0.82</v>
      </c>
      <c r="L519" s="1">
        <v>0.46</v>
      </c>
      <c r="M519" s="1">
        <v>0.3</v>
      </c>
      <c r="N519" s="1">
        <v>0.18</v>
      </c>
      <c r="O519" s="1">
        <v>0.13</v>
      </c>
      <c r="P519" s="1">
        <v>0.09</v>
      </c>
      <c r="Q519" s="1">
        <v>0.06</v>
      </c>
      <c r="R519" s="1">
        <v>0.04</v>
      </c>
      <c r="S519" s="1">
        <v>-558</v>
      </c>
      <c r="T519" s="1">
        <v>177</v>
      </c>
      <c r="U519" s="1">
        <v>213</v>
      </c>
      <c r="V519" s="1">
        <v>79.599999999999994</v>
      </c>
      <c r="W519" s="1">
        <v>22.6</v>
      </c>
      <c r="X519" s="1">
        <v>2.6</v>
      </c>
      <c r="Y519" s="1">
        <v>0.46</v>
      </c>
      <c r="Z519" s="1">
        <v>-0.23</v>
      </c>
      <c r="AA519" s="1">
        <v>0</v>
      </c>
      <c r="AB519" s="1">
        <v>18</v>
      </c>
      <c r="AC519" s="1">
        <v>36</v>
      </c>
      <c r="AD519" s="1">
        <v>54</v>
      </c>
      <c r="AE519" s="1">
        <v>71</v>
      </c>
      <c r="AF519" s="1">
        <v>-558</v>
      </c>
      <c r="AG519" s="1">
        <v>-190</v>
      </c>
      <c r="AH519" s="1">
        <v>153</v>
      </c>
      <c r="AI519" s="1">
        <v>489</v>
      </c>
      <c r="AJ519" s="1">
        <v>834</v>
      </c>
      <c r="AK519" s="2"/>
    </row>
    <row r="520" spans="1:37">
      <c r="A520" s="1">
        <v>519</v>
      </c>
      <c r="B520" s="1">
        <v>1459</v>
      </c>
      <c r="C520" s="1">
        <v>155</v>
      </c>
      <c r="D520" s="1">
        <v>0</v>
      </c>
      <c r="E520" s="1">
        <v>102</v>
      </c>
      <c r="F520" s="1">
        <v>0</v>
      </c>
      <c r="G520" s="1">
        <v>0</v>
      </c>
      <c r="H520" s="1">
        <v>0.95599999999999996</v>
      </c>
      <c r="I520" s="1">
        <v>69.63</v>
      </c>
      <c r="J520" s="1">
        <v>0</v>
      </c>
      <c r="K520" s="1">
        <v>0.68</v>
      </c>
      <c r="L520" s="1">
        <v>0.44</v>
      </c>
      <c r="M520" s="1">
        <v>0.31</v>
      </c>
      <c r="N520" s="1">
        <v>0.19</v>
      </c>
      <c r="O520" s="1">
        <v>0.13</v>
      </c>
      <c r="P520" s="1">
        <v>0.09</v>
      </c>
      <c r="Q520" s="1">
        <v>0.06</v>
      </c>
      <c r="R520" s="1">
        <v>0.04</v>
      </c>
      <c r="S520" s="1">
        <v>-452</v>
      </c>
      <c r="T520" s="1">
        <v>41</v>
      </c>
      <c r="U520" s="1">
        <v>150</v>
      </c>
      <c r="V520" s="1">
        <v>103</v>
      </c>
      <c r="W520" s="1">
        <v>47.8</v>
      </c>
      <c r="X520" s="1">
        <v>7.99</v>
      </c>
      <c r="Y520" s="1">
        <v>1.81</v>
      </c>
      <c r="Z520" s="1">
        <v>0.17</v>
      </c>
      <c r="AA520" s="1">
        <v>0</v>
      </c>
      <c r="AB520" s="1">
        <v>26</v>
      </c>
      <c r="AC520" s="1">
        <v>51</v>
      </c>
      <c r="AD520" s="1">
        <v>77</v>
      </c>
      <c r="AE520" s="1">
        <v>101</v>
      </c>
      <c r="AF520" s="1">
        <v>-452</v>
      </c>
      <c r="AG520" s="1">
        <v>-131</v>
      </c>
      <c r="AH520" s="1">
        <v>137</v>
      </c>
      <c r="AI520" s="1">
        <v>400</v>
      </c>
      <c r="AJ520" s="1">
        <v>699</v>
      </c>
      <c r="AK520" s="2"/>
    </row>
    <row r="521" spans="1:37">
      <c r="A521" s="1">
        <v>520</v>
      </c>
      <c r="B521" s="1">
        <v>1459</v>
      </c>
      <c r="C521" s="1">
        <v>155</v>
      </c>
      <c r="D521" s="1">
        <v>0</v>
      </c>
      <c r="E521" s="1">
        <v>147</v>
      </c>
      <c r="F521" s="1">
        <v>0</v>
      </c>
      <c r="G521" s="1">
        <v>0</v>
      </c>
      <c r="H521" s="1">
        <v>0.67500000000000004</v>
      </c>
      <c r="I521" s="1">
        <v>123.88</v>
      </c>
      <c r="J521" s="1">
        <v>0</v>
      </c>
      <c r="K521" s="1">
        <v>0.54</v>
      </c>
      <c r="L521" s="1">
        <v>0.38</v>
      </c>
      <c r="M521" s="1">
        <v>0.28999999999999998</v>
      </c>
      <c r="N521" s="1">
        <v>0.2</v>
      </c>
      <c r="O521" s="1">
        <v>0.14000000000000001</v>
      </c>
      <c r="P521" s="1">
        <v>0.09</v>
      </c>
      <c r="Q521" s="1">
        <v>0.06</v>
      </c>
      <c r="R521" s="1">
        <v>0.04</v>
      </c>
      <c r="S521" s="1">
        <v>-304</v>
      </c>
      <c r="T521" s="1">
        <v>-43.1</v>
      </c>
      <c r="U521" s="1">
        <v>60.7</v>
      </c>
      <c r="V521" s="1">
        <v>82.8</v>
      </c>
      <c r="W521" s="1">
        <v>58.9</v>
      </c>
      <c r="X521" s="1">
        <v>19.3</v>
      </c>
      <c r="Y521" s="1">
        <v>5.43</v>
      </c>
      <c r="Z521" s="1">
        <v>0.72</v>
      </c>
      <c r="AA521" s="1">
        <v>0</v>
      </c>
      <c r="AB521" s="1">
        <v>37</v>
      </c>
      <c r="AC521" s="1">
        <v>73</v>
      </c>
      <c r="AD521" s="1">
        <v>110</v>
      </c>
      <c r="AE521" s="1">
        <v>146</v>
      </c>
      <c r="AF521" s="1">
        <v>-304</v>
      </c>
      <c r="AG521" s="1">
        <v>-51.8</v>
      </c>
      <c r="AH521" s="1">
        <v>129</v>
      </c>
      <c r="AI521" s="1">
        <v>294</v>
      </c>
      <c r="AJ521" s="1">
        <v>516</v>
      </c>
      <c r="AK521" s="2"/>
    </row>
    <row r="522" spans="1:37">
      <c r="A522" s="1">
        <v>521</v>
      </c>
      <c r="B522" s="1">
        <v>1459</v>
      </c>
      <c r="C522" s="1">
        <v>155</v>
      </c>
      <c r="D522" s="1">
        <v>0</v>
      </c>
      <c r="E522" s="1">
        <v>210</v>
      </c>
      <c r="F522" s="1">
        <v>0</v>
      </c>
      <c r="G522" s="1">
        <v>0</v>
      </c>
      <c r="H522" s="1">
        <v>0.49399999999999999</v>
      </c>
      <c r="I522" s="1">
        <v>214.6</v>
      </c>
      <c r="J522" s="1">
        <v>0</v>
      </c>
      <c r="K522" s="1">
        <v>0.42</v>
      </c>
      <c r="L522" s="1">
        <v>0.32</v>
      </c>
      <c r="M522" s="1">
        <v>0.26</v>
      </c>
      <c r="N522" s="1">
        <v>0.2</v>
      </c>
      <c r="O522" s="1">
        <v>0.15</v>
      </c>
      <c r="P522" s="1">
        <v>0.09</v>
      </c>
      <c r="Q522" s="1">
        <v>7.0000000000000007E-2</v>
      </c>
      <c r="R522" s="1">
        <v>0.04</v>
      </c>
      <c r="S522" s="1">
        <v>-180</v>
      </c>
      <c r="T522" s="1">
        <v>-68.2</v>
      </c>
      <c r="U522" s="1">
        <v>-2.74</v>
      </c>
      <c r="V522" s="1">
        <v>40.1</v>
      </c>
      <c r="W522" s="1">
        <v>44.2</v>
      </c>
      <c r="X522" s="1">
        <v>26.4</v>
      </c>
      <c r="Y522" s="1">
        <v>12</v>
      </c>
      <c r="Z522" s="1">
        <v>2.0699999999999998</v>
      </c>
      <c r="AA522" s="1">
        <v>0</v>
      </c>
      <c r="AB522" s="1">
        <v>52</v>
      </c>
      <c r="AC522" s="1">
        <v>105</v>
      </c>
      <c r="AD522" s="1">
        <v>157</v>
      </c>
      <c r="AE522" s="1">
        <v>209</v>
      </c>
      <c r="AF522" s="1">
        <v>-180</v>
      </c>
      <c r="AG522" s="1">
        <v>26</v>
      </c>
      <c r="AH522" s="1">
        <v>129</v>
      </c>
      <c r="AI522" s="1">
        <v>202</v>
      </c>
      <c r="AJ522" s="1">
        <v>341</v>
      </c>
      <c r="AK522" s="2"/>
    </row>
    <row r="523" spans="1:37">
      <c r="A523" s="1">
        <v>522</v>
      </c>
      <c r="B523" s="1">
        <v>1459</v>
      </c>
      <c r="C523" s="1">
        <v>155</v>
      </c>
      <c r="D523" s="1">
        <v>0</v>
      </c>
      <c r="E523" s="1">
        <v>300</v>
      </c>
      <c r="F523" s="1">
        <v>0</v>
      </c>
      <c r="G523" s="1">
        <v>0</v>
      </c>
      <c r="H523" s="1">
        <v>0.40500000000000003</v>
      </c>
      <c r="I523" s="1">
        <v>331.56</v>
      </c>
      <c r="J523" s="1">
        <v>0</v>
      </c>
      <c r="K523" s="1">
        <v>0.34</v>
      </c>
      <c r="L523" s="1">
        <v>0.25</v>
      </c>
      <c r="M523" s="1">
        <v>0.22</v>
      </c>
      <c r="N523" s="1">
        <v>0.18</v>
      </c>
      <c r="O523" s="1">
        <v>0.15</v>
      </c>
      <c r="P523" s="1">
        <v>0.1</v>
      </c>
      <c r="Q523" s="1">
        <v>7.0000000000000007E-2</v>
      </c>
      <c r="R523" s="1">
        <v>0.04</v>
      </c>
      <c r="S523" s="1">
        <v>-97</v>
      </c>
      <c r="T523" s="1">
        <v>-58.2</v>
      </c>
      <c r="U523" s="1">
        <v>-27.6</v>
      </c>
      <c r="V523" s="1">
        <v>5.0599999999999996</v>
      </c>
      <c r="W523" s="1">
        <v>19.3</v>
      </c>
      <c r="X523" s="1">
        <v>21.5</v>
      </c>
      <c r="Y523" s="1">
        <v>14.9</v>
      </c>
      <c r="Z523" s="1">
        <v>4.93</v>
      </c>
      <c r="AA523" s="1">
        <v>0</v>
      </c>
      <c r="AB523" s="1">
        <v>75</v>
      </c>
      <c r="AC523" s="1">
        <v>150</v>
      </c>
      <c r="AD523" s="1">
        <v>225</v>
      </c>
      <c r="AE523" s="1">
        <v>299</v>
      </c>
      <c r="AF523" s="1">
        <v>-97</v>
      </c>
      <c r="AG523" s="1">
        <v>85.4</v>
      </c>
      <c r="AH523" s="1">
        <v>118</v>
      </c>
      <c r="AI523" s="1">
        <v>128</v>
      </c>
      <c r="AJ523" s="1">
        <v>203</v>
      </c>
      <c r="AK523" s="2"/>
    </row>
    <row r="524" spans="1:37">
      <c r="A524" s="1">
        <v>523</v>
      </c>
      <c r="B524" s="1">
        <v>1763</v>
      </c>
      <c r="C524" s="1">
        <v>155</v>
      </c>
      <c r="D524" s="1">
        <v>0</v>
      </c>
      <c r="E524" s="1">
        <v>50</v>
      </c>
      <c r="F524" s="1">
        <v>0</v>
      </c>
      <c r="G524" s="1">
        <v>0</v>
      </c>
      <c r="H524" s="1">
        <v>1.575</v>
      </c>
      <c r="I524" s="1">
        <v>31.25</v>
      </c>
      <c r="J524" s="1">
        <v>0</v>
      </c>
      <c r="K524" s="1">
        <v>0.91</v>
      </c>
      <c r="L524" s="1">
        <v>0.47</v>
      </c>
      <c r="M524" s="1">
        <v>0.28000000000000003</v>
      </c>
      <c r="N524" s="1">
        <v>0.17</v>
      </c>
      <c r="O524" s="1">
        <v>0.13</v>
      </c>
      <c r="P524" s="1">
        <v>0.09</v>
      </c>
      <c r="Q524" s="1">
        <v>0.06</v>
      </c>
      <c r="R524" s="1">
        <v>0.04</v>
      </c>
      <c r="S524" s="1">
        <v>-544</v>
      </c>
      <c r="T524" s="1">
        <v>286</v>
      </c>
      <c r="U524" s="1">
        <v>201</v>
      </c>
      <c r="V524" s="1">
        <v>43.4</v>
      </c>
      <c r="W524" s="1">
        <v>9.82</v>
      </c>
      <c r="X524" s="1">
        <v>1.25</v>
      </c>
      <c r="Y524" s="1">
        <v>0.01</v>
      </c>
      <c r="Z524" s="1">
        <v>-0.32</v>
      </c>
      <c r="AA524" s="1">
        <v>0</v>
      </c>
      <c r="AB524" s="1">
        <v>12</v>
      </c>
      <c r="AC524" s="1">
        <v>25</v>
      </c>
      <c r="AD524" s="1">
        <v>38</v>
      </c>
      <c r="AE524" s="1">
        <v>49</v>
      </c>
      <c r="AF524" s="1">
        <v>-544</v>
      </c>
      <c r="AG524" s="1">
        <v>-200</v>
      </c>
      <c r="AH524" s="1">
        <v>134</v>
      </c>
      <c r="AI524" s="1">
        <v>474</v>
      </c>
      <c r="AJ524" s="1">
        <v>786</v>
      </c>
      <c r="AK524" s="2"/>
    </row>
    <row r="525" spans="1:37">
      <c r="A525" s="1">
        <v>524</v>
      </c>
      <c r="B525" s="1">
        <v>1763</v>
      </c>
      <c r="C525" s="1">
        <v>155</v>
      </c>
      <c r="D525" s="1">
        <v>0</v>
      </c>
      <c r="E525" s="1">
        <v>72</v>
      </c>
      <c r="F525" s="1">
        <v>0</v>
      </c>
      <c r="G525" s="1">
        <v>0</v>
      </c>
      <c r="H525" s="1">
        <v>1.2310000000000001</v>
      </c>
      <c r="I525" s="1">
        <v>46.42</v>
      </c>
      <c r="J525" s="1">
        <v>0</v>
      </c>
      <c r="K525" s="1">
        <v>0.79</v>
      </c>
      <c r="L525" s="1">
        <v>0.46</v>
      </c>
      <c r="M525" s="1">
        <v>0.3</v>
      </c>
      <c r="N525" s="1">
        <v>0.18</v>
      </c>
      <c r="O525" s="1">
        <v>0.13</v>
      </c>
      <c r="P525" s="1">
        <v>0.09</v>
      </c>
      <c r="Q525" s="1">
        <v>0.06</v>
      </c>
      <c r="R525" s="1">
        <v>0.04</v>
      </c>
      <c r="S525" s="1">
        <v>-534</v>
      </c>
      <c r="T525" s="1">
        <v>149</v>
      </c>
      <c r="U525" s="1">
        <v>200</v>
      </c>
      <c r="V525" s="1">
        <v>83.6</v>
      </c>
      <c r="W525" s="1">
        <v>26.4</v>
      </c>
      <c r="X525" s="1">
        <v>3.56</v>
      </c>
      <c r="Y525" s="1">
        <v>0.96</v>
      </c>
      <c r="Z525" s="1">
        <v>-0.01</v>
      </c>
      <c r="AA525" s="1">
        <v>0</v>
      </c>
      <c r="AB525" s="1">
        <v>18</v>
      </c>
      <c r="AC525" s="1">
        <v>36</v>
      </c>
      <c r="AD525" s="1">
        <v>54</v>
      </c>
      <c r="AE525" s="1">
        <v>71</v>
      </c>
      <c r="AF525" s="1">
        <v>-534</v>
      </c>
      <c r="AG525" s="1">
        <v>-194</v>
      </c>
      <c r="AH525" s="1">
        <v>123</v>
      </c>
      <c r="AI525" s="1">
        <v>434</v>
      </c>
      <c r="AJ525" s="1">
        <v>754</v>
      </c>
      <c r="AK525" s="2"/>
    </row>
    <row r="526" spans="1:37">
      <c r="A526" s="1">
        <v>525</v>
      </c>
      <c r="B526" s="1">
        <v>1763</v>
      </c>
      <c r="C526" s="1">
        <v>155</v>
      </c>
      <c r="D526" s="1">
        <v>0</v>
      </c>
      <c r="E526" s="1">
        <v>102</v>
      </c>
      <c r="F526" s="1">
        <v>0</v>
      </c>
      <c r="G526" s="1">
        <v>0</v>
      </c>
      <c r="H526" s="1">
        <v>0.88400000000000001</v>
      </c>
      <c r="I526" s="1">
        <v>79.239999999999995</v>
      </c>
      <c r="J526" s="1">
        <v>0</v>
      </c>
      <c r="K526" s="1">
        <v>0.64</v>
      </c>
      <c r="L526" s="1">
        <v>0.43</v>
      </c>
      <c r="M526" s="1">
        <v>0.31</v>
      </c>
      <c r="N526" s="1">
        <v>0.19</v>
      </c>
      <c r="O526" s="1">
        <v>0.14000000000000001</v>
      </c>
      <c r="P526" s="1">
        <v>0.09</v>
      </c>
      <c r="Q526" s="1">
        <v>0.06</v>
      </c>
      <c r="R526" s="1">
        <v>0.04</v>
      </c>
      <c r="S526" s="1">
        <v>-420</v>
      </c>
      <c r="T526" s="1">
        <v>24</v>
      </c>
      <c r="U526" s="1">
        <v>131</v>
      </c>
      <c r="V526" s="1">
        <v>99.1</v>
      </c>
      <c r="W526" s="1">
        <v>49.8</v>
      </c>
      <c r="X526" s="1">
        <v>9.61</v>
      </c>
      <c r="Y526" s="1">
        <v>2.38</v>
      </c>
      <c r="Z526" s="1">
        <v>0.39</v>
      </c>
      <c r="AA526" s="1">
        <v>0</v>
      </c>
      <c r="AB526" s="1">
        <v>26</v>
      </c>
      <c r="AC526" s="1">
        <v>51</v>
      </c>
      <c r="AD526" s="1">
        <v>77</v>
      </c>
      <c r="AE526" s="1">
        <v>101</v>
      </c>
      <c r="AF526" s="1">
        <v>-420</v>
      </c>
      <c r="AG526" s="1">
        <v>-132</v>
      </c>
      <c r="AH526" s="1">
        <v>111</v>
      </c>
      <c r="AI526" s="1">
        <v>348</v>
      </c>
      <c r="AJ526" s="1">
        <v>618</v>
      </c>
      <c r="AK526" s="2"/>
    </row>
    <row r="527" spans="1:37">
      <c r="A527" s="1">
        <v>526</v>
      </c>
      <c r="B527" s="1">
        <v>1763</v>
      </c>
      <c r="C527" s="1">
        <v>155</v>
      </c>
      <c r="D527" s="1">
        <v>0</v>
      </c>
      <c r="E527" s="1">
        <v>147</v>
      </c>
      <c r="F527" s="1">
        <v>0</v>
      </c>
      <c r="G527" s="1">
        <v>0</v>
      </c>
      <c r="H527" s="1">
        <v>0.61599999999999999</v>
      </c>
      <c r="I527" s="1">
        <v>143.72999999999999</v>
      </c>
      <c r="J527" s="1">
        <v>0</v>
      </c>
      <c r="K527" s="1">
        <v>0.51</v>
      </c>
      <c r="L527" s="1">
        <v>0.37</v>
      </c>
      <c r="M527" s="1">
        <v>0.28999999999999998</v>
      </c>
      <c r="N527" s="1">
        <v>0.2</v>
      </c>
      <c r="O527" s="1">
        <v>0.15</v>
      </c>
      <c r="P527" s="1">
        <v>0.09</v>
      </c>
      <c r="Q527" s="1">
        <v>0.06</v>
      </c>
      <c r="R527" s="1">
        <v>0.04</v>
      </c>
      <c r="S527" s="1">
        <v>-278</v>
      </c>
      <c r="T527" s="1">
        <v>-47.6</v>
      </c>
      <c r="U527" s="1">
        <v>47.6</v>
      </c>
      <c r="V527" s="1">
        <v>73.7</v>
      </c>
      <c r="W527" s="1">
        <v>56</v>
      </c>
      <c r="X527" s="1">
        <v>20.6</v>
      </c>
      <c r="Y527" s="1">
        <v>6.41</v>
      </c>
      <c r="Z527" s="1">
        <v>0.96</v>
      </c>
      <c r="AA527" s="1">
        <v>0</v>
      </c>
      <c r="AB527" s="1">
        <v>37</v>
      </c>
      <c r="AC527" s="1">
        <v>73</v>
      </c>
      <c r="AD527" s="1">
        <v>110</v>
      </c>
      <c r="AE527" s="1">
        <v>146</v>
      </c>
      <c r="AF527" s="1">
        <v>-278</v>
      </c>
      <c r="AG527" s="1">
        <v>-56.3</v>
      </c>
      <c r="AH527" s="1">
        <v>104</v>
      </c>
      <c r="AI527" s="1">
        <v>252</v>
      </c>
      <c r="AJ527" s="1">
        <v>449</v>
      </c>
      <c r="AK527" s="2"/>
    </row>
    <row r="528" spans="1:37">
      <c r="A528" s="1">
        <v>527</v>
      </c>
      <c r="B528" s="1">
        <v>1763</v>
      </c>
      <c r="C528" s="1">
        <v>155</v>
      </c>
      <c r="D528" s="1">
        <v>0</v>
      </c>
      <c r="E528" s="1">
        <v>210</v>
      </c>
      <c r="F528" s="1">
        <v>0</v>
      </c>
      <c r="G528" s="1">
        <v>0</v>
      </c>
      <c r="H528" s="1">
        <v>0.442</v>
      </c>
      <c r="I528" s="1">
        <v>258.83</v>
      </c>
      <c r="J528" s="1">
        <v>0</v>
      </c>
      <c r="K528" s="1">
        <v>0.39</v>
      </c>
      <c r="L528" s="1">
        <v>0.3</v>
      </c>
      <c r="M528" s="1">
        <v>0.25</v>
      </c>
      <c r="N528" s="1">
        <v>0.2</v>
      </c>
      <c r="O528" s="1">
        <v>0.15</v>
      </c>
      <c r="P528" s="1">
        <v>0.1</v>
      </c>
      <c r="Q528" s="1">
        <v>7.0000000000000007E-2</v>
      </c>
      <c r="R528" s="1">
        <v>0.04</v>
      </c>
      <c r="S528" s="1">
        <v>-163</v>
      </c>
      <c r="T528" s="1">
        <v>-65.599999999999994</v>
      </c>
      <c r="U528" s="1">
        <v>-7.44</v>
      </c>
      <c r="V528" s="1">
        <v>32.799999999999997</v>
      </c>
      <c r="W528" s="1">
        <v>38.9</v>
      </c>
      <c r="X528" s="1">
        <v>25.5</v>
      </c>
      <c r="Y528" s="1">
        <v>12.6</v>
      </c>
      <c r="Z528" s="1">
        <v>2.4900000000000002</v>
      </c>
      <c r="AA528" s="1">
        <v>0</v>
      </c>
      <c r="AB528" s="1">
        <v>52</v>
      </c>
      <c r="AC528" s="1">
        <v>105</v>
      </c>
      <c r="AD528" s="1">
        <v>157</v>
      </c>
      <c r="AE528" s="1">
        <v>209</v>
      </c>
      <c r="AF528" s="1">
        <v>-163</v>
      </c>
      <c r="AG528" s="1">
        <v>14.3</v>
      </c>
      <c r="AH528" s="1">
        <v>105</v>
      </c>
      <c r="AI528" s="1">
        <v>171</v>
      </c>
      <c r="AJ528" s="1">
        <v>294</v>
      </c>
      <c r="AK528" s="2"/>
    </row>
    <row r="529" spans="1:37">
      <c r="A529" s="1">
        <v>528</v>
      </c>
      <c r="B529" s="1">
        <v>1763</v>
      </c>
      <c r="C529" s="1">
        <v>155</v>
      </c>
      <c r="D529" s="1">
        <v>0</v>
      </c>
      <c r="E529" s="1">
        <v>300</v>
      </c>
      <c r="F529" s="1">
        <v>0</v>
      </c>
      <c r="G529" s="1">
        <v>0</v>
      </c>
      <c r="H529" s="1">
        <v>0.35699999999999998</v>
      </c>
      <c r="I529" s="1">
        <v>410.23</v>
      </c>
      <c r="J529" s="1">
        <v>0</v>
      </c>
      <c r="K529" s="1">
        <v>0.31</v>
      </c>
      <c r="L529" s="1">
        <v>0.24</v>
      </c>
      <c r="M529" s="1">
        <v>0.21</v>
      </c>
      <c r="N529" s="1">
        <v>0.17</v>
      </c>
      <c r="O529" s="1">
        <v>0.14000000000000001</v>
      </c>
      <c r="P529" s="1">
        <v>0.1</v>
      </c>
      <c r="Q529" s="1">
        <v>7.0000000000000007E-2</v>
      </c>
      <c r="R529" s="1">
        <v>0.04</v>
      </c>
      <c r="S529" s="1">
        <v>-87.5</v>
      </c>
      <c r="T529" s="1">
        <v>-53.9</v>
      </c>
      <c r="U529" s="1">
        <v>-27.2</v>
      </c>
      <c r="V529" s="1">
        <v>2</v>
      </c>
      <c r="W529" s="1">
        <v>15.5</v>
      </c>
      <c r="X529" s="1">
        <v>19.100000000000001</v>
      </c>
      <c r="Y529" s="1">
        <v>14.1</v>
      </c>
      <c r="Z529" s="1">
        <v>5.25</v>
      </c>
      <c r="AA529" s="1">
        <v>0</v>
      </c>
      <c r="AB529" s="1">
        <v>75</v>
      </c>
      <c r="AC529" s="1">
        <v>150</v>
      </c>
      <c r="AD529" s="1">
        <v>225</v>
      </c>
      <c r="AE529" s="1">
        <v>299</v>
      </c>
      <c r="AF529" s="1">
        <v>-87.5</v>
      </c>
      <c r="AG529" s="1">
        <v>67</v>
      </c>
      <c r="AH529" s="1">
        <v>97</v>
      </c>
      <c r="AI529" s="1">
        <v>108</v>
      </c>
      <c r="AJ529" s="1">
        <v>174</v>
      </c>
      <c r="AK529" s="2"/>
    </row>
    <row r="530" spans="1:37">
      <c r="A530" s="1">
        <v>529</v>
      </c>
      <c r="B530" s="1">
        <v>2130</v>
      </c>
      <c r="C530" s="1">
        <v>155</v>
      </c>
      <c r="D530" s="1">
        <v>0</v>
      </c>
      <c r="E530" s="1">
        <v>50</v>
      </c>
      <c r="F530" s="1">
        <v>0</v>
      </c>
      <c r="G530" s="1">
        <v>0</v>
      </c>
      <c r="H530" s="1">
        <v>1.506</v>
      </c>
      <c r="I530" s="1">
        <v>33.61</v>
      </c>
      <c r="J530" s="1">
        <v>0</v>
      </c>
      <c r="K530" s="1">
        <v>0.89</v>
      </c>
      <c r="L530" s="1">
        <v>0.47</v>
      </c>
      <c r="M530" s="1">
        <v>0.28000000000000003</v>
      </c>
      <c r="N530" s="1">
        <v>0.17</v>
      </c>
      <c r="O530" s="1">
        <v>0.13</v>
      </c>
      <c r="P530" s="1">
        <v>0.09</v>
      </c>
      <c r="Q530" s="1">
        <v>0.06</v>
      </c>
      <c r="R530" s="1">
        <v>0.04</v>
      </c>
      <c r="S530" s="1">
        <v>-537</v>
      </c>
      <c r="T530" s="1">
        <v>257</v>
      </c>
      <c r="U530" s="1">
        <v>199</v>
      </c>
      <c r="V530" s="1">
        <v>49.1</v>
      </c>
      <c r="W530" s="1">
        <v>12</v>
      </c>
      <c r="X530" s="1">
        <v>2</v>
      </c>
      <c r="Y530" s="1">
        <v>0.43</v>
      </c>
      <c r="Z530" s="1">
        <v>-0.14000000000000001</v>
      </c>
      <c r="AA530" s="1">
        <v>0</v>
      </c>
      <c r="AB530" s="1">
        <v>12</v>
      </c>
      <c r="AC530" s="1">
        <v>25</v>
      </c>
      <c r="AD530" s="1">
        <v>38</v>
      </c>
      <c r="AE530" s="1">
        <v>49</v>
      </c>
      <c r="AF530" s="1">
        <v>-537</v>
      </c>
      <c r="AG530" s="1">
        <v>-209</v>
      </c>
      <c r="AH530" s="1">
        <v>108</v>
      </c>
      <c r="AI530" s="1">
        <v>431</v>
      </c>
      <c r="AJ530" s="1">
        <v>729</v>
      </c>
      <c r="AK530" s="2"/>
    </row>
    <row r="531" spans="1:37">
      <c r="A531" s="1">
        <v>530</v>
      </c>
      <c r="B531" s="1">
        <v>2130</v>
      </c>
      <c r="C531" s="1">
        <v>155</v>
      </c>
      <c r="D531" s="1">
        <v>0</v>
      </c>
      <c r="E531" s="1">
        <v>72</v>
      </c>
      <c r="F531" s="1">
        <v>0</v>
      </c>
      <c r="G531" s="1">
        <v>0</v>
      </c>
      <c r="H531" s="1">
        <v>1.1519999999999999</v>
      </c>
      <c r="I531" s="1">
        <v>51.6</v>
      </c>
      <c r="J531" s="1">
        <v>0</v>
      </c>
      <c r="K531" s="1">
        <v>0.76</v>
      </c>
      <c r="L531" s="1">
        <v>0.46</v>
      </c>
      <c r="M531" s="1">
        <v>0.3</v>
      </c>
      <c r="N531" s="1">
        <v>0.18</v>
      </c>
      <c r="O531" s="1">
        <v>0.13</v>
      </c>
      <c r="P531" s="1">
        <v>0.09</v>
      </c>
      <c r="Q531" s="1">
        <v>0.06</v>
      </c>
      <c r="R531" s="1">
        <v>0.04</v>
      </c>
      <c r="S531" s="1">
        <v>-505</v>
      </c>
      <c r="T531" s="1">
        <v>123</v>
      </c>
      <c r="U531" s="1">
        <v>185</v>
      </c>
      <c r="V531" s="1">
        <v>86</v>
      </c>
      <c r="W531" s="1">
        <v>29.8</v>
      </c>
      <c r="X531" s="1">
        <v>4.43</v>
      </c>
      <c r="Y531" s="1">
        <v>1.37</v>
      </c>
      <c r="Z531" s="1">
        <v>0.17</v>
      </c>
      <c r="AA531" s="1">
        <v>0</v>
      </c>
      <c r="AB531" s="1">
        <v>18</v>
      </c>
      <c r="AC531" s="1">
        <v>36</v>
      </c>
      <c r="AD531" s="1">
        <v>54</v>
      </c>
      <c r="AE531" s="1">
        <v>71</v>
      </c>
      <c r="AF531" s="1">
        <v>-505</v>
      </c>
      <c r="AG531" s="1">
        <v>-192</v>
      </c>
      <c r="AH531" s="1">
        <v>98.9</v>
      </c>
      <c r="AI531" s="1">
        <v>385</v>
      </c>
      <c r="AJ531" s="1">
        <v>680</v>
      </c>
      <c r="AK531" s="2"/>
    </row>
    <row r="532" spans="1:37">
      <c r="A532" s="1">
        <v>531</v>
      </c>
      <c r="B532" s="1">
        <v>2130</v>
      </c>
      <c r="C532" s="1">
        <v>155</v>
      </c>
      <c r="D532" s="1">
        <v>0</v>
      </c>
      <c r="E532" s="1">
        <v>102</v>
      </c>
      <c r="F532" s="1">
        <v>0</v>
      </c>
      <c r="G532" s="1">
        <v>0</v>
      </c>
      <c r="H532" s="1">
        <v>0.81299999999999994</v>
      </c>
      <c r="I532" s="1">
        <v>90.76</v>
      </c>
      <c r="J532" s="1">
        <v>0</v>
      </c>
      <c r="K532" s="1">
        <v>0.61</v>
      </c>
      <c r="L532" s="1">
        <v>0.42</v>
      </c>
      <c r="M532" s="1">
        <v>0.3</v>
      </c>
      <c r="N532" s="1">
        <v>0.2</v>
      </c>
      <c r="O532" s="1">
        <v>0.14000000000000001</v>
      </c>
      <c r="P532" s="1">
        <v>0.09</v>
      </c>
      <c r="Q532" s="1">
        <v>0.06</v>
      </c>
      <c r="R532" s="1">
        <v>0.04</v>
      </c>
      <c r="S532" s="1">
        <v>-388</v>
      </c>
      <c r="T532" s="1">
        <v>9.51</v>
      </c>
      <c r="U532" s="1">
        <v>113</v>
      </c>
      <c r="V532" s="1">
        <v>93.6</v>
      </c>
      <c r="W532" s="1">
        <v>50.8</v>
      </c>
      <c r="X532" s="1">
        <v>11.2</v>
      </c>
      <c r="Y532" s="1">
        <v>2.91</v>
      </c>
      <c r="Z532" s="1">
        <v>0.56999999999999995</v>
      </c>
      <c r="AA532" s="1">
        <v>0</v>
      </c>
      <c r="AB532" s="1">
        <v>26</v>
      </c>
      <c r="AC532" s="1">
        <v>51</v>
      </c>
      <c r="AD532" s="1">
        <v>77</v>
      </c>
      <c r="AE532" s="1">
        <v>101</v>
      </c>
      <c r="AF532" s="1">
        <v>-388</v>
      </c>
      <c r="AG532" s="1">
        <v>-129</v>
      </c>
      <c r="AH532" s="1">
        <v>89</v>
      </c>
      <c r="AI532" s="1">
        <v>302</v>
      </c>
      <c r="AJ532" s="1">
        <v>545</v>
      </c>
      <c r="AK532" s="2"/>
    </row>
    <row r="533" spans="1:37">
      <c r="A533" s="1">
        <v>532</v>
      </c>
      <c r="B533" s="1">
        <v>2130</v>
      </c>
      <c r="C533" s="1">
        <v>155</v>
      </c>
      <c r="D533" s="1">
        <v>0</v>
      </c>
      <c r="E533" s="1">
        <v>147</v>
      </c>
      <c r="F533" s="1">
        <v>0</v>
      </c>
      <c r="G533" s="1">
        <v>0</v>
      </c>
      <c r="H533" s="1">
        <v>0.56100000000000005</v>
      </c>
      <c r="I533" s="1">
        <v>168.02</v>
      </c>
      <c r="J533" s="1">
        <v>0</v>
      </c>
      <c r="K533" s="1">
        <v>0.48</v>
      </c>
      <c r="L533" s="1">
        <v>0.36</v>
      </c>
      <c r="M533" s="1">
        <v>0.28000000000000003</v>
      </c>
      <c r="N533" s="1">
        <v>0.2</v>
      </c>
      <c r="O533" s="1">
        <v>0.15</v>
      </c>
      <c r="P533" s="1">
        <v>0.09</v>
      </c>
      <c r="Q533" s="1">
        <v>0.06</v>
      </c>
      <c r="R533" s="1">
        <v>0.04</v>
      </c>
      <c r="S533" s="1">
        <v>-253</v>
      </c>
      <c r="T533" s="1">
        <v>-50.4</v>
      </c>
      <c r="U533" s="1">
        <v>36</v>
      </c>
      <c r="V533" s="1">
        <v>64.7</v>
      </c>
      <c r="W533" s="1">
        <v>52.3</v>
      </c>
      <c r="X533" s="1">
        <v>21.5</v>
      </c>
      <c r="Y533" s="1">
        <v>7.31</v>
      </c>
      <c r="Z533" s="1">
        <v>1.17</v>
      </c>
      <c r="AA533" s="1">
        <v>0</v>
      </c>
      <c r="AB533" s="1">
        <v>37</v>
      </c>
      <c r="AC533" s="1">
        <v>73</v>
      </c>
      <c r="AD533" s="1">
        <v>110</v>
      </c>
      <c r="AE533" s="1">
        <v>146</v>
      </c>
      <c r="AF533" s="1">
        <v>-253</v>
      </c>
      <c r="AG533" s="1">
        <v>-57.8</v>
      </c>
      <c r="AH533" s="1">
        <v>84.1</v>
      </c>
      <c r="AI533" s="1">
        <v>216</v>
      </c>
      <c r="AJ533" s="1">
        <v>390</v>
      </c>
      <c r="AK533" s="2"/>
    </row>
    <row r="534" spans="1:37">
      <c r="A534" s="1">
        <v>533</v>
      </c>
      <c r="B534" s="1">
        <v>2130</v>
      </c>
      <c r="C534" s="1">
        <v>155</v>
      </c>
      <c r="D534" s="1">
        <v>0</v>
      </c>
      <c r="E534" s="1">
        <v>210</v>
      </c>
      <c r="F534" s="1">
        <v>0</v>
      </c>
      <c r="G534" s="1">
        <v>0</v>
      </c>
      <c r="H534" s="1">
        <v>0.39100000000000001</v>
      </c>
      <c r="I534" s="1">
        <v>314.81</v>
      </c>
      <c r="J534" s="1">
        <v>0</v>
      </c>
      <c r="K534" s="1">
        <v>0.37</v>
      </c>
      <c r="L534" s="1">
        <v>0.28999999999999998</v>
      </c>
      <c r="M534" s="1">
        <v>0.25</v>
      </c>
      <c r="N534" s="1">
        <v>0.19</v>
      </c>
      <c r="O534" s="1">
        <v>0.15</v>
      </c>
      <c r="P534" s="1">
        <v>0.1</v>
      </c>
      <c r="Q534" s="1">
        <v>7.0000000000000007E-2</v>
      </c>
      <c r="R534" s="1">
        <v>0.04</v>
      </c>
      <c r="S534" s="1">
        <v>-147</v>
      </c>
      <c r="T534" s="1">
        <v>-62.3</v>
      </c>
      <c r="U534" s="1">
        <v>-11</v>
      </c>
      <c r="V534" s="1">
        <v>26.2</v>
      </c>
      <c r="W534" s="1">
        <v>33.700000000000003</v>
      </c>
      <c r="X534" s="1">
        <v>24.2</v>
      </c>
      <c r="Y534" s="1">
        <v>12.8</v>
      </c>
      <c r="Z534" s="1">
        <v>2.88</v>
      </c>
      <c r="AA534" s="1">
        <v>0</v>
      </c>
      <c r="AB534" s="1">
        <v>52</v>
      </c>
      <c r="AC534" s="1">
        <v>105</v>
      </c>
      <c r="AD534" s="1">
        <v>157</v>
      </c>
      <c r="AE534" s="1">
        <v>209</v>
      </c>
      <c r="AF534" s="1">
        <v>-147</v>
      </c>
      <c r="AG534" s="1">
        <v>5.87</v>
      </c>
      <c r="AH534" s="1">
        <v>86</v>
      </c>
      <c r="AI534" s="1">
        <v>145</v>
      </c>
      <c r="AJ534" s="1">
        <v>253</v>
      </c>
      <c r="AK534" s="2"/>
    </row>
    <row r="535" spans="1:37">
      <c r="A535" s="1">
        <v>534</v>
      </c>
      <c r="B535" s="1">
        <v>2130</v>
      </c>
      <c r="C535" s="1">
        <v>155</v>
      </c>
      <c r="D535" s="1">
        <v>0</v>
      </c>
      <c r="E535" s="1">
        <v>300</v>
      </c>
      <c r="F535" s="1">
        <v>0</v>
      </c>
      <c r="G535" s="1">
        <v>0</v>
      </c>
      <c r="H535" s="1">
        <v>0.314</v>
      </c>
      <c r="I535" s="1">
        <v>509.08</v>
      </c>
      <c r="J535" s="1">
        <v>0</v>
      </c>
      <c r="K535" s="1">
        <v>0.28000000000000003</v>
      </c>
      <c r="L535" s="1">
        <v>0.22</v>
      </c>
      <c r="M535" s="1">
        <v>0.2</v>
      </c>
      <c r="N535" s="1">
        <v>0.17</v>
      </c>
      <c r="O535" s="1">
        <v>0.14000000000000001</v>
      </c>
      <c r="P535" s="1">
        <v>0.1</v>
      </c>
      <c r="Q535" s="1">
        <v>7.0000000000000007E-2</v>
      </c>
      <c r="R535" s="1">
        <v>0.04</v>
      </c>
      <c r="S535" s="1">
        <v>-78.5</v>
      </c>
      <c r="T535" s="1">
        <v>-49.5</v>
      </c>
      <c r="U535" s="1">
        <v>-26.3</v>
      </c>
      <c r="V535" s="1">
        <v>-0.45</v>
      </c>
      <c r="W535" s="1">
        <v>12.1</v>
      </c>
      <c r="X535" s="1">
        <v>16.8</v>
      </c>
      <c r="Y535" s="1">
        <v>13.2</v>
      </c>
      <c r="Z535" s="1">
        <v>5.45</v>
      </c>
      <c r="AA535" s="1">
        <v>0</v>
      </c>
      <c r="AB535" s="1">
        <v>75</v>
      </c>
      <c r="AC535" s="1">
        <v>150</v>
      </c>
      <c r="AD535" s="1">
        <v>225</v>
      </c>
      <c r="AE535" s="1">
        <v>299</v>
      </c>
      <c r="AF535" s="1">
        <v>-78.5</v>
      </c>
      <c r="AG535" s="1">
        <v>52.4</v>
      </c>
      <c r="AH535" s="1">
        <v>79.5</v>
      </c>
      <c r="AI535" s="1">
        <v>90.9</v>
      </c>
      <c r="AJ535" s="1">
        <v>149</v>
      </c>
      <c r="AK535" s="2"/>
    </row>
    <row r="536" spans="1:37">
      <c r="A536" s="1">
        <v>535</v>
      </c>
      <c r="B536" s="1">
        <v>2573</v>
      </c>
      <c r="C536" s="1">
        <v>155</v>
      </c>
      <c r="D536" s="1">
        <v>0</v>
      </c>
      <c r="E536" s="1">
        <v>50</v>
      </c>
      <c r="F536" s="1">
        <v>0</v>
      </c>
      <c r="G536" s="1">
        <v>0</v>
      </c>
      <c r="H536" s="1">
        <v>1.4390000000000001</v>
      </c>
      <c r="I536" s="1">
        <v>36.1</v>
      </c>
      <c r="J536" s="1">
        <v>0</v>
      </c>
      <c r="K536" s="1">
        <v>0.87</v>
      </c>
      <c r="L536" s="1">
        <v>0.47</v>
      </c>
      <c r="M536" s="1">
        <v>0.28999999999999998</v>
      </c>
      <c r="N536" s="1">
        <v>0.18</v>
      </c>
      <c r="O536" s="1">
        <v>0.13</v>
      </c>
      <c r="P536" s="1">
        <v>0.09</v>
      </c>
      <c r="Q536" s="1">
        <v>0.06</v>
      </c>
      <c r="R536" s="1">
        <v>0.04</v>
      </c>
      <c r="S536" s="1">
        <v>-523</v>
      </c>
      <c r="T536" s="1">
        <v>228</v>
      </c>
      <c r="U536" s="1">
        <v>194</v>
      </c>
      <c r="V536" s="1">
        <v>54.1</v>
      </c>
      <c r="W536" s="1">
        <v>14.2</v>
      </c>
      <c r="X536" s="1">
        <v>2.6</v>
      </c>
      <c r="Y536" s="1">
        <v>0.78</v>
      </c>
      <c r="Z536" s="1">
        <v>0.01</v>
      </c>
      <c r="AA536" s="1">
        <v>0</v>
      </c>
      <c r="AB536" s="1">
        <v>12</v>
      </c>
      <c r="AC536" s="1">
        <v>25</v>
      </c>
      <c r="AD536" s="1">
        <v>38</v>
      </c>
      <c r="AE536" s="1">
        <v>49</v>
      </c>
      <c r="AF536" s="1">
        <v>-523</v>
      </c>
      <c r="AG536" s="1">
        <v>-213</v>
      </c>
      <c r="AH536" s="1">
        <v>86.8</v>
      </c>
      <c r="AI536" s="1">
        <v>391</v>
      </c>
      <c r="AJ536" s="1">
        <v>674</v>
      </c>
      <c r="AK536" s="2"/>
    </row>
    <row r="537" spans="1:37">
      <c r="A537" s="1">
        <v>536</v>
      </c>
      <c r="B537" s="1">
        <v>2573</v>
      </c>
      <c r="C537" s="1">
        <v>155</v>
      </c>
      <c r="D537" s="1">
        <v>0</v>
      </c>
      <c r="E537" s="1">
        <v>72</v>
      </c>
      <c r="F537" s="1">
        <v>0</v>
      </c>
      <c r="G537" s="1">
        <v>0</v>
      </c>
      <c r="H537" s="1">
        <v>1.077</v>
      </c>
      <c r="I537" s="1">
        <v>57.53</v>
      </c>
      <c r="J537" s="1">
        <v>0</v>
      </c>
      <c r="K537" s="1">
        <v>0.73</v>
      </c>
      <c r="L537" s="1">
        <v>0.45</v>
      </c>
      <c r="M537" s="1">
        <v>0.3</v>
      </c>
      <c r="N537" s="1">
        <v>0.19</v>
      </c>
      <c r="O537" s="1">
        <v>0.13</v>
      </c>
      <c r="P537" s="1">
        <v>0.09</v>
      </c>
      <c r="Q537" s="1">
        <v>0.06</v>
      </c>
      <c r="R537" s="1">
        <v>0.04</v>
      </c>
      <c r="S537" s="1">
        <v>-474</v>
      </c>
      <c r="T537" s="1">
        <v>98.8</v>
      </c>
      <c r="U537" s="1">
        <v>168</v>
      </c>
      <c r="V537" s="1">
        <v>86.7</v>
      </c>
      <c r="W537" s="1">
        <v>32.799999999999997</v>
      </c>
      <c r="X537" s="1">
        <v>5.24</v>
      </c>
      <c r="Y537" s="1">
        <v>1.69</v>
      </c>
      <c r="Z537" s="1">
        <v>0.32</v>
      </c>
      <c r="AA537" s="1">
        <v>0</v>
      </c>
      <c r="AB537" s="1">
        <v>18</v>
      </c>
      <c r="AC537" s="1">
        <v>36</v>
      </c>
      <c r="AD537" s="1">
        <v>54</v>
      </c>
      <c r="AE537" s="1">
        <v>71</v>
      </c>
      <c r="AF537" s="1">
        <v>-474</v>
      </c>
      <c r="AG537" s="1">
        <v>-187</v>
      </c>
      <c r="AH537" s="1">
        <v>79.400000000000006</v>
      </c>
      <c r="AI537" s="1">
        <v>341</v>
      </c>
      <c r="AJ537" s="1">
        <v>612</v>
      </c>
      <c r="AK537" s="2"/>
    </row>
    <row r="538" spans="1:37">
      <c r="A538" s="1">
        <v>537</v>
      </c>
      <c r="B538" s="1">
        <v>2573</v>
      </c>
      <c r="C538" s="1">
        <v>155</v>
      </c>
      <c r="D538" s="1">
        <v>0</v>
      </c>
      <c r="E538" s="1">
        <v>102</v>
      </c>
      <c r="F538" s="1">
        <v>0</v>
      </c>
      <c r="G538" s="1">
        <v>0</v>
      </c>
      <c r="H538" s="1">
        <v>0.747</v>
      </c>
      <c r="I538" s="1">
        <v>104.09</v>
      </c>
      <c r="J538" s="1">
        <v>0</v>
      </c>
      <c r="K538" s="1">
        <v>0.57999999999999996</v>
      </c>
      <c r="L538" s="1">
        <v>0.41</v>
      </c>
      <c r="M538" s="1">
        <v>0.3</v>
      </c>
      <c r="N538" s="1">
        <v>0.2</v>
      </c>
      <c r="O538" s="1">
        <v>0.14000000000000001</v>
      </c>
      <c r="P538" s="1">
        <v>0.09</v>
      </c>
      <c r="Q538" s="1">
        <v>0.06</v>
      </c>
      <c r="R538" s="1">
        <v>0.04</v>
      </c>
      <c r="S538" s="1">
        <v>-355</v>
      </c>
      <c r="T538" s="1">
        <v>-2.5</v>
      </c>
      <c r="U538" s="1">
        <v>95.9</v>
      </c>
      <c r="V538" s="1">
        <v>87</v>
      </c>
      <c r="W538" s="1">
        <v>50.8</v>
      </c>
      <c r="X538" s="1">
        <v>12.6</v>
      </c>
      <c r="Y538" s="1">
        <v>3.42</v>
      </c>
      <c r="Z538" s="1">
        <v>0.72</v>
      </c>
      <c r="AA538" s="1">
        <v>0</v>
      </c>
      <c r="AB538" s="1">
        <v>26</v>
      </c>
      <c r="AC538" s="1">
        <v>51</v>
      </c>
      <c r="AD538" s="1">
        <v>77</v>
      </c>
      <c r="AE538" s="1">
        <v>101</v>
      </c>
      <c r="AF538" s="1">
        <v>-355</v>
      </c>
      <c r="AG538" s="1">
        <v>-124</v>
      </c>
      <c r="AH538" s="1">
        <v>71.7</v>
      </c>
      <c r="AI538" s="1">
        <v>263</v>
      </c>
      <c r="AJ538" s="1">
        <v>481</v>
      </c>
      <c r="AK538" s="2"/>
    </row>
    <row r="539" spans="1:37">
      <c r="A539" s="1">
        <v>538</v>
      </c>
      <c r="B539" s="1">
        <v>2573</v>
      </c>
      <c r="C539" s="1">
        <v>155</v>
      </c>
      <c r="D539" s="1">
        <v>0</v>
      </c>
      <c r="E539" s="1">
        <v>147</v>
      </c>
      <c r="F539" s="1">
        <v>0</v>
      </c>
      <c r="G539" s="1">
        <v>0</v>
      </c>
      <c r="H539" s="1">
        <v>0.502</v>
      </c>
      <c r="I539" s="1">
        <v>200.64</v>
      </c>
      <c r="J539" s="1">
        <v>0</v>
      </c>
      <c r="K539" s="1">
        <v>0.45</v>
      </c>
      <c r="L539" s="1">
        <v>0.34</v>
      </c>
      <c r="M539" s="1">
        <v>0.28000000000000003</v>
      </c>
      <c r="N539" s="1">
        <v>0.2</v>
      </c>
      <c r="O539" s="1">
        <v>0.15</v>
      </c>
      <c r="P539" s="1">
        <v>0.09</v>
      </c>
      <c r="Q539" s="1">
        <v>7.0000000000000007E-2</v>
      </c>
      <c r="R539" s="1">
        <v>0.04</v>
      </c>
      <c r="S539" s="1">
        <v>-228</v>
      </c>
      <c r="T539" s="1">
        <v>-51.7</v>
      </c>
      <c r="U539" s="1">
        <v>26.1</v>
      </c>
      <c r="V539" s="1">
        <v>55.9</v>
      </c>
      <c r="W539" s="1">
        <v>48.1</v>
      </c>
      <c r="X539" s="1">
        <v>21.9</v>
      </c>
      <c r="Y539" s="1">
        <v>8.11</v>
      </c>
      <c r="Z539" s="1">
        <v>1.37</v>
      </c>
      <c r="AA539" s="1">
        <v>0</v>
      </c>
      <c r="AB539" s="1">
        <v>37</v>
      </c>
      <c r="AC539" s="1">
        <v>73</v>
      </c>
      <c r="AD539" s="1">
        <v>110</v>
      </c>
      <c r="AE539" s="1">
        <v>146</v>
      </c>
      <c r="AF539" s="1">
        <v>-228</v>
      </c>
      <c r="AG539" s="1">
        <v>-57.3</v>
      </c>
      <c r="AH539" s="1">
        <v>68.099999999999994</v>
      </c>
      <c r="AI539" s="1">
        <v>186</v>
      </c>
      <c r="AJ539" s="1">
        <v>339</v>
      </c>
      <c r="AK539" s="2"/>
    </row>
    <row r="540" spans="1:37">
      <c r="A540" s="1">
        <v>539</v>
      </c>
      <c r="B540" s="1">
        <v>2573</v>
      </c>
      <c r="C540" s="1">
        <v>155</v>
      </c>
      <c r="D540" s="1">
        <v>0</v>
      </c>
      <c r="E540" s="1">
        <v>210</v>
      </c>
      <c r="F540" s="1">
        <v>0</v>
      </c>
      <c r="G540" s="1">
        <v>0</v>
      </c>
      <c r="H540" s="1">
        <v>0.35099999999999998</v>
      </c>
      <c r="I540" s="1">
        <v>376.49</v>
      </c>
      <c r="J540" s="1">
        <v>0</v>
      </c>
      <c r="K540" s="1">
        <v>0.34</v>
      </c>
      <c r="L540" s="1">
        <v>0.27</v>
      </c>
      <c r="M540" s="1">
        <v>0.24</v>
      </c>
      <c r="N540" s="1">
        <v>0.19</v>
      </c>
      <c r="O540" s="1">
        <v>0.15</v>
      </c>
      <c r="P540" s="1">
        <v>0.1</v>
      </c>
      <c r="Q540" s="1">
        <v>7.0000000000000007E-2</v>
      </c>
      <c r="R540" s="1">
        <v>0.04</v>
      </c>
      <c r="S540" s="1">
        <v>-131</v>
      </c>
      <c r="T540" s="1">
        <v>-58.6</v>
      </c>
      <c r="U540" s="1">
        <v>-13.6</v>
      </c>
      <c r="V540" s="1">
        <v>20.399999999999999</v>
      </c>
      <c r="W540" s="1">
        <v>28.8</v>
      </c>
      <c r="X540" s="1">
        <v>22.5</v>
      </c>
      <c r="Y540" s="1">
        <v>12.9</v>
      </c>
      <c r="Z540" s="1">
        <v>3.24</v>
      </c>
      <c r="AA540" s="1">
        <v>0</v>
      </c>
      <c r="AB540" s="1">
        <v>52</v>
      </c>
      <c r="AC540" s="1">
        <v>105</v>
      </c>
      <c r="AD540" s="1">
        <v>157</v>
      </c>
      <c r="AE540" s="1">
        <v>209</v>
      </c>
      <c r="AF540" s="1">
        <v>-131</v>
      </c>
      <c r="AG540" s="1">
        <v>-0.14000000000000001</v>
      </c>
      <c r="AH540" s="1">
        <v>70.2</v>
      </c>
      <c r="AI540" s="1">
        <v>123</v>
      </c>
      <c r="AJ540" s="1">
        <v>218</v>
      </c>
      <c r="AK540" s="2"/>
    </row>
    <row r="541" spans="1:37">
      <c r="A541" s="1">
        <v>540</v>
      </c>
      <c r="B541" s="1">
        <v>2573</v>
      </c>
      <c r="C541" s="1">
        <v>155</v>
      </c>
      <c r="D541" s="1">
        <v>0</v>
      </c>
      <c r="E541" s="1">
        <v>300</v>
      </c>
      <c r="F541" s="1">
        <v>0</v>
      </c>
      <c r="G541" s="1">
        <v>0</v>
      </c>
      <c r="H541" s="1">
        <v>0.28499999999999998</v>
      </c>
      <c r="I541" s="1">
        <v>604.09</v>
      </c>
      <c r="J541" s="1">
        <v>0</v>
      </c>
      <c r="K541" s="1">
        <v>0.26</v>
      </c>
      <c r="L541" s="1">
        <v>0.21</v>
      </c>
      <c r="M541" s="1">
        <v>0.19</v>
      </c>
      <c r="N541" s="1">
        <v>0.16</v>
      </c>
      <c r="O541" s="1">
        <v>0.14000000000000001</v>
      </c>
      <c r="P541" s="1">
        <v>0.1</v>
      </c>
      <c r="Q541" s="1">
        <v>7.0000000000000007E-2</v>
      </c>
      <c r="R541" s="1">
        <v>0.05</v>
      </c>
      <c r="S541" s="1">
        <v>-70</v>
      </c>
      <c r="T541" s="1">
        <v>-45.1</v>
      </c>
      <c r="U541" s="1">
        <v>-25</v>
      </c>
      <c r="V541" s="1">
        <v>-2.36</v>
      </c>
      <c r="W541" s="1">
        <v>9.1300000000000008</v>
      </c>
      <c r="X541" s="1">
        <v>14.5</v>
      </c>
      <c r="Y541" s="1">
        <v>12.1</v>
      </c>
      <c r="Z541" s="1">
        <v>5.53</v>
      </c>
      <c r="AA541" s="1">
        <v>0</v>
      </c>
      <c r="AB541" s="1">
        <v>75</v>
      </c>
      <c r="AC541" s="1">
        <v>150</v>
      </c>
      <c r="AD541" s="1">
        <v>225</v>
      </c>
      <c r="AE541" s="1">
        <v>299</v>
      </c>
      <c r="AF541" s="1">
        <v>-70</v>
      </c>
      <c r="AG541" s="1">
        <v>40.9</v>
      </c>
      <c r="AH541" s="1">
        <v>65.3</v>
      </c>
      <c r="AI541" s="1">
        <v>76.7</v>
      </c>
      <c r="AJ541" s="1">
        <v>127</v>
      </c>
      <c r="AK541" s="2"/>
    </row>
    <row r="542" spans="1:37">
      <c r="A542" s="1">
        <v>541</v>
      </c>
      <c r="B542" s="1">
        <v>3109</v>
      </c>
      <c r="C542" s="1">
        <v>155</v>
      </c>
      <c r="D542" s="1">
        <v>0</v>
      </c>
      <c r="E542" s="1">
        <v>50</v>
      </c>
      <c r="F542" s="1">
        <v>0</v>
      </c>
      <c r="G542" s="1">
        <v>0</v>
      </c>
      <c r="H542" s="1">
        <v>1.371</v>
      </c>
      <c r="I542" s="1">
        <v>39.049999999999997</v>
      </c>
      <c r="J542" s="1">
        <v>0</v>
      </c>
      <c r="K542" s="1">
        <v>0.84</v>
      </c>
      <c r="L542" s="1">
        <v>0.47</v>
      </c>
      <c r="M542" s="1">
        <v>0.28999999999999998</v>
      </c>
      <c r="N542" s="1">
        <v>0.18</v>
      </c>
      <c r="O542" s="1">
        <v>0.13</v>
      </c>
      <c r="P542" s="1">
        <v>0.09</v>
      </c>
      <c r="Q542" s="1">
        <v>0.06</v>
      </c>
      <c r="R542" s="1">
        <v>0.04</v>
      </c>
      <c r="S542" s="1">
        <v>-503</v>
      </c>
      <c r="T542" s="1">
        <v>199</v>
      </c>
      <c r="U542" s="1">
        <v>186</v>
      </c>
      <c r="V542" s="1">
        <v>58.4</v>
      </c>
      <c r="W542" s="1">
        <v>16.3</v>
      </c>
      <c r="X542" s="1">
        <v>3.1</v>
      </c>
      <c r="Y542" s="1">
        <v>1.06</v>
      </c>
      <c r="Z542" s="1">
        <v>0.14000000000000001</v>
      </c>
      <c r="AA542" s="1">
        <v>0</v>
      </c>
      <c r="AB542" s="1">
        <v>12</v>
      </c>
      <c r="AC542" s="1">
        <v>25</v>
      </c>
      <c r="AD542" s="1">
        <v>38</v>
      </c>
      <c r="AE542" s="1">
        <v>49</v>
      </c>
      <c r="AF542" s="1">
        <v>-503</v>
      </c>
      <c r="AG542" s="1">
        <v>-211</v>
      </c>
      <c r="AH542" s="1">
        <v>69.5</v>
      </c>
      <c r="AI542" s="1">
        <v>355</v>
      </c>
      <c r="AJ542" s="1">
        <v>621</v>
      </c>
      <c r="AK542" s="2"/>
    </row>
    <row r="543" spans="1:37">
      <c r="A543" s="1">
        <v>542</v>
      </c>
      <c r="B543" s="1">
        <v>3109</v>
      </c>
      <c r="C543" s="1">
        <v>155</v>
      </c>
      <c r="D543" s="1">
        <v>0</v>
      </c>
      <c r="E543" s="1">
        <v>72</v>
      </c>
      <c r="F543" s="1">
        <v>0</v>
      </c>
      <c r="G543" s="1">
        <v>0</v>
      </c>
      <c r="H543" s="1">
        <v>1.0069999999999999</v>
      </c>
      <c r="I543" s="1">
        <v>64.180000000000007</v>
      </c>
      <c r="J543" s="1">
        <v>0</v>
      </c>
      <c r="K543" s="1">
        <v>0.7</v>
      </c>
      <c r="L543" s="1">
        <v>0.44</v>
      </c>
      <c r="M543" s="1">
        <v>0.3</v>
      </c>
      <c r="N543" s="1">
        <v>0.19</v>
      </c>
      <c r="O543" s="1">
        <v>0.13</v>
      </c>
      <c r="P543" s="1">
        <v>0.09</v>
      </c>
      <c r="Q543" s="1">
        <v>0.06</v>
      </c>
      <c r="R543" s="1">
        <v>0.04</v>
      </c>
      <c r="S543" s="1">
        <v>-440</v>
      </c>
      <c r="T543" s="1">
        <v>76.900000000000006</v>
      </c>
      <c r="U543" s="1">
        <v>151</v>
      </c>
      <c r="V543" s="1">
        <v>85.8</v>
      </c>
      <c r="W543" s="1">
        <v>35.299999999999997</v>
      </c>
      <c r="X543" s="1">
        <v>6.04</v>
      </c>
      <c r="Y543" s="1">
        <v>1.97</v>
      </c>
      <c r="Z543" s="1">
        <v>0.45</v>
      </c>
      <c r="AA543" s="1">
        <v>0</v>
      </c>
      <c r="AB543" s="1">
        <v>18</v>
      </c>
      <c r="AC543" s="1">
        <v>36</v>
      </c>
      <c r="AD543" s="1">
        <v>54</v>
      </c>
      <c r="AE543" s="1">
        <v>71</v>
      </c>
      <c r="AF543" s="1">
        <v>-440</v>
      </c>
      <c r="AG543" s="1">
        <v>-179</v>
      </c>
      <c r="AH543" s="1">
        <v>63.7</v>
      </c>
      <c r="AI543" s="1">
        <v>302</v>
      </c>
      <c r="AJ543" s="1">
        <v>549</v>
      </c>
      <c r="AK543" s="2"/>
    </row>
    <row r="544" spans="1:37">
      <c r="A544" s="1">
        <v>543</v>
      </c>
      <c r="B544" s="1">
        <v>3109</v>
      </c>
      <c r="C544" s="1">
        <v>155</v>
      </c>
      <c r="D544" s="1">
        <v>0</v>
      </c>
      <c r="E544" s="1">
        <v>102</v>
      </c>
      <c r="F544" s="1">
        <v>0</v>
      </c>
      <c r="G544" s="1">
        <v>0</v>
      </c>
      <c r="H544" s="1">
        <v>0.68200000000000005</v>
      </c>
      <c r="I544" s="1">
        <v>120.3</v>
      </c>
      <c r="J544" s="1">
        <v>0</v>
      </c>
      <c r="K544" s="1">
        <v>0.55000000000000004</v>
      </c>
      <c r="L544" s="1">
        <v>0.4</v>
      </c>
      <c r="M544" s="1">
        <v>0.3</v>
      </c>
      <c r="N544" s="1">
        <v>0.2</v>
      </c>
      <c r="O544" s="1">
        <v>0.14000000000000001</v>
      </c>
      <c r="P544" s="1">
        <v>0.09</v>
      </c>
      <c r="Q544" s="1">
        <v>0.06</v>
      </c>
      <c r="R544" s="1">
        <v>0.04</v>
      </c>
      <c r="S544" s="1">
        <v>-322</v>
      </c>
      <c r="T544" s="1">
        <v>-12.2</v>
      </c>
      <c r="U544" s="1">
        <v>79.900000000000006</v>
      </c>
      <c r="V544" s="1">
        <v>79.7</v>
      </c>
      <c r="W544" s="1">
        <v>49.8</v>
      </c>
      <c r="X544" s="1">
        <v>13.8</v>
      </c>
      <c r="Y544" s="1">
        <v>3.94</v>
      </c>
      <c r="Z544" s="1">
        <v>0.84</v>
      </c>
      <c r="AA544" s="1">
        <v>0</v>
      </c>
      <c r="AB544" s="1">
        <v>26</v>
      </c>
      <c r="AC544" s="1">
        <v>51</v>
      </c>
      <c r="AD544" s="1">
        <v>77</v>
      </c>
      <c r="AE544" s="1">
        <v>101</v>
      </c>
      <c r="AF544" s="1">
        <v>-322</v>
      </c>
      <c r="AG544" s="1">
        <v>-117</v>
      </c>
      <c r="AH544" s="1">
        <v>57.7</v>
      </c>
      <c r="AI544" s="1">
        <v>229</v>
      </c>
      <c r="AJ544" s="1">
        <v>423</v>
      </c>
      <c r="AK544" s="2"/>
    </row>
    <row r="545" spans="1:37">
      <c r="A545" s="1">
        <v>544</v>
      </c>
      <c r="B545" s="1">
        <v>3109</v>
      </c>
      <c r="C545" s="1">
        <v>155</v>
      </c>
      <c r="D545" s="1">
        <v>0</v>
      </c>
      <c r="E545" s="1">
        <v>147</v>
      </c>
      <c r="F545" s="1">
        <v>0</v>
      </c>
      <c r="G545" s="1">
        <v>0</v>
      </c>
      <c r="H545" s="1">
        <v>0.45800000000000002</v>
      </c>
      <c r="I545" s="1">
        <v>233.06</v>
      </c>
      <c r="J545" s="1">
        <v>0</v>
      </c>
      <c r="K545" s="1">
        <v>0.42</v>
      </c>
      <c r="L545" s="1">
        <v>0.33</v>
      </c>
      <c r="M545" s="1">
        <v>0.27</v>
      </c>
      <c r="N545" s="1">
        <v>0.2</v>
      </c>
      <c r="O545" s="1">
        <v>0.15</v>
      </c>
      <c r="P545" s="1">
        <v>0.09</v>
      </c>
      <c r="Q545" s="1">
        <v>7.0000000000000007E-2</v>
      </c>
      <c r="R545" s="1">
        <v>0.04</v>
      </c>
      <c r="S545" s="1">
        <v>-205</v>
      </c>
      <c r="T545" s="1">
        <v>-51.7</v>
      </c>
      <c r="U545" s="1">
        <v>17.600000000000001</v>
      </c>
      <c r="V545" s="1">
        <v>47.5</v>
      </c>
      <c r="W545" s="1">
        <v>43.5</v>
      </c>
      <c r="X545" s="1">
        <v>21.8</v>
      </c>
      <c r="Y545" s="1">
        <v>8.7899999999999991</v>
      </c>
      <c r="Z545" s="1">
        <v>1.57</v>
      </c>
      <c r="AA545" s="1">
        <v>0</v>
      </c>
      <c r="AB545" s="1">
        <v>37</v>
      </c>
      <c r="AC545" s="1">
        <v>73</v>
      </c>
      <c r="AD545" s="1">
        <v>110</v>
      </c>
      <c r="AE545" s="1">
        <v>146</v>
      </c>
      <c r="AF545" s="1">
        <v>-205</v>
      </c>
      <c r="AG545" s="1">
        <v>-55.4</v>
      </c>
      <c r="AH545" s="1">
        <v>55.2</v>
      </c>
      <c r="AI545" s="1">
        <v>159</v>
      </c>
      <c r="AJ545" s="1">
        <v>294</v>
      </c>
      <c r="AK545" s="2"/>
    </row>
    <row r="546" spans="1:37">
      <c r="A546" s="1">
        <v>545</v>
      </c>
      <c r="B546" s="1">
        <v>3109</v>
      </c>
      <c r="C546" s="1">
        <v>155</v>
      </c>
      <c r="D546" s="1">
        <v>0</v>
      </c>
      <c r="E546" s="1">
        <v>210</v>
      </c>
      <c r="F546" s="1">
        <v>0</v>
      </c>
      <c r="G546" s="1">
        <v>0</v>
      </c>
      <c r="H546" s="1">
        <v>0.314</v>
      </c>
      <c r="I546" s="1">
        <v>451.18</v>
      </c>
      <c r="J546" s="1">
        <v>0</v>
      </c>
      <c r="K546" s="1">
        <v>0.32</v>
      </c>
      <c r="L546" s="1">
        <v>0.26</v>
      </c>
      <c r="M546" s="1">
        <v>0.23</v>
      </c>
      <c r="N546" s="1">
        <v>0.19</v>
      </c>
      <c r="O546" s="1">
        <v>0.15</v>
      </c>
      <c r="P546" s="1">
        <v>0.1</v>
      </c>
      <c r="Q546" s="1">
        <v>7.0000000000000007E-2</v>
      </c>
      <c r="R546" s="1">
        <v>0.04</v>
      </c>
      <c r="S546" s="1">
        <v>-117</v>
      </c>
      <c r="T546" s="1">
        <v>-54.5</v>
      </c>
      <c r="U546" s="1">
        <v>-15.3</v>
      </c>
      <c r="V546" s="1">
        <v>15.4</v>
      </c>
      <c r="W546" s="1">
        <v>24.2</v>
      </c>
      <c r="X546" s="1">
        <v>20.6</v>
      </c>
      <c r="Y546" s="1">
        <v>12.6</v>
      </c>
      <c r="Z546" s="1">
        <v>3.56</v>
      </c>
      <c r="AA546" s="1">
        <v>0</v>
      </c>
      <c r="AB546" s="1">
        <v>52</v>
      </c>
      <c r="AC546" s="1">
        <v>105</v>
      </c>
      <c r="AD546" s="1">
        <v>157</v>
      </c>
      <c r="AE546" s="1">
        <v>209</v>
      </c>
      <c r="AF546" s="1">
        <v>-117</v>
      </c>
      <c r="AG546" s="1">
        <v>-4.2699999999999996</v>
      </c>
      <c r="AH546" s="1">
        <v>57.4</v>
      </c>
      <c r="AI546" s="1">
        <v>105</v>
      </c>
      <c r="AJ546" s="1">
        <v>187</v>
      </c>
      <c r="AK546" s="2"/>
    </row>
    <row r="547" spans="1:37">
      <c r="A547" s="1">
        <v>546</v>
      </c>
      <c r="B547" s="1">
        <v>3109</v>
      </c>
      <c r="C547" s="1">
        <v>155</v>
      </c>
      <c r="D547" s="1">
        <v>0</v>
      </c>
      <c r="E547" s="1">
        <v>300</v>
      </c>
      <c r="F547" s="1">
        <v>0</v>
      </c>
      <c r="G547" s="1">
        <v>0</v>
      </c>
      <c r="H547" s="1">
        <v>0.249</v>
      </c>
      <c r="I547" s="1">
        <v>751.29</v>
      </c>
      <c r="J547" s="1">
        <v>0</v>
      </c>
      <c r="K547" s="1">
        <v>0.24</v>
      </c>
      <c r="L547" s="1">
        <v>0.2</v>
      </c>
      <c r="M547" s="1">
        <v>0.18</v>
      </c>
      <c r="N547" s="1">
        <v>0.16</v>
      </c>
      <c r="O547" s="1">
        <v>0.14000000000000001</v>
      </c>
      <c r="P547" s="1">
        <v>0.1</v>
      </c>
      <c r="Q547" s="1">
        <v>0.08</v>
      </c>
      <c r="R547" s="1">
        <v>0.05</v>
      </c>
      <c r="S547" s="1">
        <v>-62.1</v>
      </c>
      <c r="T547" s="1">
        <v>-40.799999999999997</v>
      </c>
      <c r="U547" s="1">
        <v>-23.6</v>
      </c>
      <c r="V547" s="1">
        <v>-3.79</v>
      </c>
      <c r="W547" s="1">
        <v>6.63</v>
      </c>
      <c r="X547" s="1">
        <v>12.3</v>
      </c>
      <c r="Y547" s="1">
        <v>10.9</v>
      </c>
      <c r="Z547" s="1">
        <v>5.51</v>
      </c>
      <c r="AA547" s="1">
        <v>0</v>
      </c>
      <c r="AB547" s="1">
        <v>75</v>
      </c>
      <c r="AC547" s="1">
        <v>150</v>
      </c>
      <c r="AD547" s="1">
        <v>225</v>
      </c>
      <c r="AE547" s="1">
        <v>299</v>
      </c>
      <c r="AF547" s="1">
        <v>-62.1</v>
      </c>
      <c r="AG547" s="1">
        <v>31.7</v>
      </c>
      <c r="AH547" s="1">
        <v>53.7</v>
      </c>
      <c r="AI547" s="1">
        <v>64.900000000000006</v>
      </c>
      <c r="AJ547" s="1">
        <v>109</v>
      </c>
      <c r="AK547" s="2"/>
    </row>
    <row r="548" spans="1:37">
      <c r="A548" s="1">
        <v>547</v>
      </c>
      <c r="B548" s="1">
        <v>3756</v>
      </c>
      <c r="C548" s="1">
        <v>155</v>
      </c>
      <c r="D548" s="1">
        <v>0</v>
      </c>
      <c r="E548" s="1">
        <v>50</v>
      </c>
      <c r="F548" s="1">
        <v>0</v>
      </c>
      <c r="G548" s="1">
        <v>0</v>
      </c>
      <c r="H548" s="1">
        <v>1.2989999999999999</v>
      </c>
      <c r="I548" s="1">
        <v>42.62</v>
      </c>
      <c r="J548" s="1">
        <v>0</v>
      </c>
      <c r="K548" s="1">
        <v>0.81</v>
      </c>
      <c r="L548" s="1">
        <v>0.46</v>
      </c>
      <c r="M548" s="1">
        <v>0.28999999999999998</v>
      </c>
      <c r="N548" s="1">
        <v>0.18</v>
      </c>
      <c r="O548" s="1">
        <v>0.13</v>
      </c>
      <c r="P548" s="1">
        <v>0.09</v>
      </c>
      <c r="Q548" s="1">
        <v>0.06</v>
      </c>
      <c r="R548" s="1">
        <v>0.04</v>
      </c>
      <c r="S548" s="1">
        <v>-479</v>
      </c>
      <c r="T548" s="1">
        <v>171</v>
      </c>
      <c r="U548" s="1">
        <v>177</v>
      </c>
      <c r="V548" s="1">
        <v>61.8</v>
      </c>
      <c r="W548" s="1">
        <v>18.399999999999999</v>
      </c>
      <c r="X548" s="1">
        <v>3.5</v>
      </c>
      <c r="Y548" s="1">
        <v>1.29</v>
      </c>
      <c r="Z548" s="1">
        <v>0.24</v>
      </c>
      <c r="AA548" s="1">
        <v>0</v>
      </c>
      <c r="AB548" s="1">
        <v>12</v>
      </c>
      <c r="AC548" s="1">
        <v>25</v>
      </c>
      <c r="AD548" s="1">
        <v>38</v>
      </c>
      <c r="AE548" s="1">
        <v>49</v>
      </c>
      <c r="AF548" s="1">
        <v>-479</v>
      </c>
      <c r="AG548" s="1">
        <v>-207</v>
      </c>
      <c r="AH548" s="1">
        <v>55.4</v>
      </c>
      <c r="AI548" s="1">
        <v>322</v>
      </c>
      <c r="AJ548" s="1">
        <v>571</v>
      </c>
      <c r="AK548" s="2"/>
    </row>
    <row r="549" spans="1:37">
      <c r="A549" s="1">
        <v>548</v>
      </c>
      <c r="B549" s="1">
        <v>3756</v>
      </c>
      <c r="C549" s="1">
        <v>155</v>
      </c>
      <c r="D549" s="1">
        <v>0</v>
      </c>
      <c r="E549" s="1">
        <v>72</v>
      </c>
      <c r="F549" s="1">
        <v>0</v>
      </c>
      <c r="G549" s="1">
        <v>0</v>
      </c>
      <c r="H549" s="1">
        <v>0.93100000000000005</v>
      </c>
      <c r="I549" s="1">
        <v>72.599999999999994</v>
      </c>
      <c r="J549" s="1">
        <v>0</v>
      </c>
      <c r="K549" s="1">
        <v>0.67</v>
      </c>
      <c r="L549" s="1">
        <v>0.44</v>
      </c>
      <c r="M549" s="1">
        <v>0.31</v>
      </c>
      <c r="N549" s="1">
        <v>0.19</v>
      </c>
      <c r="O549" s="1">
        <v>0.13</v>
      </c>
      <c r="P549" s="1">
        <v>0.09</v>
      </c>
      <c r="Q549" s="1">
        <v>0.06</v>
      </c>
      <c r="R549" s="1">
        <v>0.04</v>
      </c>
      <c r="S549" s="1">
        <v>-406</v>
      </c>
      <c r="T549" s="1">
        <v>57.5</v>
      </c>
      <c r="U549" s="1">
        <v>134</v>
      </c>
      <c r="V549" s="1">
        <v>83.5</v>
      </c>
      <c r="W549" s="1">
        <v>37.200000000000003</v>
      </c>
      <c r="X549" s="1">
        <v>6.85</v>
      </c>
      <c r="Y549" s="1">
        <v>2.2000000000000002</v>
      </c>
      <c r="Z549" s="1">
        <v>0.54</v>
      </c>
      <c r="AA549" s="1">
        <v>0</v>
      </c>
      <c r="AB549" s="1">
        <v>18</v>
      </c>
      <c r="AC549" s="1">
        <v>36</v>
      </c>
      <c r="AD549" s="1">
        <v>54</v>
      </c>
      <c r="AE549" s="1">
        <v>71</v>
      </c>
      <c r="AF549" s="1">
        <v>-406</v>
      </c>
      <c r="AG549" s="1">
        <v>-169</v>
      </c>
      <c r="AH549" s="1">
        <v>51.1</v>
      </c>
      <c r="AI549" s="1">
        <v>268</v>
      </c>
      <c r="AJ549" s="1">
        <v>492</v>
      </c>
      <c r="AK549" s="2"/>
    </row>
    <row r="550" spans="1:37">
      <c r="A550" s="1">
        <v>549</v>
      </c>
      <c r="B550" s="1">
        <v>3756</v>
      </c>
      <c r="C550" s="1">
        <v>155</v>
      </c>
      <c r="D550" s="1">
        <v>0</v>
      </c>
      <c r="E550" s="1">
        <v>102</v>
      </c>
      <c r="F550" s="1">
        <v>0</v>
      </c>
      <c r="G550" s="1">
        <v>0</v>
      </c>
      <c r="H550" s="1">
        <v>0.625</v>
      </c>
      <c r="I550" s="1">
        <v>138.18</v>
      </c>
      <c r="J550" s="1">
        <v>0</v>
      </c>
      <c r="K550" s="1">
        <v>0.52</v>
      </c>
      <c r="L550" s="1">
        <v>0.39</v>
      </c>
      <c r="M550" s="1">
        <v>0.3</v>
      </c>
      <c r="N550" s="1">
        <v>0.2</v>
      </c>
      <c r="O550" s="1">
        <v>0.14000000000000001</v>
      </c>
      <c r="P550" s="1">
        <v>0.09</v>
      </c>
      <c r="Q550" s="1">
        <v>0.06</v>
      </c>
      <c r="R550" s="1">
        <v>0.04</v>
      </c>
      <c r="S550" s="1">
        <v>-291</v>
      </c>
      <c r="T550" s="1">
        <v>-19.7</v>
      </c>
      <c r="U550" s="1">
        <v>65.5</v>
      </c>
      <c r="V550" s="1">
        <v>71.900000000000006</v>
      </c>
      <c r="W550" s="1">
        <v>48</v>
      </c>
      <c r="X550" s="1">
        <v>14.9</v>
      </c>
      <c r="Y550" s="1">
        <v>4.46</v>
      </c>
      <c r="Z550" s="1">
        <v>0.93</v>
      </c>
      <c r="AA550" s="1">
        <v>0</v>
      </c>
      <c r="AB550" s="1">
        <v>26</v>
      </c>
      <c r="AC550" s="1">
        <v>51</v>
      </c>
      <c r="AD550" s="1">
        <v>77</v>
      </c>
      <c r="AE550" s="1">
        <v>101</v>
      </c>
      <c r="AF550" s="1">
        <v>-291</v>
      </c>
      <c r="AG550" s="1">
        <v>-109</v>
      </c>
      <c r="AH550" s="1">
        <v>46.6</v>
      </c>
      <c r="AI550" s="1">
        <v>199</v>
      </c>
      <c r="AJ550" s="1">
        <v>372</v>
      </c>
      <c r="AK550" s="2"/>
    </row>
    <row r="551" spans="1:37">
      <c r="A551" s="1">
        <v>550</v>
      </c>
      <c r="B551" s="1">
        <v>3756</v>
      </c>
      <c r="C551" s="1">
        <v>155</v>
      </c>
      <c r="D551" s="1">
        <v>0</v>
      </c>
      <c r="E551" s="1">
        <v>147</v>
      </c>
      <c r="F551" s="1">
        <v>0</v>
      </c>
      <c r="G551" s="1">
        <v>0</v>
      </c>
      <c r="H551" s="1">
        <v>0.41399999999999998</v>
      </c>
      <c r="I551" s="1">
        <v>274.56</v>
      </c>
      <c r="J551" s="1">
        <v>0</v>
      </c>
      <c r="K551" s="1">
        <v>0.4</v>
      </c>
      <c r="L551" s="1">
        <v>0.32</v>
      </c>
      <c r="M551" s="1">
        <v>0.26</v>
      </c>
      <c r="N551" s="1">
        <v>0.2</v>
      </c>
      <c r="O551" s="1">
        <v>0.15</v>
      </c>
      <c r="P551" s="1">
        <v>0.09</v>
      </c>
      <c r="Q551" s="1">
        <v>7.0000000000000007E-2</v>
      </c>
      <c r="R551" s="1">
        <v>0.04</v>
      </c>
      <c r="S551" s="1">
        <v>-183</v>
      </c>
      <c r="T551" s="1">
        <v>-50.7</v>
      </c>
      <c r="U551" s="1">
        <v>10.6</v>
      </c>
      <c r="V551" s="1">
        <v>39.799999999999997</v>
      </c>
      <c r="W551" s="1">
        <v>38.799999999999997</v>
      </c>
      <c r="X551" s="1">
        <v>21.4</v>
      </c>
      <c r="Y551" s="1">
        <v>9.32</v>
      </c>
      <c r="Z551" s="1">
        <v>1.77</v>
      </c>
      <c r="AA551" s="1">
        <v>0</v>
      </c>
      <c r="AB551" s="1">
        <v>37</v>
      </c>
      <c r="AC551" s="1">
        <v>73</v>
      </c>
      <c r="AD551" s="1">
        <v>110</v>
      </c>
      <c r="AE551" s="1">
        <v>146</v>
      </c>
      <c r="AF551" s="1">
        <v>-183</v>
      </c>
      <c r="AG551" s="1">
        <v>-52.5</v>
      </c>
      <c r="AH551" s="1">
        <v>44.8</v>
      </c>
      <c r="AI551" s="1">
        <v>137</v>
      </c>
      <c r="AJ551" s="1">
        <v>255</v>
      </c>
      <c r="AK551" s="2"/>
    </row>
    <row r="552" spans="1:37">
      <c r="A552" s="1">
        <v>551</v>
      </c>
      <c r="B552" s="1">
        <v>3756</v>
      </c>
      <c r="C552" s="1">
        <v>155</v>
      </c>
      <c r="D552" s="1">
        <v>0</v>
      </c>
      <c r="E552" s="1">
        <v>210</v>
      </c>
      <c r="F552" s="1">
        <v>0</v>
      </c>
      <c r="G552" s="1">
        <v>0</v>
      </c>
      <c r="H552" s="1">
        <v>0.28599999999999998</v>
      </c>
      <c r="I552" s="1">
        <v>529.89</v>
      </c>
      <c r="J552" s="1">
        <v>0</v>
      </c>
      <c r="K552" s="1">
        <v>0.3</v>
      </c>
      <c r="L552" s="1">
        <v>0.25</v>
      </c>
      <c r="M552" s="1">
        <v>0.22</v>
      </c>
      <c r="N552" s="1">
        <v>0.18</v>
      </c>
      <c r="O552" s="1">
        <v>0.15</v>
      </c>
      <c r="P552" s="1">
        <v>0.1</v>
      </c>
      <c r="Q552" s="1">
        <v>7.0000000000000007E-2</v>
      </c>
      <c r="R552" s="1">
        <v>0.04</v>
      </c>
      <c r="S552" s="1">
        <v>-104</v>
      </c>
      <c r="T552" s="1">
        <v>-50.2</v>
      </c>
      <c r="U552" s="1">
        <v>-16.399999999999999</v>
      </c>
      <c r="V552" s="1">
        <v>11.1</v>
      </c>
      <c r="W552" s="1">
        <v>20</v>
      </c>
      <c r="X552" s="1">
        <v>18.600000000000001</v>
      </c>
      <c r="Y552" s="1">
        <v>12.2</v>
      </c>
      <c r="Z552" s="1">
        <v>3.82</v>
      </c>
      <c r="AA552" s="1">
        <v>0</v>
      </c>
      <c r="AB552" s="1">
        <v>52</v>
      </c>
      <c r="AC552" s="1">
        <v>105</v>
      </c>
      <c r="AD552" s="1">
        <v>157</v>
      </c>
      <c r="AE552" s="1">
        <v>209</v>
      </c>
      <c r="AF552" s="1">
        <v>-104</v>
      </c>
      <c r="AG552" s="1">
        <v>-6.99</v>
      </c>
      <c r="AH552" s="1">
        <v>47</v>
      </c>
      <c r="AI552" s="1">
        <v>89.3</v>
      </c>
      <c r="AJ552" s="1">
        <v>161</v>
      </c>
      <c r="AK552" s="2"/>
    </row>
    <row r="553" spans="1:37">
      <c r="A553" s="1">
        <v>552</v>
      </c>
      <c r="B553" s="1">
        <v>3756</v>
      </c>
      <c r="C553" s="1">
        <v>155</v>
      </c>
      <c r="D553" s="1">
        <v>0</v>
      </c>
      <c r="E553" s="1">
        <v>300</v>
      </c>
      <c r="F553" s="1">
        <v>0</v>
      </c>
      <c r="G553" s="1">
        <v>0</v>
      </c>
      <c r="H553" s="1">
        <v>0.221</v>
      </c>
      <c r="I553" s="1">
        <v>913.84</v>
      </c>
      <c r="J553" s="1">
        <v>0</v>
      </c>
      <c r="K553" s="1">
        <v>0.22</v>
      </c>
      <c r="L553" s="1">
        <v>0.19</v>
      </c>
      <c r="M553" s="1">
        <v>0.17</v>
      </c>
      <c r="N553" s="1">
        <v>0.15</v>
      </c>
      <c r="O553" s="1">
        <v>0.13</v>
      </c>
      <c r="P553" s="1">
        <v>0.1</v>
      </c>
      <c r="Q553" s="1">
        <v>0.08</v>
      </c>
      <c r="R553" s="1">
        <v>0.05</v>
      </c>
      <c r="S553" s="1">
        <v>-54.8</v>
      </c>
      <c r="T553" s="1">
        <v>-36.799999999999997</v>
      </c>
      <c r="U553" s="1">
        <v>-22</v>
      </c>
      <c r="V553" s="1">
        <v>-4.82</v>
      </c>
      <c r="W553" s="1">
        <v>4.54</v>
      </c>
      <c r="X553" s="1">
        <v>10.3</v>
      </c>
      <c r="Y553" s="1">
        <v>9.73</v>
      </c>
      <c r="Z553" s="1">
        <v>5.38</v>
      </c>
      <c r="AA553" s="1">
        <v>0</v>
      </c>
      <c r="AB553" s="1">
        <v>75</v>
      </c>
      <c r="AC553" s="1">
        <v>150</v>
      </c>
      <c r="AD553" s="1">
        <v>225</v>
      </c>
      <c r="AE553" s="1">
        <v>299</v>
      </c>
      <c r="AF553" s="1">
        <v>-54.8</v>
      </c>
      <c r="AG553" s="1">
        <v>24.5</v>
      </c>
      <c r="AH553" s="1">
        <v>44.1</v>
      </c>
      <c r="AI553" s="1">
        <v>54.9</v>
      </c>
      <c r="AJ553" s="1">
        <v>93.1</v>
      </c>
      <c r="AK553" s="2"/>
    </row>
    <row r="554" spans="1:37">
      <c r="A554" s="1">
        <v>553</v>
      </c>
      <c r="B554" s="1">
        <v>4537</v>
      </c>
      <c r="C554" s="1">
        <v>155</v>
      </c>
      <c r="D554" s="1">
        <v>0</v>
      </c>
      <c r="E554" s="1">
        <v>50</v>
      </c>
      <c r="F554" s="1">
        <v>0</v>
      </c>
      <c r="G554" s="1">
        <v>0</v>
      </c>
      <c r="H554" s="1">
        <v>1.2230000000000001</v>
      </c>
      <c r="I554" s="1">
        <v>46.87</v>
      </c>
      <c r="J554" s="1">
        <v>0</v>
      </c>
      <c r="K554" s="1">
        <v>0.78</v>
      </c>
      <c r="L554" s="1">
        <v>0.46</v>
      </c>
      <c r="M554" s="1">
        <v>0.3</v>
      </c>
      <c r="N554" s="1">
        <v>0.18</v>
      </c>
      <c r="O554" s="1">
        <v>0.13</v>
      </c>
      <c r="P554" s="1">
        <v>0.09</v>
      </c>
      <c r="Q554" s="1">
        <v>0.06</v>
      </c>
      <c r="R554" s="1">
        <v>0.04</v>
      </c>
      <c r="S554" s="1">
        <v>-452</v>
      </c>
      <c r="T554" s="1">
        <v>145</v>
      </c>
      <c r="U554" s="1">
        <v>165</v>
      </c>
      <c r="V554" s="1">
        <v>64.3</v>
      </c>
      <c r="W554" s="1">
        <v>20.399999999999999</v>
      </c>
      <c r="X554" s="1">
        <v>3.85</v>
      </c>
      <c r="Y554" s="1">
        <v>1.47</v>
      </c>
      <c r="Z554" s="1">
        <v>0.32</v>
      </c>
      <c r="AA554" s="1">
        <v>0</v>
      </c>
      <c r="AB554" s="1">
        <v>12</v>
      </c>
      <c r="AC554" s="1">
        <v>25</v>
      </c>
      <c r="AD554" s="1">
        <v>38</v>
      </c>
      <c r="AE554" s="1">
        <v>49</v>
      </c>
      <c r="AF554" s="1">
        <v>-452</v>
      </c>
      <c r="AG554" s="1">
        <v>-199</v>
      </c>
      <c r="AH554" s="1">
        <v>44.1</v>
      </c>
      <c r="AI554" s="1">
        <v>292</v>
      </c>
      <c r="AJ554" s="1">
        <v>523</v>
      </c>
      <c r="AK554" s="2"/>
    </row>
    <row r="555" spans="1:37">
      <c r="A555" s="1">
        <v>554</v>
      </c>
      <c r="B555" s="1">
        <v>4537</v>
      </c>
      <c r="C555" s="1">
        <v>155</v>
      </c>
      <c r="D555" s="1">
        <v>0</v>
      </c>
      <c r="E555" s="1">
        <v>72</v>
      </c>
      <c r="F555" s="1">
        <v>0</v>
      </c>
      <c r="G555" s="1">
        <v>0</v>
      </c>
      <c r="H555" s="1">
        <v>0.86399999999999999</v>
      </c>
      <c r="I555" s="1">
        <v>82</v>
      </c>
      <c r="J555" s="1">
        <v>0</v>
      </c>
      <c r="K555" s="1">
        <v>0.64</v>
      </c>
      <c r="L555" s="1">
        <v>0.43</v>
      </c>
      <c r="M555" s="1">
        <v>0.31</v>
      </c>
      <c r="N555" s="1">
        <v>0.19</v>
      </c>
      <c r="O555" s="1">
        <v>0.13</v>
      </c>
      <c r="P555" s="1">
        <v>0.09</v>
      </c>
      <c r="Q555" s="1">
        <v>0.06</v>
      </c>
      <c r="R555" s="1">
        <v>0.04</v>
      </c>
      <c r="S555" s="1">
        <v>-371</v>
      </c>
      <c r="T555" s="1">
        <v>40.6</v>
      </c>
      <c r="U555" s="1">
        <v>117</v>
      </c>
      <c r="V555" s="1">
        <v>80</v>
      </c>
      <c r="W555" s="1">
        <v>38.5</v>
      </c>
      <c r="X555" s="1">
        <v>7.68</v>
      </c>
      <c r="Y555" s="1">
        <v>2.41</v>
      </c>
      <c r="Z555" s="1">
        <v>0.62</v>
      </c>
      <c r="AA555" s="1">
        <v>0</v>
      </c>
      <c r="AB555" s="1">
        <v>18</v>
      </c>
      <c r="AC555" s="1">
        <v>36</v>
      </c>
      <c r="AD555" s="1">
        <v>54</v>
      </c>
      <c r="AE555" s="1">
        <v>71</v>
      </c>
      <c r="AF555" s="1">
        <v>-371</v>
      </c>
      <c r="AG555" s="1">
        <v>-158</v>
      </c>
      <c r="AH555" s="1">
        <v>41</v>
      </c>
      <c r="AI555" s="1">
        <v>237</v>
      </c>
      <c r="AJ555" s="1">
        <v>439</v>
      </c>
      <c r="AK555" s="2"/>
    </row>
    <row r="556" spans="1:37">
      <c r="A556" s="1">
        <v>555</v>
      </c>
      <c r="B556" s="1">
        <v>4537</v>
      </c>
      <c r="C556" s="1">
        <v>155</v>
      </c>
      <c r="D556" s="1">
        <v>0</v>
      </c>
      <c r="E556" s="1">
        <v>102</v>
      </c>
      <c r="F556" s="1">
        <v>0</v>
      </c>
      <c r="G556" s="1">
        <v>0</v>
      </c>
      <c r="H556" s="1">
        <v>0.56999999999999995</v>
      </c>
      <c r="I556" s="1">
        <v>160.15</v>
      </c>
      <c r="J556" s="1">
        <v>0</v>
      </c>
      <c r="K556" s="1">
        <v>0.49</v>
      </c>
      <c r="L556" s="1">
        <v>0.37</v>
      </c>
      <c r="M556" s="1">
        <v>0.28999999999999998</v>
      </c>
      <c r="N556" s="1">
        <v>0.2</v>
      </c>
      <c r="O556" s="1">
        <v>0.15</v>
      </c>
      <c r="P556" s="1">
        <v>0.09</v>
      </c>
      <c r="Q556" s="1">
        <v>0.06</v>
      </c>
      <c r="R556" s="1">
        <v>0.04</v>
      </c>
      <c r="S556" s="1">
        <v>-262</v>
      </c>
      <c r="T556" s="1">
        <v>-25.3</v>
      </c>
      <c r="U556" s="1">
        <v>52.6</v>
      </c>
      <c r="V556" s="1">
        <v>64</v>
      </c>
      <c r="W556" s="1">
        <v>45.6</v>
      </c>
      <c r="X556" s="1">
        <v>15.7</v>
      </c>
      <c r="Y556" s="1">
        <v>4.9800000000000004</v>
      </c>
      <c r="Z556" s="1">
        <v>1.01</v>
      </c>
      <c r="AA556" s="1">
        <v>0</v>
      </c>
      <c r="AB556" s="1">
        <v>26</v>
      </c>
      <c r="AC556" s="1">
        <v>51</v>
      </c>
      <c r="AD556" s="1">
        <v>77</v>
      </c>
      <c r="AE556" s="1">
        <v>101</v>
      </c>
      <c r="AF556" s="1">
        <v>-262</v>
      </c>
      <c r="AG556" s="1">
        <v>-100</v>
      </c>
      <c r="AH556" s="1">
        <v>37.6</v>
      </c>
      <c r="AI556" s="1">
        <v>173</v>
      </c>
      <c r="AJ556" s="1">
        <v>326</v>
      </c>
      <c r="AK556" s="2"/>
    </row>
    <row r="557" spans="1:37">
      <c r="A557" s="1">
        <v>556</v>
      </c>
      <c r="B557" s="1">
        <v>4537</v>
      </c>
      <c r="C557" s="1">
        <v>155</v>
      </c>
      <c r="D557" s="1">
        <v>0</v>
      </c>
      <c r="E557" s="1">
        <v>147</v>
      </c>
      <c r="F557" s="1">
        <v>0</v>
      </c>
      <c r="G557" s="1">
        <v>0</v>
      </c>
      <c r="H557" s="1">
        <v>0.373</v>
      </c>
      <c r="I557" s="1">
        <v>325.49</v>
      </c>
      <c r="J557" s="1">
        <v>0</v>
      </c>
      <c r="K557" s="1">
        <v>0.37</v>
      </c>
      <c r="L557" s="1">
        <v>0.3</v>
      </c>
      <c r="M557" s="1">
        <v>0.26</v>
      </c>
      <c r="N557" s="1">
        <v>0.2</v>
      </c>
      <c r="O557" s="1">
        <v>0.15</v>
      </c>
      <c r="P557" s="1">
        <v>0.1</v>
      </c>
      <c r="Q557" s="1">
        <v>7.0000000000000007E-2</v>
      </c>
      <c r="R557" s="1">
        <v>0.04</v>
      </c>
      <c r="S557" s="1">
        <v>-162</v>
      </c>
      <c r="T557" s="1">
        <v>-49</v>
      </c>
      <c r="U557" s="1">
        <v>4.96</v>
      </c>
      <c r="V557" s="1">
        <v>32.9</v>
      </c>
      <c r="W557" s="1">
        <v>34.1</v>
      </c>
      <c r="X557" s="1">
        <v>20.6</v>
      </c>
      <c r="Y557" s="1">
        <v>9.69</v>
      </c>
      <c r="Z557" s="1">
        <v>1.98</v>
      </c>
      <c r="AA557" s="1">
        <v>0</v>
      </c>
      <c r="AB557" s="1">
        <v>37</v>
      </c>
      <c r="AC557" s="1">
        <v>73</v>
      </c>
      <c r="AD557" s="1">
        <v>110</v>
      </c>
      <c r="AE557" s="1">
        <v>146</v>
      </c>
      <c r="AF557" s="1">
        <v>-162</v>
      </c>
      <c r="AG557" s="1">
        <v>-49</v>
      </c>
      <c r="AH557" s="1">
        <v>36.4</v>
      </c>
      <c r="AI557" s="1">
        <v>118</v>
      </c>
      <c r="AJ557" s="1">
        <v>221</v>
      </c>
      <c r="AK557" s="2"/>
    </row>
    <row r="558" spans="1:37">
      <c r="A558" s="1">
        <v>557</v>
      </c>
      <c r="B558" s="1">
        <v>4537</v>
      </c>
      <c r="C558" s="1">
        <v>155</v>
      </c>
      <c r="D558" s="1">
        <v>0</v>
      </c>
      <c r="E558" s="1">
        <v>210</v>
      </c>
      <c r="F558" s="1">
        <v>0</v>
      </c>
      <c r="G558" s="1">
        <v>0</v>
      </c>
      <c r="H558" s="1">
        <v>0.255</v>
      </c>
      <c r="I558" s="1">
        <v>637.4</v>
      </c>
      <c r="J558" s="1">
        <v>0</v>
      </c>
      <c r="K558" s="1">
        <v>0.28000000000000003</v>
      </c>
      <c r="L558" s="1">
        <v>0.24</v>
      </c>
      <c r="M558" s="1">
        <v>0.21</v>
      </c>
      <c r="N558" s="1">
        <v>0.18</v>
      </c>
      <c r="O558" s="1">
        <v>0.15</v>
      </c>
      <c r="P558" s="1">
        <v>0.1</v>
      </c>
      <c r="Q558" s="1">
        <v>7.0000000000000007E-2</v>
      </c>
      <c r="R558" s="1">
        <v>0.04</v>
      </c>
      <c r="S558" s="1">
        <v>-91.4</v>
      </c>
      <c r="T558" s="1">
        <v>-46</v>
      </c>
      <c r="U558" s="1">
        <v>-16.8</v>
      </c>
      <c r="V558" s="1">
        <v>7.61</v>
      </c>
      <c r="W558" s="1">
        <v>16.2</v>
      </c>
      <c r="X558" s="1">
        <v>16.600000000000001</v>
      </c>
      <c r="Y558" s="1">
        <v>11.5</v>
      </c>
      <c r="Z558" s="1">
        <v>4.03</v>
      </c>
      <c r="AA558" s="1">
        <v>0</v>
      </c>
      <c r="AB558" s="1">
        <v>52</v>
      </c>
      <c r="AC558" s="1">
        <v>105</v>
      </c>
      <c r="AD558" s="1">
        <v>157</v>
      </c>
      <c r="AE558" s="1">
        <v>209</v>
      </c>
      <c r="AF558" s="1">
        <v>-91.4</v>
      </c>
      <c r="AG558" s="1">
        <v>-8.65</v>
      </c>
      <c r="AH558" s="1">
        <v>38.5</v>
      </c>
      <c r="AI558" s="1">
        <v>76</v>
      </c>
      <c r="AJ558" s="1">
        <v>138</v>
      </c>
      <c r="AK558" s="2"/>
    </row>
    <row r="559" spans="1:37">
      <c r="A559" s="1">
        <v>558</v>
      </c>
      <c r="B559" s="1">
        <v>4537</v>
      </c>
      <c r="C559" s="1">
        <v>155</v>
      </c>
      <c r="D559" s="1">
        <v>0</v>
      </c>
      <c r="E559" s="1">
        <v>300</v>
      </c>
      <c r="F559" s="1">
        <v>0</v>
      </c>
      <c r="G559" s="1">
        <v>0</v>
      </c>
      <c r="H559" s="1">
        <v>0.19700000000000001</v>
      </c>
      <c r="I559" s="1">
        <v>1111.08</v>
      </c>
      <c r="J559" s="1">
        <v>0</v>
      </c>
      <c r="K559" s="1">
        <v>0.21</v>
      </c>
      <c r="L559" s="1">
        <v>0.18</v>
      </c>
      <c r="M559" s="1">
        <v>0.16</v>
      </c>
      <c r="N559" s="1">
        <v>0.14000000000000001</v>
      </c>
      <c r="O559" s="1">
        <v>0.13</v>
      </c>
      <c r="P559" s="1">
        <v>0.1</v>
      </c>
      <c r="Q559" s="1">
        <v>0.08</v>
      </c>
      <c r="R559" s="1">
        <v>0.05</v>
      </c>
      <c r="S559" s="1">
        <v>-48.2</v>
      </c>
      <c r="T559" s="1">
        <v>-32.9</v>
      </c>
      <c r="U559" s="1">
        <v>-20.3</v>
      </c>
      <c r="V559" s="1">
        <v>-5.49</v>
      </c>
      <c r="W559" s="1">
        <v>2.83</v>
      </c>
      <c r="X559" s="1">
        <v>8.5299999999999994</v>
      </c>
      <c r="Y559" s="1">
        <v>8.5500000000000007</v>
      </c>
      <c r="Z559" s="1">
        <v>5.16</v>
      </c>
      <c r="AA559" s="1">
        <v>0</v>
      </c>
      <c r="AB559" s="1">
        <v>75</v>
      </c>
      <c r="AC559" s="1">
        <v>150</v>
      </c>
      <c r="AD559" s="1">
        <v>225</v>
      </c>
      <c r="AE559" s="1">
        <v>299</v>
      </c>
      <c r="AF559" s="1">
        <v>-48.2</v>
      </c>
      <c r="AG559" s="1">
        <v>18.899999999999999</v>
      </c>
      <c r="AH559" s="1">
        <v>36.299999999999997</v>
      </c>
      <c r="AI559" s="1">
        <v>46.4</v>
      </c>
      <c r="AJ559" s="1">
        <v>79.599999999999994</v>
      </c>
      <c r="AK559" s="2"/>
    </row>
    <row r="560" spans="1:37">
      <c r="A560" s="1">
        <v>559</v>
      </c>
      <c r="B560" s="1">
        <v>5481</v>
      </c>
      <c r="C560" s="1">
        <v>155</v>
      </c>
      <c r="D560" s="1">
        <v>0</v>
      </c>
      <c r="E560" s="1">
        <v>50</v>
      </c>
      <c r="F560" s="1">
        <v>0</v>
      </c>
      <c r="G560" s="1">
        <v>0</v>
      </c>
      <c r="H560" s="1">
        <v>1.151</v>
      </c>
      <c r="I560" s="1">
        <v>51.64</v>
      </c>
      <c r="J560" s="1">
        <v>0</v>
      </c>
      <c r="K560" s="1">
        <v>0.76</v>
      </c>
      <c r="L560" s="1">
        <v>0.46</v>
      </c>
      <c r="M560" s="1">
        <v>0.3</v>
      </c>
      <c r="N560" s="1">
        <v>0.18</v>
      </c>
      <c r="O560" s="1">
        <v>0.13</v>
      </c>
      <c r="P560" s="1">
        <v>0.09</v>
      </c>
      <c r="Q560" s="1">
        <v>0.06</v>
      </c>
      <c r="R560" s="1">
        <v>0.04</v>
      </c>
      <c r="S560" s="1">
        <v>-423</v>
      </c>
      <c r="T560" s="1">
        <v>121</v>
      </c>
      <c r="U560" s="1">
        <v>152</v>
      </c>
      <c r="V560" s="1">
        <v>65.7</v>
      </c>
      <c r="W560" s="1">
        <v>22.4</v>
      </c>
      <c r="X560" s="1">
        <v>4.17</v>
      </c>
      <c r="Y560" s="1">
        <v>1.62</v>
      </c>
      <c r="Z560" s="1">
        <v>0.39</v>
      </c>
      <c r="AA560" s="1">
        <v>0</v>
      </c>
      <c r="AB560" s="1">
        <v>12</v>
      </c>
      <c r="AC560" s="1">
        <v>25</v>
      </c>
      <c r="AD560" s="1">
        <v>38</v>
      </c>
      <c r="AE560" s="1">
        <v>49</v>
      </c>
      <c r="AF560" s="1">
        <v>-423</v>
      </c>
      <c r="AG560" s="1">
        <v>-189</v>
      </c>
      <c r="AH560" s="1">
        <v>35</v>
      </c>
      <c r="AI560" s="1">
        <v>263</v>
      </c>
      <c r="AJ560" s="1">
        <v>477</v>
      </c>
      <c r="AK560" s="2"/>
    </row>
    <row r="561" spans="1:37">
      <c r="A561" s="1">
        <v>560</v>
      </c>
      <c r="B561" s="1">
        <v>5481</v>
      </c>
      <c r="C561" s="1">
        <v>155</v>
      </c>
      <c r="D561" s="1">
        <v>0</v>
      </c>
      <c r="E561" s="1">
        <v>72</v>
      </c>
      <c r="F561" s="1">
        <v>0</v>
      </c>
      <c r="G561" s="1">
        <v>0</v>
      </c>
      <c r="H561" s="1">
        <v>0.8</v>
      </c>
      <c r="I561" s="1">
        <v>92.62</v>
      </c>
      <c r="J561" s="1">
        <v>0</v>
      </c>
      <c r="K561" s="1">
        <v>0.61</v>
      </c>
      <c r="L561" s="1">
        <v>0.42</v>
      </c>
      <c r="M561" s="1">
        <v>0.31</v>
      </c>
      <c r="N561" s="1">
        <v>0.2</v>
      </c>
      <c r="O561" s="1">
        <v>0.14000000000000001</v>
      </c>
      <c r="P561" s="1">
        <v>0.09</v>
      </c>
      <c r="Q561" s="1">
        <v>0.06</v>
      </c>
      <c r="R561" s="1">
        <v>0.04</v>
      </c>
      <c r="S561" s="1">
        <v>-338</v>
      </c>
      <c r="T561" s="1">
        <v>26.2</v>
      </c>
      <c r="U561" s="1">
        <v>101</v>
      </c>
      <c r="V561" s="1">
        <v>75.400000000000006</v>
      </c>
      <c r="W561" s="1">
        <v>39.1</v>
      </c>
      <c r="X561" s="1">
        <v>8.52</v>
      </c>
      <c r="Y561" s="1">
        <v>2.61</v>
      </c>
      <c r="Z561" s="1">
        <v>0.69</v>
      </c>
      <c r="AA561" s="1">
        <v>0</v>
      </c>
      <c r="AB561" s="1">
        <v>18</v>
      </c>
      <c r="AC561" s="1">
        <v>36</v>
      </c>
      <c r="AD561" s="1">
        <v>54</v>
      </c>
      <c r="AE561" s="1">
        <v>71</v>
      </c>
      <c r="AF561" s="1">
        <v>-338</v>
      </c>
      <c r="AG561" s="1">
        <v>-146</v>
      </c>
      <c r="AH561" s="1">
        <v>32.799999999999997</v>
      </c>
      <c r="AI561" s="1">
        <v>209</v>
      </c>
      <c r="AJ561" s="1">
        <v>391</v>
      </c>
      <c r="AK561" s="2"/>
    </row>
    <row r="562" spans="1:37">
      <c r="A562" s="1">
        <v>561</v>
      </c>
      <c r="B562" s="1">
        <v>5481</v>
      </c>
      <c r="C562" s="1">
        <v>155</v>
      </c>
      <c r="D562" s="1">
        <v>0</v>
      </c>
      <c r="E562" s="1">
        <v>102</v>
      </c>
      <c r="F562" s="1">
        <v>0</v>
      </c>
      <c r="G562" s="1">
        <v>0</v>
      </c>
      <c r="H562" s="1">
        <v>0.52300000000000002</v>
      </c>
      <c r="I562" s="1">
        <v>183.98</v>
      </c>
      <c r="J562" s="1">
        <v>0</v>
      </c>
      <c r="K562" s="1">
        <v>0.47</v>
      </c>
      <c r="L562" s="1">
        <v>0.36</v>
      </c>
      <c r="M562" s="1">
        <v>0.28999999999999998</v>
      </c>
      <c r="N562" s="1">
        <v>0.2</v>
      </c>
      <c r="O562" s="1">
        <v>0.15</v>
      </c>
      <c r="P562" s="1">
        <v>0.09</v>
      </c>
      <c r="Q562" s="1">
        <v>0.06</v>
      </c>
      <c r="R562" s="1">
        <v>0.04</v>
      </c>
      <c r="S562" s="1">
        <v>-234</v>
      </c>
      <c r="T562" s="1">
        <v>-29.2</v>
      </c>
      <c r="U562" s="1">
        <v>41.2</v>
      </c>
      <c r="V562" s="1">
        <v>56.1</v>
      </c>
      <c r="W562" s="1">
        <v>42.5</v>
      </c>
      <c r="X562" s="1">
        <v>16.3</v>
      </c>
      <c r="Y562" s="1">
        <v>5.5</v>
      </c>
      <c r="Z562" s="1">
        <v>1.08</v>
      </c>
      <c r="AA562" s="1">
        <v>0</v>
      </c>
      <c r="AB562" s="1">
        <v>26</v>
      </c>
      <c r="AC562" s="1">
        <v>51</v>
      </c>
      <c r="AD562" s="1">
        <v>77</v>
      </c>
      <c r="AE562" s="1">
        <v>101</v>
      </c>
      <c r="AF562" s="1">
        <v>-234</v>
      </c>
      <c r="AG562" s="1">
        <v>-91.8</v>
      </c>
      <c r="AH562" s="1">
        <v>30.4</v>
      </c>
      <c r="AI562" s="1">
        <v>151</v>
      </c>
      <c r="AJ562" s="1">
        <v>285</v>
      </c>
      <c r="AK562" s="2"/>
    </row>
    <row r="563" spans="1:37">
      <c r="A563" s="1">
        <v>562</v>
      </c>
      <c r="B563" s="1">
        <v>5481</v>
      </c>
      <c r="C563" s="1">
        <v>155</v>
      </c>
      <c r="D563" s="1">
        <v>0</v>
      </c>
      <c r="E563" s="1">
        <v>147</v>
      </c>
      <c r="F563" s="1">
        <v>0</v>
      </c>
      <c r="G563" s="1">
        <v>0</v>
      </c>
      <c r="H563" s="1">
        <v>0.33400000000000002</v>
      </c>
      <c r="I563" s="1">
        <v>387.29</v>
      </c>
      <c r="J563" s="1">
        <v>0</v>
      </c>
      <c r="K563" s="1">
        <v>0.35</v>
      </c>
      <c r="L563" s="1">
        <v>0.28999999999999998</v>
      </c>
      <c r="M563" s="1">
        <v>0.25</v>
      </c>
      <c r="N563" s="1">
        <v>0.2</v>
      </c>
      <c r="O563" s="1">
        <v>0.15</v>
      </c>
      <c r="P563" s="1">
        <v>0.1</v>
      </c>
      <c r="Q563" s="1">
        <v>7.0000000000000007E-2</v>
      </c>
      <c r="R563" s="1">
        <v>0.04</v>
      </c>
      <c r="S563" s="1">
        <v>-143</v>
      </c>
      <c r="T563" s="1">
        <v>-46.7</v>
      </c>
      <c r="U563" s="1">
        <v>0.46</v>
      </c>
      <c r="V563" s="1">
        <v>26.6</v>
      </c>
      <c r="W563" s="1">
        <v>29.6</v>
      </c>
      <c r="X563" s="1">
        <v>19.5</v>
      </c>
      <c r="Y563" s="1">
        <v>9.8699999999999992</v>
      </c>
      <c r="Z563" s="1">
        <v>2.19</v>
      </c>
      <c r="AA563" s="1">
        <v>0</v>
      </c>
      <c r="AB563" s="1">
        <v>37</v>
      </c>
      <c r="AC563" s="1">
        <v>73</v>
      </c>
      <c r="AD563" s="1">
        <v>110</v>
      </c>
      <c r="AE563" s="1">
        <v>146</v>
      </c>
      <c r="AF563" s="1">
        <v>-143</v>
      </c>
      <c r="AG563" s="1">
        <v>-45.2</v>
      </c>
      <c r="AH563" s="1">
        <v>29.6</v>
      </c>
      <c r="AI563" s="1">
        <v>101</v>
      </c>
      <c r="AJ563" s="1">
        <v>191</v>
      </c>
      <c r="AK563" s="2"/>
    </row>
    <row r="564" spans="1:37">
      <c r="A564" s="1">
        <v>563</v>
      </c>
      <c r="B564" s="1">
        <v>5481</v>
      </c>
      <c r="C564" s="1">
        <v>155</v>
      </c>
      <c r="D564" s="1">
        <v>0</v>
      </c>
      <c r="E564" s="1">
        <v>210</v>
      </c>
      <c r="F564" s="1">
        <v>0</v>
      </c>
      <c r="G564" s="1">
        <v>0</v>
      </c>
      <c r="H564" s="1">
        <v>0.23</v>
      </c>
      <c r="I564" s="1">
        <v>753.93</v>
      </c>
      <c r="J564" s="1">
        <v>0</v>
      </c>
      <c r="K564" s="1">
        <v>0.26</v>
      </c>
      <c r="L564" s="1">
        <v>0.22</v>
      </c>
      <c r="M564" s="1">
        <v>0.2</v>
      </c>
      <c r="N564" s="1">
        <v>0.17</v>
      </c>
      <c r="O564" s="1">
        <v>0.14000000000000001</v>
      </c>
      <c r="P564" s="1">
        <v>0.1</v>
      </c>
      <c r="Q564" s="1">
        <v>7.0000000000000007E-2</v>
      </c>
      <c r="R564" s="1">
        <v>0.04</v>
      </c>
      <c r="S564" s="1">
        <v>-80.400000000000006</v>
      </c>
      <c r="T564" s="1">
        <v>-41.8</v>
      </c>
      <c r="U564" s="1">
        <v>-16.8</v>
      </c>
      <c r="V564" s="1">
        <v>4.7300000000000004</v>
      </c>
      <c r="W564" s="1">
        <v>13</v>
      </c>
      <c r="X564" s="1">
        <v>14.6</v>
      </c>
      <c r="Y564" s="1">
        <v>10.8</v>
      </c>
      <c r="Z564" s="1">
        <v>4.16</v>
      </c>
      <c r="AA564" s="1">
        <v>0</v>
      </c>
      <c r="AB564" s="1">
        <v>52</v>
      </c>
      <c r="AC564" s="1">
        <v>105</v>
      </c>
      <c r="AD564" s="1">
        <v>157</v>
      </c>
      <c r="AE564" s="1">
        <v>209</v>
      </c>
      <c r="AF564" s="1">
        <v>-80.400000000000006</v>
      </c>
      <c r="AG564" s="1">
        <v>-9.5299999999999994</v>
      </c>
      <c r="AH564" s="1">
        <v>31.6</v>
      </c>
      <c r="AI564" s="1">
        <v>64.7</v>
      </c>
      <c r="AJ564" s="1">
        <v>119</v>
      </c>
      <c r="AK564" s="2"/>
    </row>
    <row r="565" spans="1:37">
      <c r="A565" s="1">
        <v>564</v>
      </c>
      <c r="B565" s="1">
        <v>5481</v>
      </c>
      <c r="C565" s="1">
        <v>155</v>
      </c>
      <c r="D565" s="1">
        <v>0</v>
      </c>
      <c r="E565" s="1">
        <v>300</v>
      </c>
      <c r="F565" s="1">
        <v>0</v>
      </c>
      <c r="G565" s="1">
        <v>0</v>
      </c>
      <c r="H565" s="1">
        <v>0.17599999999999999</v>
      </c>
      <c r="I565" s="1">
        <v>1335.84</v>
      </c>
      <c r="J565" s="1">
        <v>0</v>
      </c>
      <c r="K565" s="1">
        <v>0.19</v>
      </c>
      <c r="L565" s="1">
        <v>0.17</v>
      </c>
      <c r="M565" s="1">
        <v>0.15</v>
      </c>
      <c r="N565" s="1">
        <v>0.14000000000000001</v>
      </c>
      <c r="O565" s="1">
        <v>0.12</v>
      </c>
      <c r="P565" s="1">
        <v>0.1</v>
      </c>
      <c r="Q565" s="1">
        <v>0.08</v>
      </c>
      <c r="R565" s="1">
        <v>0.05</v>
      </c>
      <c r="S565" s="1">
        <v>-42.3</v>
      </c>
      <c r="T565" s="1">
        <v>-29.3</v>
      </c>
      <c r="U565" s="1">
        <v>-18.600000000000001</v>
      </c>
      <c r="V565" s="1">
        <v>-5.89</v>
      </c>
      <c r="W565" s="1">
        <v>1.46</v>
      </c>
      <c r="X565" s="1">
        <v>6.92</v>
      </c>
      <c r="Y565" s="1">
        <v>7.4</v>
      </c>
      <c r="Z565" s="1">
        <v>4.87</v>
      </c>
      <c r="AA565" s="1">
        <v>0</v>
      </c>
      <c r="AB565" s="1">
        <v>75</v>
      </c>
      <c r="AC565" s="1">
        <v>150</v>
      </c>
      <c r="AD565" s="1">
        <v>225</v>
      </c>
      <c r="AE565" s="1">
        <v>299</v>
      </c>
      <c r="AF565" s="1">
        <v>-42.3</v>
      </c>
      <c r="AG565" s="1">
        <v>14.4</v>
      </c>
      <c r="AH565" s="1">
        <v>29.9</v>
      </c>
      <c r="AI565" s="1">
        <v>39.299999999999997</v>
      </c>
      <c r="AJ565" s="1">
        <v>68</v>
      </c>
      <c r="AK565" s="2"/>
    </row>
    <row r="566" spans="1:37">
      <c r="A566" s="1">
        <v>565</v>
      </c>
      <c r="B566" s="1">
        <v>6622</v>
      </c>
      <c r="C566" s="1">
        <v>155</v>
      </c>
      <c r="D566" s="1">
        <v>0</v>
      </c>
      <c r="E566" s="1">
        <v>50</v>
      </c>
      <c r="F566" s="1">
        <v>0</v>
      </c>
      <c r="G566" s="1">
        <v>0</v>
      </c>
      <c r="H566" s="1">
        <v>1.0820000000000001</v>
      </c>
      <c r="I566" s="1">
        <v>57.03</v>
      </c>
      <c r="J566" s="1">
        <v>0</v>
      </c>
      <c r="K566" s="1">
        <v>0.73</v>
      </c>
      <c r="L566" s="1">
        <v>0.45</v>
      </c>
      <c r="M566" s="1">
        <v>0.3</v>
      </c>
      <c r="N566" s="1">
        <v>0.18</v>
      </c>
      <c r="O566" s="1">
        <v>0.13</v>
      </c>
      <c r="P566" s="1">
        <v>0.09</v>
      </c>
      <c r="Q566" s="1">
        <v>0.06</v>
      </c>
      <c r="R566" s="1">
        <v>0.04</v>
      </c>
      <c r="S566" s="1">
        <v>-392</v>
      </c>
      <c r="T566" s="1">
        <v>98.6</v>
      </c>
      <c r="U566" s="1">
        <v>139</v>
      </c>
      <c r="V566" s="1">
        <v>66.099999999999994</v>
      </c>
      <c r="W566" s="1">
        <v>24.2</v>
      </c>
      <c r="X566" s="1">
        <v>4.49</v>
      </c>
      <c r="Y566" s="1">
        <v>1.73</v>
      </c>
      <c r="Z566" s="1">
        <v>0.44</v>
      </c>
      <c r="AA566" s="1">
        <v>0</v>
      </c>
      <c r="AB566" s="1">
        <v>12</v>
      </c>
      <c r="AC566" s="1">
        <v>25</v>
      </c>
      <c r="AD566" s="1">
        <v>38</v>
      </c>
      <c r="AE566" s="1">
        <v>49</v>
      </c>
      <c r="AF566" s="1">
        <v>-392</v>
      </c>
      <c r="AG566" s="1">
        <v>-178</v>
      </c>
      <c r="AH566" s="1">
        <v>27.8</v>
      </c>
      <c r="AI566" s="1">
        <v>237</v>
      </c>
      <c r="AJ566" s="1">
        <v>433</v>
      </c>
      <c r="AK566" s="2"/>
    </row>
    <row r="567" spans="1:37">
      <c r="A567" s="1">
        <v>566</v>
      </c>
      <c r="B567" s="1">
        <v>6622</v>
      </c>
      <c r="C567" s="1">
        <v>155</v>
      </c>
      <c r="D567" s="1">
        <v>0</v>
      </c>
      <c r="E567" s="1">
        <v>72</v>
      </c>
      <c r="F567" s="1">
        <v>0</v>
      </c>
      <c r="G567" s="1">
        <v>0</v>
      </c>
      <c r="H567" s="1">
        <v>0.74199999999999999</v>
      </c>
      <c r="I567" s="1">
        <v>104.71</v>
      </c>
      <c r="J567" s="1">
        <v>0</v>
      </c>
      <c r="K567" s="1">
        <v>0.57999999999999996</v>
      </c>
      <c r="L567" s="1">
        <v>0.41</v>
      </c>
      <c r="M567" s="1">
        <v>0.3</v>
      </c>
      <c r="N567" s="1">
        <v>0.2</v>
      </c>
      <c r="O567" s="1">
        <v>0.14000000000000001</v>
      </c>
      <c r="P567" s="1">
        <v>0.09</v>
      </c>
      <c r="Q567" s="1">
        <v>0.06</v>
      </c>
      <c r="R567" s="1">
        <v>0.04</v>
      </c>
      <c r="S567" s="1">
        <v>-306</v>
      </c>
      <c r="T567" s="1">
        <v>14.1</v>
      </c>
      <c r="U567" s="1">
        <v>86</v>
      </c>
      <c r="V567" s="1">
        <v>70.099999999999994</v>
      </c>
      <c r="W567" s="1">
        <v>39</v>
      </c>
      <c r="X567" s="1">
        <v>9.34</v>
      </c>
      <c r="Y567" s="1">
        <v>2.82</v>
      </c>
      <c r="Z567" s="1">
        <v>0.74</v>
      </c>
      <c r="AA567" s="1">
        <v>0</v>
      </c>
      <c r="AB567" s="1">
        <v>18</v>
      </c>
      <c r="AC567" s="1">
        <v>36</v>
      </c>
      <c r="AD567" s="1">
        <v>54</v>
      </c>
      <c r="AE567" s="1">
        <v>71</v>
      </c>
      <c r="AF567" s="1">
        <v>-306</v>
      </c>
      <c r="AG567" s="1">
        <v>-134</v>
      </c>
      <c r="AH567" s="1">
        <v>26.3</v>
      </c>
      <c r="AI567" s="1">
        <v>184</v>
      </c>
      <c r="AJ567" s="1">
        <v>347</v>
      </c>
      <c r="AK567" s="2"/>
    </row>
    <row r="568" spans="1:37">
      <c r="A568" s="1">
        <v>567</v>
      </c>
      <c r="B568" s="1">
        <v>6622</v>
      </c>
      <c r="C568" s="1">
        <v>155</v>
      </c>
      <c r="D568" s="1">
        <v>0</v>
      </c>
      <c r="E568" s="1">
        <v>102</v>
      </c>
      <c r="F568" s="1">
        <v>0</v>
      </c>
      <c r="G568" s="1">
        <v>0</v>
      </c>
      <c r="H568" s="1">
        <v>0.47899999999999998</v>
      </c>
      <c r="I568" s="1">
        <v>212.57</v>
      </c>
      <c r="J568" s="1">
        <v>0</v>
      </c>
      <c r="K568" s="1">
        <v>0.44</v>
      </c>
      <c r="L568" s="1">
        <v>0.35</v>
      </c>
      <c r="M568" s="1">
        <v>0.28000000000000003</v>
      </c>
      <c r="N568" s="1">
        <v>0.2</v>
      </c>
      <c r="O568" s="1">
        <v>0.15</v>
      </c>
      <c r="P568" s="1">
        <v>0.09</v>
      </c>
      <c r="Q568" s="1">
        <v>0.06</v>
      </c>
      <c r="R568" s="1">
        <v>0.04</v>
      </c>
      <c r="S568" s="1">
        <v>-208</v>
      </c>
      <c r="T568" s="1">
        <v>-31.7</v>
      </c>
      <c r="U568" s="1">
        <v>31.5</v>
      </c>
      <c r="V568" s="1">
        <v>48.6</v>
      </c>
      <c r="W568" s="1">
        <v>39.1</v>
      </c>
      <c r="X568" s="1">
        <v>16.600000000000001</v>
      </c>
      <c r="Y568" s="1">
        <v>5.99</v>
      </c>
      <c r="Z568" s="1">
        <v>1.1599999999999999</v>
      </c>
      <c r="AA568" s="1">
        <v>0</v>
      </c>
      <c r="AB568" s="1">
        <v>26</v>
      </c>
      <c r="AC568" s="1">
        <v>51</v>
      </c>
      <c r="AD568" s="1">
        <v>77</v>
      </c>
      <c r="AE568" s="1">
        <v>101</v>
      </c>
      <c r="AF568" s="1">
        <v>-208</v>
      </c>
      <c r="AG568" s="1">
        <v>-83.3</v>
      </c>
      <c r="AH568" s="1">
        <v>24.6</v>
      </c>
      <c r="AI568" s="1">
        <v>131</v>
      </c>
      <c r="AJ568" s="1">
        <v>249</v>
      </c>
      <c r="AK568" s="2"/>
    </row>
    <row r="569" spans="1:37">
      <c r="A569" s="1">
        <v>568</v>
      </c>
      <c r="B569" s="1">
        <v>6622</v>
      </c>
      <c r="C569" s="1">
        <v>155</v>
      </c>
      <c r="D569" s="1">
        <v>0</v>
      </c>
      <c r="E569" s="1">
        <v>147</v>
      </c>
      <c r="F569" s="1">
        <v>0</v>
      </c>
      <c r="G569" s="1">
        <v>0</v>
      </c>
      <c r="H569" s="1">
        <v>0.30299999999999999</v>
      </c>
      <c r="I569" s="1">
        <v>452.9</v>
      </c>
      <c r="J569" s="1">
        <v>0</v>
      </c>
      <c r="K569" s="1">
        <v>0.33</v>
      </c>
      <c r="L569" s="1">
        <v>0.28000000000000003</v>
      </c>
      <c r="M569" s="1">
        <v>0.24</v>
      </c>
      <c r="N569" s="1">
        <v>0.19</v>
      </c>
      <c r="O569" s="1">
        <v>0.15</v>
      </c>
      <c r="P569" s="1">
        <v>0.1</v>
      </c>
      <c r="Q569" s="1">
        <v>7.0000000000000007E-2</v>
      </c>
      <c r="R569" s="1">
        <v>0.04</v>
      </c>
      <c r="S569" s="1">
        <v>-126</v>
      </c>
      <c r="T569" s="1">
        <v>-44</v>
      </c>
      <c r="U569" s="1">
        <v>-3</v>
      </c>
      <c r="V569" s="1">
        <v>21.2</v>
      </c>
      <c r="W569" s="1">
        <v>25.4</v>
      </c>
      <c r="X569" s="1">
        <v>18.100000000000001</v>
      </c>
      <c r="Y569" s="1">
        <v>9.8800000000000008</v>
      </c>
      <c r="Z569" s="1">
        <v>2.4</v>
      </c>
      <c r="AA569" s="1">
        <v>0</v>
      </c>
      <c r="AB569" s="1">
        <v>37</v>
      </c>
      <c r="AC569" s="1">
        <v>73</v>
      </c>
      <c r="AD569" s="1">
        <v>110</v>
      </c>
      <c r="AE569" s="1">
        <v>146</v>
      </c>
      <c r="AF569" s="1">
        <v>-126</v>
      </c>
      <c r="AG569" s="1">
        <v>-41.3</v>
      </c>
      <c r="AH569" s="1">
        <v>24.1</v>
      </c>
      <c r="AI569" s="1">
        <v>86.8</v>
      </c>
      <c r="AJ569" s="1">
        <v>165</v>
      </c>
      <c r="AK569" s="2"/>
    </row>
    <row r="570" spans="1:37">
      <c r="A570" s="1">
        <v>569</v>
      </c>
      <c r="B570" s="1">
        <v>6622</v>
      </c>
      <c r="C570" s="1">
        <v>155</v>
      </c>
      <c r="D570" s="1">
        <v>0</v>
      </c>
      <c r="E570" s="1">
        <v>210</v>
      </c>
      <c r="F570" s="1">
        <v>0</v>
      </c>
      <c r="G570" s="1">
        <v>0</v>
      </c>
      <c r="H570" s="1">
        <v>0.20399999999999999</v>
      </c>
      <c r="I570" s="1">
        <v>913.73</v>
      </c>
      <c r="J570" s="1">
        <v>0</v>
      </c>
      <c r="K570" s="1">
        <v>0.24</v>
      </c>
      <c r="L570" s="1">
        <v>0.21</v>
      </c>
      <c r="M570" s="1">
        <v>0.19</v>
      </c>
      <c r="N570" s="1">
        <v>0.17</v>
      </c>
      <c r="O570" s="1">
        <v>0.14000000000000001</v>
      </c>
      <c r="P570" s="1">
        <v>0.1</v>
      </c>
      <c r="Q570" s="1">
        <v>7.0000000000000007E-2</v>
      </c>
      <c r="R570" s="1">
        <v>0.05</v>
      </c>
      <c r="S570" s="1">
        <v>-70.400000000000006</v>
      </c>
      <c r="T570" s="1">
        <v>-37.799999999999997</v>
      </c>
      <c r="U570" s="1">
        <v>-16.399999999999999</v>
      </c>
      <c r="V570" s="1">
        <v>2.42</v>
      </c>
      <c r="W570" s="1">
        <v>10.1</v>
      </c>
      <c r="X570" s="1">
        <v>12.6</v>
      </c>
      <c r="Y570" s="1">
        <v>9.89</v>
      </c>
      <c r="Z570" s="1">
        <v>4.22</v>
      </c>
      <c r="AA570" s="1">
        <v>0</v>
      </c>
      <c r="AB570" s="1">
        <v>52</v>
      </c>
      <c r="AC570" s="1">
        <v>105</v>
      </c>
      <c r="AD570" s="1">
        <v>157</v>
      </c>
      <c r="AE570" s="1">
        <v>209</v>
      </c>
      <c r="AF570" s="1">
        <v>-70.400000000000006</v>
      </c>
      <c r="AG570" s="1">
        <v>-9.85</v>
      </c>
      <c r="AH570" s="1">
        <v>25.9</v>
      </c>
      <c r="AI570" s="1">
        <v>55.1</v>
      </c>
      <c r="AJ570" s="1">
        <v>102</v>
      </c>
      <c r="AK570" s="2"/>
    </row>
    <row r="571" spans="1:37">
      <c r="A571" s="1">
        <v>570</v>
      </c>
      <c r="B571" s="1">
        <v>6622</v>
      </c>
      <c r="C571" s="1">
        <v>155</v>
      </c>
      <c r="D571" s="1">
        <v>0</v>
      </c>
      <c r="E571" s="1">
        <v>300</v>
      </c>
      <c r="F571" s="1">
        <v>0</v>
      </c>
      <c r="G571" s="1">
        <v>0</v>
      </c>
      <c r="H571" s="1">
        <v>0.156</v>
      </c>
      <c r="I571" s="1">
        <v>1621.72</v>
      </c>
      <c r="J571" s="1">
        <v>0</v>
      </c>
      <c r="K571" s="1">
        <v>0.18</v>
      </c>
      <c r="L571" s="1">
        <v>0.16</v>
      </c>
      <c r="M571" s="1">
        <v>0.15</v>
      </c>
      <c r="N571" s="1">
        <v>0.13</v>
      </c>
      <c r="O571" s="1">
        <v>0.12</v>
      </c>
      <c r="P571" s="1">
        <v>0.1</v>
      </c>
      <c r="Q571" s="1">
        <v>0.08</v>
      </c>
      <c r="R571" s="1">
        <v>0.05</v>
      </c>
      <c r="S571" s="1">
        <v>-36.9</v>
      </c>
      <c r="T571" s="1">
        <v>-26</v>
      </c>
      <c r="U571" s="1">
        <v>-17</v>
      </c>
      <c r="V571" s="1">
        <v>-6.05</v>
      </c>
      <c r="W571" s="1">
        <v>0.38</v>
      </c>
      <c r="X571" s="1">
        <v>5.51</v>
      </c>
      <c r="Y571" s="1">
        <v>6.32</v>
      </c>
      <c r="Z571" s="1">
        <v>4.5199999999999996</v>
      </c>
      <c r="AA571" s="1">
        <v>0</v>
      </c>
      <c r="AB571" s="1">
        <v>75</v>
      </c>
      <c r="AC571" s="1">
        <v>150</v>
      </c>
      <c r="AD571" s="1">
        <v>225</v>
      </c>
      <c r="AE571" s="1">
        <v>299</v>
      </c>
      <c r="AF571" s="1">
        <v>-36.9</v>
      </c>
      <c r="AG571" s="1">
        <v>11</v>
      </c>
      <c r="AH571" s="1">
        <v>24.6</v>
      </c>
      <c r="AI571" s="1">
        <v>33.299999999999997</v>
      </c>
      <c r="AJ571" s="1">
        <v>58</v>
      </c>
      <c r="AK571" s="2"/>
    </row>
    <row r="572" spans="1:37">
      <c r="A572" s="1">
        <v>571</v>
      </c>
      <c r="B572" s="1">
        <v>8000</v>
      </c>
      <c r="C572" s="1">
        <v>155</v>
      </c>
      <c r="D572" s="1">
        <v>0</v>
      </c>
      <c r="E572" s="1">
        <v>50</v>
      </c>
      <c r="F572" s="1">
        <v>0</v>
      </c>
      <c r="G572" s="1">
        <v>0</v>
      </c>
      <c r="H572" s="1">
        <v>1.0169999999999999</v>
      </c>
      <c r="I572" s="1">
        <v>63.14</v>
      </c>
      <c r="J572" s="1">
        <v>0</v>
      </c>
      <c r="K572" s="1">
        <v>0.7</v>
      </c>
      <c r="L572" s="1">
        <v>0.45</v>
      </c>
      <c r="M572" s="1">
        <v>0.3</v>
      </c>
      <c r="N572" s="1">
        <v>0.19</v>
      </c>
      <c r="O572" s="1">
        <v>0.13</v>
      </c>
      <c r="P572" s="1">
        <v>0.09</v>
      </c>
      <c r="Q572" s="1">
        <v>0.06</v>
      </c>
      <c r="R572" s="1">
        <v>0.04</v>
      </c>
      <c r="S572" s="1">
        <v>-362</v>
      </c>
      <c r="T572" s="1">
        <v>78.8</v>
      </c>
      <c r="U572" s="1">
        <v>125</v>
      </c>
      <c r="V572" s="1">
        <v>65.400000000000006</v>
      </c>
      <c r="W572" s="1">
        <v>25.9</v>
      </c>
      <c r="X572" s="1">
        <v>4.82</v>
      </c>
      <c r="Y572" s="1">
        <v>1.82</v>
      </c>
      <c r="Z572" s="1">
        <v>0.49</v>
      </c>
      <c r="AA572" s="1">
        <v>0</v>
      </c>
      <c r="AB572" s="1">
        <v>12</v>
      </c>
      <c r="AC572" s="1">
        <v>25</v>
      </c>
      <c r="AD572" s="1">
        <v>38</v>
      </c>
      <c r="AE572" s="1">
        <v>49</v>
      </c>
      <c r="AF572" s="1">
        <v>-362</v>
      </c>
      <c r="AG572" s="1">
        <v>-166</v>
      </c>
      <c r="AH572" s="1">
        <v>22</v>
      </c>
      <c r="AI572" s="1">
        <v>213</v>
      </c>
      <c r="AJ572" s="1">
        <v>392</v>
      </c>
      <c r="AK572" s="2"/>
    </row>
    <row r="573" spans="1:37">
      <c r="A573" s="1">
        <v>572</v>
      </c>
      <c r="B573" s="1">
        <v>8000</v>
      </c>
      <c r="C573" s="1">
        <v>155</v>
      </c>
      <c r="D573" s="1">
        <v>0</v>
      </c>
      <c r="E573" s="1">
        <v>72</v>
      </c>
      <c r="F573" s="1">
        <v>0</v>
      </c>
      <c r="G573" s="1">
        <v>0</v>
      </c>
      <c r="H573" s="1">
        <v>0.68400000000000005</v>
      </c>
      <c r="I573" s="1">
        <v>119.44</v>
      </c>
      <c r="J573" s="1">
        <v>0</v>
      </c>
      <c r="K573" s="1">
        <v>0.55000000000000004</v>
      </c>
      <c r="L573" s="1">
        <v>0.4</v>
      </c>
      <c r="M573" s="1">
        <v>0.3</v>
      </c>
      <c r="N573" s="1">
        <v>0.2</v>
      </c>
      <c r="O573" s="1">
        <v>0.14000000000000001</v>
      </c>
      <c r="P573" s="1">
        <v>0.09</v>
      </c>
      <c r="Q573" s="1">
        <v>0.06</v>
      </c>
      <c r="R573" s="1">
        <v>0.04</v>
      </c>
      <c r="S573" s="1">
        <v>-275</v>
      </c>
      <c r="T573" s="1">
        <v>4.2699999999999996</v>
      </c>
      <c r="U573" s="1">
        <v>72.099999999999994</v>
      </c>
      <c r="V573" s="1">
        <v>64.3</v>
      </c>
      <c r="W573" s="1">
        <v>38.299999999999997</v>
      </c>
      <c r="X573" s="1">
        <v>10.1</v>
      </c>
      <c r="Y573" s="1">
        <v>3.06</v>
      </c>
      <c r="Z573" s="1">
        <v>0.77</v>
      </c>
      <c r="AA573" s="1">
        <v>0</v>
      </c>
      <c r="AB573" s="1">
        <v>18</v>
      </c>
      <c r="AC573" s="1">
        <v>36</v>
      </c>
      <c r="AD573" s="1">
        <v>54</v>
      </c>
      <c r="AE573" s="1">
        <v>71</v>
      </c>
      <c r="AF573" s="1">
        <v>-275</v>
      </c>
      <c r="AG573" s="1">
        <v>-122</v>
      </c>
      <c r="AH573" s="1">
        <v>21.2</v>
      </c>
      <c r="AI573" s="1">
        <v>162</v>
      </c>
      <c r="AJ573" s="1">
        <v>308</v>
      </c>
      <c r="AK573" s="2"/>
    </row>
    <row r="574" spans="1:37">
      <c r="A574" s="1">
        <v>573</v>
      </c>
      <c r="B574" s="1">
        <v>8000</v>
      </c>
      <c r="C574" s="1">
        <v>155</v>
      </c>
      <c r="D574" s="1">
        <v>0</v>
      </c>
      <c r="E574" s="1">
        <v>102</v>
      </c>
      <c r="F574" s="1">
        <v>0</v>
      </c>
      <c r="G574" s="1">
        <v>0</v>
      </c>
      <c r="H574" s="1">
        <v>0.432</v>
      </c>
      <c r="I574" s="1">
        <v>250.01</v>
      </c>
      <c r="J574" s="1">
        <v>0</v>
      </c>
      <c r="K574" s="1">
        <v>0.42</v>
      </c>
      <c r="L574" s="1">
        <v>0.34</v>
      </c>
      <c r="M574" s="1">
        <v>0.28000000000000003</v>
      </c>
      <c r="N574" s="1">
        <v>0.2</v>
      </c>
      <c r="O574" s="1">
        <v>0.15</v>
      </c>
      <c r="P574" s="1">
        <v>0.09</v>
      </c>
      <c r="Q574" s="1">
        <v>7.0000000000000007E-2</v>
      </c>
      <c r="R574" s="1">
        <v>0.04</v>
      </c>
      <c r="S574" s="1">
        <v>-185</v>
      </c>
      <c r="T574" s="1">
        <v>-33.1</v>
      </c>
      <c r="U574" s="1">
        <v>23.2</v>
      </c>
      <c r="V574" s="1">
        <v>41.5</v>
      </c>
      <c r="W574" s="1">
        <v>35.5</v>
      </c>
      <c r="X574" s="1">
        <v>16.600000000000001</v>
      </c>
      <c r="Y574" s="1">
        <v>6.43</v>
      </c>
      <c r="Z574" s="1">
        <v>1.24</v>
      </c>
      <c r="AA574" s="1">
        <v>0</v>
      </c>
      <c r="AB574" s="1">
        <v>26</v>
      </c>
      <c r="AC574" s="1">
        <v>51</v>
      </c>
      <c r="AD574" s="1">
        <v>77</v>
      </c>
      <c r="AE574" s="1">
        <v>101</v>
      </c>
      <c r="AF574" s="1">
        <v>-185</v>
      </c>
      <c r="AG574" s="1">
        <v>-75</v>
      </c>
      <c r="AH574" s="1">
        <v>19.899999999999999</v>
      </c>
      <c r="AI574" s="1">
        <v>114</v>
      </c>
      <c r="AJ574" s="1">
        <v>218</v>
      </c>
      <c r="AK574" s="2"/>
    </row>
    <row r="575" spans="1:37">
      <c r="A575" s="1">
        <v>574</v>
      </c>
      <c r="B575" s="1">
        <v>8000</v>
      </c>
      <c r="C575" s="1">
        <v>155</v>
      </c>
      <c r="D575" s="1">
        <v>0</v>
      </c>
      <c r="E575" s="1">
        <v>147</v>
      </c>
      <c r="F575" s="1">
        <v>0</v>
      </c>
      <c r="G575" s="1">
        <v>0</v>
      </c>
      <c r="H575" s="1">
        <v>0.27200000000000002</v>
      </c>
      <c r="I575" s="1">
        <v>537.91999999999996</v>
      </c>
      <c r="J575" s="1">
        <v>0</v>
      </c>
      <c r="K575" s="1">
        <v>0.31</v>
      </c>
      <c r="L575" s="1">
        <v>0.26</v>
      </c>
      <c r="M575" s="1">
        <v>0.23</v>
      </c>
      <c r="N575" s="1">
        <v>0.19</v>
      </c>
      <c r="O575" s="1">
        <v>0.15</v>
      </c>
      <c r="P575" s="1">
        <v>0.1</v>
      </c>
      <c r="Q575" s="1">
        <v>7.0000000000000007E-2</v>
      </c>
      <c r="R575" s="1">
        <v>0.04</v>
      </c>
      <c r="S575" s="1">
        <v>-111</v>
      </c>
      <c r="T575" s="1">
        <v>-41</v>
      </c>
      <c r="U575" s="1">
        <v>-5.57</v>
      </c>
      <c r="V575" s="1">
        <v>16.5</v>
      </c>
      <c r="W575" s="1">
        <v>21.4</v>
      </c>
      <c r="X575" s="1">
        <v>16.7</v>
      </c>
      <c r="Y575" s="1">
        <v>9.7100000000000009</v>
      </c>
      <c r="Z575" s="1">
        <v>2.6</v>
      </c>
      <c r="AA575" s="1">
        <v>0</v>
      </c>
      <c r="AB575" s="1">
        <v>37</v>
      </c>
      <c r="AC575" s="1">
        <v>73</v>
      </c>
      <c r="AD575" s="1">
        <v>110</v>
      </c>
      <c r="AE575" s="1">
        <v>146</v>
      </c>
      <c r="AF575" s="1">
        <v>-111</v>
      </c>
      <c r="AG575" s="1">
        <v>-37.4</v>
      </c>
      <c r="AH575" s="1">
        <v>19.7</v>
      </c>
      <c r="AI575" s="1">
        <v>74.5</v>
      </c>
      <c r="AJ575" s="1">
        <v>143</v>
      </c>
      <c r="AK575" s="2"/>
    </row>
    <row r="576" spans="1:37">
      <c r="A576" s="1">
        <v>575</v>
      </c>
      <c r="B576" s="1">
        <v>8000</v>
      </c>
      <c r="C576" s="1">
        <v>155</v>
      </c>
      <c r="D576" s="1">
        <v>0</v>
      </c>
      <c r="E576" s="1">
        <v>210</v>
      </c>
      <c r="F576" s="1">
        <v>0</v>
      </c>
      <c r="G576" s="1">
        <v>0</v>
      </c>
      <c r="H576" s="1">
        <v>0.184</v>
      </c>
      <c r="I576" s="1">
        <v>1087.23</v>
      </c>
      <c r="J576" s="1">
        <v>0</v>
      </c>
      <c r="K576" s="1">
        <v>0.23</v>
      </c>
      <c r="L576" s="1">
        <v>0.2</v>
      </c>
      <c r="M576" s="1">
        <v>0.18</v>
      </c>
      <c r="N576" s="1">
        <v>0.16</v>
      </c>
      <c r="O576" s="1">
        <v>0.14000000000000001</v>
      </c>
      <c r="P576" s="1">
        <v>0.1</v>
      </c>
      <c r="Q576" s="1">
        <v>0.08</v>
      </c>
      <c r="R576" s="1">
        <v>0.05</v>
      </c>
      <c r="S576" s="1">
        <v>-61.5</v>
      </c>
      <c r="T576" s="1">
        <v>-34</v>
      </c>
      <c r="U576" s="1">
        <v>-15.8</v>
      </c>
      <c r="V576" s="1">
        <v>0.61</v>
      </c>
      <c r="W576" s="1">
        <v>7.71</v>
      </c>
      <c r="X576" s="1">
        <v>10.8</v>
      </c>
      <c r="Y576" s="1">
        <v>8.9499999999999993</v>
      </c>
      <c r="Z576" s="1">
        <v>4.2</v>
      </c>
      <c r="AA576" s="1">
        <v>0</v>
      </c>
      <c r="AB576" s="1">
        <v>52</v>
      </c>
      <c r="AC576" s="1">
        <v>105</v>
      </c>
      <c r="AD576" s="1">
        <v>157</v>
      </c>
      <c r="AE576" s="1">
        <v>209</v>
      </c>
      <c r="AF576" s="1">
        <v>-61.5</v>
      </c>
      <c r="AG576" s="1">
        <v>-9.7799999999999994</v>
      </c>
      <c r="AH576" s="1">
        <v>21.3</v>
      </c>
      <c r="AI576" s="1">
        <v>46.9</v>
      </c>
      <c r="AJ576" s="1">
        <v>87.1</v>
      </c>
      <c r="AK576" s="2"/>
    </row>
    <row r="577" spans="1:37">
      <c r="A577" s="1">
        <v>576</v>
      </c>
      <c r="B577" s="1">
        <v>8000</v>
      </c>
      <c r="C577" s="1">
        <v>155</v>
      </c>
      <c r="D577" s="1">
        <v>0</v>
      </c>
      <c r="E577" s="1">
        <v>300</v>
      </c>
      <c r="F577" s="1">
        <v>0</v>
      </c>
      <c r="G577" s="1">
        <v>0</v>
      </c>
      <c r="H577" s="1">
        <v>0.14000000000000001</v>
      </c>
      <c r="I577" s="1">
        <v>1945.58</v>
      </c>
      <c r="J577" s="1">
        <v>0</v>
      </c>
      <c r="K577" s="1">
        <v>0.17</v>
      </c>
      <c r="L577" s="1">
        <v>0.15</v>
      </c>
      <c r="M577" s="1">
        <v>0.14000000000000001</v>
      </c>
      <c r="N577" s="1">
        <v>0.13</v>
      </c>
      <c r="O577" s="1">
        <v>0.12</v>
      </c>
      <c r="P577" s="1">
        <v>0.09</v>
      </c>
      <c r="Q577" s="1">
        <v>0.08</v>
      </c>
      <c r="R577" s="1">
        <v>0.05</v>
      </c>
      <c r="S577" s="1">
        <v>-32.200000000000003</v>
      </c>
      <c r="T577" s="1">
        <v>-23</v>
      </c>
      <c r="U577" s="1">
        <v>-15.3</v>
      </c>
      <c r="V577" s="1">
        <v>-6.04</v>
      </c>
      <c r="W577" s="1">
        <v>-0.44</v>
      </c>
      <c r="X577" s="1">
        <v>4.3</v>
      </c>
      <c r="Y577" s="1">
        <v>5.33</v>
      </c>
      <c r="Z577" s="1">
        <v>4.1399999999999997</v>
      </c>
      <c r="AA577" s="1">
        <v>0</v>
      </c>
      <c r="AB577" s="1">
        <v>75</v>
      </c>
      <c r="AC577" s="1">
        <v>150</v>
      </c>
      <c r="AD577" s="1">
        <v>225</v>
      </c>
      <c r="AE577" s="1">
        <v>299</v>
      </c>
      <c r="AF577" s="1">
        <v>-32.200000000000003</v>
      </c>
      <c r="AG577" s="1">
        <v>8.27</v>
      </c>
      <c r="AH577" s="1">
        <v>20.3</v>
      </c>
      <c r="AI577" s="1">
        <v>28.2</v>
      </c>
      <c r="AJ577" s="1">
        <v>49.5</v>
      </c>
      <c r="AK577" s="2"/>
    </row>
    <row r="578" spans="1:37">
      <c r="A578" s="1">
        <v>577</v>
      </c>
      <c r="B578" s="1">
        <v>1000</v>
      </c>
      <c r="C578" s="1">
        <v>208</v>
      </c>
      <c r="D578" s="1">
        <v>0</v>
      </c>
      <c r="E578" s="1">
        <v>50</v>
      </c>
      <c r="F578" s="1">
        <v>0</v>
      </c>
      <c r="G578" s="1">
        <v>0</v>
      </c>
      <c r="H578" s="1">
        <v>1.8440000000000001</v>
      </c>
      <c r="I578" s="1">
        <v>32.46</v>
      </c>
      <c r="J578" s="1">
        <v>0</v>
      </c>
      <c r="K578" s="1">
        <v>0.75</v>
      </c>
      <c r="L578" s="1">
        <v>0.34</v>
      </c>
      <c r="M578" s="1">
        <v>0.2</v>
      </c>
      <c r="N578" s="1">
        <v>0.13</v>
      </c>
      <c r="O578" s="1">
        <v>0.1</v>
      </c>
      <c r="P578" s="1">
        <v>0.06</v>
      </c>
      <c r="Q578" s="1">
        <v>0.05</v>
      </c>
      <c r="R578" s="1">
        <v>0.03</v>
      </c>
      <c r="S578" s="1">
        <v>-326</v>
      </c>
      <c r="T578" s="1">
        <v>296</v>
      </c>
      <c r="U578" s="1">
        <v>122</v>
      </c>
      <c r="V578" s="1">
        <v>7.24</v>
      </c>
      <c r="W578" s="1">
        <v>-3.2</v>
      </c>
      <c r="X578" s="1">
        <v>-3.56</v>
      </c>
      <c r="Y578" s="1">
        <v>-2.5</v>
      </c>
      <c r="Z578" s="1">
        <v>-1.33</v>
      </c>
      <c r="AA578" s="1">
        <v>0</v>
      </c>
      <c r="AB578" s="1">
        <v>12</v>
      </c>
      <c r="AC578" s="1">
        <v>25</v>
      </c>
      <c r="AD578" s="1">
        <v>38</v>
      </c>
      <c r="AE578" s="1">
        <v>49</v>
      </c>
      <c r="AF578" s="1">
        <v>-326</v>
      </c>
      <c r="AG578" s="1">
        <v>-34.1</v>
      </c>
      <c r="AH578" s="1">
        <v>258</v>
      </c>
      <c r="AI578" s="1">
        <v>553</v>
      </c>
      <c r="AJ578" s="1">
        <v>818</v>
      </c>
      <c r="AK578" s="2"/>
    </row>
    <row r="579" spans="1:37">
      <c r="A579" s="1">
        <v>578</v>
      </c>
      <c r="B579" s="1">
        <v>1000</v>
      </c>
      <c r="C579" s="1">
        <v>208</v>
      </c>
      <c r="D579" s="1">
        <v>0</v>
      </c>
      <c r="E579" s="1">
        <v>72</v>
      </c>
      <c r="F579" s="1">
        <v>0</v>
      </c>
      <c r="G579" s="1">
        <v>0</v>
      </c>
      <c r="H579" s="1">
        <v>1.591</v>
      </c>
      <c r="I579" s="1">
        <v>40.950000000000003</v>
      </c>
      <c r="J579" s="1">
        <v>0</v>
      </c>
      <c r="K579" s="1">
        <v>0.69</v>
      </c>
      <c r="L579" s="1">
        <v>0.35</v>
      </c>
      <c r="M579" s="1">
        <v>0.21</v>
      </c>
      <c r="N579" s="1">
        <v>0.13</v>
      </c>
      <c r="O579" s="1">
        <v>0.1</v>
      </c>
      <c r="P579" s="1">
        <v>0.06</v>
      </c>
      <c r="Q579" s="1">
        <v>0.05</v>
      </c>
      <c r="R579" s="1">
        <v>0.03</v>
      </c>
      <c r="S579" s="1">
        <v>-429</v>
      </c>
      <c r="T579" s="1">
        <v>209</v>
      </c>
      <c r="U579" s="1">
        <v>175</v>
      </c>
      <c r="V579" s="1">
        <v>38.5</v>
      </c>
      <c r="W579" s="1">
        <v>4.76</v>
      </c>
      <c r="X579" s="1">
        <v>-1.83</v>
      </c>
      <c r="Y579" s="1">
        <v>-1.79</v>
      </c>
      <c r="Z579" s="1">
        <v>-1.1000000000000001</v>
      </c>
      <c r="AA579" s="1">
        <v>0</v>
      </c>
      <c r="AB579" s="1">
        <v>18</v>
      </c>
      <c r="AC579" s="1">
        <v>36</v>
      </c>
      <c r="AD579" s="1">
        <v>54</v>
      </c>
      <c r="AE579" s="1">
        <v>71</v>
      </c>
      <c r="AF579" s="1">
        <v>-429</v>
      </c>
      <c r="AG579" s="1">
        <v>-83.5</v>
      </c>
      <c r="AH579" s="1">
        <v>243</v>
      </c>
      <c r="AI579" s="1">
        <v>562</v>
      </c>
      <c r="AJ579" s="1">
        <v>883</v>
      </c>
      <c r="AK579" s="2"/>
    </row>
    <row r="580" spans="1:37">
      <c r="A580" s="1">
        <v>579</v>
      </c>
      <c r="B580" s="1">
        <v>1000</v>
      </c>
      <c r="C580" s="1">
        <v>208</v>
      </c>
      <c r="D580" s="1">
        <v>0</v>
      </c>
      <c r="E580" s="1">
        <v>102</v>
      </c>
      <c r="F580" s="1">
        <v>0</v>
      </c>
      <c r="G580" s="1">
        <v>0</v>
      </c>
      <c r="H580" s="1">
        <v>1.27</v>
      </c>
      <c r="I580" s="1">
        <v>58.84</v>
      </c>
      <c r="J580" s="1">
        <v>0</v>
      </c>
      <c r="K580" s="1">
        <v>0.6</v>
      </c>
      <c r="L580" s="1">
        <v>0.34</v>
      </c>
      <c r="M580" s="1">
        <v>0.23</v>
      </c>
      <c r="N580" s="1">
        <v>0.14000000000000001</v>
      </c>
      <c r="O580" s="1">
        <v>0.1</v>
      </c>
      <c r="P580" s="1">
        <v>0.06</v>
      </c>
      <c r="Q580" s="1">
        <v>0.05</v>
      </c>
      <c r="R580" s="1">
        <v>0.03</v>
      </c>
      <c r="S580" s="1">
        <v>-398</v>
      </c>
      <c r="T580" s="1">
        <v>90.1</v>
      </c>
      <c r="U580" s="1">
        <v>158</v>
      </c>
      <c r="V580" s="1">
        <v>75.2</v>
      </c>
      <c r="W580" s="1">
        <v>23.8</v>
      </c>
      <c r="X580" s="1">
        <v>0.97</v>
      </c>
      <c r="Y580" s="1">
        <v>-0.79</v>
      </c>
      <c r="Z580" s="1">
        <v>-0.81</v>
      </c>
      <c r="AA580" s="1">
        <v>0</v>
      </c>
      <c r="AB580" s="1">
        <v>26</v>
      </c>
      <c r="AC580" s="1">
        <v>51</v>
      </c>
      <c r="AD580" s="1">
        <v>77</v>
      </c>
      <c r="AE580" s="1">
        <v>101</v>
      </c>
      <c r="AF580" s="1">
        <v>-398</v>
      </c>
      <c r="AG580" s="1">
        <v>-60.9</v>
      </c>
      <c r="AH580" s="1">
        <v>221</v>
      </c>
      <c r="AI580" s="1">
        <v>493</v>
      </c>
      <c r="AJ580" s="1">
        <v>800</v>
      </c>
      <c r="AK580" s="2"/>
    </row>
    <row r="581" spans="1:37">
      <c r="A581" s="1">
        <v>580</v>
      </c>
      <c r="B581" s="1">
        <v>1000</v>
      </c>
      <c r="C581" s="1">
        <v>208</v>
      </c>
      <c r="D581" s="1">
        <v>0</v>
      </c>
      <c r="E581" s="1">
        <v>147</v>
      </c>
      <c r="F581" s="1">
        <v>0</v>
      </c>
      <c r="G581" s="1">
        <v>0</v>
      </c>
      <c r="H581" s="1">
        <v>0.95799999999999996</v>
      </c>
      <c r="I581" s="1">
        <v>93.42</v>
      </c>
      <c r="J581" s="1">
        <v>0</v>
      </c>
      <c r="K581" s="1">
        <v>0.5</v>
      </c>
      <c r="L581" s="1">
        <v>0.32</v>
      </c>
      <c r="M581" s="1">
        <v>0.23</v>
      </c>
      <c r="N581" s="1">
        <v>0.15</v>
      </c>
      <c r="O581" s="1">
        <v>0.1</v>
      </c>
      <c r="P581" s="1">
        <v>0.06</v>
      </c>
      <c r="Q581" s="1">
        <v>0.05</v>
      </c>
      <c r="R581" s="1">
        <v>0.03</v>
      </c>
      <c r="S581" s="1">
        <v>-289</v>
      </c>
      <c r="T581" s="1">
        <v>-6.51</v>
      </c>
      <c r="U581" s="1">
        <v>87.5</v>
      </c>
      <c r="V581" s="1">
        <v>81.599999999999994</v>
      </c>
      <c r="W581" s="1">
        <v>44.7</v>
      </c>
      <c r="X581" s="1">
        <v>8.41</v>
      </c>
      <c r="Y581" s="1">
        <v>1.01</v>
      </c>
      <c r="Z581" s="1">
        <v>-0.41</v>
      </c>
      <c r="AA581" s="1">
        <v>0</v>
      </c>
      <c r="AB581" s="1">
        <v>37</v>
      </c>
      <c r="AC581" s="1">
        <v>73</v>
      </c>
      <c r="AD581" s="1">
        <v>110</v>
      </c>
      <c r="AE581" s="1">
        <v>146</v>
      </c>
      <c r="AF581" s="1">
        <v>-289</v>
      </c>
      <c r="AG581" s="1">
        <v>3.01</v>
      </c>
      <c r="AH581" s="1">
        <v>205</v>
      </c>
      <c r="AI581" s="1">
        <v>384</v>
      </c>
      <c r="AJ581" s="1">
        <v>627</v>
      </c>
      <c r="AK581" s="2"/>
    </row>
    <row r="582" spans="1:37">
      <c r="A582" s="1">
        <v>581</v>
      </c>
      <c r="B582" s="1">
        <v>1000</v>
      </c>
      <c r="C582" s="1">
        <v>208</v>
      </c>
      <c r="D582" s="1">
        <v>0</v>
      </c>
      <c r="E582" s="1">
        <v>210</v>
      </c>
      <c r="F582" s="1">
        <v>0</v>
      </c>
      <c r="G582" s="1">
        <v>0</v>
      </c>
      <c r="H582" s="1">
        <v>0.74299999999999999</v>
      </c>
      <c r="I582" s="1">
        <v>145.31</v>
      </c>
      <c r="J582" s="1">
        <v>0</v>
      </c>
      <c r="K582" s="1">
        <v>0.42</v>
      </c>
      <c r="L582" s="1">
        <v>0.28000000000000003</v>
      </c>
      <c r="M582" s="1">
        <v>0.22</v>
      </c>
      <c r="N582" s="1">
        <v>0.15</v>
      </c>
      <c r="O582" s="1">
        <v>0.11</v>
      </c>
      <c r="P582" s="1">
        <v>7.0000000000000007E-2</v>
      </c>
      <c r="Q582" s="1">
        <v>0.05</v>
      </c>
      <c r="R582" s="1">
        <v>0.03</v>
      </c>
      <c r="S582" s="1">
        <v>-177</v>
      </c>
      <c r="T582" s="1">
        <v>-50.4</v>
      </c>
      <c r="U582" s="1">
        <v>18.2</v>
      </c>
      <c r="V582" s="1">
        <v>52.5</v>
      </c>
      <c r="W582" s="1">
        <v>45.4</v>
      </c>
      <c r="X582" s="1">
        <v>18.7</v>
      </c>
      <c r="Y582" s="1">
        <v>5.76</v>
      </c>
      <c r="Z582" s="1">
        <v>0.28999999999999998</v>
      </c>
      <c r="AA582" s="1">
        <v>0</v>
      </c>
      <c r="AB582" s="1">
        <v>52</v>
      </c>
      <c r="AC582" s="1">
        <v>105</v>
      </c>
      <c r="AD582" s="1">
        <v>157</v>
      </c>
      <c r="AE582" s="1">
        <v>209</v>
      </c>
      <c r="AF582" s="1">
        <v>-177</v>
      </c>
      <c r="AG582" s="1">
        <v>81.2</v>
      </c>
      <c r="AH582" s="1">
        <v>201</v>
      </c>
      <c r="AI582" s="1">
        <v>274</v>
      </c>
      <c r="AJ582" s="1">
        <v>431</v>
      </c>
      <c r="AK582" s="2"/>
    </row>
    <row r="583" spans="1:37">
      <c r="A583" s="1">
        <v>582</v>
      </c>
      <c r="B583" s="1">
        <v>1000</v>
      </c>
      <c r="C583" s="1">
        <v>208</v>
      </c>
      <c r="D583" s="1">
        <v>0</v>
      </c>
      <c r="E583" s="1">
        <v>300</v>
      </c>
      <c r="F583" s="1">
        <v>0</v>
      </c>
      <c r="G583" s="1">
        <v>0</v>
      </c>
      <c r="H583" s="1">
        <v>0.61799999999999999</v>
      </c>
      <c r="I583" s="1">
        <v>212.4</v>
      </c>
      <c r="J583" s="1">
        <v>0</v>
      </c>
      <c r="K583" s="1">
        <v>0.34</v>
      </c>
      <c r="L583" s="1">
        <v>0.23</v>
      </c>
      <c r="M583" s="1">
        <v>0.19</v>
      </c>
      <c r="N583" s="1">
        <v>0.15</v>
      </c>
      <c r="O583" s="1">
        <v>0.11</v>
      </c>
      <c r="P583" s="1">
        <v>7.0000000000000007E-2</v>
      </c>
      <c r="Q583" s="1">
        <v>0.05</v>
      </c>
      <c r="R583" s="1">
        <v>0.03</v>
      </c>
      <c r="S583" s="1">
        <v>-97.6</v>
      </c>
      <c r="T583" s="1">
        <v>-52.2</v>
      </c>
      <c r="U583" s="1">
        <v>-17.7</v>
      </c>
      <c r="V583" s="1">
        <v>15.9</v>
      </c>
      <c r="W583" s="1">
        <v>26.7</v>
      </c>
      <c r="X583" s="1">
        <v>21.1</v>
      </c>
      <c r="Y583" s="1">
        <v>11.2</v>
      </c>
      <c r="Z583" s="1">
        <v>2.16</v>
      </c>
      <c r="AA583" s="1">
        <v>0</v>
      </c>
      <c r="AB583" s="1">
        <v>75</v>
      </c>
      <c r="AC583" s="1">
        <v>150</v>
      </c>
      <c r="AD583" s="1">
        <v>225</v>
      </c>
      <c r="AE583" s="1">
        <v>299</v>
      </c>
      <c r="AF583" s="1">
        <v>-97.6</v>
      </c>
      <c r="AG583" s="1">
        <v>147</v>
      </c>
      <c r="AH583" s="1">
        <v>180</v>
      </c>
      <c r="AI583" s="1">
        <v>178</v>
      </c>
      <c r="AJ583" s="1">
        <v>262</v>
      </c>
      <c r="AK583" s="2"/>
    </row>
    <row r="584" spans="1:37">
      <c r="A584" s="1">
        <v>583</v>
      </c>
      <c r="B584" s="1">
        <v>1208</v>
      </c>
      <c r="C584" s="1">
        <v>208</v>
      </c>
      <c r="D584" s="1">
        <v>0</v>
      </c>
      <c r="E584" s="1">
        <v>50</v>
      </c>
      <c r="F584" s="1">
        <v>0</v>
      </c>
      <c r="G584" s="1">
        <v>0</v>
      </c>
      <c r="H584" s="1">
        <v>1.7969999999999999</v>
      </c>
      <c r="I584" s="1">
        <v>33.880000000000003</v>
      </c>
      <c r="J584" s="1">
        <v>0</v>
      </c>
      <c r="K584" s="1">
        <v>0.74</v>
      </c>
      <c r="L584" s="1">
        <v>0.34</v>
      </c>
      <c r="M584" s="1">
        <v>0.2</v>
      </c>
      <c r="N584" s="1">
        <v>0.13</v>
      </c>
      <c r="O584" s="1">
        <v>0.1</v>
      </c>
      <c r="P584" s="1">
        <v>0.06</v>
      </c>
      <c r="Q584" s="1">
        <v>0.05</v>
      </c>
      <c r="R584" s="1">
        <v>0.03</v>
      </c>
      <c r="S584" s="1">
        <v>-362</v>
      </c>
      <c r="T584" s="1">
        <v>283</v>
      </c>
      <c r="U584" s="1">
        <v>134</v>
      </c>
      <c r="V584" s="1">
        <v>13.8</v>
      </c>
      <c r="W584" s="1">
        <v>-0.21</v>
      </c>
      <c r="X584" s="1">
        <v>-2.21</v>
      </c>
      <c r="Y584" s="1">
        <v>-1.75</v>
      </c>
      <c r="Z584" s="1">
        <v>-1</v>
      </c>
      <c r="AA584" s="1">
        <v>0</v>
      </c>
      <c r="AB584" s="1">
        <v>12</v>
      </c>
      <c r="AC584" s="1">
        <v>25</v>
      </c>
      <c r="AD584" s="1">
        <v>38</v>
      </c>
      <c r="AE584" s="1">
        <v>49</v>
      </c>
      <c r="AF584" s="1">
        <v>-362</v>
      </c>
      <c r="AG584" s="1">
        <v>-74.3</v>
      </c>
      <c r="AH584" s="1">
        <v>210</v>
      </c>
      <c r="AI584" s="1">
        <v>499</v>
      </c>
      <c r="AJ584" s="1">
        <v>760</v>
      </c>
      <c r="AK584" s="2"/>
    </row>
    <row r="585" spans="1:37">
      <c r="A585" s="1">
        <v>584</v>
      </c>
      <c r="B585" s="1">
        <v>1208</v>
      </c>
      <c r="C585" s="1">
        <v>208</v>
      </c>
      <c r="D585" s="1">
        <v>0</v>
      </c>
      <c r="E585" s="1">
        <v>72</v>
      </c>
      <c r="F585" s="1">
        <v>0</v>
      </c>
      <c r="G585" s="1">
        <v>0</v>
      </c>
      <c r="H585" s="1">
        <v>1.508</v>
      </c>
      <c r="I585" s="1">
        <v>44.66</v>
      </c>
      <c r="J585" s="1">
        <v>0</v>
      </c>
      <c r="K585" s="1">
        <v>0.67</v>
      </c>
      <c r="L585" s="1">
        <v>0.35</v>
      </c>
      <c r="M585" s="1">
        <v>0.22</v>
      </c>
      <c r="N585" s="1">
        <v>0.13</v>
      </c>
      <c r="O585" s="1">
        <v>0.1</v>
      </c>
      <c r="P585" s="1">
        <v>0.06</v>
      </c>
      <c r="Q585" s="1">
        <v>0.05</v>
      </c>
      <c r="R585" s="1">
        <v>0.03</v>
      </c>
      <c r="S585" s="1">
        <v>-436</v>
      </c>
      <c r="T585" s="1">
        <v>188</v>
      </c>
      <c r="U585" s="1">
        <v>174</v>
      </c>
      <c r="V585" s="1">
        <v>46</v>
      </c>
      <c r="W585" s="1">
        <v>8.5500000000000007</v>
      </c>
      <c r="X585" s="1">
        <v>-0.51</v>
      </c>
      <c r="Y585" s="1">
        <v>-1.03</v>
      </c>
      <c r="Z585" s="1">
        <v>-0.77</v>
      </c>
      <c r="AA585" s="1">
        <v>0</v>
      </c>
      <c r="AB585" s="1">
        <v>18</v>
      </c>
      <c r="AC585" s="1">
        <v>36</v>
      </c>
      <c r="AD585" s="1">
        <v>54</v>
      </c>
      <c r="AE585" s="1">
        <v>71</v>
      </c>
      <c r="AF585" s="1">
        <v>-436</v>
      </c>
      <c r="AG585" s="1">
        <v>-110</v>
      </c>
      <c r="AH585" s="1">
        <v>197</v>
      </c>
      <c r="AI585" s="1">
        <v>496</v>
      </c>
      <c r="AJ585" s="1">
        <v>800</v>
      </c>
      <c r="AK585" s="2"/>
    </row>
    <row r="586" spans="1:37">
      <c r="A586" s="1">
        <v>585</v>
      </c>
      <c r="B586" s="1">
        <v>1208</v>
      </c>
      <c r="C586" s="1">
        <v>208</v>
      </c>
      <c r="D586" s="1">
        <v>0</v>
      </c>
      <c r="E586" s="1">
        <v>102</v>
      </c>
      <c r="F586" s="1">
        <v>0</v>
      </c>
      <c r="G586" s="1">
        <v>0</v>
      </c>
      <c r="H586" s="1">
        <v>1.1759999999999999</v>
      </c>
      <c r="I586" s="1">
        <v>66.67</v>
      </c>
      <c r="J586" s="1">
        <v>0</v>
      </c>
      <c r="K586" s="1">
        <v>0.56999999999999995</v>
      </c>
      <c r="L586" s="1">
        <v>0.34</v>
      </c>
      <c r="M586" s="1">
        <v>0.23</v>
      </c>
      <c r="N586" s="1">
        <v>0.14000000000000001</v>
      </c>
      <c r="O586" s="1">
        <v>0.1</v>
      </c>
      <c r="P586" s="1">
        <v>0.06</v>
      </c>
      <c r="Q586" s="1">
        <v>0.05</v>
      </c>
      <c r="R586" s="1">
        <v>0.03</v>
      </c>
      <c r="S586" s="1">
        <v>-386</v>
      </c>
      <c r="T586" s="1">
        <v>71.3</v>
      </c>
      <c r="U586" s="1">
        <v>146</v>
      </c>
      <c r="V586" s="1">
        <v>78</v>
      </c>
      <c r="W586" s="1">
        <v>28.1</v>
      </c>
      <c r="X586" s="1">
        <v>2.5299999999999998</v>
      </c>
      <c r="Y586" s="1">
        <v>-0.05</v>
      </c>
      <c r="Z586" s="1">
        <v>-0.48</v>
      </c>
      <c r="AA586" s="1">
        <v>0</v>
      </c>
      <c r="AB586" s="1">
        <v>26</v>
      </c>
      <c r="AC586" s="1">
        <v>51</v>
      </c>
      <c r="AD586" s="1">
        <v>77</v>
      </c>
      <c r="AE586" s="1">
        <v>101</v>
      </c>
      <c r="AF586" s="1">
        <v>-386</v>
      </c>
      <c r="AG586" s="1">
        <v>-79</v>
      </c>
      <c r="AH586" s="1">
        <v>178</v>
      </c>
      <c r="AI586" s="1">
        <v>427</v>
      </c>
      <c r="AJ586" s="1">
        <v>710</v>
      </c>
      <c r="AK586" s="2"/>
    </row>
    <row r="587" spans="1:37">
      <c r="A587" s="1">
        <v>586</v>
      </c>
      <c r="B587" s="1">
        <v>1208</v>
      </c>
      <c r="C587" s="1">
        <v>208</v>
      </c>
      <c r="D587" s="1">
        <v>0</v>
      </c>
      <c r="E587" s="1">
        <v>147</v>
      </c>
      <c r="F587" s="1">
        <v>0</v>
      </c>
      <c r="G587" s="1">
        <v>0</v>
      </c>
      <c r="H587" s="1">
        <v>0.86899999999999999</v>
      </c>
      <c r="I587" s="1">
        <v>109.61</v>
      </c>
      <c r="J587" s="1">
        <v>0</v>
      </c>
      <c r="K587" s="1">
        <v>0.47</v>
      </c>
      <c r="L587" s="1">
        <v>0.31</v>
      </c>
      <c r="M587" s="1">
        <v>0.23</v>
      </c>
      <c r="N587" s="1">
        <v>0.15</v>
      </c>
      <c r="O587" s="1">
        <v>0.1</v>
      </c>
      <c r="P587" s="1">
        <v>0.06</v>
      </c>
      <c r="Q587" s="1">
        <v>0.05</v>
      </c>
      <c r="R587" s="1">
        <v>0.03</v>
      </c>
      <c r="S587" s="1">
        <v>-274</v>
      </c>
      <c r="T587" s="1">
        <v>-16.100000000000001</v>
      </c>
      <c r="U587" s="1">
        <v>74.7</v>
      </c>
      <c r="V587" s="1">
        <v>77.099999999999994</v>
      </c>
      <c r="W587" s="1">
        <v>45.9</v>
      </c>
      <c r="X587" s="1">
        <v>10.5</v>
      </c>
      <c r="Y587" s="1">
        <v>1.95</v>
      </c>
      <c r="Z587" s="1">
        <v>-0.06</v>
      </c>
      <c r="AA587" s="1">
        <v>0</v>
      </c>
      <c r="AB587" s="1">
        <v>37</v>
      </c>
      <c r="AC587" s="1">
        <v>73</v>
      </c>
      <c r="AD587" s="1">
        <v>110</v>
      </c>
      <c r="AE587" s="1">
        <v>146</v>
      </c>
      <c r="AF587" s="1">
        <v>-274</v>
      </c>
      <c r="AG587" s="1">
        <v>-15.1</v>
      </c>
      <c r="AH587" s="1">
        <v>166</v>
      </c>
      <c r="AI587" s="1">
        <v>328</v>
      </c>
      <c r="AJ587" s="1">
        <v>547</v>
      </c>
      <c r="AK587" s="2"/>
    </row>
    <row r="588" spans="1:37">
      <c r="A588" s="1">
        <v>587</v>
      </c>
      <c r="B588" s="1">
        <v>1208</v>
      </c>
      <c r="C588" s="1">
        <v>208</v>
      </c>
      <c r="D588" s="1">
        <v>0</v>
      </c>
      <c r="E588" s="1">
        <v>210</v>
      </c>
      <c r="F588" s="1">
        <v>0</v>
      </c>
      <c r="G588" s="1">
        <v>0</v>
      </c>
      <c r="H588" s="1">
        <v>0.65400000000000003</v>
      </c>
      <c r="I588" s="1">
        <v>179.33</v>
      </c>
      <c r="J588" s="1">
        <v>0</v>
      </c>
      <c r="K588" s="1">
        <v>0.38</v>
      </c>
      <c r="L588" s="1">
        <v>0.27</v>
      </c>
      <c r="M588" s="1">
        <v>0.21</v>
      </c>
      <c r="N588" s="1">
        <v>0.15</v>
      </c>
      <c r="O588" s="1">
        <v>0.11</v>
      </c>
      <c r="P588" s="1">
        <v>7.0000000000000007E-2</v>
      </c>
      <c r="Q588" s="1">
        <v>0.05</v>
      </c>
      <c r="R588" s="1">
        <v>0.03</v>
      </c>
      <c r="S588" s="1">
        <v>-166</v>
      </c>
      <c r="T588" s="1">
        <v>-52.1</v>
      </c>
      <c r="U588" s="1">
        <v>11.2</v>
      </c>
      <c r="V588" s="1">
        <v>45.8</v>
      </c>
      <c r="W588" s="1">
        <v>42.4</v>
      </c>
      <c r="X588" s="1">
        <v>19.600000000000001</v>
      </c>
      <c r="Y588" s="1">
        <v>6.91</v>
      </c>
      <c r="Z588" s="1">
        <v>0.68</v>
      </c>
      <c r="AA588" s="1">
        <v>0</v>
      </c>
      <c r="AB588" s="1">
        <v>52</v>
      </c>
      <c r="AC588" s="1">
        <v>105</v>
      </c>
      <c r="AD588" s="1">
        <v>157</v>
      </c>
      <c r="AE588" s="1">
        <v>209</v>
      </c>
      <c r="AF588" s="1">
        <v>-166</v>
      </c>
      <c r="AG588" s="1">
        <v>57.4</v>
      </c>
      <c r="AH588" s="1">
        <v>163</v>
      </c>
      <c r="AI588" s="1">
        <v>231</v>
      </c>
      <c r="AJ588" s="1">
        <v>372</v>
      </c>
      <c r="AK588" s="2"/>
    </row>
    <row r="589" spans="1:37">
      <c r="A589" s="1">
        <v>588</v>
      </c>
      <c r="B589" s="1">
        <v>1208</v>
      </c>
      <c r="C589" s="1">
        <v>208</v>
      </c>
      <c r="D589" s="1">
        <v>0</v>
      </c>
      <c r="E589" s="1">
        <v>300</v>
      </c>
      <c r="F589" s="1">
        <v>0</v>
      </c>
      <c r="G589" s="1">
        <v>0</v>
      </c>
      <c r="H589" s="1">
        <v>0.54600000000000004</v>
      </c>
      <c r="I589" s="1">
        <v>263.83999999999997</v>
      </c>
      <c r="J589" s="1">
        <v>0</v>
      </c>
      <c r="K589" s="1">
        <v>0.31</v>
      </c>
      <c r="L589" s="1">
        <v>0.22</v>
      </c>
      <c r="M589" s="1">
        <v>0.18</v>
      </c>
      <c r="N589" s="1">
        <v>0.14000000000000001</v>
      </c>
      <c r="O589" s="1">
        <v>0.11</v>
      </c>
      <c r="P589" s="1">
        <v>7.0000000000000007E-2</v>
      </c>
      <c r="Q589" s="1">
        <v>0.05</v>
      </c>
      <c r="R589" s="1">
        <v>0.03</v>
      </c>
      <c r="S589" s="1">
        <v>-90.9</v>
      </c>
      <c r="T589" s="1">
        <v>-50.4</v>
      </c>
      <c r="U589" s="1">
        <v>-19.3</v>
      </c>
      <c r="V589" s="1">
        <v>11.8</v>
      </c>
      <c r="W589" s="1">
        <v>23</v>
      </c>
      <c r="X589" s="1">
        <v>20</v>
      </c>
      <c r="Y589" s="1">
        <v>11.6</v>
      </c>
      <c r="Z589" s="1">
        <v>2.69</v>
      </c>
      <c r="AA589" s="1">
        <v>0</v>
      </c>
      <c r="AB589" s="1">
        <v>75</v>
      </c>
      <c r="AC589" s="1">
        <v>150</v>
      </c>
      <c r="AD589" s="1">
        <v>225</v>
      </c>
      <c r="AE589" s="1">
        <v>299</v>
      </c>
      <c r="AF589" s="1">
        <v>-90.9</v>
      </c>
      <c r="AG589" s="1">
        <v>117</v>
      </c>
      <c r="AH589" s="1">
        <v>147</v>
      </c>
      <c r="AI589" s="1">
        <v>149</v>
      </c>
      <c r="AJ589" s="1">
        <v>224</v>
      </c>
      <c r="AK589" s="2"/>
    </row>
    <row r="590" spans="1:37">
      <c r="A590" s="1">
        <v>589</v>
      </c>
      <c r="B590" s="1">
        <v>1459</v>
      </c>
      <c r="C590" s="1">
        <v>208</v>
      </c>
      <c r="D590" s="1">
        <v>0</v>
      </c>
      <c r="E590" s="1">
        <v>50</v>
      </c>
      <c r="F590" s="1">
        <v>0</v>
      </c>
      <c r="G590" s="1">
        <v>0</v>
      </c>
      <c r="H590" s="1">
        <v>1.7350000000000001</v>
      </c>
      <c r="I590" s="1">
        <v>35.840000000000003</v>
      </c>
      <c r="J590" s="1">
        <v>0</v>
      </c>
      <c r="K590" s="1">
        <v>0.72</v>
      </c>
      <c r="L590" s="1">
        <v>0.35</v>
      </c>
      <c r="M590" s="1">
        <v>0.21</v>
      </c>
      <c r="N590" s="1">
        <v>0.13</v>
      </c>
      <c r="O590" s="1">
        <v>0.1</v>
      </c>
      <c r="P590" s="1">
        <v>0.06</v>
      </c>
      <c r="Q590" s="1">
        <v>0.05</v>
      </c>
      <c r="R590" s="1">
        <v>0.03</v>
      </c>
      <c r="S590" s="1">
        <v>-386</v>
      </c>
      <c r="T590" s="1">
        <v>266</v>
      </c>
      <c r="U590" s="1">
        <v>142</v>
      </c>
      <c r="V590" s="1">
        <v>19.600000000000001</v>
      </c>
      <c r="W590" s="1">
        <v>2.31</v>
      </c>
      <c r="X590" s="1">
        <v>-1.1000000000000001</v>
      </c>
      <c r="Y590" s="1">
        <v>-1.1299999999999999</v>
      </c>
      <c r="Z590" s="1">
        <v>-0.73</v>
      </c>
      <c r="AA590" s="1">
        <v>0</v>
      </c>
      <c r="AB590" s="1">
        <v>12</v>
      </c>
      <c r="AC590" s="1">
        <v>25</v>
      </c>
      <c r="AD590" s="1">
        <v>38</v>
      </c>
      <c r="AE590" s="1">
        <v>49</v>
      </c>
      <c r="AF590" s="1">
        <v>-386</v>
      </c>
      <c r="AG590" s="1">
        <v>-105</v>
      </c>
      <c r="AH590" s="1">
        <v>171</v>
      </c>
      <c r="AI590" s="1">
        <v>452</v>
      </c>
      <c r="AJ590" s="1">
        <v>707</v>
      </c>
      <c r="AK590" s="2"/>
    </row>
    <row r="591" spans="1:37">
      <c r="A591" s="1">
        <v>590</v>
      </c>
      <c r="B591" s="1">
        <v>1459</v>
      </c>
      <c r="C591" s="1">
        <v>208</v>
      </c>
      <c r="D591" s="1">
        <v>0</v>
      </c>
      <c r="E591" s="1">
        <v>72</v>
      </c>
      <c r="F591" s="1">
        <v>0</v>
      </c>
      <c r="G591" s="1">
        <v>0</v>
      </c>
      <c r="H591" s="1">
        <v>1.43</v>
      </c>
      <c r="I591" s="1">
        <v>48.76</v>
      </c>
      <c r="J591" s="1">
        <v>0</v>
      </c>
      <c r="K591" s="1">
        <v>0.65</v>
      </c>
      <c r="L591" s="1">
        <v>0.35</v>
      </c>
      <c r="M591" s="1">
        <v>0.22</v>
      </c>
      <c r="N591" s="1">
        <v>0.13</v>
      </c>
      <c r="O591" s="1">
        <v>0.1</v>
      </c>
      <c r="P591" s="1">
        <v>0.06</v>
      </c>
      <c r="Q591" s="1">
        <v>0.05</v>
      </c>
      <c r="R591" s="1">
        <v>0.03</v>
      </c>
      <c r="S591" s="1">
        <v>-433</v>
      </c>
      <c r="T591" s="1">
        <v>166</v>
      </c>
      <c r="U591" s="1">
        <v>170</v>
      </c>
      <c r="V591" s="1">
        <v>52.2</v>
      </c>
      <c r="W591" s="1">
        <v>12</v>
      </c>
      <c r="X591" s="1">
        <v>0.59</v>
      </c>
      <c r="Y591" s="1">
        <v>-0.41</v>
      </c>
      <c r="Z591" s="1">
        <v>-0.5</v>
      </c>
      <c r="AA591" s="1">
        <v>0</v>
      </c>
      <c r="AB591" s="1">
        <v>18</v>
      </c>
      <c r="AC591" s="1">
        <v>36</v>
      </c>
      <c r="AD591" s="1">
        <v>54</v>
      </c>
      <c r="AE591" s="1">
        <v>71</v>
      </c>
      <c r="AF591" s="1">
        <v>-433</v>
      </c>
      <c r="AG591" s="1">
        <v>-127</v>
      </c>
      <c r="AH591" s="1">
        <v>159</v>
      </c>
      <c r="AI591" s="1">
        <v>440</v>
      </c>
      <c r="AJ591" s="1">
        <v>726</v>
      </c>
      <c r="AK591" s="2"/>
    </row>
    <row r="592" spans="1:37">
      <c r="A592" s="1">
        <v>591</v>
      </c>
      <c r="B592" s="1">
        <v>1459</v>
      </c>
      <c r="C592" s="1">
        <v>208</v>
      </c>
      <c r="D592" s="1">
        <v>0</v>
      </c>
      <c r="E592" s="1">
        <v>102</v>
      </c>
      <c r="F592" s="1">
        <v>0</v>
      </c>
      <c r="G592" s="1">
        <v>0</v>
      </c>
      <c r="H592" s="1">
        <v>1.087</v>
      </c>
      <c r="I592" s="1">
        <v>75.819999999999993</v>
      </c>
      <c r="J592" s="1">
        <v>0</v>
      </c>
      <c r="K592" s="1">
        <v>0.55000000000000004</v>
      </c>
      <c r="L592" s="1">
        <v>0.34</v>
      </c>
      <c r="M592" s="1">
        <v>0.23</v>
      </c>
      <c r="N592" s="1">
        <v>0.14000000000000001</v>
      </c>
      <c r="O592" s="1">
        <v>0.1</v>
      </c>
      <c r="P592" s="1">
        <v>0.06</v>
      </c>
      <c r="Q592" s="1">
        <v>0.05</v>
      </c>
      <c r="R592" s="1">
        <v>0.03</v>
      </c>
      <c r="S592" s="1">
        <v>-370</v>
      </c>
      <c r="T592" s="1">
        <v>54</v>
      </c>
      <c r="U592" s="1">
        <v>133</v>
      </c>
      <c r="V592" s="1">
        <v>78.900000000000006</v>
      </c>
      <c r="W592" s="1">
        <v>31.7</v>
      </c>
      <c r="X592" s="1">
        <v>3.95</v>
      </c>
      <c r="Y592" s="1">
        <v>0.56999999999999995</v>
      </c>
      <c r="Z592" s="1">
        <v>-0.2</v>
      </c>
      <c r="AA592" s="1">
        <v>0</v>
      </c>
      <c r="AB592" s="1">
        <v>26</v>
      </c>
      <c r="AC592" s="1">
        <v>51</v>
      </c>
      <c r="AD592" s="1">
        <v>77</v>
      </c>
      <c r="AE592" s="1">
        <v>101</v>
      </c>
      <c r="AF592" s="1">
        <v>-370</v>
      </c>
      <c r="AG592" s="1">
        <v>-90.4</v>
      </c>
      <c r="AH592" s="1">
        <v>143</v>
      </c>
      <c r="AI592" s="1">
        <v>371</v>
      </c>
      <c r="AJ592" s="1">
        <v>629</v>
      </c>
      <c r="AK592" s="2"/>
    </row>
    <row r="593" spans="1:37">
      <c r="A593" s="1">
        <v>592</v>
      </c>
      <c r="B593" s="1">
        <v>1459</v>
      </c>
      <c r="C593" s="1">
        <v>208</v>
      </c>
      <c r="D593" s="1">
        <v>0</v>
      </c>
      <c r="E593" s="1">
        <v>147</v>
      </c>
      <c r="F593" s="1">
        <v>0</v>
      </c>
      <c r="G593" s="1">
        <v>0</v>
      </c>
      <c r="H593" s="1">
        <v>0.79300000000000004</v>
      </c>
      <c r="I593" s="1">
        <v>127.63</v>
      </c>
      <c r="J593" s="1">
        <v>0</v>
      </c>
      <c r="K593" s="1">
        <v>0.44</v>
      </c>
      <c r="L593" s="1">
        <v>0.3</v>
      </c>
      <c r="M593" s="1">
        <v>0.22</v>
      </c>
      <c r="N593" s="1">
        <v>0.15</v>
      </c>
      <c r="O593" s="1">
        <v>0.11</v>
      </c>
      <c r="P593" s="1">
        <v>0.06</v>
      </c>
      <c r="Q593" s="1">
        <v>0.05</v>
      </c>
      <c r="R593" s="1">
        <v>0.03</v>
      </c>
      <c r="S593" s="1">
        <v>-256</v>
      </c>
      <c r="T593" s="1">
        <v>-23.8</v>
      </c>
      <c r="U593" s="1">
        <v>62.5</v>
      </c>
      <c r="V593" s="1">
        <v>71.599999999999994</v>
      </c>
      <c r="W593" s="1">
        <v>45.8</v>
      </c>
      <c r="X593" s="1">
        <v>12.3</v>
      </c>
      <c r="Y593" s="1">
        <v>2.81</v>
      </c>
      <c r="Z593" s="1">
        <v>0.21</v>
      </c>
      <c r="AA593" s="1">
        <v>0</v>
      </c>
      <c r="AB593" s="1">
        <v>37</v>
      </c>
      <c r="AC593" s="1">
        <v>73</v>
      </c>
      <c r="AD593" s="1">
        <v>110</v>
      </c>
      <c r="AE593" s="1">
        <v>146</v>
      </c>
      <c r="AF593" s="1">
        <v>-256</v>
      </c>
      <c r="AG593" s="1">
        <v>-27.6</v>
      </c>
      <c r="AH593" s="1">
        <v>134</v>
      </c>
      <c r="AI593" s="1">
        <v>280</v>
      </c>
      <c r="AJ593" s="1">
        <v>477</v>
      </c>
      <c r="AK593" s="2"/>
    </row>
    <row r="594" spans="1:37">
      <c r="A594" s="1">
        <v>593</v>
      </c>
      <c r="B594" s="1">
        <v>1459</v>
      </c>
      <c r="C594" s="1">
        <v>208</v>
      </c>
      <c r="D594" s="1">
        <v>0</v>
      </c>
      <c r="E594" s="1">
        <v>210</v>
      </c>
      <c r="F594" s="1">
        <v>0</v>
      </c>
      <c r="G594" s="1">
        <v>0</v>
      </c>
      <c r="H594" s="1">
        <v>0.58799999999999997</v>
      </c>
      <c r="I594" s="1">
        <v>215.25</v>
      </c>
      <c r="J594" s="1">
        <v>0</v>
      </c>
      <c r="K594" s="1">
        <v>0.36</v>
      </c>
      <c r="L594" s="1">
        <v>0.25</v>
      </c>
      <c r="M594" s="1">
        <v>0.2</v>
      </c>
      <c r="N594" s="1">
        <v>0.15</v>
      </c>
      <c r="O594" s="1">
        <v>0.11</v>
      </c>
      <c r="P594" s="1">
        <v>7.0000000000000007E-2</v>
      </c>
      <c r="Q594" s="1">
        <v>0.05</v>
      </c>
      <c r="R594" s="1">
        <v>0.03</v>
      </c>
      <c r="S594" s="1">
        <v>-154</v>
      </c>
      <c r="T594" s="1">
        <v>-52.4</v>
      </c>
      <c r="U594" s="1">
        <v>5.22</v>
      </c>
      <c r="V594" s="1">
        <v>39.4</v>
      </c>
      <c r="W594" s="1">
        <v>38.9</v>
      </c>
      <c r="X594" s="1">
        <v>20</v>
      </c>
      <c r="Y594" s="1">
        <v>7.87</v>
      </c>
      <c r="Z594" s="1">
        <v>1.04</v>
      </c>
      <c r="AA594" s="1">
        <v>0</v>
      </c>
      <c r="AB594" s="1">
        <v>52</v>
      </c>
      <c r="AC594" s="1">
        <v>105</v>
      </c>
      <c r="AD594" s="1">
        <v>157</v>
      </c>
      <c r="AE594" s="1">
        <v>209</v>
      </c>
      <c r="AF594" s="1">
        <v>-154</v>
      </c>
      <c r="AG594" s="1">
        <v>39.200000000000003</v>
      </c>
      <c r="AH594" s="1">
        <v>133</v>
      </c>
      <c r="AI594" s="1">
        <v>195</v>
      </c>
      <c r="AJ594" s="1">
        <v>320</v>
      </c>
      <c r="AK594" s="2"/>
    </row>
    <row r="595" spans="1:37">
      <c r="A595" s="1">
        <v>594</v>
      </c>
      <c r="B595" s="1">
        <v>1459</v>
      </c>
      <c r="C595" s="1">
        <v>208</v>
      </c>
      <c r="D595" s="1">
        <v>0</v>
      </c>
      <c r="E595" s="1">
        <v>300</v>
      </c>
      <c r="F595" s="1">
        <v>0</v>
      </c>
      <c r="G595" s="1">
        <v>0</v>
      </c>
      <c r="H595" s="1">
        <v>0.49</v>
      </c>
      <c r="I595" s="1">
        <v>319.95</v>
      </c>
      <c r="J595" s="1">
        <v>0</v>
      </c>
      <c r="K595" s="1">
        <v>0.28999999999999998</v>
      </c>
      <c r="L595" s="1">
        <v>0.21</v>
      </c>
      <c r="M595" s="1">
        <v>0.17</v>
      </c>
      <c r="N595" s="1">
        <v>0.14000000000000001</v>
      </c>
      <c r="O595" s="1">
        <v>0.11</v>
      </c>
      <c r="P595" s="1">
        <v>7.0000000000000007E-2</v>
      </c>
      <c r="Q595" s="1">
        <v>0.05</v>
      </c>
      <c r="R595" s="1">
        <v>0.03</v>
      </c>
      <c r="S595" s="1">
        <v>-83.7</v>
      </c>
      <c r="T595" s="1">
        <v>-48</v>
      </c>
      <c r="U595" s="1">
        <v>-20.3</v>
      </c>
      <c r="V595" s="1">
        <v>8.2799999999999994</v>
      </c>
      <c r="W595" s="1">
        <v>19.5</v>
      </c>
      <c r="X595" s="1">
        <v>18.600000000000001</v>
      </c>
      <c r="Y595" s="1">
        <v>11.6</v>
      </c>
      <c r="Z595" s="1">
        <v>3.14</v>
      </c>
      <c r="AA595" s="1">
        <v>0</v>
      </c>
      <c r="AB595" s="1">
        <v>75</v>
      </c>
      <c r="AC595" s="1">
        <v>150</v>
      </c>
      <c r="AD595" s="1">
        <v>225</v>
      </c>
      <c r="AE595" s="1">
        <v>299</v>
      </c>
      <c r="AF595" s="1">
        <v>-83.7</v>
      </c>
      <c r="AG595" s="1">
        <v>92.3</v>
      </c>
      <c r="AH595" s="1">
        <v>120</v>
      </c>
      <c r="AI595" s="1">
        <v>125</v>
      </c>
      <c r="AJ595" s="1">
        <v>192</v>
      </c>
      <c r="AK595" s="2"/>
    </row>
    <row r="596" spans="1:37">
      <c r="A596" s="1">
        <v>595</v>
      </c>
      <c r="B596" s="1">
        <v>1763</v>
      </c>
      <c r="C596" s="1">
        <v>208</v>
      </c>
      <c r="D596" s="1">
        <v>0</v>
      </c>
      <c r="E596" s="1">
        <v>50</v>
      </c>
      <c r="F596" s="1">
        <v>0</v>
      </c>
      <c r="G596" s="1">
        <v>0</v>
      </c>
      <c r="H596" s="1">
        <v>1.679</v>
      </c>
      <c r="I596" s="1">
        <v>37.82</v>
      </c>
      <c r="J596" s="1">
        <v>0</v>
      </c>
      <c r="K596" s="1">
        <v>0.71</v>
      </c>
      <c r="L596" s="1">
        <v>0.35</v>
      </c>
      <c r="M596" s="1">
        <v>0.21</v>
      </c>
      <c r="N596" s="1">
        <v>0.13</v>
      </c>
      <c r="O596" s="1">
        <v>0.1</v>
      </c>
      <c r="P596" s="1">
        <v>0.06</v>
      </c>
      <c r="Q596" s="1">
        <v>0.05</v>
      </c>
      <c r="R596" s="1">
        <v>0.03</v>
      </c>
      <c r="S596" s="1">
        <v>-400</v>
      </c>
      <c r="T596" s="1">
        <v>246</v>
      </c>
      <c r="U596" s="1">
        <v>148</v>
      </c>
      <c r="V596" s="1">
        <v>25</v>
      </c>
      <c r="W596" s="1">
        <v>4.47</v>
      </c>
      <c r="X596" s="1">
        <v>-0.18</v>
      </c>
      <c r="Y596" s="1">
        <v>-0.62</v>
      </c>
      <c r="Z596" s="1">
        <v>-0.51</v>
      </c>
      <c r="AA596" s="1">
        <v>0</v>
      </c>
      <c r="AB596" s="1">
        <v>12</v>
      </c>
      <c r="AC596" s="1">
        <v>25</v>
      </c>
      <c r="AD596" s="1">
        <v>38</v>
      </c>
      <c r="AE596" s="1">
        <v>49</v>
      </c>
      <c r="AF596" s="1">
        <v>-400</v>
      </c>
      <c r="AG596" s="1">
        <v>-128</v>
      </c>
      <c r="AH596" s="1">
        <v>139</v>
      </c>
      <c r="AI596" s="1">
        <v>410</v>
      </c>
      <c r="AJ596" s="1">
        <v>657</v>
      </c>
      <c r="AK596" s="2"/>
    </row>
    <row r="597" spans="1:37">
      <c r="A597" s="1">
        <v>596</v>
      </c>
      <c r="B597" s="1">
        <v>1763</v>
      </c>
      <c r="C597" s="1">
        <v>208</v>
      </c>
      <c r="D597" s="1">
        <v>0</v>
      </c>
      <c r="E597" s="1">
        <v>72</v>
      </c>
      <c r="F597" s="1">
        <v>0</v>
      </c>
      <c r="G597" s="1">
        <v>0</v>
      </c>
      <c r="H597" s="1">
        <v>1.347</v>
      </c>
      <c r="I597" s="1">
        <v>53.69</v>
      </c>
      <c r="J597" s="1">
        <v>0</v>
      </c>
      <c r="K597" s="1">
        <v>0.62</v>
      </c>
      <c r="L597" s="1">
        <v>0.35</v>
      </c>
      <c r="M597" s="1">
        <v>0.22</v>
      </c>
      <c r="N597" s="1">
        <v>0.13</v>
      </c>
      <c r="O597" s="1">
        <v>0.1</v>
      </c>
      <c r="P597" s="1">
        <v>0.06</v>
      </c>
      <c r="Q597" s="1">
        <v>0.05</v>
      </c>
      <c r="R597" s="1">
        <v>0.03</v>
      </c>
      <c r="S597" s="1">
        <v>-424</v>
      </c>
      <c r="T597" s="1">
        <v>144</v>
      </c>
      <c r="U597" s="1">
        <v>164</v>
      </c>
      <c r="V597" s="1">
        <v>57.2</v>
      </c>
      <c r="W597" s="1">
        <v>15.2</v>
      </c>
      <c r="X597" s="1">
        <v>1.5</v>
      </c>
      <c r="Y597" s="1">
        <v>0.1</v>
      </c>
      <c r="Z597" s="1">
        <v>-0.28000000000000003</v>
      </c>
      <c r="AA597" s="1">
        <v>0</v>
      </c>
      <c r="AB597" s="1">
        <v>18</v>
      </c>
      <c r="AC597" s="1">
        <v>36</v>
      </c>
      <c r="AD597" s="1">
        <v>54</v>
      </c>
      <c r="AE597" s="1">
        <v>71</v>
      </c>
      <c r="AF597" s="1">
        <v>-424</v>
      </c>
      <c r="AG597" s="1">
        <v>-138</v>
      </c>
      <c r="AH597" s="1">
        <v>128</v>
      </c>
      <c r="AI597" s="1">
        <v>390</v>
      </c>
      <c r="AJ597" s="1">
        <v>657</v>
      </c>
      <c r="AK597" s="2"/>
    </row>
    <row r="598" spans="1:37">
      <c r="A598" s="1">
        <v>597</v>
      </c>
      <c r="B598" s="1">
        <v>1763</v>
      </c>
      <c r="C598" s="1">
        <v>208</v>
      </c>
      <c r="D598" s="1">
        <v>0</v>
      </c>
      <c r="E598" s="1">
        <v>102</v>
      </c>
      <c r="F598" s="1">
        <v>0</v>
      </c>
      <c r="G598" s="1">
        <v>0</v>
      </c>
      <c r="H598" s="1">
        <v>1.0029999999999999</v>
      </c>
      <c r="I598" s="1">
        <v>86.56</v>
      </c>
      <c r="J598" s="1">
        <v>0</v>
      </c>
      <c r="K598" s="1">
        <v>0.52</v>
      </c>
      <c r="L598" s="1">
        <v>0.33</v>
      </c>
      <c r="M598" s="1">
        <v>0.23</v>
      </c>
      <c r="N598" s="1">
        <v>0.14000000000000001</v>
      </c>
      <c r="O598" s="1">
        <v>0.1</v>
      </c>
      <c r="P598" s="1">
        <v>0.06</v>
      </c>
      <c r="Q598" s="1">
        <v>0.05</v>
      </c>
      <c r="R598" s="1">
        <v>0.03</v>
      </c>
      <c r="S598" s="1">
        <v>-350</v>
      </c>
      <c r="T598" s="1">
        <v>38.4</v>
      </c>
      <c r="U598" s="1">
        <v>120</v>
      </c>
      <c r="V598" s="1">
        <v>78.099999999999994</v>
      </c>
      <c r="W598" s="1">
        <v>34.5</v>
      </c>
      <c r="X598" s="1">
        <v>5.27</v>
      </c>
      <c r="Y598" s="1">
        <v>1.0900000000000001</v>
      </c>
      <c r="Z598" s="1">
        <v>0.02</v>
      </c>
      <c r="AA598" s="1">
        <v>0</v>
      </c>
      <c r="AB598" s="1">
        <v>26</v>
      </c>
      <c r="AC598" s="1">
        <v>51</v>
      </c>
      <c r="AD598" s="1">
        <v>77</v>
      </c>
      <c r="AE598" s="1">
        <v>101</v>
      </c>
      <c r="AF598" s="1">
        <v>-350</v>
      </c>
      <c r="AG598" s="1">
        <v>-96.5</v>
      </c>
      <c r="AH598" s="1">
        <v>115</v>
      </c>
      <c r="AI598" s="1">
        <v>322</v>
      </c>
      <c r="AJ598" s="1">
        <v>557</v>
      </c>
      <c r="AK598" s="2"/>
    </row>
    <row r="599" spans="1:37">
      <c r="A599" s="1">
        <v>598</v>
      </c>
      <c r="B599" s="1">
        <v>1763</v>
      </c>
      <c r="C599" s="1">
        <v>208</v>
      </c>
      <c r="D599" s="1">
        <v>0</v>
      </c>
      <c r="E599" s="1">
        <v>147</v>
      </c>
      <c r="F599" s="1">
        <v>0</v>
      </c>
      <c r="G599" s="1">
        <v>0</v>
      </c>
      <c r="H599" s="1">
        <v>0.71299999999999997</v>
      </c>
      <c r="I599" s="1">
        <v>151.5</v>
      </c>
      <c r="J599" s="1">
        <v>0</v>
      </c>
      <c r="K599" s="1">
        <v>0.42</v>
      </c>
      <c r="L599" s="1">
        <v>0.28999999999999998</v>
      </c>
      <c r="M599" s="1">
        <v>0.22</v>
      </c>
      <c r="N599" s="1">
        <v>0.15</v>
      </c>
      <c r="O599" s="1">
        <v>0.11</v>
      </c>
      <c r="P599" s="1">
        <v>7.0000000000000007E-2</v>
      </c>
      <c r="Q599" s="1">
        <v>0.05</v>
      </c>
      <c r="R599" s="1">
        <v>0.03</v>
      </c>
      <c r="S599" s="1">
        <v>-238</v>
      </c>
      <c r="T599" s="1">
        <v>-29.6</v>
      </c>
      <c r="U599" s="1">
        <v>51.1</v>
      </c>
      <c r="V599" s="1">
        <v>65.400000000000006</v>
      </c>
      <c r="W599" s="1">
        <v>44.9</v>
      </c>
      <c r="X599" s="1">
        <v>13.7</v>
      </c>
      <c r="Y599" s="1">
        <v>3.63</v>
      </c>
      <c r="Z599" s="1">
        <v>0.43</v>
      </c>
      <c r="AA599" s="1">
        <v>0</v>
      </c>
      <c r="AB599" s="1">
        <v>37</v>
      </c>
      <c r="AC599" s="1">
        <v>73</v>
      </c>
      <c r="AD599" s="1">
        <v>110</v>
      </c>
      <c r="AE599" s="1">
        <v>146</v>
      </c>
      <c r="AF599" s="1">
        <v>-238</v>
      </c>
      <c r="AG599" s="1">
        <v>-35.700000000000003</v>
      </c>
      <c r="AH599" s="1">
        <v>108</v>
      </c>
      <c r="AI599" s="1">
        <v>239</v>
      </c>
      <c r="AJ599" s="1">
        <v>415</v>
      </c>
      <c r="AK599" s="2"/>
    </row>
    <row r="600" spans="1:37">
      <c r="A600" s="1">
        <v>599</v>
      </c>
      <c r="B600" s="1">
        <v>1763</v>
      </c>
      <c r="C600" s="1">
        <v>208</v>
      </c>
      <c r="D600" s="1">
        <v>0</v>
      </c>
      <c r="E600" s="1">
        <v>210</v>
      </c>
      <c r="F600" s="1">
        <v>0</v>
      </c>
      <c r="G600" s="1">
        <v>0</v>
      </c>
      <c r="H600" s="1">
        <v>0.52700000000000002</v>
      </c>
      <c r="I600" s="1">
        <v>258.64999999999998</v>
      </c>
      <c r="J600" s="1">
        <v>0</v>
      </c>
      <c r="K600" s="1">
        <v>0.33</v>
      </c>
      <c r="L600" s="1">
        <v>0.24</v>
      </c>
      <c r="M600" s="1">
        <v>0.2</v>
      </c>
      <c r="N600" s="1">
        <v>0.15</v>
      </c>
      <c r="O600" s="1">
        <v>0.11</v>
      </c>
      <c r="P600" s="1">
        <v>7.0000000000000007E-2</v>
      </c>
      <c r="Q600" s="1">
        <v>0.05</v>
      </c>
      <c r="R600" s="1">
        <v>0.03</v>
      </c>
      <c r="S600" s="1">
        <v>-141</v>
      </c>
      <c r="T600" s="1">
        <v>-51.7</v>
      </c>
      <c r="U600" s="1">
        <v>0.26</v>
      </c>
      <c r="V600" s="1">
        <v>33.200000000000003</v>
      </c>
      <c r="W600" s="1">
        <v>35.1</v>
      </c>
      <c r="X600" s="1">
        <v>20</v>
      </c>
      <c r="Y600" s="1">
        <v>8.6199999999999992</v>
      </c>
      <c r="Z600" s="1">
        <v>1.37</v>
      </c>
      <c r="AA600" s="1">
        <v>0</v>
      </c>
      <c r="AB600" s="1">
        <v>52</v>
      </c>
      <c r="AC600" s="1">
        <v>105</v>
      </c>
      <c r="AD600" s="1">
        <v>157</v>
      </c>
      <c r="AE600" s="1">
        <v>209</v>
      </c>
      <c r="AF600" s="1">
        <v>-141</v>
      </c>
      <c r="AG600" s="1">
        <v>25.4</v>
      </c>
      <c r="AH600" s="1">
        <v>108</v>
      </c>
      <c r="AI600" s="1">
        <v>165</v>
      </c>
      <c r="AJ600" s="1">
        <v>276</v>
      </c>
      <c r="AK600" s="2"/>
    </row>
    <row r="601" spans="1:37">
      <c r="A601" s="1">
        <v>600</v>
      </c>
      <c r="B601" s="1">
        <v>1763</v>
      </c>
      <c r="C601" s="1">
        <v>208</v>
      </c>
      <c r="D601" s="1">
        <v>0</v>
      </c>
      <c r="E601" s="1">
        <v>300</v>
      </c>
      <c r="F601" s="1">
        <v>0</v>
      </c>
      <c r="G601" s="1">
        <v>0</v>
      </c>
      <c r="H601" s="1">
        <v>0.43</v>
      </c>
      <c r="I601" s="1">
        <v>400.44</v>
      </c>
      <c r="J601" s="1">
        <v>0</v>
      </c>
      <c r="K601" s="1">
        <v>0.26</v>
      </c>
      <c r="L601" s="1">
        <v>0.19</v>
      </c>
      <c r="M601" s="1">
        <v>0.17</v>
      </c>
      <c r="N601" s="1">
        <v>0.14000000000000001</v>
      </c>
      <c r="O601" s="1">
        <v>0.11</v>
      </c>
      <c r="P601" s="1">
        <v>7.0000000000000007E-2</v>
      </c>
      <c r="Q601" s="1">
        <v>0.05</v>
      </c>
      <c r="R601" s="1">
        <v>0.03</v>
      </c>
      <c r="S601" s="1">
        <v>-76.400000000000006</v>
      </c>
      <c r="T601" s="1">
        <v>-45.2</v>
      </c>
      <c r="U601" s="1">
        <v>-20.6</v>
      </c>
      <c r="V601" s="1">
        <v>5.24</v>
      </c>
      <c r="W601" s="1">
        <v>16.100000000000001</v>
      </c>
      <c r="X601" s="1">
        <v>17</v>
      </c>
      <c r="Y601" s="1">
        <v>11.3</v>
      </c>
      <c r="Z601" s="1">
        <v>3.51</v>
      </c>
      <c r="AA601" s="1">
        <v>0</v>
      </c>
      <c r="AB601" s="1">
        <v>75</v>
      </c>
      <c r="AC601" s="1">
        <v>150</v>
      </c>
      <c r="AD601" s="1">
        <v>225</v>
      </c>
      <c r="AE601" s="1">
        <v>299</v>
      </c>
      <c r="AF601" s="1">
        <v>-76.400000000000006</v>
      </c>
      <c r="AG601" s="1">
        <v>72.7</v>
      </c>
      <c r="AH601" s="1">
        <v>98.5</v>
      </c>
      <c r="AI601" s="1">
        <v>105</v>
      </c>
      <c r="AJ601" s="1">
        <v>165</v>
      </c>
      <c r="AK601" s="2"/>
    </row>
    <row r="602" spans="1:37">
      <c r="A602" s="1">
        <v>601</v>
      </c>
      <c r="B602" s="1">
        <v>2130</v>
      </c>
      <c r="C602" s="1">
        <v>208</v>
      </c>
      <c r="D602" s="1">
        <v>0</v>
      </c>
      <c r="E602" s="1">
        <v>50</v>
      </c>
      <c r="F602" s="1">
        <v>0</v>
      </c>
      <c r="G602" s="1">
        <v>0</v>
      </c>
      <c r="H602" s="1">
        <v>1.607</v>
      </c>
      <c r="I602" s="1">
        <v>40.520000000000003</v>
      </c>
      <c r="J602" s="1">
        <v>0</v>
      </c>
      <c r="K602" s="1">
        <v>0.69</v>
      </c>
      <c r="L602" s="1">
        <v>0.35</v>
      </c>
      <c r="M602" s="1">
        <v>0.21</v>
      </c>
      <c r="N602" s="1">
        <v>0.13</v>
      </c>
      <c r="O602" s="1">
        <v>0.1</v>
      </c>
      <c r="P602" s="1">
        <v>0.06</v>
      </c>
      <c r="Q602" s="1">
        <v>0.05</v>
      </c>
      <c r="R602" s="1">
        <v>0.03</v>
      </c>
      <c r="S602" s="1">
        <v>-406</v>
      </c>
      <c r="T602" s="1">
        <v>226</v>
      </c>
      <c r="U602" s="1">
        <v>150</v>
      </c>
      <c r="V602" s="1">
        <v>29.9</v>
      </c>
      <c r="W602" s="1">
        <v>6.36</v>
      </c>
      <c r="X602" s="1">
        <v>0.57999999999999996</v>
      </c>
      <c r="Y602" s="1">
        <v>-0.19</v>
      </c>
      <c r="Z602" s="1">
        <v>-0.33</v>
      </c>
      <c r="AA602" s="1">
        <v>0</v>
      </c>
      <c r="AB602" s="1">
        <v>12</v>
      </c>
      <c r="AC602" s="1">
        <v>25</v>
      </c>
      <c r="AD602" s="1">
        <v>38</v>
      </c>
      <c r="AE602" s="1">
        <v>49</v>
      </c>
      <c r="AF602" s="1">
        <v>-406</v>
      </c>
      <c r="AG602" s="1">
        <v>-143</v>
      </c>
      <c r="AH602" s="1">
        <v>113</v>
      </c>
      <c r="AI602" s="1">
        <v>373</v>
      </c>
      <c r="AJ602" s="1">
        <v>611</v>
      </c>
      <c r="AK602" s="2"/>
    </row>
    <row r="603" spans="1:37">
      <c r="A603" s="1">
        <v>602</v>
      </c>
      <c r="B603" s="1">
        <v>2130</v>
      </c>
      <c r="C603" s="1">
        <v>208</v>
      </c>
      <c r="D603" s="1">
        <v>0</v>
      </c>
      <c r="E603" s="1">
        <v>72</v>
      </c>
      <c r="F603" s="1">
        <v>0</v>
      </c>
      <c r="G603" s="1">
        <v>0</v>
      </c>
      <c r="H603" s="1">
        <v>1.2689999999999999</v>
      </c>
      <c r="I603" s="1">
        <v>59.18</v>
      </c>
      <c r="J603" s="1">
        <v>0</v>
      </c>
      <c r="K603" s="1">
        <v>0.6</v>
      </c>
      <c r="L603" s="1">
        <v>0.35</v>
      </c>
      <c r="M603" s="1">
        <v>0.22</v>
      </c>
      <c r="N603" s="1">
        <v>0.13</v>
      </c>
      <c r="O603" s="1">
        <v>0.1</v>
      </c>
      <c r="P603" s="1">
        <v>0.06</v>
      </c>
      <c r="Q603" s="1">
        <v>0.05</v>
      </c>
      <c r="R603" s="1">
        <v>0.03</v>
      </c>
      <c r="S603" s="1">
        <v>-409</v>
      </c>
      <c r="T603" s="1">
        <v>123</v>
      </c>
      <c r="U603" s="1">
        <v>155</v>
      </c>
      <c r="V603" s="1">
        <v>60.9</v>
      </c>
      <c r="W603" s="1">
        <v>18.2</v>
      </c>
      <c r="X603" s="1">
        <v>2.2799999999999998</v>
      </c>
      <c r="Y603" s="1">
        <v>0.52</v>
      </c>
      <c r="Z603" s="1">
        <v>-0.09</v>
      </c>
      <c r="AA603" s="1">
        <v>0</v>
      </c>
      <c r="AB603" s="1">
        <v>18</v>
      </c>
      <c r="AC603" s="1">
        <v>36</v>
      </c>
      <c r="AD603" s="1">
        <v>54</v>
      </c>
      <c r="AE603" s="1">
        <v>71</v>
      </c>
      <c r="AF603" s="1">
        <v>-409</v>
      </c>
      <c r="AG603" s="1">
        <v>-143</v>
      </c>
      <c r="AH603" s="1">
        <v>103</v>
      </c>
      <c r="AI603" s="1">
        <v>346</v>
      </c>
      <c r="AJ603" s="1">
        <v>595</v>
      </c>
      <c r="AK603" s="2"/>
    </row>
    <row r="604" spans="1:37">
      <c r="A604" s="1">
        <v>603</v>
      </c>
      <c r="B604" s="1">
        <v>2130</v>
      </c>
      <c r="C604" s="1">
        <v>208</v>
      </c>
      <c r="D604" s="1">
        <v>0</v>
      </c>
      <c r="E604" s="1">
        <v>102</v>
      </c>
      <c r="F604" s="1">
        <v>0</v>
      </c>
      <c r="G604" s="1">
        <v>0</v>
      </c>
      <c r="H604" s="1">
        <v>0.92300000000000004</v>
      </c>
      <c r="I604" s="1">
        <v>98.94</v>
      </c>
      <c r="J604" s="1">
        <v>0</v>
      </c>
      <c r="K604" s="1">
        <v>0.49</v>
      </c>
      <c r="L604" s="1">
        <v>0.32</v>
      </c>
      <c r="M604" s="1">
        <v>0.23</v>
      </c>
      <c r="N604" s="1">
        <v>0.14000000000000001</v>
      </c>
      <c r="O604" s="1">
        <v>0.1</v>
      </c>
      <c r="P604" s="1">
        <v>0.06</v>
      </c>
      <c r="Q604" s="1">
        <v>0.05</v>
      </c>
      <c r="R604" s="1">
        <v>0.03</v>
      </c>
      <c r="S604" s="1">
        <v>-327</v>
      </c>
      <c r="T604" s="1">
        <v>24.6</v>
      </c>
      <c r="U604" s="1">
        <v>106</v>
      </c>
      <c r="V604" s="1">
        <v>75.7</v>
      </c>
      <c r="W604" s="1">
        <v>36.5</v>
      </c>
      <c r="X604" s="1">
        <v>6.52</v>
      </c>
      <c r="Y604" s="1">
        <v>1.55</v>
      </c>
      <c r="Z604" s="1">
        <v>0.21</v>
      </c>
      <c r="AA604" s="1">
        <v>0</v>
      </c>
      <c r="AB604" s="1">
        <v>26</v>
      </c>
      <c r="AC604" s="1">
        <v>51</v>
      </c>
      <c r="AD604" s="1">
        <v>77</v>
      </c>
      <c r="AE604" s="1">
        <v>101</v>
      </c>
      <c r="AF604" s="1">
        <v>-327</v>
      </c>
      <c r="AG604" s="1">
        <v>-98.6</v>
      </c>
      <c r="AH604" s="1">
        <v>92.9</v>
      </c>
      <c r="AI604" s="1">
        <v>280</v>
      </c>
      <c r="AJ604" s="1">
        <v>493</v>
      </c>
      <c r="AK604" s="2"/>
    </row>
    <row r="605" spans="1:37">
      <c r="A605" s="1">
        <v>604</v>
      </c>
      <c r="B605" s="1">
        <v>2130</v>
      </c>
      <c r="C605" s="1">
        <v>208</v>
      </c>
      <c r="D605" s="1">
        <v>0</v>
      </c>
      <c r="E605" s="1">
        <v>147</v>
      </c>
      <c r="F605" s="1">
        <v>0</v>
      </c>
      <c r="G605" s="1">
        <v>0</v>
      </c>
      <c r="H605" s="1">
        <v>0.64600000000000002</v>
      </c>
      <c r="I605" s="1">
        <v>178.03</v>
      </c>
      <c r="J605" s="1">
        <v>0</v>
      </c>
      <c r="K605" s="1">
        <v>0.39</v>
      </c>
      <c r="L605" s="1">
        <v>0.28000000000000003</v>
      </c>
      <c r="M605" s="1">
        <v>0.22</v>
      </c>
      <c r="N605" s="1">
        <v>0.15</v>
      </c>
      <c r="O605" s="1">
        <v>0.11</v>
      </c>
      <c r="P605" s="1">
        <v>7.0000000000000007E-2</v>
      </c>
      <c r="Q605" s="1">
        <v>0.05</v>
      </c>
      <c r="R605" s="1">
        <v>0.03</v>
      </c>
      <c r="S605" s="1">
        <v>-218</v>
      </c>
      <c r="T605" s="1">
        <v>-33.799999999999997</v>
      </c>
      <c r="U605" s="1">
        <v>40.700000000000003</v>
      </c>
      <c r="V605" s="1">
        <v>58.7</v>
      </c>
      <c r="W605" s="1">
        <v>43</v>
      </c>
      <c r="X605" s="1">
        <v>14.9</v>
      </c>
      <c r="Y605" s="1">
        <v>4.3899999999999997</v>
      </c>
      <c r="Z605" s="1">
        <v>0.62</v>
      </c>
      <c r="AA605" s="1">
        <v>0</v>
      </c>
      <c r="AB605" s="1">
        <v>37</v>
      </c>
      <c r="AC605" s="1">
        <v>73</v>
      </c>
      <c r="AD605" s="1">
        <v>110</v>
      </c>
      <c r="AE605" s="1">
        <v>146</v>
      </c>
      <c r="AF605" s="1">
        <v>-218</v>
      </c>
      <c r="AG605" s="1">
        <v>-40.5</v>
      </c>
      <c r="AH605" s="1">
        <v>87.2</v>
      </c>
      <c r="AI605" s="1">
        <v>205</v>
      </c>
      <c r="AJ605" s="1">
        <v>362</v>
      </c>
      <c r="AK605" s="2"/>
    </row>
    <row r="606" spans="1:37">
      <c r="A606" s="1">
        <v>605</v>
      </c>
      <c r="B606" s="1">
        <v>2130</v>
      </c>
      <c r="C606" s="1">
        <v>208</v>
      </c>
      <c r="D606" s="1">
        <v>0</v>
      </c>
      <c r="E606" s="1">
        <v>210</v>
      </c>
      <c r="F606" s="1">
        <v>0</v>
      </c>
      <c r="G606" s="1">
        <v>0</v>
      </c>
      <c r="H606" s="1">
        <v>0.47299999999999998</v>
      </c>
      <c r="I606" s="1">
        <v>309.23</v>
      </c>
      <c r="J606" s="1">
        <v>0</v>
      </c>
      <c r="K606" s="1">
        <v>0.31</v>
      </c>
      <c r="L606" s="1">
        <v>0.23</v>
      </c>
      <c r="M606" s="1">
        <v>0.19</v>
      </c>
      <c r="N606" s="1">
        <v>0.15</v>
      </c>
      <c r="O606" s="1">
        <v>0.11</v>
      </c>
      <c r="P606" s="1">
        <v>7.0000000000000007E-2</v>
      </c>
      <c r="Q606" s="1">
        <v>0.05</v>
      </c>
      <c r="R606" s="1">
        <v>0.03</v>
      </c>
      <c r="S606" s="1">
        <v>-128</v>
      </c>
      <c r="T606" s="1">
        <v>-50.1</v>
      </c>
      <c r="U606" s="1">
        <v>-3.74</v>
      </c>
      <c r="V606" s="1">
        <v>27.4</v>
      </c>
      <c r="W606" s="1">
        <v>31.2</v>
      </c>
      <c r="X606" s="1">
        <v>19.5</v>
      </c>
      <c r="Y606" s="1">
        <v>9.16</v>
      </c>
      <c r="Z606" s="1">
        <v>1.69</v>
      </c>
      <c r="AA606" s="1">
        <v>0</v>
      </c>
      <c r="AB606" s="1">
        <v>52</v>
      </c>
      <c r="AC606" s="1">
        <v>105</v>
      </c>
      <c r="AD606" s="1">
        <v>157</v>
      </c>
      <c r="AE606" s="1">
        <v>209</v>
      </c>
      <c r="AF606" s="1">
        <v>-128</v>
      </c>
      <c r="AG606" s="1">
        <v>15.1</v>
      </c>
      <c r="AH606" s="1">
        <v>87.9</v>
      </c>
      <c r="AI606" s="1">
        <v>140</v>
      </c>
      <c r="AJ606" s="1">
        <v>238</v>
      </c>
      <c r="AK606" s="2"/>
    </row>
    <row r="607" spans="1:37">
      <c r="A607" s="1">
        <v>606</v>
      </c>
      <c r="B607" s="1">
        <v>2130</v>
      </c>
      <c r="C607" s="1">
        <v>208</v>
      </c>
      <c r="D607" s="1">
        <v>0</v>
      </c>
      <c r="E607" s="1">
        <v>300</v>
      </c>
      <c r="F607" s="1">
        <v>0</v>
      </c>
      <c r="G607" s="1">
        <v>0</v>
      </c>
      <c r="H607" s="1">
        <v>0.38</v>
      </c>
      <c r="I607" s="1">
        <v>493.32</v>
      </c>
      <c r="J607" s="1">
        <v>0</v>
      </c>
      <c r="K607" s="1">
        <v>0.24</v>
      </c>
      <c r="L607" s="1">
        <v>0.18</v>
      </c>
      <c r="M607" s="1">
        <v>0.16</v>
      </c>
      <c r="N607" s="1">
        <v>0.13</v>
      </c>
      <c r="O607" s="1">
        <v>0.11</v>
      </c>
      <c r="P607" s="1">
        <v>0.08</v>
      </c>
      <c r="Q607" s="1">
        <v>0.05</v>
      </c>
      <c r="R607" s="1">
        <v>0.03</v>
      </c>
      <c r="S607" s="1">
        <v>-69.2</v>
      </c>
      <c r="T607" s="1">
        <v>-42</v>
      </c>
      <c r="U607" s="1">
        <v>-20.5</v>
      </c>
      <c r="V607" s="1">
        <v>2.69</v>
      </c>
      <c r="W607" s="1">
        <v>13.1</v>
      </c>
      <c r="X607" s="1">
        <v>15.2</v>
      </c>
      <c r="Y607" s="1">
        <v>10.9</v>
      </c>
      <c r="Z607" s="1">
        <v>3.8</v>
      </c>
      <c r="AA607" s="1">
        <v>0</v>
      </c>
      <c r="AB607" s="1">
        <v>75</v>
      </c>
      <c r="AC607" s="1">
        <v>150</v>
      </c>
      <c r="AD607" s="1">
        <v>225</v>
      </c>
      <c r="AE607" s="1">
        <v>299</v>
      </c>
      <c r="AF607" s="1">
        <v>-69.2</v>
      </c>
      <c r="AG607" s="1">
        <v>57.2</v>
      </c>
      <c r="AH607" s="1">
        <v>80.7</v>
      </c>
      <c r="AI607" s="1">
        <v>88.4</v>
      </c>
      <c r="AJ607" s="1">
        <v>141</v>
      </c>
      <c r="AK607" s="2"/>
    </row>
    <row r="608" spans="1:37">
      <c r="A608" s="1">
        <v>607</v>
      </c>
      <c r="B608" s="1">
        <v>2573</v>
      </c>
      <c r="C608" s="1">
        <v>208</v>
      </c>
      <c r="D608" s="1">
        <v>0</v>
      </c>
      <c r="E608" s="1">
        <v>50</v>
      </c>
      <c r="F608" s="1">
        <v>0</v>
      </c>
      <c r="G608" s="1">
        <v>0</v>
      </c>
      <c r="H608" s="1">
        <v>1.5409999999999999</v>
      </c>
      <c r="I608" s="1">
        <v>43.38</v>
      </c>
      <c r="J608" s="1">
        <v>0</v>
      </c>
      <c r="K608" s="1">
        <v>0.67</v>
      </c>
      <c r="L608" s="1">
        <v>0.35</v>
      </c>
      <c r="M608" s="1">
        <v>0.21</v>
      </c>
      <c r="N608" s="1">
        <v>0.13</v>
      </c>
      <c r="O608" s="1">
        <v>0.1</v>
      </c>
      <c r="P608" s="1">
        <v>0.06</v>
      </c>
      <c r="Q608" s="1">
        <v>0.05</v>
      </c>
      <c r="R608" s="1">
        <v>0.03</v>
      </c>
      <c r="S608" s="1">
        <v>-404</v>
      </c>
      <c r="T608" s="1">
        <v>204</v>
      </c>
      <c r="U608" s="1">
        <v>150</v>
      </c>
      <c r="V608" s="1">
        <v>34.4</v>
      </c>
      <c r="W608" s="1">
        <v>8.09</v>
      </c>
      <c r="X608" s="1">
        <v>1.2</v>
      </c>
      <c r="Y608" s="1">
        <v>0.16</v>
      </c>
      <c r="Z608" s="1">
        <v>-0.18</v>
      </c>
      <c r="AA608" s="1">
        <v>0</v>
      </c>
      <c r="AB608" s="1">
        <v>12</v>
      </c>
      <c r="AC608" s="1">
        <v>25</v>
      </c>
      <c r="AD608" s="1">
        <v>38</v>
      </c>
      <c r="AE608" s="1">
        <v>49</v>
      </c>
      <c r="AF608" s="1">
        <v>-404</v>
      </c>
      <c r="AG608" s="1">
        <v>-153</v>
      </c>
      <c r="AH608" s="1">
        <v>90.8</v>
      </c>
      <c r="AI608" s="1">
        <v>339</v>
      </c>
      <c r="AJ608" s="1">
        <v>567</v>
      </c>
      <c r="AK608" s="2"/>
    </row>
    <row r="609" spans="1:37">
      <c r="A609" s="1">
        <v>608</v>
      </c>
      <c r="B609" s="1">
        <v>2573</v>
      </c>
      <c r="C609" s="1">
        <v>208</v>
      </c>
      <c r="D609" s="1">
        <v>0</v>
      </c>
      <c r="E609" s="1">
        <v>72</v>
      </c>
      <c r="F609" s="1">
        <v>0</v>
      </c>
      <c r="G609" s="1">
        <v>0</v>
      </c>
      <c r="H609" s="1">
        <v>1.1910000000000001</v>
      </c>
      <c r="I609" s="1">
        <v>65.55</v>
      </c>
      <c r="J609" s="1">
        <v>0</v>
      </c>
      <c r="K609" s="1">
        <v>0.57999999999999996</v>
      </c>
      <c r="L609" s="1">
        <v>0.34</v>
      </c>
      <c r="M609" s="1">
        <v>0.22</v>
      </c>
      <c r="N609" s="1">
        <v>0.14000000000000001</v>
      </c>
      <c r="O609" s="1">
        <v>0.1</v>
      </c>
      <c r="P609" s="1">
        <v>0.06</v>
      </c>
      <c r="Q609" s="1">
        <v>0.05</v>
      </c>
      <c r="R609" s="1">
        <v>0.03</v>
      </c>
      <c r="S609" s="1">
        <v>-389</v>
      </c>
      <c r="T609" s="1">
        <v>102</v>
      </c>
      <c r="U609" s="1">
        <v>144</v>
      </c>
      <c r="V609" s="1">
        <v>63.4</v>
      </c>
      <c r="W609" s="1">
        <v>20.9</v>
      </c>
      <c r="X609" s="1">
        <v>2.96</v>
      </c>
      <c r="Y609" s="1">
        <v>0.86</v>
      </c>
      <c r="Z609" s="1">
        <v>0.06</v>
      </c>
      <c r="AA609" s="1">
        <v>0</v>
      </c>
      <c r="AB609" s="1">
        <v>18</v>
      </c>
      <c r="AC609" s="1">
        <v>36</v>
      </c>
      <c r="AD609" s="1">
        <v>54</v>
      </c>
      <c r="AE609" s="1">
        <v>71</v>
      </c>
      <c r="AF609" s="1">
        <v>-389</v>
      </c>
      <c r="AG609" s="1">
        <v>-144</v>
      </c>
      <c r="AH609" s="1">
        <v>83.2</v>
      </c>
      <c r="AI609" s="1">
        <v>307</v>
      </c>
      <c r="AJ609" s="1">
        <v>537</v>
      </c>
      <c r="AK609" s="2"/>
    </row>
    <row r="610" spans="1:37">
      <c r="A610" s="1">
        <v>609</v>
      </c>
      <c r="B610" s="1">
        <v>2573</v>
      </c>
      <c r="C610" s="1">
        <v>208</v>
      </c>
      <c r="D610" s="1">
        <v>0</v>
      </c>
      <c r="E610" s="1">
        <v>102</v>
      </c>
      <c r="F610" s="1">
        <v>0</v>
      </c>
      <c r="G610" s="1">
        <v>0</v>
      </c>
      <c r="H610" s="1">
        <v>0.85699999999999998</v>
      </c>
      <c r="I610" s="1">
        <v>111.72</v>
      </c>
      <c r="J610" s="1">
        <v>0</v>
      </c>
      <c r="K610" s="1">
        <v>0.47</v>
      </c>
      <c r="L610" s="1">
        <v>0.31</v>
      </c>
      <c r="M610" s="1">
        <v>0.23</v>
      </c>
      <c r="N610" s="1">
        <v>0.15</v>
      </c>
      <c r="O610" s="1">
        <v>0.1</v>
      </c>
      <c r="P610" s="1">
        <v>0.06</v>
      </c>
      <c r="Q610" s="1">
        <v>0.05</v>
      </c>
      <c r="R610" s="1">
        <v>0.03</v>
      </c>
      <c r="S610" s="1">
        <v>-303</v>
      </c>
      <c r="T610" s="1">
        <v>12.8</v>
      </c>
      <c r="U610" s="1">
        <v>91.8</v>
      </c>
      <c r="V610" s="1">
        <v>72.2</v>
      </c>
      <c r="W610" s="1">
        <v>37.6</v>
      </c>
      <c r="X610" s="1">
        <v>7.7</v>
      </c>
      <c r="Y610" s="1">
        <v>1.96</v>
      </c>
      <c r="Z610" s="1">
        <v>0.36</v>
      </c>
      <c r="AA610" s="1">
        <v>0</v>
      </c>
      <c r="AB610" s="1">
        <v>26</v>
      </c>
      <c r="AC610" s="1">
        <v>51</v>
      </c>
      <c r="AD610" s="1">
        <v>77</v>
      </c>
      <c r="AE610" s="1">
        <v>101</v>
      </c>
      <c r="AF610" s="1">
        <v>-303</v>
      </c>
      <c r="AG610" s="1">
        <v>-97.8</v>
      </c>
      <c r="AH610" s="1">
        <v>74.8</v>
      </c>
      <c r="AI610" s="1">
        <v>244</v>
      </c>
      <c r="AJ610" s="1">
        <v>436</v>
      </c>
      <c r="AK610" s="2"/>
    </row>
    <row r="611" spans="1:37">
      <c r="A611" s="1">
        <v>610</v>
      </c>
      <c r="B611" s="1">
        <v>2573</v>
      </c>
      <c r="C611" s="1">
        <v>208</v>
      </c>
      <c r="D611" s="1">
        <v>0</v>
      </c>
      <c r="E611" s="1">
        <v>147</v>
      </c>
      <c r="F611" s="1">
        <v>0</v>
      </c>
      <c r="G611" s="1">
        <v>0</v>
      </c>
      <c r="H611" s="1">
        <v>0.58799999999999997</v>
      </c>
      <c r="I611" s="1">
        <v>207.73</v>
      </c>
      <c r="J611" s="1">
        <v>0</v>
      </c>
      <c r="K611" s="1">
        <v>0.37</v>
      </c>
      <c r="L611" s="1">
        <v>0.27</v>
      </c>
      <c r="M611" s="1">
        <v>0.22</v>
      </c>
      <c r="N611" s="1">
        <v>0.15</v>
      </c>
      <c r="O611" s="1">
        <v>0.11</v>
      </c>
      <c r="P611" s="1">
        <v>7.0000000000000007E-2</v>
      </c>
      <c r="Q611" s="1">
        <v>0.05</v>
      </c>
      <c r="R611" s="1">
        <v>0.03</v>
      </c>
      <c r="S611" s="1">
        <v>-199</v>
      </c>
      <c r="T611" s="1">
        <v>-36.6</v>
      </c>
      <c r="U611" s="1">
        <v>31.5</v>
      </c>
      <c r="V611" s="1">
        <v>51.9</v>
      </c>
      <c r="W611" s="1">
        <v>40.6</v>
      </c>
      <c r="X611" s="1">
        <v>15.7</v>
      </c>
      <c r="Y611" s="1">
        <v>5.0999999999999996</v>
      </c>
      <c r="Z611" s="1">
        <v>0.79</v>
      </c>
      <c r="AA611" s="1">
        <v>0</v>
      </c>
      <c r="AB611" s="1">
        <v>37</v>
      </c>
      <c r="AC611" s="1">
        <v>73</v>
      </c>
      <c r="AD611" s="1">
        <v>110</v>
      </c>
      <c r="AE611" s="1">
        <v>146</v>
      </c>
      <c r="AF611" s="1">
        <v>-199</v>
      </c>
      <c r="AG611" s="1">
        <v>-42.7</v>
      </c>
      <c r="AH611" s="1">
        <v>70.5</v>
      </c>
      <c r="AI611" s="1">
        <v>176</v>
      </c>
      <c r="AJ611" s="1">
        <v>315</v>
      </c>
      <c r="AK611" s="2"/>
    </row>
    <row r="612" spans="1:37">
      <c r="A612" s="1">
        <v>611</v>
      </c>
      <c r="B612" s="1">
        <v>2573</v>
      </c>
      <c r="C612" s="1">
        <v>208</v>
      </c>
      <c r="D612" s="1">
        <v>0</v>
      </c>
      <c r="E612" s="1">
        <v>210</v>
      </c>
      <c r="F612" s="1">
        <v>0</v>
      </c>
      <c r="G612" s="1">
        <v>0</v>
      </c>
      <c r="H612" s="1">
        <v>0.41899999999999998</v>
      </c>
      <c r="I612" s="1">
        <v>377.41</v>
      </c>
      <c r="J612" s="1">
        <v>0</v>
      </c>
      <c r="K612" s="1">
        <v>0.28000000000000003</v>
      </c>
      <c r="L612" s="1">
        <v>0.22</v>
      </c>
      <c r="M612" s="1">
        <v>0.19</v>
      </c>
      <c r="N612" s="1">
        <v>0.15</v>
      </c>
      <c r="O612" s="1">
        <v>0.11</v>
      </c>
      <c r="P612" s="1">
        <v>7.0000000000000007E-2</v>
      </c>
      <c r="Q612" s="1">
        <v>0.05</v>
      </c>
      <c r="R612" s="1">
        <v>0.03</v>
      </c>
      <c r="S612" s="1">
        <v>-116</v>
      </c>
      <c r="T612" s="1">
        <v>-47.9</v>
      </c>
      <c r="U612" s="1">
        <v>-6.85</v>
      </c>
      <c r="V612" s="1">
        <v>22.2</v>
      </c>
      <c r="W612" s="1">
        <v>27.3</v>
      </c>
      <c r="X612" s="1">
        <v>18.600000000000001</v>
      </c>
      <c r="Y612" s="1">
        <v>9.49</v>
      </c>
      <c r="Z612" s="1">
        <v>1.99</v>
      </c>
      <c r="AA612" s="1">
        <v>0</v>
      </c>
      <c r="AB612" s="1">
        <v>52</v>
      </c>
      <c r="AC612" s="1">
        <v>105</v>
      </c>
      <c r="AD612" s="1">
        <v>157</v>
      </c>
      <c r="AE612" s="1">
        <v>209</v>
      </c>
      <c r="AF612" s="1">
        <v>-116</v>
      </c>
      <c r="AG612" s="1">
        <v>7.58</v>
      </c>
      <c r="AH612" s="1">
        <v>71.7</v>
      </c>
      <c r="AI612" s="1">
        <v>119</v>
      </c>
      <c r="AJ612" s="1">
        <v>205</v>
      </c>
      <c r="AK612" s="2"/>
    </row>
    <row r="613" spans="1:37">
      <c r="A613" s="1">
        <v>612</v>
      </c>
      <c r="B613" s="1">
        <v>2573</v>
      </c>
      <c r="C613" s="1">
        <v>208</v>
      </c>
      <c r="D613" s="1">
        <v>0</v>
      </c>
      <c r="E613" s="1">
        <v>300</v>
      </c>
      <c r="F613" s="1">
        <v>0</v>
      </c>
      <c r="G613" s="1">
        <v>0</v>
      </c>
      <c r="H613" s="1">
        <v>0.33800000000000002</v>
      </c>
      <c r="I613" s="1">
        <v>604.01</v>
      </c>
      <c r="J613" s="1">
        <v>0</v>
      </c>
      <c r="K613" s="1">
        <v>0.22</v>
      </c>
      <c r="L613" s="1">
        <v>0.17</v>
      </c>
      <c r="M613" s="1">
        <v>0.15</v>
      </c>
      <c r="N613" s="1">
        <v>0.13</v>
      </c>
      <c r="O613" s="1">
        <v>0.11</v>
      </c>
      <c r="P613" s="1">
        <v>0.08</v>
      </c>
      <c r="Q613" s="1">
        <v>0.05</v>
      </c>
      <c r="R613" s="1">
        <v>0.03</v>
      </c>
      <c r="S613" s="1">
        <v>-62.2</v>
      </c>
      <c r="T613" s="1">
        <v>-38.799999999999997</v>
      </c>
      <c r="U613" s="1">
        <v>-20</v>
      </c>
      <c r="V613" s="1">
        <v>0.61</v>
      </c>
      <c r="W613" s="1">
        <v>10.4</v>
      </c>
      <c r="X613" s="1">
        <v>13.5</v>
      </c>
      <c r="Y613" s="1">
        <v>10.199999999999999</v>
      </c>
      <c r="Z613" s="1">
        <v>4</v>
      </c>
      <c r="AA613" s="1">
        <v>0</v>
      </c>
      <c r="AB613" s="1">
        <v>75</v>
      </c>
      <c r="AC613" s="1">
        <v>150</v>
      </c>
      <c r="AD613" s="1">
        <v>225</v>
      </c>
      <c r="AE613" s="1">
        <v>299</v>
      </c>
      <c r="AF613" s="1">
        <v>-62.2</v>
      </c>
      <c r="AG613" s="1">
        <v>44.8</v>
      </c>
      <c r="AH613" s="1">
        <v>66.2</v>
      </c>
      <c r="AI613" s="1">
        <v>74.5</v>
      </c>
      <c r="AJ613" s="1">
        <v>121</v>
      </c>
      <c r="AK613" s="2"/>
    </row>
    <row r="614" spans="1:37">
      <c r="A614" s="1">
        <v>613</v>
      </c>
      <c r="B614" s="1">
        <v>3109</v>
      </c>
      <c r="C614" s="1">
        <v>208</v>
      </c>
      <c r="D614" s="1">
        <v>0</v>
      </c>
      <c r="E614" s="1">
        <v>50</v>
      </c>
      <c r="F614" s="1">
        <v>0</v>
      </c>
      <c r="G614" s="1">
        <v>0</v>
      </c>
      <c r="H614" s="1">
        <v>1.476</v>
      </c>
      <c r="I614" s="1">
        <v>46.54</v>
      </c>
      <c r="J614" s="1">
        <v>0</v>
      </c>
      <c r="K614" s="1">
        <v>0.66</v>
      </c>
      <c r="L614" s="1">
        <v>0.35</v>
      </c>
      <c r="M614" s="1">
        <v>0.21</v>
      </c>
      <c r="N614" s="1">
        <v>0.13</v>
      </c>
      <c r="O614" s="1">
        <v>0.1</v>
      </c>
      <c r="P614" s="1">
        <v>0.06</v>
      </c>
      <c r="Q614" s="1">
        <v>0.05</v>
      </c>
      <c r="R614" s="1">
        <v>0.03</v>
      </c>
      <c r="S614" s="1">
        <v>-396</v>
      </c>
      <c r="T614" s="1">
        <v>182</v>
      </c>
      <c r="U614" s="1">
        <v>147</v>
      </c>
      <c r="V614" s="1">
        <v>38.4</v>
      </c>
      <c r="W614" s="1">
        <v>9.7200000000000006</v>
      </c>
      <c r="X614" s="1">
        <v>1.71</v>
      </c>
      <c r="Y614" s="1">
        <v>0.44</v>
      </c>
      <c r="Z614" s="1">
        <v>-0.05</v>
      </c>
      <c r="AA614" s="1">
        <v>0</v>
      </c>
      <c r="AB614" s="1">
        <v>12</v>
      </c>
      <c r="AC614" s="1">
        <v>25</v>
      </c>
      <c r="AD614" s="1">
        <v>38</v>
      </c>
      <c r="AE614" s="1">
        <v>49</v>
      </c>
      <c r="AF614" s="1">
        <v>-396</v>
      </c>
      <c r="AG614" s="1">
        <v>-158</v>
      </c>
      <c r="AH614" s="1">
        <v>73.099999999999994</v>
      </c>
      <c r="AI614" s="1">
        <v>308</v>
      </c>
      <c r="AJ614" s="1">
        <v>525</v>
      </c>
      <c r="AK614" s="2"/>
    </row>
    <row r="615" spans="1:37">
      <c r="A615" s="1">
        <v>614</v>
      </c>
      <c r="B615" s="1">
        <v>3109</v>
      </c>
      <c r="C615" s="1">
        <v>208</v>
      </c>
      <c r="D615" s="1">
        <v>0</v>
      </c>
      <c r="E615" s="1">
        <v>72</v>
      </c>
      <c r="F615" s="1">
        <v>0</v>
      </c>
      <c r="G615" s="1">
        <v>0</v>
      </c>
      <c r="H615" s="1">
        <v>1.1180000000000001</v>
      </c>
      <c r="I615" s="1">
        <v>72.709999999999994</v>
      </c>
      <c r="J615" s="1">
        <v>0</v>
      </c>
      <c r="K615" s="1">
        <v>0.55000000000000004</v>
      </c>
      <c r="L615" s="1">
        <v>0.34</v>
      </c>
      <c r="M615" s="1">
        <v>0.23</v>
      </c>
      <c r="N615" s="1">
        <v>0.14000000000000001</v>
      </c>
      <c r="O615" s="1">
        <v>0.1</v>
      </c>
      <c r="P615" s="1">
        <v>0.06</v>
      </c>
      <c r="Q615" s="1">
        <v>0.05</v>
      </c>
      <c r="R615" s="1">
        <v>0.03</v>
      </c>
      <c r="S615" s="1">
        <v>-367</v>
      </c>
      <c r="T615" s="1">
        <v>83.4</v>
      </c>
      <c r="U615" s="1">
        <v>132</v>
      </c>
      <c r="V615" s="1">
        <v>64.5</v>
      </c>
      <c r="W615" s="1">
        <v>23.3</v>
      </c>
      <c r="X615" s="1">
        <v>3.58</v>
      </c>
      <c r="Y615" s="1">
        <v>1.1399999999999999</v>
      </c>
      <c r="Z615" s="1">
        <v>0.18</v>
      </c>
      <c r="AA615" s="1">
        <v>0</v>
      </c>
      <c r="AB615" s="1">
        <v>18</v>
      </c>
      <c r="AC615" s="1">
        <v>36</v>
      </c>
      <c r="AD615" s="1">
        <v>54</v>
      </c>
      <c r="AE615" s="1">
        <v>71</v>
      </c>
      <c r="AF615" s="1">
        <v>-367</v>
      </c>
      <c r="AG615" s="1">
        <v>-142</v>
      </c>
      <c r="AH615" s="1">
        <v>66.8</v>
      </c>
      <c r="AI615" s="1">
        <v>272</v>
      </c>
      <c r="AJ615" s="1">
        <v>484</v>
      </c>
      <c r="AK615" s="2"/>
    </row>
    <row r="616" spans="1:37">
      <c r="A616" s="1">
        <v>615</v>
      </c>
      <c r="B616" s="1">
        <v>3109</v>
      </c>
      <c r="C616" s="1">
        <v>208</v>
      </c>
      <c r="D616" s="1">
        <v>0</v>
      </c>
      <c r="E616" s="1">
        <v>102</v>
      </c>
      <c r="F616" s="1">
        <v>0</v>
      </c>
      <c r="G616" s="1">
        <v>0</v>
      </c>
      <c r="H616" s="1">
        <v>0.78300000000000003</v>
      </c>
      <c r="I616" s="1">
        <v>129.34</v>
      </c>
      <c r="J616" s="1">
        <v>0</v>
      </c>
      <c r="K616" s="1">
        <v>0.44</v>
      </c>
      <c r="L616" s="1">
        <v>0.31</v>
      </c>
      <c r="M616" s="1">
        <v>0.23</v>
      </c>
      <c r="N616" s="1">
        <v>0.15</v>
      </c>
      <c r="O616" s="1">
        <v>0.1</v>
      </c>
      <c r="P616" s="1">
        <v>0.06</v>
      </c>
      <c r="Q616" s="1">
        <v>0.05</v>
      </c>
      <c r="R616" s="1">
        <v>0.03</v>
      </c>
      <c r="S616" s="1">
        <v>-278</v>
      </c>
      <c r="T616" s="1">
        <v>2.82</v>
      </c>
      <c r="U616" s="1">
        <v>78.5</v>
      </c>
      <c r="V616" s="1">
        <v>67.7</v>
      </c>
      <c r="W616" s="1">
        <v>38</v>
      </c>
      <c r="X616" s="1">
        <v>8.81</v>
      </c>
      <c r="Y616" s="1">
        <v>2.35</v>
      </c>
      <c r="Z616" s="1">
        <v>0.48</v>
      </c>
      <c r="AA616" s="1">
        <v>0</v>
      </c>
      <c r="AB616" s="1">
        <v>26</v>
      </c>
      <c r="AC616" s="1">
        <v>51</v>
      </c>
      <c r="AD616" s="1">
        <v>77</v>
      </c>
      <c r="AE616" s="1">
        <v>101</v>
      </c>
      <c r="AF616" s="1">
        <v>-278</v>
      </c>
      <c r="AG616" s="1">
        <v>-94.7</v>
      </c>
      <c r="AH616" s="1">
        <v>60.2</v>
      </c>
      <c r="AI616" s="1">
        <v>212</v>
      </c>
      <c r="AJ616" s="1">
        <v>385</v>
      </c>
      <c r="AK616" s="2"/>
    </row>
    <row r="617" spans="1:37">
      <c r="A617" s="1">
        <v>616</v>
      </c>
      <c r="B617" s="1">
        <v>3109</v>
      </c>
      <c r="C617" s="1">
        <v>208</v>
      </c>
      <c r="D617" s="1">
        <v>0</v>
      </c>
      <c r="E617" s="1">
        <v>147</v>
      </c>
      <c r="F617" s="1">
        <v>0</v>
      </c>
      <c r="G617" s="1">
        <v>0</v>
      </c>
      <c r="H617" s="1">
        <v>0.53100000000000003</v>
      </c>
      <c r="I617" s="1">
        <v>245.26</v>
      </c>
      <c r="J617" s="1">
        <v>0</v>
      </c>
      <c r="K617" s="1">
        <v>0.35</v>
      </c>
      <c r="L617" s="1">
        <v>0.26</v>
      </c>
      <c r="M617" s="1">
        <v>0.21</v>
      </c>
      <c r="N617" s="1">
        <v>0.15</v>
      </c>
      <c r="O617" s="1">
        <v>0.11</v>
      </c>
      <c r="P617" s="1">
        <v>7.0000000000000007E-2</v>
      </c>
      <c r="Q617" s="1">
        <v>0.05</v>
      </c>
      <c r="R617" s="1">
        <v>0.03</v>
      </c>
      <c r="S617" s="1">
        <v>-180</v>
      </c>
      <c r="T617" s="1">
        <v>-38.200000000000003</v>
      </c>
      <c r="U617" s="1">
        <v>23.4</v>
      </c>
      <c r="V617" s="1">
        <v>45.3</v>
      </c>
      <c r="W617" s="1">
        <v>37.6</v>
      </c>
      <c r="X617" s="1">
        <v>16.2</v>
      </c>
      <c r="Y617" s="1">
        <v>5.74</v>
      </c>
      <c r="Z617" s="1">
        <v>0.94</v>
      </c>
      <c r="AA617" s="1">
        <v>0</v>
      </c>
      <c r="AB617" s="1">
        <v>37</v>
      </c>
      <c r="AC617" s="1">
        <v>73</v>
      </c>
      <c r="AD617" s="1">
        <v>110</v>
      </c>
      <c r="AE617" s="1">
        <v>146</v>
      </c>
      <c r="AF617" s="1">
        <v>-180</v>
      </c>
      <c r="AG617" s="1">
        <v>-43.2</v>
      </c>
      <c r="AH617" s="1">
        <v>57</v>
      </c>
      <c r="AI617" s="1">
        <v>151</v>
      </c>
      <c r="AJ617" s="1">
        <v>273</v>
      </c>
      <c r="AK617" s="2"/>
    </row>
    <row r="618" spans="1:37">
      <c r="A618" s="1">
        <v>617</v>
      </c>
      <c r="B618" s="1">
        <v>3109</v>
      </c>
      <c r="C618" s="1">
        <v>208</v>
      </c>
      <c r="D618" s="1">
        <v>0</v>
      </c>
      <c r="E618" s="1">
        <v>210</v>
      </c>
      <c r="F618" s="1">
        <v>0</v>
      </c>
      <c r="G618" s="1">
        <v>0</v>
      </c>
      <c r="H618" s="1">
        <v>0.373</v>
      </c>
      <c r="I618" s="1">
        <v>456.44</v>
      </c>
      <c r="J618" s="1">
        <v>0</v>
      </c>
      <c r="K618" s="1">
        <v>0.26</v>
      </c>
      <c r="L618" s="1">
        <v>0.21</v>
      </c>
      <c r="M618" s="1">
        <v>0.18</v>
      </c>
      <c r="N618" s="1">
        <v>0.14000000000000001</v>
      </c>
      <c r="O618" s="1">
        <v>0.11</v>
      </c>
      <c r="P618" s="1">
        <v>7.0000000000000007E-2</v>
      </c>
      <c r="Q618" s="1">
        <v>0.05</v>
      </c>
      <c r="R618" s="1">
        <v>0.03</v>
      </c>
      <c r="S618" s="1">
        <v>-104</v>
      </c>
      <c r="T618" s="1">
        <v>-45.3</v>
      </c>
      <c r="U618" s="1">
        <v>-9.18</v>
      </c>
      <c r="V618" s="1">
        <v>17.5</v>
      </c>
      <c r="W618" s="1">
        <v>23.5</v>
      </c>
      <c r="X618" s="1">
        <v>17.5</v>
      </c>
      <c r="Y618" s="1">
        <v>9.61</v>
      </c>
      <c r="Z618" s="1">
        <v>2.27</v>
      </c>
      <c r="AA618" s="1">
        <v>0</v>
      </c>
      <c r="AB618" s="1">
        <v>52</v>
      </c>
      <c r="AC618" s="1">
        <v>105</v>
      </c>
      <c r="AD618" s="1">
        <v>157</v>
      </c>
      <c r="AE618" s="1">
        <v>209</v>
      </c>
      <c r="AF618" s="1">
        <v>-104</v>
      </c>
      <c r="AG618" s="1">
        <v>2.15</v>
      </c>
      <c r="AH618" s="1">
        <v>58.6</v>
      </c>
      <c r="AI618" s="1">
        <v>101</v>
      </c>
      <c r="AJ618" s="1">
        <v>176</v>
      </c>
      <c r="AK618" s="2"/>
    </row>
    <row r="619" spans="1:37">
      <c r="A619" s="1">
        <v>618</v>
      </c>
      <c r="B619" s="1">
        <v>3109</v>
      </c>
      <c r="C619" s="1">
        <v>208</v>
      </c>
      <c r="D619" s="1">
        <v>0</v>
      </c>
      <c r="E619" s="1">
        <v>300</v>
      </c>
      <c r="F619" s="1">
        <v>0</v>
      </c>
      <c r="G619" s="1">
        <v>0</v>
      </c>
      <c r="H619" s="1">
        <v>0.29899999999999999</v>
      </c>
      <c r="I619" s="1">
        <v>741.1</v>
      </c>
      <c r="J619" s="1">
        <v>0</v>
      </c>
      <c r="K619" s="1">
        <v>0.2</v>
      </c>
      <c r="L619" s="1">
        <v>0.16</v>
      </c>
      <c r="M619" s="1">
        <v>0.15</v>
      </c>
      <c r="N619" s="1">
        <v>0.12</v>
      </c>
      <c r="O619" s="1">
        <v>0.1</v>
      </c>
      <c r="P619" s="1">
        <v>0.08</v>
      </c>
      <c r="Q619" s="1">
        <v>0.06</v>
      </c>
      <c r="R619" s="1">
        <v>0.03</v>
      </c>
      <c r="S619" s="1">
        <v>-55.6</v>
      </c>
      <c r="T619" s="1">
        <v>-35.5</v>
      </c>
      <c r="U619" s="1">
        <v>-19.2</v>
      </c>
      <c r="V619" s="1">
        <v>-1.03</v>
      </c>
      <c r="W619" s="1">
        <v>7.98</v>
      </c>
      <c r="X619" s="1">
        <v>11.7</v>
      </c>
      <c r="Y619" s="1">
        <v>9.48</v>
      </c>
      <c r="Z619" s="1">
        <v>4.1100000000000003</v>
      </c>
      <c r="AA619" s="1">
        <v>0</v>
      </c>
      <c r="AB619" s="1">
        <v>75</v>
      </c>
      <c r="AC619" s="1">
        <v>150</v>
      </c>
      <c r="AD619" s="1">
        <v>225</v>
      </c>
      <c r="AE619" s="1">
        <v>299</v>
      </c>
      <c r="AF619" s="1">
        <v>-55.6</v>
      </c>
      <c r="AG619" s="1">
        <v>35</v>
      </c>
      <c r="AH619" s="1">
        <v>54.3</v>
      </c>
      <c r="AI619" s="1">
        <v>62.8</v>
      </c>
      <c r="AJ619" s="1">
        <v>103</v>
      </c>
      <c r="AK619" s="2"/>
    </row>
    <row r="620" spans="1:37">
      <c r="A620" s="1">
        <v>619</v>
      </c>
      <c r="B620" s="1">
        <v>3756</v>
      </c>
      <c r="C620" s="1">
        <v>208</v>
      </c>
      <c r="D620" s="1">
        <v>0</v>
      </c>
      <c r="E620" s="1">
        <v>50</v>
      </c>
      <c r="F620" s="1">
        <v>0</v>
      </c>
      <c r="G620" s="1">
        <v>0</v>
      </c>
      <c r="H620" s="1">
        <v>1.409</v>
      </c>
      <c r="I620" s="1">
        <v>50.09</v>
      </c>
      <c r="J620" s="1">
        <v>0</v>
      </c>
      <c r="K620" s="1">
        <v>0.64</v>
      </c>
      <c r="L620" s="1">
        <v>0.35</v>
      </c>
      <c r="M620" s="1">
        <v>0.22</v>
      </c>
      <c r="N620" s="1">
        <v>0.13</v>
      </c>
      <c r="O620" s="1">
        <v>0.1</v>
      </c>
      <c r="P620" s="1">
        <v>0.06</v>
      </c>
      <c r="Q620" s="1">
        <v>0.05</v>
      </c>
      <c r="R620" s="1">
        <v>0.03</v>
      </c>
      <c r="S620" s="1">
        <v>-384</v>
      </c>
      <c r="T620" s="1">
        <v>160</v>
      </c>
      <c r="U620" s="1">
        <v>143</v>
      </c>
      <c r="V620" s="1">
        <v>41.9</v>
      </c>
      <c r="W620" s="1">
        <v>11.3</v>
      </c>
      <c r="X620" s="1">
        <v>2.12</v>
      </c>
      <c r="Y620" s="1">
        <v>0.68</v>
      </c>
      <c r="Z620" s="1">
        <v>0.05</v>
      </c>
      <c r="AA620" s="1">
        <v>0</v>
      </c>
      <c r="AB620" s="1">
        <v>12</v>
      </c>
      <c r="AC620" s="1">
        <v>25</v>
      </c>
      <c r="AD620" s="1">
        <v>38</v>
      </c>
      <c r="AE620" s="1">
        <v>49</v>
      </c>
      <c r="AF620" s="1">
        <v>-384</v>
      </c>
      <c r="AG620" s="1">
        <v>-159</v>
      </c>
      <c r="AH620" s="1">
        <v>58.6</v>
      </c>
      <c r="AI620" s="1">
        <v>280</v>
      </c>
      <c r="AJ620" s="1">
        <v>485</v>
      </c>
      <c r="AK620" s="2"/>
    </row>
    <row r="621" spans="1:37">
      <c r="A621" s="1">
        <v>620</v>
      </c>
      <c r="B621" s="1">
        <v>3756</v>
      </c>
      <c r="C621" s="1">
        <v>208</v>
      </c>
      <c r="D621" s="1">
        <v>0</v>
      </c>
      <c r="E621" s="1">
        <v>72</v>
      </c>
      <c r="F621" s="1">
        <v>0</v>
      </c>
      <c r="G621" s="1">
        <v>0</v>
      </c>
      <c r="H621" s="1">
        <v>1.0409999999999999</v>
      </c>
      <c r="I621" s="1">
        <v>81.47</v>
      </c>
      <c r="J621" s="1">
        <v>0</v>
      </c>
      <c r="K621" s="1">
        <v>0.53</v>
      </c>
      <c r="L621" s="1">
        <v>0.34</v>
      </c>
      <c r="M621" s="1">
        <v>0.23</v>
      </c>
      <c r="N621" s="1">
        <v>0.14000000000000001</v>
      </c>
      <c r="O621" s="1">
        <v>0.1</v>
      </c>
      <c r="P621" s="1">
        <v>0.06</v>
      </c>
      <c r="Q621" s="1">
        <v>0.05</v>
      </c>
      <c r="R621" s="1">
        <v>0.03</v>
      </c>
      <c r="S621" s="1">
        <v>-342</v>
      </c>
      <c r="T621" s="1">
        <v>66.099999999999994</v>
      </c>
      <c r="U621" s="1">
        <v>120</v>
      </c>
      <c r="V621" s="1">
        <v>64.5</v>
      </c>
      <c r="W621" s="1">
        <v>25.3</v>
      </c>
      <c r="X621" s="1">
        <v>4.18</v>
      </c>
      <c r="Y621" s="1">
        <v>1.36</v>
      </c>
      <c r="Z621" s="1">
        <v>0.28000000000000003</v>
      </c>
      <c r="AA621" s="1">
        <v>0</v>
      </c>
      <c r="AB621" s="1">
        <v>18</v>
      </c>
      <c r="AC621" s="1">
        <v>36</v>
      </c>
      <c r="AD621" s="1">
        <v>54</v>
      </c>
      <c r="AE621" s="1">
        <v>71</v>
      </c>
      <c r="AF621" s="1">
        <v>-342</v>
      </c>
      <c r="AG621" s="1">
        <v>-137</v>
      </c>
      <c r="AH621" s="1">
        <v>53.6</v>
      </c>
      <c r="AI621" s="1">
        <v>241</v>
      </c>
      <c r="AJ621" s="1">
        <v>435</v>
      </c>
      <c r="AK621" s="2"/>
    </row>
    <row r="622" spans="1:37">
      <c r="A622" s="1">
        <v>621</v>
      </c>
      <c r="B622" s="1">
        <v>3756</v>
      </c>
      <c r="C622" s="1">
        <v>208</v>
      </c>
      <c r="D622" s="1">
        <v>0</v>
      </c>
      <c r="E622" s="1">
        <v>102</v>
      </c>
      <c r="F622" s="1">
        <v>0</v>
      </c>
      <c r="G622" s="1">
        <v>0</v>
      </c>
      <c r="H622" s="1">
        <v>0.71699999999999997</v>
      </c>
      <c r="I622" s="1">
        <v>148.82</v>
      </c>
      <c r="J622" s="1">
        <v>0</v>
      </c>
      <c r="K622" s="1">
        <v>0.42</v>
      </c>
      <c r="L622" s="1">
        <v>0.3</v>
      </c>
      <c r="M622" s="1">
        <v>0.23</v>
      </c>
      <c r="N622" s="1">
        <v>0.15</v>
      </c>
      <c r="O622" s="1">
        <v>0.1</v>
      </c>
      <c r="P622" s="1">
        <v>0.06</v>
      </c>
      <c r="Q622" s="1">
        <v>0.05</v>
      </c>
      <c r="R622" s="1">
        <v>0.03</v>
      </c>
      <c r="S622" s="1">
        <v>-254</v>
      </c>
      <c r="T622" s="1">
        <v>-5.33</v>
      </c>
      <c r="U622" s="1">
        <v>66.099999999999994</v>
      </c>
      <c r="V622" s="1">
        <v>62.5</v>
      </c>
      <c r="W622" s="1">
        <v>37.700000000000003</v>
      </c>
      <c r="X622" s="1">
        <v>9.82</v>
      </c>
      <c r="Y622" s="1">
        <v>2.73</v>
      </c>
      <c r="Z622" s="1">
        <v>0.57999999999999996</v>
      </c>
      <c r="AA622" s="1">
        <v>0</v>
      </c>
      <c r="AB622" s="1">
        <v>26</v>
      </c>
      <c r="AC622" s="1">
        <v>51</v>
      </c>
      <c r="AD622" s="1">
        <v>77</v>
      </c>
      <c r="AE622" s="1">
        <v>101</v>
      </c>
      <c r="AF622" s="1">
        <v>-254</v>
      </c>
      <c r="AG622" s="1">
        <v>-90.1</v>
      </c>
      <c r="AH622" s="1">
        <v>48.5</v>
      </c>
      <c r="AI622" s="1">
        <v>185</v>
      </c>
      <c r="AJ622" s="1">
        <v>339</v>
      </c>
      <c r="AK622" s="2"/>
    </row>
    <row r="623" spans="1:37">
      <c r="A623" s="1">
        <v>622</v>
      </c>
      <c r="B623" s="1">
        <v>3756</v>
      </c>
      <c r="C623" s="1">
        <v>208</v>
      </c>
      <c r="D623" s="1">
        <v>0</v>
      </c>
      <c r="E623" s="1">
        <v>147</v>
      </c>
      <c r="F623" s="1">
        <v>0</v>
      </c>
      <c r="G623" s="1">
        <v>0</v>
      </c>
      <c r="H623" s="1">
        <v>0.48199999999999998</v>
      </c>
      <c r="I623" s="1">
        <v>287.41000000000003</v>
      </c>
      <c r="J623" s="1">
        <v>0</v>
      </c>
      <c r="K623" s="1">
        <v>0.33</v>
      </c>
      <c r="L623" s="1">
        <v>0.25</v>
      </c>
      <c r="M623" s="1">
        <v>0.21</v>
      </c>
      <c r="N623" s="1">
        <v>0.15</v>
      </c>
      <c r="O623" s="1">
        <v>0.11</v>
      </c>
      <c r="P623" s="1">
        <v>7.0000000000000007E-2</v>
      </c>
      <c r="Q623" s="1">
        <v>0.05</v>
      </c>
      <c r="R623" s="1">
        <v>0.03</v>
      </c>
      <c r="S623" s="1">
        <v>-162</v>
      </c>
      <c r="T623" s="1">
        <v>-38.700000000000003</v>
      </c>
      <c r="U623" s="1">
        <v>16.5</v>
      </c>
      <c r="V623" s="1">
        <v>38.799999999999997</v>
      </c>
      <c r="W623" s="1">
        <v>34.299999999999997</v>
      </c>
      <c r="X623" s="1">
        <v>16.3</v>
      </c>
      <c r="Y623" s="1">
        <v>6.3</v>
      </c>
      <c r="Z623" s="1">
        <v>1.0900000000000001</v>
      </c>
      <c r="AA623" s="1">
        <v>0</v>
      </c>
      <c r="AB623" s="1">
        <v>37</v>
      </c>
      <c r="AC623" s="1">
        <v>73</v>
      </c>
      <c r="AD623" s="1">
        <v>110</v>
      </c>
      <c r="AE623" s="1">
        <v>146</v>
      </c>
      <c r="AF623" s="1">
        <v>-162</v>
      </c>
      <c r="AG623" s="1">
        <v>-42.3</v>
      </c>
      <c r="AH623" s="1">
        <v>46.2</v>
      </c>
      <c r="AI623" s="1">
        <v>129</v>
      </c>
      <c r="AJ623" s="1">
        <v>237</v>
      </c>
      <c r="AK623" s="2"/>
    </row>
    <row r="624" spans="1:37">
      <c r="A624" s="1">
        <v>623</v>
      </c>
      <c r="B624" s="1">
        <v>3756</v>
      </c>
      <c r="C624" s="1">
        <v>208</v>
      </c>
      <c r="D624" s="1">
        <v>0</v>
      </c>
      <c r="E624" s="1">
        <v>210</v>
      </c>
      <c r="F624" s="1">
        <v>0</v>
      </c>
      <c r="G624" s="1">
        <v>0</v>
      </c>
      <c r="H624" s="1">
        <v>0.33600000000000002</v>
      </c>
      <c r="I624" s="1">
        <v>542.28</v>
      </c>
      <c r="J624" s="1">
        <v>0</v>
      </c>
      <c r="K624" s="1">
        <v>0.25</v>
      </c>
      <c r="L624" s="1">
        <v>0.2</v>
      </c>
      <c r="M624" s="1">
        <v>0.17</v>
      </c>
      <c r="N624" s="1">
        <v>0.14000000000000001</v>
      </c>
      <c r="O624" s="1">
        <v>0.11</v>
      </c>
      <c r="P624" s="1">
        <v>7.0000000000000007E-2</v>
      </c>
      <c r="Q624" s="1">
        <v>0.05</v>
      </c>
      <c r="R624" s="1">
        <v>0.03</v>
      </c>
      <c r="S624" s="1">
        <v>-93</v>
      </c>
      <c r="T624" s="1">
        <v>-42.3</v>
      </c>
      <c r="U624" s="1">
        <v>-10.8</v>
      </c>
      <c r="V624" s="1">
        <v>13.5</v>
      </c>
      <c r="W624" s="1">
        <v>19.899999999999999</v>
      </c>
      <c r="X624" s="1">
        <v>16.2</v>
      </c>
      <c r="Y624" s="1">
        <v>9.5399999999999991</v>
      </c>
      <c r="Z624" s="1">
        <v>2.5299999999999998</v>
      </c>
      <c r="AA624" s="1">
        <v>0</v>
      </c>
      <c r="AB624" s="1">
        <v>52</v>
      </c>
      <c r="AC624" s="1">
        <v>105</v>
      </c>
      <c r="AD624" s="1">
        <v>157</v>
      </c>
      <c r="AE624" s="1">
        <v>209</v>
      </c>
      <c r="AF624" s="1">
        <v>-93</v>
      </c>
      <c r="AG624" s="1">
        <v>-1.65</v>
      </c>
      <c r="AH624" s="1">
        <v>47.8</v>
      </c>
      <c r="AI624" s="1">
        <v>85.6</v>
      </c>
      <c r="AJ624" s="1">
        <v>152</v>
      </c>
      <c r="AK624" s="2"/>
    </row>
    <row r="625" spans="1:37">
      <c r="A625" s="1">
        <v>624</v>
      </c>
      <c r="B625" s="1">
        <v>3756</v>
      </c>
      <c r="C625" s="1">
        <v>208</v>
      </c>
      <c r="D625" s="1">
        <v>0</v>
      </c>
      <c r="E625" s="1">
        <v>300</v>
      </c>
      <c r="F625" s="1">
        <v>0</v>
      </c>
      <c r="G625" s="1">
        <v>0</v>
      </c>
      <c r="H625" s="1">
        <v>0.26500000000000001</v>
      </c>
      <c r="I625" s="1">
        <v>904.2</v>
      </c>
      <c r="J625" s="1">
        <v>0</v>
      </c>
      <c r="K625" s="1">
        <v>0.19</v>
      </c>
      <c r="L625" s="1">
        <v>0.15</v>
      </c>
      <c r="M625" s="1">
        <v>0.14000000000000001</v>
      </c>
      <c r="N625" s="1">
        <v>0.12</v>
      </c>
      <c r="O625" s="1">
        <v>0.1</v>
      </c>
      <c r="P625" s="1">
        <v>0.08</v>
      </c>
      <c r="Q625" s="1">
        <v>0.06</v>
      </c>
      <c r="R625" s="1">
        <v>0.03</v>
      </c>
      <c r="S625" s="1">
        <v>-49.5</v>
      </c>
      <c r="T625" s="1">
        <v>-32.200000000000003</v>
      </c>
      <c r="U625" s="1">
        <v>-18.2</v>
      </c>
      <c r="V625" s="1">
        <v>-2.29</v>
      </c>
      <c r="W625" s="1">
        <v>5.93</v>
      </c>
      <c r="X625" s="1">
        <v>10.1</v>
      </c>
      <c r="Y625" s="1">
        <v>8.64</v>
      </c>
      <c r="Z625" s="1">
        <v>4.13</v>
      </c>
      <c r="AA625" s="1">
        <v>0</v>
      </c>
      <c r="AB625" s="1">
        <v>75</v>
      </c>
      <c r="AC625" s="1">
        <v>150</v>
      </c>
      <c r="AD625" s="1">
        <v>225</v>
      </c>
      <c r="AE625" s="1">
        <v>299</v>
      </c>
      <c r="AF625" s="1">
        <v>-49.5</v>
      </c>
      <c r="AG625" s="1">
        <v>27.2</v>
      </c>
      <c r="AH625" s="1">
        <v>44.6</v>
      </c>
      <c r="AI625" s="1">
        <v>53.1</v>
      </c>
      <c r="AJ625" s="1">
        <v>88.5</v>
      </c>
      <c r="AK625" s="2"/>
    </row>
    <row r="626" spans="1:37">
      <c r="A626" s="1">
        <v>625</v>
      </c>
      <c r="B626" s="1">
        <v>4537</v>
      </c>
      <c r="C626" s="1">
        <v>208</v>
      </c>
      <c r="D626" s="1">
        <v>0</v>
      </c>
      <c r="E626" s="1">
        <v>50</v>
      </c>
      <c r="F626" s="1">
        <v>0</v>
      </c>
      <c r="G626" s="1">
        <v>0</v>
      </c>
      <c r="H626" s="1">
        <v>1.335</v>
      </c>
      <c r="I626" s="1">
        <v>54.61</v>
      </c>
      <c r="J626" s="1">
        <v>0</v>
      </c>
      <c r="K626" s="1">
        <v>0.62</v>
      </c>
      <c r="L626" s="1">
        <v>0.35</v>
      </c>
      <c r="M626" s="1">
        <v>0.22</v>
      </c>
      <c r="N626" s="1">
        <v>0.13</v>
      </c>
      <c r="O626" s="1">
        <v>0.1</v>
      </c>
      <c r="P626" s="1">
        <v>0.06</v>
      </c>
      <c r="Q626" s="1">
        <v>0.05</v>
      </c>
      <c r="R626" s="1">
        <v>0.03</v>
      </c>
      <c r="S626" s="1">
        <v>-368</v>
      </c>
      <c r="T626" s="1">
        <v>139</v>
      </c>
      <c r="U626" s="1">
        <v>136</v>
      </c>
      <c r="V626" s="1">
        <v>44.8</v>
      </c>
      <c r="W626" s="1">
        <v>12.9</v>
      </c>
      <c r="X626" s="1">
        <v>2.4500000000000002</v>
      </c>
      <c r="Y626" s="1">
        <v>0.87</v>
      </c>
      <c r="Z626" s="1">
        <v>0.14000000000000001</v>
      </c>
      <c r="AA626" s="1">
        <v>0</v>
      </c>
      <c r="AB626" s="1">
        <v>12</v>
      </c>
      <c r="AC626" s="1">
        <v>25</v>
      </c>
      <c r="AD626" s="1">
        <v>38</v>
      </c>
      <c r="AE626" s="1">
        <v>49</v>
      </c>
      <c r="AF626" s="1">
        <v>-368</v>
      </c>
      <c r="AG626" s="1">
        <v>-156</v>
      </c>
      <c r="AH626" s="1">
        <v>46.8</v>
      </c>
      <c r="AI626" s="1">
        <v>254</v>
      </c>
      <c r="AJ626" s="1">
        <v>446</v>
      </c>
      <c r="AK626" s="2"/>
    </row>
    <row r="627" spans="1:37">
      <c r="A627" s="1">
        <v>626</v>
      </c>
      <c r="B627" s="1">
        <v>4537</v>
      </c>
      <c r="C627" s="1">
        <v>208</v>
      </c>
      <c r="D627" s="1">
        <v>0</v>
      </c>
      <c r="E627" s="1">
        <v>72</v>
      </c>
      <c r="F627" s="1">
        <v>0</v>
      </c>
      <c r="G627" s="1">
        <v>0</v>
      </c>
      <c r="H627" s="1">
        <v>0.96699999999999997</v>
      </c>
      <c r="I627" s="1">
        <v>91.57</v>
      </c>
      <c r="J627" s="1">
        <v>0</v>
      </c>
      <c r="K627" s="1">
        <v>0.51</v>
      </c>
      <c r="L627" s="1">
        <v>0.33</v>
      </c>
      <c r="M627" s="1">
        <v>0.23</v>
      </c>
      <c r="N627" s="1">
        <v>0.14000000000000001</v>
      </c>
      <c r="O627" s="1">
        <v>0.1</v>
      </c>
      <c r="P627" s="1">
        <v>0.06</v>
      </c>
      <c r="Q627" s="1">
        <v>0.05</v>
      </c>
      <c r="R627" s="1">
        <v>0.03</v>
      </c>
      <c r="S627" s="1">
        <v>-317</v>
      </c>
      <c r="T627" s="1">
        <v>50.6</v>
      </c>
      <c r="U627" s="1">
        <v>107</v>
      </c>
      <c r="V627" s="1">
        <v>63.4</v>
      </c>
      <c r="W627" s="1">
        <v>27</v>
      </c>
      <c r="X627" s="1">
        <v>4.78</v>
      </c>
      <c r="Y627" s="1">
        <v>1.55</v>
      </c>
      <c r="Z627" s="1">
        <v>0.37</v>
      </c>
      <c r="AA627" s="1">
        <v>0</v>
      </c>
      <c r="AB627" s="1">
        <v>18</v>
      </c>
      <c r="AC627" s="1">
        <v>36</v>
      </c>
      <c r="AD627" s="1">
        <v>54</v>
      </c>
      <c r="AE627" s="1">
        <v>71</v>
      </c>
      <c r="AF627" s="1">
        <v>-317</v>
      </c>
      <c r="AG627" s="1">
        <v>-130</v>
      </c>
      <c r="AH627" s="1">
        <v>43</v>
      </c>
      <c r="AI627" s="1">
        <v>214</v>
      </c>
      <c r="AJ627" s="1">
        <v>390</v>
      </c>
      <c r="AK627" s="2"/>
    </row>
    <row r="628" spans="1:37">
      <c r="A628" s="1">
        <v>627</v>
      </c>
      <c r="B628" s="1">
        <v>4537</v>
      </c>
      <c r="C628" s="1">
        <v>208</v>
      </c>
      <c r="D628" s="1">
        <v>0</v>
      </c>
      <c r="E628" s="1">
        <v>102</v>
      </c>
      <c r="F628" s="1">
        <v>0</v>
      </c>
      <c r="G628" s="1">
        <v>0</v>
      </c>
      <c r="H628" s="1">
        <v>0.66100000000000003</v>
      </c>
      <c r="I628" s="1">
        <v>169.62</v>
      </c>
      <c r="J628" s="1">
        <v>0</v>
      </c>
      <c r="K628" s="1">
        <v>0.4</v>
      </c>
      <c r="L628" s="1">
        <v>0.28999999999999998</v>
      </c>
      <c r="M628" s="1">
        <v>0.22</v>
      </c>
      <c r="N628" s="1">
        <v>0.15</v>
      </c>
      <c r="O628" s="1">
        <v>0.11</v>
      </c>
      <c r="P628" s="1">
        <v>7.0000000000000007E-2</v>
      </c>
      <c r="Q628" s="1">
        <v>0.05</v>
      </c>
      <c r="R628" s="1">
        <v>0.03</v>
      </c>
      <c r="S628" s="1">
        <v>-230</v>
      </c>
      <c r="T628" s="1">
        <v>-11.8</v>
      </c>
      <c r="U628" s="1">
        <v>54.6</v>
      </c>
      <c r="V628" s="1">
        <v>56.8</v>
      </c>
      <c r="W628" s="1">
        <v>36.700000000000003</v>
      </c>
      <c r="X628" s="1">
        <v>10.7</v>
      </c>
      <c r="Y628" s="1">
        <v>3.11</v>
      </c>
      <c r="Z628" s="1">
        <v>0.66</v>
      </c>
      <c r="AA628" s="1">
        <v>0</v>
      </c>
      <c r="AB628" s="1">
        <v>26</v>
      </c>
      <c r="AC628" s="1">
        <v>51</v>
      </c>
      <c r="AD628" s="1">
        <v>77</v>
      </c>
      <c r="AE628" s="1">
        <v>101</v>
      </c>
      <c r="AF628" s="1">
        <v>-230</v>
      </c>
      <c r="AG628" s="1">
        <v>-84.6</v>
      </c>
      <c r="AH628" s="1">
        <v>39.1</v>
      </c>
      <c r="AI628" s="1">
        <v>161</v>
      </c>
      <c r="AJ628" s="1">
        <v>298</v>
      </c>
      <c r="AK628" s="2"/>
    </row>
    <row r="629" spans="1:37">
      <c r="A629" s="1">
        <v>628</v>
      </c>
      <c r="B629" s="1">
        <v>4537</v>
      </c>
      <c r="C629" s="1">
        <v>208</v>
      </c>
      <c r="D629" s="1">
        <v>0</v>
      </c>
      <c r="E629" s="1">
        <v>147</v>
      </c>
      <c r="F629" s="1">
        <v>0</v>
      </c>
      <c r="G629" s="1">
        <v>0</v>
      </c>
      <c r="H629" s="1">
        <v>0.434</v>
      </c>
      <c r="I629" s="1">
        <v>340.49</v>
      </c>
      <c r="J629" s="1">
        <v>0</v>
      </c>
      <c r="K629" s="1">
        <v>0.3</v>
      </c>
      <c r="L629" s="1">
        <v>0.24</v>
      </c>
      <c r="M629" s="1">
        <v>0.2</v>
      </c>
      <c r="N629" s="1">
        <v>0.15</v>
      </c>
      <c r="O629" s="1">
        <v>0.11</v>
      </c>
      <c r="P629" s="1">
        <v>7.0000000000000007E-2</v>
      </c>
      <c r="Q629" s="1">
        <v>0.05</v>
      </c>
      <c r="R629" s="1">
        <v>0.03</v>
      </c>
      <c r="S629" s="1">
        <v>-145</v>
      </c>
      <c r="T629" s="1">
        <v>-38.299999999999997</v>
      </c>
      <c r="U629" s="1">
        <v>10.7</v>
      </c>
      <c r="V629" s="1">
        <v>32.799999999999997</v>
      </c>
      <c r="W629" s="1">
        <v>30.9</v>
      </c>
      <c r="X629" s="1">
        <v>16.2</v>
      </c>
      <c r="Y629" s="1">
        <v>6.76</v>
      </c>
      <c r="Z629" s="1">
        <v>1.24</v>
      </c>
      <c r="AA629" s="1">
        <v>0</v>
      </c>
      <c r="AB629" s="1">
        <v>37</v>
      </c>
      <c r="AC629" s="1">
        <v>73</v>
      </c>
      <c r="AD629" s="1">
        <v>110</v>
      </c>
      <c r="AE629" s="1">
        <v>146</v>
      </c>
      <c r="AF629" s="1">
        <v>-145</v>
      </c>
      <c r="AG629" s="1">
        <v>-40.4</v>
      </c>
      <c r="AH629" s="1">
        <v>37.5</v>
      </c>
      <c r="AI629" s="1">
        <v>111</v>
      </c>
      <c r="AJ629" s="1">
        <v>206</v>
      </c>
      <c r="AK629" s="2"/>
    </row>
    <row r="630" spans="1:37">
      <c r="A630" s="1">
        <v>629</v>
      </c>
      <c r="B630" s="1">
        <v>4537</v>
      </c>
      <c r="C630" s="1">
        <v>208</v>
      </c>
      <c r="D630" s="1">
        <v>0</v>
      </c>
      <c r="E630" s="1">
        <v>210</v>
      </c>
      <c r="F630" s="1">
        <v>0</v>
      </c>
      <c r="G630" s="1">
        <v>0</v>
      </c>
      <c r="H630" s="1">
        <v>0.30099999999999999</v>
      </c>
      <c r="I630" s="1">
        <v>650.30999999999995</v>
      </c>
      <c r="J630" s="1">
        <v>0</v>
      </c>
      <c r="K630" s="1">
        <v>0.23</v>
      </c>
      <c r="L630" s="1">
        <v>0.19</v>
      </c>
      <c r="M630" s="1">
        <v>0.17</v>
      </c>
      <c r="N630" s="1">
        <v>0.14000000000000001</v>
      </c>
      <c r="O630" s="1">
        <v>0.11</v>
      </c>
      <c r="P630" s="1">
        <v>7.0000000000000007E-2</v>
      </c>
      <c r="Q630" s="1">
        <v>0.05</v>
      </c>
      <c r="R630" s="1">
        <v>0.03</v>
      </c>
      <c r="S630" s="1">
        <v>-82.6</v>
      </c>
      <c r="T630" s="1">
        <v>-39.200000000000003</v>
      </c>
      <c r="U630" s="1">
        <v>-11.9</v>
      </c>
      <c r="V630" s="1">
        <v>9.99</v>
      </c>
      <c r="W630" s="1">
        <v>16.600000000000001</v>
      </c>
      <c r="X630" s="1">
        <v>14.7</v>
      </c>
      <c r="Y630" s="1">
        <v>9.2799999999999994</v>
      </c>
      <c r="Z630" s="1">
        <v>2.75</v>
      </c>
      <c r="AA630" s="1">
        <v>0</v>
      </c>
      <c r="AB630" s="1">
        <v>52</v>
      </c>
      <c r="AC630" s="1">
        <v>105</v>
      </c>
      <c r="AD630" s="1">
        <v>157</v>
      </c>
      <c r="AE630" s="1">
        <v>209</v>
      </c>
      <c r="AF630" s="1">
        <v>-82.6</v>
      </c>
      <c r="AG630" s="1">
        <v>-4.22</v>
      </c>
      <c r="AH630" s="1">
        <v>39.1</v>
      </c>
      <c r="AI630" s="1">
        <v>72.8</v>
      </c>
      <c r="AJ630" s="1">
        <v>131</v>
      </c>
      <c r="AK630" s="2"/>
    </row>
    <row r="631" spans="1:37">
      <c r="A631" s="1">
        <v>630</v>
      </c>
      <c r="B631" s="1">
        <v>4537</v>
      </c>
      <c r="C631" s="1">
        <v>208</v>
      </c>
      <c r="D631" s="1">
        <v>0</v>
      </c>
      <c r="E631" s="1">
        <v>300</v>
      </c>
      <c r="F631" s="1">
        <v>0</v>
      </c>
      <c r="G631" s="1">
        <v>0</v>
      </c>
      <c r="H631" s="1">
        <v>0.23599999999999999</v>
      </c>
      <c r="I631" s="1">
        <v>1099.8699999999999</v>
      </c>
      <c r="J631" s="1">
        <v>0</v>
      </c>
      <c r="K631" s="1">
        <v>0.17</v>
      </c>
      <c r="L631" s="1">
        <v>0.15</v>
      </c>
      <c r="M631" s="1">
        <v>0.13</v>
      </c>
      <c r="N631" s="1">
        <v>0.12</v>
      </c>
      <c r="O631" s="1">
        <v>0.1</v>
      </c>
      <c r="P631" s="1">
        <v>7.0000000000000007E-2</v>
      </c>
      <c r="Q631" s="1">
        <v>0.06</v>
      </c>
      <c r="R631" s="1">
        <v>0.03</v>
      </c>
      <c r="S631" s="1">
        <v>-43.8</v>
      </c>
      <c r="T631" s="1">
        <v>-29.1</v>
      </c>
      <c r="U631" s="1">
        <v>-17.100000000000001</v>
      </c>
      <c r="V631" s="1">
        <v>-3.21</v>
      </c>
      <c r="W631" s="1">
        <v>4.2</v>
      </c>
      <c r="X631" s="1">
        <v>8.51</v>
      </c>
      <c r="Y631" s="1">
        <v>7.75</v>
      </c>
      <c r="Z631" s="1">
        <v>4.07</v>
      </c>
      <c r="AA631" s="1">
        <v>0</v>
      </c>
      <c r="AB631" s="1">
        <v>75</v>
      </c>
      <c r="AC631" s="1">
        <v>150</v>
      </c>
      <c r="AD631" s="1">
        <v>225</v>
      </c>
      <c r="AE631" s="1">
        <v>299</v>
      </c>
      <c r="AF631" s="1">
        <v>-43.8</v>
      </c>
      <c r="AG631" s="1">
        <v>21.1</v>
      </c>
      <c r="AH631" s="1">
        <v>36.6</v>
      </c>
      <c r="AI631" s="1">
        <v>44.9</v>
      </c>
      <c r="AJ631" s="1">
        <v>75.7</v>
      </c>
      <c r="AK631" s="2"/>
    </row>
    <row r="632" spans="1:37">
      <c r="A632" s="1">
        <v>631</v>
      </c>
      <c r="B632" s="1">
        <v>5481</v>
      </c>
      <c r="C632" s="1">
        <v>208</v>
      </c>
      <c r="D632" s="1">
        <v>0</v>
      </c>
      <c r="E632" s="1">
        <v>50</v>
      </c>
      <c r="F632" s="1">
        <v>0</v>
      </c>
      <c r="G632" s="1">
        <v>0</v>
      </c>
      <c r="H632" s="1">
        <v>1.2649999999999999</v>
      </c>
      <c r="I632" s="1">
        <v>59.6</v>
      </c>
      <c r="J632" s="1">
        <v>0</v>
      </c>
      <c r="K632" s="1">
        <v>0.6</v>
      </c>
      <c r="L632" s="1">
        <v>0.35</v>
      </c>
      <c r="M632" s="1">
        <v>0.22</v>
      </c>
      <c r="N632" s="1">
        <v>0.13</v>
      </c>
      <c r="O632" s="1">
        <v>0.1</v>
      </c>
      <c r="P632" s="1">
        <v>0.06</v>
      </c>
      <c r="Q632" s="1">
        <v>0.05</v>
      </c>
      <c r="R632" s="1">
        <v>0.03</v>
      </c>
      <c r="S632" s="1">
        <v>-349</v>
      </c>
      <c r="T632" s="1">
        <v>119</v>
      </c>
      <c r="U632" s="1">
        <v>128</v>
      </c>
      <c r="V632" s="1">
        <v>47.1</v>
      </c>
      <c r="W632" s="1">
        <v>14.4</v>
      </c>
      <c r="X632" s="1">
        <v>2.74</v>
      </c>
      <c r="Y632" s="1">
        <v>1.03</v>
      </c>
      <c r="Z632" s="1">
        <v>0.21</v>
      </c>
      <c r="AA632" s="1">
        <v>0</v>
      </c>
      <c r="AB632" s="1">
        <v>12</v>
      </c>
      <c r="AC632" s="1">
        <v>25</v>
      </c>
      <c r="AD632" s="1">
        <v>38</v>
      </c>
      <c r="AE632" s="1">
        <v>49</v>
      </c>
      <c r="AF632" s="1">
        <v>-349</v>
      </c>
      <c r="AG632" s="1">
        <v>-152</v>
      </c>
      <c r="AH632" s="1">
        <v>37.299999999999997</v>
      </c>
      <c r="AI632" s="1">
        <v>230</v>
      </c>
      <c r="AJ632" s="1">
        <v>410</v>
      </c>
      <c r="AK632" s="2"/>
    </row>
    <row r="633" spans="1:37">
      <c r="A633" s="1">
        <v>632</v>
      </c>
      <c r="B633" s="1">
        <v>5481</v>
      </c>
      <c r="C633" s="1">
        <v>208</v>
      </c>
      <c r="D633" s="1">
        <v>0</v>
      </c>
      <c r="E633" s="1">
        <v>72</v>
      </c>
      <c r="F633" s="1">
        <v>0</v>
      </c>
      <c r="G633" s="1">
        <v>0</v>
      </c>
      <c r="H633" s="1">
        <v>0.89500000000000002</v>
      </c>
      <c r="I633" s="1">
        <v>103.6</v>
      </c>
      <c r="J633" s="1">
        <v>0</v>
      </c>
      <c r="K633" s="1">
        <v>0.49</v>
      </c>
      <c r="L633" s="1">
        <v>0.33</v>
      </c>
      <c r="M633" s="1">
        <v>0.23</v>
      </c>
      <c r="N633" s="1">
        <v>0.14000000000000001</v>
      </c>
      <c r="O633" s="1">
        <v>0.1</v>
      </c>
      <c r="P633" s="1">
        <v>0.06</v>
      </c>
      <c r="Q633" s="1">
        <v>0.05</v>
      </c>
      <c r="R633" s="1">
        <v>0.03</v>
      </c>
      <c r="S633" s="1">
        <v>-291</v>
      </c>
      <c r="T633" s="1">
        <v>37</v>
      </c>
      <c r="U633" s="1">
        <v>94.3</v>
      </c>
      <c r="V633" s="1">
        <v>61.2</v>
      </c>
      <c r="W633" s="1">
        <v>28.2</v>
      </c>
      <c r="X633" s="1">
        <v>5.39</v>
      </c>
      <c r="Y633" s="1">
        <v>1.71</v>
      </c>
      <c r="Z633" s="1">
        <v>0.44</v>
      </c>
      <c r="AA633" s="1">
        <v>0</v>
      </c>
      <c r="AB633" s="1">
        <v>18</v>
      </c>
      <c r="AC633" s="1">
        <v>36</v>
      </c>
      <c r="AD633" s="1">
        <v>54</v>
      </c>
      <c r="AE633" s="1">
        <v>71</v>
      </c>
      <c r="AF633" s="1">
        <v>-291</v>
      </c>
      <c r="AG633" s="1">
        <v>-123</v>
      </c>
      <c r="AH633" s="1">
        <v>34.5</v>
      </c>
      <c r="AI633" s="1">
        <v>189</v>
      </c>
      <c r="AJ633" s="1">
        <v>349</v>
      </c>
      <c r="AK633" s="2"/>
    </row>
    <row r="634" spans="1:37">
      <c r="A634" s="1">
        <v>633</v>
      </c>
      <c r="B634" s="1">
        <v>5481</v>
      </c>
      <c r="C634" s="1">
        <v>208</v>
      </c>
      <c r="D634" s="1">
        <v>0</v>
      </c>
      <c r="E634" s="1">
        <v>102</v>
      </c>
      <c r="F634" s="1">
        <v>0</v>
      </c>
      <c r="G634" s="1">
        <v>0</v>
      </c>
      <c r="H634" s="1">
        <v>0.59699999999999998</v>
      </c>
      <c r="I634" s="1">
        <v>199.15</v>
      </c>
      <c r="J634" s="1">
        <v>0</v>
      </c>
      <c r="K634" s="1">
        <v>0.38</v>
      </c>
      <c r="L634" s="1">
        <v>0.28000000000000003</v>
      </c>
      <c r="M634" s="1">
        <v>0.22</v>
      </c>
      <c r="N634" s="1">
        <v>0.15</v>
      </c>
      <c r="O634" s="1">
        <v>0.11</v>
      </c>
      <c r="P634" s="1">
        <v>7.0000000000000007E-2</v>
      </c>
      <c r="Q634" s="1">
        <v>0.05</v>
      </c>
      <c r="R634" s="1">
        <v>0.03</v>
      </c>
      <c r="S634" s="1">
        <v>-207</v>
      </c>
      <c r="T634" s="1">
        <v>-16.8</v>
      </c>
      <c r="U634" s="1">
        <v>44.4</v>
      </c>
      <c r="V634" s="1">
        <v>51</v>
      </c>
      <c r="W634" s="1">
        <v>35.1</v>
      </c>
      <c r="X634" s="1">
        <v>11.4</v>
      </c>
      <c r="Y634" s="1">
        <v>3.5</v>
      </c>
      <c r="Z634" s="1">
        <v>0.72</v>
      </c>
      <c r="AA634" s="1">
        <v>0</v>
      </c>
      <c r="AB634" s="1">
        <v>26</v>
      </c>
      <c r="AC634" s="1">
        <v>51</v>
      </c>
      <c r="AD634" s="1">
        <v>77</v>
      </c>
      <c r="AE634" s="1">
        <v>101</v>
      </c>
      <c r="AF634" s="1">
        <v>-207</v>
      </c>
      <c r="AG634" s="1">
        <v>-78.400000000000006</v>
      </c>
      <c r="AH634" s="1">
        <v>31.5</v>
      </c>
      <c r="AI634" s="1">
        <v>140</v>
      </c>
      <c r="AJ634" s="1">
        <v>262</v>
      </c>
      <c r="AK634" s="2"/>
    </row>
    <row r="635" spans="1:37">
      <c r="A635" s="1">
        <v>634</v>
      </c>
      <c r="B635" s="1">
        <v>5481</v>
      </c>
      <c r="C635" s="1">
        <v>208</v>
      </c>
      <c r="D635" s="1">
        <v>0</v>
      </c>
      <c r="E635" s="1">
        <v>147</v>
      </c>
      <c r="F635" s="1">
        <v>0</v>
      </c>
      <c r="G635" s="1">
        <v>0</v>
      </c>
      <c r="H635" s="1">
        <v>0.39300000000000002</v>
      </c>
      <c r="I635" s="1">
        <v>398.52</v>
      </c>
      <c r="J635" s="1">
        <v>0</v>
      </c>
      <c r="K635" s="1">
        <v>0.28999999999999998</v>
      </c>
      <c r="L635" s="1">
        <v>0.23</v>
      </c>
      <c r="M635" s="1">
        <v>0.2</v>
      </c>
      <c r="N635" s="1">
        <v>0.15</v>
      </c>
      <c r="O635" s="1">
        <v>0.11</v>
      </c>
      <c r="P635" s="1">
        <v>7.0000000000000007E-2</v>
      </c>
      <c r="Q635" s="1">
        <v>0.05</v>
      </c>
      <c r="R635" s="1">
        <v>0.03</v>
      </c>
      <c r="S635" s="1">
        <v>-129</v>
      </c>
      <c r="T635" s="1">
        <v>-37.299999999999997</v>
      </c>
      <c r="U635" s="1">
        <v>5.9</v>
      </c>
      <c r="V635" s="1">
        <v>27.3</v>
      </c>
      <c r="W635" s="1">
        <v>27.4</v>
      </c>
      <c r="X635" s="1">
        <v>15.7</v>
      </c>
      <c r="Y635" s="1">
        <v>7.1</v>
      </c>
      <c r="Z635" s="1">
        <v>1.39</v>
      </c>
      <c r="AA635" s="1">
        <v>0</v>
      </c>
      <c r="AB635" s="1">
        <v>37</v>
      </c>
      <c r="AC635" s="1">
        <v>73</v>
      </c>
      <c r="AD635" s="1">
        <v>110</v>
      </c>
      <c r="AE635" s="1">
        <v>146</v>
      </c>
      <c r="AF635" s="1">
        <v>-129</v>
      </c>
      <c r="AG635" s="1">
        <v>-38.1</v>
      </c>
      <c r="AH635" s="1">
        <v>30.4</v>
      </c>
      <c r="AI635" s="1">
        <v>95.4</v>
      </c>
      <c r="AJ635" s="1">
        <v>178</v>
      </c>
      <c r="AK635" s="2"/>
    </row>
    <row r="636" spans="1:37">
      <c r="A636" s="1">
        <v>635</v>
      </c>
      <c r="B636" s="1">
        <v>5481</v>
      </c>
      <c r="C636" s="1">
        <v>208</v>
      </c>
      <c r="D636" s="1">
        <v>0</v>
      </c>
      <c r="E636" s="1">
        <v>210</v>
      </c>
      <c r="F636" s="1">
        <v>0</v>
      </c>
      <c r="G636" s="1">
        <v>0</v>
      </c>
      <c r="H636" s="1">
        <v>0.26900000000000002</v>
      </c>
      <c r="I636" s="1">
        <v>779.17</v>
      </c>
      <c r="J636" s="1">
        <v>0</v>
      </c>
      <c r="K636" s="1">
        <v>0.21</v>
      </c>
      <c r="L636" s="1">
        <v>0.18</v>
      </c>
      <c r="M636" s="1">
        <v>0.16</v>
      </c>
      <c r="N636" s="1">
        <v>0.13</v>
      </c>
      <c r="O636" s="1">
        <v>0.11</v>
      </c>
      <c r="P636" s="1">
        <v>0.08</v>
      </c>
      <c r="Q636" s="1">
        <v>0.05</v>
      </c>
      <c r="R636" s="1">
        <v>0.03</v>
      </c>
      <c r="S636" s="1">
        <v>-73.099999999999994</v>
      </c>
      <c r="T636" s="1">
        <v>-36.1</v>
      </c>
      <c r="U636" s="1">
        <v>-12.4</v>
      </c>
      <c r="V636" s="1">
        <v>7.06</v>
      </c>
      <c r="W636" s="1">
        <v>13.6</v>
      </c>
      <c r="X636" s="1">
        <v>13.2</v>
      </c>
      <c r="Y636" s="1">
        <v>8.8800000000000008</v>
      </c>
      <c r="Z636" s="1">
        <v>2.93</v>
      </c>
      <c r="AA636" s="1">
        <v>0</v>
      </c>
      <c r="AB636" s="1">
        <v>52</v>
      </c>
      <c r="AC636" s="1">
        <v>105</v>
      </c>
      <c r="AD636" s="1">
        <v>157</v>
      </c>
      <c r="AE636" s="1">
        <v>209</v>
      </c>
      <c r="AF636" s="1">
        <v>-73.099999999999994</v>
      </c>
      <c r="AG636" s="1">
        <v>-5.86</v>
      </c>
      <c r="AH636" s="1">
        <v>32.1</v>
      </c>
      <c r="AI636" s="1">
        <v>61.9</v>
      </c>
      <c r="AJ636" s="1">
        <v>112</v>
      </c>
      <c r="AK636" s="2"/>
    </row>
    <row r="637" spans="1:37">
      <c r="A637" s="1">
        <v>636</v>
      </c>
      <c r="B637" s="1">
        <v>5481</v>
      </c>
      <c r="C637" s="1">
        <v>208</v>
      </c>
      <c r="D637" s="1">
        <v>0</v>
      </c>
      <c r="E637" s="1">
        <v>300</v>
      </c>
      <c r="F637" s="1">
        <v>0</v>
      </c>
      <c r="G637" s="1">
        <v>0</v>
      </c>
      <c r="H637" s="1">
        <v>0.20899999999999999</v>
      </c>
      <c r="I637" s="1">
        <v>1340.48</v>
      </c>
      <c r="J637" s="1">
        <v>0</v>
      </c>
      <c r="K637" s="1">
        <v>0.16</v>
      </c>
      <c r="L637" s="1">
        <v>0.14000000000000001</v>
      </c>
      <c r="M637" s="1">
        <v>0.13</v>
      </c>
      <c r="N637" s="1">
        <v>0.11</v>
      </c>
      <c r="O637" s="1">
        <v>0.1</v>
      </c>
      <c r="P637" s="1">
        <v>7.0000000000000007E-2</v>
      </c>
      <c r="Q637" s="1">
        <v>0.06</v>
      </c>
      <c r="R637" s="1">
        <v>0.04</v>
      </c>
      <c r="S637" s="1">
        <v>-38.6</v>
      </c>
      <c r="T637" s="1">
        <v>-26.1</v>
      </c>
      <c r="U637" s="1">
        <v>-15.8</v>
      </c>
      <c r="V637" s="1">
        <v>-3.85</v>
      </c>
      <c r="W637" s="1">
        <v>2.78</v>
      </c>
      <c r="X637" s="1">
        <v>7.08</v>
      </c>
      <c r="Y637" s="1">
        <v>6.86</v>
      </c>
      <c r="Z637" s="1">
        <v>3.95</v>
      </c>
      <c r="AA637" s="1">
        <v>0</v>
      </c>
      <c r="AB637" s="1">
        <v>75</v>
      </c>
      <c r="AC637" s="1">
        <v>150</v>
      </c>
      <c r="AD637" s="1">
        <v>225</v>
      </c>
      <c r="AE637" s="1">
        <v>299</v>
      </c>
      <c r="AF637" s="1">
        <v>-38.6</v>
      </c>
      <c r="AG637" s="1">
        <v>16.3</v>
      </c>
      <c r="AH637" s="1">
        <v>30.1</v>
      </c>
      <c r="AI637" s="1">
        <v>38</v>
      </c>
      <c r="AJ637" s="1">
        <v>64.7</v>
      </c>
      <c r="AK637" s="2"/>
    </row>
    <row r="638" spans="1:37">
      <c r="A638" s="1">
        <v>637</v>
      </c>
      <c r="B638" s="1">
        <v>6622</v>
      </c>
      <c r="C638" s="1">
        <v>208</v>
      </c>
      <c r="D638" s="1">
        <v>0</v>
      </c>
      <c r="E638" s="1">
        <v>50</v>
      </c>
      <c r="F638" s="1">
        <v>0</v>
      </c>
      <c r="G638" s="1">
        <v>0</v>
      </c>
      <c r="H638" s="1">
        <v>1.1950000000000001</v>
      </c>
      <c r="I638" s="1">
        <v>65.3</v>
      </c>
      <c r="J638" s="1">
        <v>0</v>
      </c>
      <c r="K638" s="1">
        <v>0.57999999999999996</v>
      </c>
      <c r="L638" s="1">
        <v>0.34</v>
      </c>
      <c r="M638" s="1">
        <v>0.22</v>
      </c>
      <c r="N638" s="1">
        <v>0.13</v>
      </c>
      <c r="O638" s="1">
        <v>0.1</v>
      </c>
      <c r="P638" s="1">
        <v>0.06</v>
      </c>
      <c r="Q638" s="1">
        <v>0.05</v>
      </c>
      <c r="R638" s="1">
        <v>0.03</v>
      </c>
      <c r="S638" s="1">
        <v>-328</v>
      </c>
      <c r="T638" s="1">
        <v>99.9</v>
      </c>
      <c r="U638" s="1">
        <v>119</v>
      </c>
      <c r="V638" s="1">
        <v>48.6</v>
      </c>
      <c r="W638" s="1">
        <v>15.9</v>
      </c>
      <c r="X638" s="1">
        <v>2.98</v>
      </c>
      <c r="Y638" s="1">
        <v>1.1499999999999999</v>
      </c>
      <c r="Z638" s="1">
        <v>0.26</v>
      </c>
      <c r="AA638" s="1">
        <v>0</v>
      </c>
      <c r="AB638" s="1">
        <v>12</v>
      </c>
      <c r="AC638" s="1">
        <v>25</v>
      </c>
      <c r="AD638" s="1">
        <v>38</v>
      </c>
      <c r="AE638" s="1">
        <v>49</v>
      </c>
      <c r="AF638" s="1">
        <v>-328</v>
      </c>
      <c r="AG638" s="1">
        <v>-145</v>
      </c>
      <c r="AH638" s="1">
        <v>29.7</v>
      </c>
      <c r="AI638" s="1">
        <v>208</v>
      </c>
      <c r="AJ638" s="1">
        <v>374</v>
      </c>
      <c r="AK638" s="2"/>
    </row>
    <row r="639" spans="1:37">
      <c r="A639" s="1">
        <v>638</v>
      </c>
      <c r="B639" s="1">
        <v>6622</v>
      </c>
      <c r="C639" s="1">
        <v>208</v>
      </c>
      <c r="D639" s="1">
        <v>0</v>
      </c>
      <c r="E639" s="1">
        <v>72</v>
      </c>
      <c r="F639" s="1">
        <v>0</v>
      </c>
      <c r="G639" s="1">
        <v>0</v>
      </c>
      <c r="H639" s="1">
        <v>0.83699999999999997</v>
      </c>
      <c r="I639" s="1">
        <v>115.68</v>
      </c>
      <c r="J639" s="1">
        <v>0</v>
      </c>
      <c r="K639" s="1">
        <v>0.46</v>
      </c>
      <c r="L639" s="1">
        <v>0.32</v>
      </c>
      <c r="M639" s="1">
        <v>0.23</v>
      </c>
      <c r="N639" s="1">
        <v>0.15</v>
      </c>
      <c r="O639" s="1">
        <v>0.1</v>
      </c>
      <c r="P639" s="1">
        <v>0.06</v>
      </c>
      <c r="Q639" s="1">
        <v>0.05</v>
      </c>
      <c r="R639" s="1">
        <v>0.03</v>
      </c>
      <c r="S639" s="1">
        <v>-266</v>
      </c>
      <c r="T639" s="1">
        <v>25.2</v>
      </c>
      <c r="U639" s="1">
        <v>82</v>
      </c>
      <c r="V639" s="1">
        <v>58.2</v>
      </c>
      <c r="W639" s="1">
        <v>29</v>
      </c>
      <c r="X639" s="1">
        <v>6.01</v>
      </c>
      <c r="Y639" s="1">
        <v>1.86</v>
      </c>
      <c r="Z639" s="1">
        <v>0.49</v>
      </c>
      <c r="AA639" s="1">
        <v>0</v>
      </c>
      <c r="AB639" s="1">
        <v>18</v>
      </c>
      <c r="AC639" s="1">
        <v>36</v>
      </c>
      <c r="AD639" s="1">
        <v>54</v>
      </c>
      <c r="AE639" s="1">
        <v>71</v>
      </c>
      <c r="AF639" s="1">
        <v>-266</v>
      </c>
      <c r="AG639" s="1">
        <v>-114</v>
      </c>
      <c r="AH639" s="1">
        <v>27.7</v>
      </c>
      <c r="AI639" s="1">
        <v>167</v>
      </c>
      <c r="AJ639" s="1">
        <v>311</v>
      </c>
      <c r="AK639" s="2"/>
    </row>
    <row r="640" spans="1:37">
      <c r="A640" s="1">
        <v>639</v>
      </c>
      <c r="B640" s="1">
        <v>6622</v>
      </c>
      <c r="C640" s="1">
        <v>208</v>
      </c>
      <c r="D640" s="1">
        <v>0</v>
      </c>
      <c r="E640" s="1">
        <v>102</v>
      </c>
      <c r="F640" s="1">
        <v>0</v>
      </c>
      <c r="G640" s="1">
        <v>0</v>
      </c>
      <c r="H640" s="1">
        <v>0.54600000000000004</v>
      </c>
      <c r="I640" s="1">
        <v>229.97</v>
      </c>
      <c r="J640" s="1">
        <v>0</v>
      </c>
      <c r="K640" s="1">
        <v>0.36</v>
      </c>
      <c r="L640" s="1">
        <v>0.27</v>
      </c>
      <c r="M640" s="1">
        <v>0.22</v>
      </c>
      <c r="N640" s="1">
        <v>0.15</v>
      </c>
      <c r="O640" s="1">
        <v>0.11</v>
      </c>
      <c r="P640" s="1">
        <v>7.0000000000000007E-2</v>
      </c>
      <c r="Q640" s="1">
        <v>0.05</v>
      </c>
      <c r="R640" s="1">
        <v>0.03</v>
      </c>
      <c r="S640" s="1">
        <v>-186</v>
      </c>
      <c r="T640" s="1">
        <v>-20.3</v>
      </c>
      <c r="U640" s="1">
        <v>35.299999999999997</v>
      </c>
      <c r="V640" s="1">
        <v>45.1</v>
      </c>
      <c r="W640" s="1">
        <v>33</v>
      </c>
      <c r="X640" s="1">
        <v>12</v>
      </c>
      <c r="Y640" s="1">
        <v>3.89</v>
      </c>
      <c r="Z640" s="1">
        <v>0.78</v>
      </c>
      <c r="AA640" s="1">
        <v>0</v>
      </c>
      <c r="AB640" s="1">
        <v>26</v>
      </c>
      <c r="AC640" s="1">
        <v>51</v>
      </c>
      <c r="AD640" s="1">
        <v>77</v>
      </c>
      <c r="AE640" s="1">
        <v>101</v>
      </c>
      <c r="AF640" s="1">
        <v>-186</v>
      </c>
      <c r="AG640" s="1">
        <v>-72</v>
      </c>
      <c r="AH640" s="1">
        <v>25.5</v>
      </c>
      <c r="AI640" s="1">
        <v>121</v>
      </c>
      <c r="AJ640" s="1">
        <v>229</v>
      </c>
      <c r="AK640" s="2"/>
    </row>
    <row r="641" spans="1:37">
      <c r="A641" s="1">
        <v>640</v>
      </c>
      <c r="B641" s="1">
        <v>6622</v>
      </c>
      <c r="C641" s="1">
        <v>208</v>
      </c>
      <c r="D641" s="1">
        <v>0</v>
      </c>
      <c r="E641" s="1">
        <v>147</v>
      </c>
      <c r="F641" s="1">
        <v>0</v>
      </c>
      <c r="G641" s="1">
        <v>0</v>
      </c>
      <c r="H641" s="1">
        <v>0.35499999999999998</v>
      </c>
      <c r="I641" s="1">
        <v>471.27</v>
      </c>
      <c r="J641" s="1">
        <v>0</v>
      </c>
      <c r="K641" s="1">
        <v>0.27</v>
      </c>
      <c r="L641" s="1">
        <v>0.22</v>
      </c>
      <c r="M641" s="1">
        <v>0.19</v>
      </c>
      <c r="N641" s="1">
        <v>0.15</v>
      </c>
      <c r="O641" s="1">
        <v>0.11</v>
      </c>
      <c r="P641" s="1">
        <v>7.0000000000000007E-2</v>
      </c>
      <c r="Q641" s="1">
        <v>0.05</v>
      </c>
      <c r="R641" s="1">
        <v>0.03</v>
      </c>
      <c r="S641" s="1">
        <v>-115</v>
      </c>
      <c r="T641" s="1">
        <v>-35.799999999999997</v>
      </c>
      <c r="U641" s="1">
        <v>2.08</v>
      </c>
      <c r="V641" s="1">
        <v>22.4</v>
      </c>
      <c r="W641" s="1">
        <v>23.9</v>
      </c>
      <c r="X641" s="1">
        <v>15</v>
      </c>
      <c r="Y641" s="1">
        <v>7.31</v>
      </c>
      <c r="Z641" s="1">
        <v>1.55</v>
      </c>
      <c r="AA641" s="1">
        <v>0</v>
      </c>
      <c r="AB641" s="1">
        <v>37</v>
      </c>
      <c r="AC641" s="1">
        <v>73</v>
      </c>
      <c r="AD641" s="1">
        <v>110</v>
      </c>
      <c r="AE641" s="1">
        <v>146</v>
      </c>
      <c r="AF641" s="1">
        <v>-115</v>
      </c>
      <c r="AG641" s="1">
        <v>-35.299999999999997</v>
      </c>
      <c r="AH641" s="1">
        <v>24.7</v>
      </c>
      <c r="AI641" s="1">
        <v>82</v>
      </c>
      <c r="AJ641" s="1">
        <v>154</v>
      </c>
      <c r="AK641" s="2"/>
    </row>
    <row r="642" spans="1:37">
      <c r="A642" s="1">
        <v>641</v>
      </c>
      <c r="B642" s="1">
        <v>6622</v>
      </c>
      <c r="C642" s="1">
        <v>208</v>
      </c>
      <c r="D642" s="1">
        <v>0</v>
      </c>
      <c r="E642" s="1">
        <v>210</v>
      </c>
      <c r="F642" s="1">
        <v>0</v>
      </c>
      <c r="G642" s="1">
        <v>0</v>
      </c>
      <c r="H642" s="1">
        <v>0.24199999999999999</v>
      </c>
      <c r="I642" s="1">
        <v>927.95</v>
      </c>
      <c r="J642" s="1">
        <v>0</v>
      </c>
      <c r="K642" s="1">
        <v>0.2</v>
      </c>
      <c r="L642" s="1">
        <v>0.17</v>
      </c>
      <c r="M642" s="1">
        <v>0.15</v>
      </c>
      <c r="N642" s="1">
        <v>0.13</v>
      </c>
      <c r="O642" s="1">
        <v>0.11</v>
      </c>
      <c r="P642" s="1">
        <v>0.08</v>
      </c>
      <c r="Q642" s="1">
        <v>0.05</v>
      </c>
      <c r="R642" s="1">
        <v>0.03</v>
      </c>
      <c r="S642" s="1">
        <v>-64.400000000000006</v>
      </c>
      <c r="T642" s="1">
        <v>-32.9</v>
      </c>
      <c r="U642" s="1">
        <v>-12.6</v>
      </c>
      <c r="V642" s="1">
        <v>4.6500000000000004</v>
      </c>
      <c r="W642" s="1">
        <v>11</v>
      </c>
      <c r="X642" s="1">
        <v>11.7</v>
      </c>
      <c r="Y642" s="1">
        <v>8.36</v>
      </c>
      <c r="Z642" s="1">
        <v>3.06</v>
      </c>
      <c r="AA642" s="1">
        <v>0</v>
      </c>
      <c r="AB642" s="1">
        <v>52</v>
      </c>
      <c r="AC642" s="1">
        <v>105</v>
      </c>
      <c r="AD642" s="1">
        <v>157</v>
      </c>
      <c r="AE642" s="1">
        <v>209</v>
      </c>
      <c r="AF642" s="1">
        <v>-64.400000000000006</v>
      </c>
      <c r="AG642" s="1">
        <v>-6.81</v>
      </c>
      <c r="AH642" s="1">
        <v>26.3</v>
      </c>
      <c r="AI642" s="1">
        <v>52.7</v>
      </c>
      <c r="AJ642" s="1">
        <v>96.3</v>
      </c>
      <c r="AK642" s="2"/>
    </row>
    <row r="643" spans="1:37">
      <c r="A643" s="1">
        <v>642</v>
      </c>
      <c r="B643" s="1">
        <v>6622</v>
      </c>
      <c r="C643" s="1">
        <v>208</v>
      </c>
      <c r="D643" s="1">
        <v>0</v>
      </c>
      <c r="E643" s="1">
        <v>300</v>
      </c>
      <c r="F643" s="1">
        <v>0</v>
      </c>
      <c r="G643" s="1">
        <v>0</v>
      </c>
      <c r="H643" s="1">
        <v>0.186</v>
      </c>
      <c r="I643" s="1">
        <v>1624.78</v>
      </c>
      <c r="J643" s="1">
        <v>0</v>
      </c>
      <c r="K643" s="1">
        <v>0.15</v>
      </c>
      <c r="L643" s="1">
        <v>0.13</v>
      </c>
      <c r="M643" s="1">
        <v>0.12</v>
      </c>
      <c r="N643" s="1">
        <v>0.11</v>
      </c>
      <c r="O643" s="1">
        <v>0.09</v>
      </c>
      <c r="P643" s="1">
        <v>7.0000000000000007E-2</v>
      </c>
      <c r="Q643" s="1">
        <v>0.06</v>
      </c>
      <c r="R643" s="1">
        <v>0.04</v>
      </c>
      <c r="S643" s="1">
        <v>-33.9</v>
      </c>
      <c r="T643" s="1">
        <v>-23.3</v>
      </c>
      <c r="U643" s="1">
        <v>-14.6</v>
      </c>
      <c r="V643" s="1">
        <v>-4.25</v>
      </c>
      <c r="W643" s="1">
        <v>1.62</v>
      </c>
      <c r="X643" s="1">
        <v>5.8</v>
      </c>
      <c r="Y643" s="1">
        <v>5.99</v>
      </c>
      <c r="Z643" s="1">
        <v>3.76</v>
      </c>
      <c r="AA643" s="1">
        <v>0</v>
      </c>
      <c r="AB643" s="1">
        <v>75</v>
      </c>
      <c r="AC643" s="1">
        <v>150</v>
      </c>
      <c r="AD643" s="1">
        <v>225</v>
      </c>
      <c r="AE643" s="1">
        <v>299</v>
      </c>
      <c r="AF643" s="1">
        <v>-33.9</v>
      </c>
      <c r="AG643" s="1">
        <v>12.5</v>
      </c>
      <c r="AH643" s="1">
        <v>24.8</v>
      </c>
      <c r="AI643" s="1">
        <v>32.1</v>
      </c>
      <c r="AJ643" s="1">
        <v>55.3</v>
      </c>
      <c r="AK643" s="2"/>
    </row>
    <row r="644" spans="1:37">
      <c r="A644" s="1">
        <v>643</v>
      </c>
      <c r="B644" s="1">
        <v>8000</v>
      </c>
      <c r="C644" s="1">
        <v>208</v>
      </c>
      <c r="D644" s="1">
        <v>0</v>
      </c>
      <c r="E644" s="1">
        <v>50</v>
      </c>
      <c r="F644" s="1">
        <v>0</v>
      </c>
      <c r="G644" s="1">
        <v>0</v>
      </c>
      <c r="H644" s="1">
        <v>1.125</v>
      </c>
      <c r="I644" s="1">
        <v>71.900000000000006</v>
      </c>
      <c r="J644" s="1">
        <v>0</v>
      </c>
      <c r="K644" s="1">
        <v>0.56000000000000005</v>
      </c>
      <c r="L644" s="1">
        <v>0.34</v>
      </c>
      <c r="M644" s="1">
        <v>0.23</v>
      </c>
      <c r="N644" s="1">
        <v>0.14000000000000001</v>
      </c>
      <c r="O644" s="1">
        <v>0.1</v>
      </c>
      <c r="P644" s="1">
        <v>0.06</v>
      </c>
      <c r="Q644" s="1">
        <v>0.05</v>
      </c>
      <c r="R644" s="1">
        <v>0.03</v>
      </c>
      <c r="S644" s="1">
        <v>-305</v>
      </c>
      <c r="T644" s="1">
        <v>82.5</v>
      </c>
      <c r="U644" s="1">
        <v>109</v>
      </c>
      <c r="V644" s="1">
        <v>49.3</v>
      </c>
      <c r="W644" s="1">
        <v>17.399999999999999</v>
      </c>
      <c r="X644" s="1">
        <v>3.22</v>
      </c>
      <c r="Y644" s="1">
        <v>1.25</v>
      </c>
      <c r="Z644" s="1">
        <v>0.31</v>
      </c>
      <c r="AA644" s="1">
        <v>0</v>
      </c>
      <c r="AB644" s="1">
        <v>12</v>
      </c>
      <c r="AC644" s="1">
        <v>25</v>
      </c>
      <c r="AD644" s="1">
        <v>38</v>
      </c>
      <c r="AE644" s="1">
        <v>49</v>
      </c>
      <c r="AF644" s="1">
        <v>-305</v>
      </c>
      <c r="AG644" s="1">
        <v>-137</v>
      </c>
      <c r="AH644" s="1">
        <v>23.5</v>
      </c>
      <c r="AI644" s="1">
        <v>188</v>
      </c>
      <c r="AJ644" s="1">
        <v>341</v>
      </c>
      <c r="AK644" s="2"/>
    </row>
    <row r="645" spans="1:37">
      <c r="A645" s="1">
        <v>644</v>
      </c>
      <c r="B645" s="1">
        <v>8000</v>
      </c>
      <c r="C645" s="1">
        <v>208</v>
      </c>
      <c r="D645" s="1">
        <v>0</v>
      </c>
      <c r="E645" s="1">
        <v>72</v>
      </c>
      <c r="F645" s="1">
        <v>0</v>
      </c>
      <c r="G645" s="1">
        <v>0</v>
      </c>
      <c r="H645" s="1">
        <v>0.76600000000000001</v>
      </c>
      <c r="I645" s="1">
        <v>132.94</v>
      </c>
      <c r="J645" s="1">
        <v>0</v>
      </c>
      <c r="K645" s="1">
        <v>0.44</v>
      </c>
      <c r="L645" s="1">
        <v>0.31</v>
      </c>
      <c r="M645" s="1">
        <v>0.23</v>
      </c>
      <c r="N645" s="1">
        <v>0.15</v>
      </c>
      <c r="O645" s="1">
        <v>0.1</v>
      </c>
      <c r="P645" s="1">
        <v>0.06</v>
      </c>
      <c r="Q645" s="1">
        <v>0.05</v>
      </c>
      <c r="R645" s="1">
        <v>0.03</v>
      </c>
      <c r="S645" s="1">
        <v>-241</v>
      </c>
      <c r="T645" s="1">
        <v>15.3</v>
      </c>
      <c r="U645" s="1">
        <v>70.3</v>
      </c>
      <c r="V645" s="1">
        <v>54.6</v>
      </c>
      <c r="W645" s="1">
        <v>29.2</v>
      </c>
      <c r="X645" s="1">
        <v>6.64</v>
      </c>
      <c r="Y645" s="1">
        <v>2.02</v>
      </c>
      <c r="Z645" s="1">
        <v>0.53</v>
      </c>
      <c r="AA645" s="1">
        <v>0</v>
      </c>
      <c r="AB645" s="1">
        <v>18</v>
      </c>
      <c r="AC645" s="1">
        <v>36</v>
      </c>
      <c r="AD645" s="1">
        <v>54</v>
      </c>
      <c r="AE645" s="1">
        <v>71</v>
      </c>
      <c r="AF645" s="1">
        <v>-241</v>
      </c>
      <c r="AG645" s="1">
        <v>-105</v>
      </c>
      <c r="AH645" s="1">
        <v>22.2</v>
      </c>
      <c r="AI645" s="1">
        <v>147</v>
      </c>
      <c r="AJ645" s="1">
        <v>277</v>
      </c>
      <c r="AK645" s="2"/>
    </row>
    <row r="646" spans="1:37">
      <c r="A646" s="1">
        <v>645</v>
      </c>
      <c r="B646" s="1">
        <v>8000</v>
      </c>
      <c r="C646" s="1">
        <v>208</v>
      </c>
      <c r="D646" s="1">
        <v>0</v>
      </c>
      <c r="E646" s="1">
        <v>102</v>
      </c>
      <c r="F646" s="1">
        <v>0</v>
      </c>
      <c r="G646" s="1">
        <v>0</v>
      </c>
      <c r="H646" s="1">
        <v>0.505</v>
      </c>
      <c r="I646" s="1">
        <v>261.55</v>
      </c>
      <c r="J646" s="1">
        <v>0</v>
      </c>
      <c r="K646" s="1">
        <v>0.34</v>
      </c>
      <c r="L646" s="1">
        <v>0.26</v>
      </c>
      <c r="M646" s="1">
        <v>0.21</v>
      </c>
      <c r="N646" s="1">
        <v>0.15</v>
      </c>
      <c r="O646" s="1">
        <v>0.11</v>
      </c>
      <c r="P646" s="1">
        <v>7.0000000000000007E-2</v>
      </c>
      <c r="Q646" s="1">
        <v>0.05</v>
      </c>
      <c r="R646" s="1">
        <v>0.03</v>
      </c>
      <c r="S646" s="1">
        <v>-166</v>
      </c>
      <c r="T646" s="1">
        <v>-22.8</v>
      </c>
      <c r="U646" s="1">
        <v>27.4</v>
      </c>
      <c r="V646" s="1">
        <v>39.299999999999997</v>
      </c>
      <c r="W646" s="1">
        <v>30.6</v>
      </c>
      <c r="X646" s="1">
        <v>12.3</v>
      </c>
      <c r="Y646" s="1">
        <v>4.2699999999999996</v>
      </c>
      <c r="Z646" s="1">
        <v>0.83</v>
      </c>
      <c r="AA646" s="1">
        <v>0</v>
      </c>
      <c r="AB646" s="1">
        <v>26</v>
      </c>
      <c r="AC646" s="1">
        <v>51</v>
      </c>
      <c r="AD646" s="1">
        <v>77</v>
      </c>
      <c r="AE646" s="1">
        <v>101</v>
      </c>
      <c r="AF646" s="1">
        <v>-166</v>
      </c>
      <c r="AG646" s="1">
        <v>-65.599999999999994</v>
      </c>
      <c r="AH646" s="1">
        <v>20.6</v>
      </c>
      <c r="AI646" s="1">
        <v>106</v>
      </c>
      <c r="AJ646" s="1">
        <v>201</v>
      </c>
      <c r="AK646" s="2"/>
    </row>
    <row r="647" spans="1:37">
      <c r="A647" s="1">
        <v>646</v>
      </c>
      <c r="B647" s="1">
        <v>8000</v>
      </c>
      <c r="C647" s="1">
        <v>208</v>
      </c>
      <c r="D647" s="1">
        <v>0</v>
      </c>
      <c r="E647" s="1">
        <v>147</v>
      </c>
      <c r="F647" s="1">
        <v>0</v>
      </c>
      <c r="G647" s="1">
        <v>0</v>
      </c>
      <c r="H647" s="1">
        <v>0.32</v>
      </c>
      <c r="I647" s="1">
        <v>555.61</v>
      </c>
      <c r="J647" s="1">
        <v>0</v>
      </c>
      <c r="K647" s="1">
        <v>0.25</v>
      </c>
      <c r="L647" s="1">
        <v>0.21</v>
      </c>
      <c r="M647" s="1">
        <v>0.18</v>
      </c>
      <c r="N647" s="1">
        <v>0.14000000000000001</v>
      </c>
      <c r="O647" s="1">
        <v>0.11</v>
      </c>
      <c r="P647" s="1">
        <v>7.0000000000000007E-2</v>
      </c>
      <c r="Q647" s="1">
        <v>0.05</v>
      </c>
      <c r="R647" s="1">
        <v>0.03</v>
      </c>
      <c r="S647" s="1">
        <v>-101</v>
      </c>
      <c r="T647" s="1">
        <v>-33.9</v>
      </c>
      <c r="U647" s="1">
        <v>-0.91</v>
      </c>
      <c r="V647" s="1">
        <v>18</v>
      </c>
      <c r="W647" s="1">
        <v>20.6</v>
      </c>
      <c r="X647" s="1">
        <v>14.1</v>
      </c>
      <c r="Y647" s="1">
        <v>7.38</v>
      </c>
      <c r="Z647" s="1">
        <v>1.71</v>
      </c>
      <c r="AA647" s="1">
        <v>0</v>
      </c>
      <c r="AB647" s="1">
        <v>37</v>
      </c>
      <c r="AC647" s="1">
        <v>73</v>
      </c>
      <c r="AD647" s="1">
        <v>110</v>
      </c>
      <c r="AE647" s="1">
        <v>146</v>
      </c>
      <c r="AF647" s="1">
        <v>-101</v>
      </c>
      <c r="AG647" s="1">
        <v>-32.4</v>
      </c>
      <c r="AH647" s="1">
        <v>20.100000000000001</v>
      </c>
      <c r="AI647" s="1">
        <v>70.400000000000006</v>
      </c>
      <c r="AJ647" s="1">
        <v>134</v>
      </c>
      <c r="AK647" s="2"/>
    </row>
    <row r="648" spans="1:37">
      <c r="A648" s="1">
        <v>647</v>
      </c>
      <c r="B648" s="1">
        <v>8000</v>
      </c>
      <c r="C648" s="1">
        <v>208</v>
      </c>
      <c r="D648" s="1">
        <v>0</v>
      </c>
      <c r="E648" s="1">
        <v>210</v>
      </c>
      <c r="F648" s="1">
        <v>0</v>
      </c>
      <c r="G648" s="1">
        <v>0</v>
      </c>
      <c r="H648" s="1">
        <v>0.217</v>
      </c>
      <c r="I648" s="1">
        <v>1108.93</v>
      </c>
      <c r="J648" s="1">
        <v>0</v>
      </c>
      <c r="K648" s="1">
        <v>0.19</v>
      </c>
      <c r="L648" s="1">
        <v>0.16</v>
      </c>
      <c r="M648" s="1">
        <v>0.15</v>
      </c>
      <c r="N648" s="1">
        <v>0.13</v>
      </c>
      <c r="O648" s="1">
        <v>0.11</v>
      </c>
      <c r="P648" s="1">
        <v>0.08</v>
      </c>
      <c r="Q648" s="1">
        <v>0.06</v>
      </c>
      <c r="R648" s="1">
        <v>0.03</v>
      </c>
      <c r="S648" s="1">
        <v>-56.5</v>
      </c>
      <c r="T648" s="1">
        <v>-29.9</v>
      </c>
      <c r="U648" s="1">
        <v>-12.4</v>
      </c>
      <c r="V648" s="1">
        <v>2.7</v>
      </c>
      <c r="W648" s="1">
        <v>8.67</v>
      </c>
      <c r="X648" s="1">
        <v>10.199999999999999</v>
      </c>
      <c r="Y648" s="1">
        <v>7.74</v>
      </c>
      <c r="Z648" s="1">
        <v>3.13</v>
      </c>
      <c r="AA648" s="1">
        <v>0</v>
      </c>
      <c r="AB648" s="1">
        <v>52</v>
      </c>
      <c r="AC648" s="1">
        <v>105</v>
      </c>
      <c r="AD648" s="1">
        <v>157</v>
      </c>
      <c r="AE648" s="1">
        <v>209</v>
      </c>
      <c r="AF648" s="1">
        <v>-56.5</v>
      </c>
      <c r="AG648" s="1">
        <v>-7.26</v>
      </c>
      <c r="AH648" s="1">
        <v>21.6</v>
      </c>
      <c r="AI648" s="1">
        <v>44.9</v>
      </c>
      <c r="AJ648" s="1">
        <v>82.6</v>
      </c>
      <c r="AK648" s="2"/>
    </row>
    <row r="649" spans="1:37">
      <c r="A649" s="1">
        <v>648</v>
      </c>
      <c r="B649" s="1">
        <v>8000</v>
      </c>
      <c r="C649" s="1">
        <v>208</v>
      </c>
      <c r="D649" s="1">
        <v>0</v>
      </c>
      <c r="E649" s="1">
        <v>300</v>
      </c>
      <c r="F649" s="1">
        <v>0</v>
      </c>
      <c r="G649" s="1">
        <v>0</v>
      </c>
      <c r="H649" s="1">
        <v>0.16600000000000001</v>
      </c>
      <c r="I649" s="1">
        <v>1960.23</v>
      </c>
      <c r="J649" s="1">
        <v>0</v>
      </c>
      <c r="K649" s="1">
        <v>0.14000000000000001</v>
      </c>
      <c r="L649" s="1">
        <v>0.12</v>
      </c>
      <c r="M649" s="1">
        <v>0.11</v>
      </c>
      <c r="N649" s="1">
        <v>0.1</v>
      </c>
      <c r="O649" s="1">
        <v>0.09</v>
      </c>
      <c r="P649" s="1">
        <v>7.0000000000000007E-2</v>
      </c>
      <c r="Q649" s="1">
        <v>0.06</v>
      </c>
      <c r="R649" s="1">
        <v>0.04</v>
      </c>
      <c r="S649" s="1">
        <v>-29.7</v>
      </c>
      <c r="T649" s="1">
        <v>-20.7</v>
      </c>
      <c r="U649" s="1">
        <v>-13.3</v>
      </c>
      <c r="V649" s="1">
        <v>-4.47</v>
      </c>
      <c r="W649" s="1">
        <v>0.7</v>
      </c>
      <c r="X649" s="1">
        <v>4.67</v>
      </c>
      <c r="Y649" s="1">
        <v>5.15</v>
      </c>
      <c r="Z649" s="1">
        <v>3.52</v>
      </c>
      <c r="AA649" s="1">
        <v>0</v>
      </c>
      <c r="AB649" s="1">
        <v>75</v>
      </c>
      <c r="AC649" s="1">
        <v>150</v>
      </c>
      <c r="AD649" s="1">
        <v>225</v>
      </c>
      <c r="AE649" s="1">
        <v>299</v>
      </c>
      <c r="AF649" s="1">
        <v>-29.7</v>
      </c>
      <c r="AG649" s="1">
        <v>9.52</v>
      </c>
      <c r="AH649" s="1">
        <v>20.399999999999999</v>
      </c>
      <c r="AI649" s="1">
        <v>27.2</v>
      </c>
      <c r="AJ649" s="1">
        <v>47.2</v>
      </c>
      <c r="AK649" s="2"/>
    </row>
    <row r="650" spans="1:37">
      <c r="A650" s="1">
        <v>649</v>
      </c>
      <c r="B650" s="1">
        <v>1000</v>
      </c>
      <c r="C650" s="1">
        <v>278</v>
      </c>
      <c r="D650" s="1">
        <v>0</v>
      </c>
      <c r="E650" s="1">
        <v>50</v>
      </c>
      <c r="F650" s="1">
        <v>0</v>
      </c>
      <c r="G650" s="1">
        <v>0</v>
      </c>
      <c r="H650" s="1">
        <v>1.94</v>
      </c>
      <c r="I650" s="1">
        <v>40.06</v>
      </c>
      <c r="J650" s="1">
        <v>0</v>
      </c>
      <c r="K650" s="1">
        <v>0.57999999999999996</v>
      </c>
      <c r="L650" s="1">
        <v>0.25</v>
      </c>
      <c r="M650" s="1">
        <v>0.15</v>
      </c>
      <c r="N650" s="1">
        <v>0.1</v>
      </c>
      <c r="O650" s="1">
        <v>7.0000000000000007E-2</v>
      </c>
      <c r="P650" s="1">
        <v>0.05</v>
      </c>
      <c r="Q650" s="1">
        <v>0.04</v>
      </c>
      <c r="R650" s="1">
        <v>0.02</v>
      </c>
      <c r="S650" s="1">
        <v>-183</v>
      </c>
      <c r="T650" s="1">
        <v>231</v>
      </c>
      <c r="U650" s="1">
        <v>72.5</v>
      </c>
      <c r="V650" s="1">
        <v>-3.41</v>
      </c>
      <c r="W650" s="1">
        <v>-6.78</v>
      </c>
      <c r="X650" s="1">
        <v>-4.6399999999999997</v>
      </c>
      <c r="Y650" s="1">
        <v>-2.98</v>
      </c>
      <c r="Z650" s="1">
        <v>-1.77</v>
      </c>
      <c r="AA650" s="1">
        <v>0</v>
      </c>
      <c r="AB650" s="1">
        <v>12</v>
      </c>
      <c r="AC650" s="1">
        <v>25</v>
      </c>
      <c r="AD650" s="1">
        <v>38</v>
      </c>
      <c r="AE650" s="1">
        <v>49</v>
      </c>
      <c r="AF650" s="1">
        <v>-183</v>
      </c>
      <c r="AG650" s="1">
        <v>38.1</v>
      </c>
      <c r="AH650" s="1">
        <v>262</v>
      </c>
      <c r="AI650" s="1">
        <v>488</v>
      </c>
      <c r="AJ650" s="1">
        <v>687</v>
      </c>
      <c r="AK650" s="2"/>
    </row>
    <row r="651" spans="1:37">
      <c r="A651" s="1">
        <v>650</v>
      </c>
      <c r="B651" s="1">
        <v>1000</v>
      </c>
      <c r="C651" s="1">
        <v>278</v>
      </c>
      <c r="D651" s="1">
        <v>0</v>
      </c>
      <c r="E651" s="1">
        <v>72</v>
      </c>
      <c r="F651" s="1">
        <v>0</v>
      </c>
      <c r="G651" s="1">
        <v>0</v>
      </c>
      <c r="H651" s="1">
        <v>1.726</v>
      </c>
      <c r="I651" s="1">
        <v>47.95</v>
      </c>
      <c r="J651" s="1">
        <v>0</v>
      </c>
      <c r="K651" s="1">
        <v>0.54</v>
      </c>
      <c r="L651" s="1">
        <v>0.26</v>
      </c>
      <c r="M651" s="1">
        <v>0.16</v>
      </c>
      <c r="N651" s="1">
        <v>0.1</v>
      </c>
      <c r="O651" s="1">
        <v>7.0000000000000007E-2</v>
      </c>
      <c r="P651" s="1">
        <v>0.05</v>
      </c>
      <c r="Q651" s="1">
        <v>0.04</v>
      </c>
      <c r="R651" s="1">
        <v>0.02</v>
      </c>
      <c r="S651" s="1">
        <v>-295</v>
      </c>
      <c r="T651" s="1">
        <v>178</v>
      </c>
      <c r="U651" s="1">
        <v>125</v>
      </c>
      <c r="V651" s="1">
        <v>18.2</v>
      </c>
      <c r="W651" s="1">
        <v>-1.5</v>
      </c>
      <c r="X651" s="1">
        <v>-3.33</v>
      </c>
      <c r="Y651" s="1">
        <v>-2.4500000000000002</v>
      </c>
      <c r="Z651" s="1">
        <v>-1.3</v>
      </c>
      <c r="AA651" s="1">
        <v>0</v>
      </c>
      <c r="AB651" s="1">
        <v>18</v>
      </c>
      <c r="AC651" s="1">
        <v>36</v>
      </c>
      <c r="AD651" s="1">
        <v>54</v>
      </c>
      <c r="AE651" s="1">
        <v>71</v>
      </c>
      <c r="AF651" s="1">
        <v>-295</v>
      </c>
      <c r="AG651" s="1">
        <v>-16.100000000000001</v>
      </c>
      <c r="AH651" s="1">
        <v>250</v>
      </c>
      <c r="AI651" s="1">
        <v>510</v>
      </c>
      <c r="AJ651" s="1">
        <v>767</v>
      </c>
      <c r="AK651" s="2"/>
    </row>
    <row r="652" spans="1:37">
      <c r="A652" s="1">
        <v>651</v>
      </c>
      <c r="B652" s="1">
        <v>1000</v>
      </c>
      <c r="C652" s="1">
        <v>278</v>
      </c>
      <c r="D652" s="1">
        <v>0</v>
      </c>
      <c r="E652" s="1">
        <v>102</v>
      </c>
      <c r="F652" s="1">
        <v>0</v>
      </c>
      <c r="G652" s="1">
        <v>0</v>
      </c>
      <c r="H652" s="1">
        <v>1.425</v>
      </c>
      <c r="I652" s="1">
        <v>65.11</v>
      </c>
      <c r="J652" s="1">
        <v>0</v>
      </c>
      <c r="K652" s="1">
        <v>0.49</v>
      </c>
      <c r="L652" s="1">
        <v>0.26</v>
      </c>
      <c r="M652" s="1">
        <v>0.17</v>
      </c>
      <c r="N652" s="1">
        <v>0.1</v>
      </c>
      <c r="O652" s="1">
        <v>7.0000000000000007E-2</v>
      </c>
      <c r="P652" s="1">
        <v>0.05</v>
      </c>
      <c r="Q652" s="1">
        <v>0.04</v>
      </c>
      <c r="R652" s="1">
        <v>0.02</v>
      </c>
      <c r="S652" s="1">
        <v>-299</v>
      </c>
      <c r="T652" s="1">
        <v>90.5</v>
      </c>
      <c r="U652" s="1">
        <v>128</v>
      </c>
      <c r="V652" s="1">
        <v>49.8</v>
      </c>
      <c r="W652" s="1">
        <v>11.6</v>
      </c>
      <c r="X652" s="1">
        <v>-1.39</v>
      </c>
      <c r="Y652" s="1">
        <v>-1.69</v>
      </c>
      <c r="Z652" s="1">
        <v>-1.1000000000000001</v>
      </c>
      <c r="AA652" s="1">
        <v>0</v>
      </c>
      <c r="AB652" s="1">
        <v>26</v>
      </c>
      <c r="AC652" s="1">
        <v>51</v>
      </c>
      <c r="AD652" s="1">
        <v>77</v>
      </c>
      <c r="AE652" s="1">
        <v>101</v>
      </c>
      <c r="AF652" s="1">
        <v>-299</v>
      </c>
      <c r="AG652" s="1">
        <v>-11.5</v>
      </c>
      <c r="AH652" s="1">
        <v>230</v>
      </c>
      <c r="AI652" s="1">
        <v>461</v>
      </c>
      <c r="AJ652" s="1">
        <v>720</v>
      </c>
      <c r="AK652" s="2"/>
    </row>
    <row r="653" spans="1:37">
      <c r="A653" s="1">
        <v>652</v>
      </c>
      <c r="B653" s="1">
        <v>1000</v>
      </c>
      <c r="C653" s="1">
        <v>278</v>
      </c>
      <c r="D653" s="1">
        <v>0</v>
      </c>
      <c r="E653" s="1">
        <v>147</v>
      </c>
      <c r="F653" s="1">
        <v>0</v>
      </c>
      <c r="G653" s="1">
        <v>0</v>
      </c>
      <c r="H653" s="1">
        <v>1.1200000000000001</v>
      </c>
      <c r="I653" s="1">
        <v>96.43</v>
      </c>
      <c r="J653" s="1">
        <v>0</v>
      </c>
      <c r="K653" s="1">
        <v>0.42</v>
      </c>
      <c r="L653" s="1">
        <v>0.25</v>
      </c>
      <c r="M653" s="1">
        <v>0.17</v>
      </c>
      <c r="N653" s="1">
        <v>0.11</v>
      </c>
      <c r="O653" s="1">
        <v>7.0000000000000007E-2</v>
      </c>
      <c r="P653" s="1">
        <v>0.05</v>
      </c>
      <c r="Q653" s="1">
        <v>0.04</v>
      </c>
      <c r="R653" s="1">
        <v>0.02</v>
      </c>
      <c r="S653" s="1">
        <v>-227</v>
      </c>
      <c r="T653" s="1">
        <v>9.32</v>
      </c>
      <c r="U653" s="1">
        <v>80.2</v>
      </c>
      <c r="V653" s="1">
        <v>63.7</v>
      </c>
      <c r="W653" s="1">
        <v>30.2</v>
      </c>
      <c r="X653" s="1">
        <v>3.47</v>
      </c>
      <c r="Y653" s="1">
        <v>-0.5</v>
      </c>
      <c r="Z653" s="1">
        <v>-0.8</v>
      </c>
      <c r="AA653" s="1">
        <v>0</v>
      </c>
      <c r="AB653" s="1">
        <v>37</v>
      </c>
      <c r="AC653" s="1">
        <v>73</v>
      </c>
      <c r="AD653" s="1">
        <v>110</v>
      </c>
      <c r="AE653" s="1">
        <v>146</v>
      </c>
      <c r="AF653" s="1">
        <v>-227</v>
      </c>
      <c r="AG653" s="1">
        <v>34.299999999999997</v>
      </c>
      <c r="AH653" s="1">
        <v>214</v>
      </c>
      <c r="AI653" s="1">
        <v>369</v>
      </c>
      <c r="AJ653" s="1">
        <v>579</v>
      </c>
      <c r="AK653" s="2"/>
    </row>
    <row r="654" spans="1:37">
      <c r="A654" s="1">
        <v>653</v>
      </c>
      <c r="B654" s="1">
        <v>1000</v>
      </c>
      <c r="C654" s="1">
        <v>278</v>
      </c>
      <c r="D654" s="1">
        <v>0</v>
      </c>
      <c r="E654" s="1">
        <v>210</v>
      </c>
      <c r="F654" s="1">
        <v>0</v>
      </c>
      <c r="G654" s="1">
        <v>0</v>
      </c>
      <c r="H654" s="1">
        <v>0.878</v>
      </c>
      <c r="I654" s="1">
        <v>146.22999999999999</v>
      </c>
      <c r="J654" s="1">
        <v>0</v>
      </c>
      <c r="K654" s="1">
        <v>0.35</v>
      </c>
      <c r="L654" s="1">
        <v>0.22</v>
      </c>
      <c r="M654" s="1">
        <v>0.17</v>
      </c>
      <c r="N654" s="1">
        <v>0.11</v>
      </c>
      <c r="O654" s="1">
        <v>0.08</v>
      </c>
      <c r="P654" s="1">
        <v>0.05</v>
      </c>
      <c r="Q654" s="1">
        <v>0.04</v>
      </c>
      <c r="R654" s="1">
        <v>0.02</v>
      </c>
      <c r="S654" s="1">
        <v>-142</v>
      </c>
      <c r="T654" s="1">
        <v>-33.299999999999997</v>
      </c>
      <c r="U654" s="1">
        <v>23.2</v>
      </c>
      <c r="V654" s="1">
        <v>46.5</v>
      </c>
      <c r="W654" s="1">
        <v>36.200000000000003</v>
      </c>
      <c r="X654" s="1">
        <v>12.1</v>
      </c>
      <c r="Y654" s="1">
        <v>2.68</v>
      </c>
      <c r="Z654" s="1">
        <v>-0.32</v>
      </c>
      <c r="AA654" s="1">
        <v>0</v>
      </c>
      <c r="AB654" s="1">
        <v>52</v>
      </c>
      <c r="AC654" s="1">
        <v>105</v>
      </c>
      <c r="AD654" s="1">
        <v>157</v>
      </c>
      <c r="AE654" s="1">
        <v>209</v>
      </c>
      <c r="AF654" s="1">
        <v>-142</v>
      </c>
      <c r="AG654" s="1">
        <v>99</v>
      </c>
      <c r="AH654" s="1">
        <v>207</v>
      </c>
      <c r="AI654" s="1">
        <v>268</v>
      </c>
      <c r="AJ654" s="1">
        <v>405</v>
      </c>
      <c r="AK654" s="2"/>
    </row>
    <row r="655" spans="1:37">
      <c r="A655" s="1">
        <v>654</v>
      </c>
      <c r="B655" s="1">
        <v>1000</v>
      </c>
      <c r="C655" s="1">
        <v>278</v>
      </c>
      <c r="D655" s="1">
        <v>0</v>
      </c>
      <c r="E655" s="1">
        <v>300</v>
      </c>
      <c r="F655" s="1">
        <v>0</v>
      </c>
      <c r="G655" s="1">
        <v>0</v>
      </c>
      <c r="H655" s="1">
        <v>0.75</v>
      </c>
      <c r="I655" s="1">
        <v>201.93</v>
      </c>
      <c r="J655" s="1">
        <v>0</v>
      </c>
      <c r="K655" s="1">
        <v>0.3</v>
      </c>
      <c r="L655" s="1">
        <v>0.19</v>
      </c>
      <c r="M655" s="1">
        <v>0.15</v>
      </c>
      <c r="N655" s="1">
        <v>0.11</v>
      </c>
      <c r="O655" s="1">
        <v>0.08</v>
      </c>
      <c r="P655" s="1">
        <v>0.05</v>
      </c>
      <c r="Q655" s="1">
        <v>0.04</v>
      </c>
      <c r="R655" s="1">
        <v>0.02</v>
      </c>
      <c r="S655" s="1">
        <v>-79.3</v>
      </c>
      <c r="T655" s="1">
        <v>-39.6</v>
      </c>
      <c r="U655" s="1">
        <v>-10.1</v>
      </c>
      <c r="V655" s="1">
        <v>17.2</v>
      </c>
      <c r="W655" s="1">
        <v>24.2</v>
      </c>
      <c r="X655" s="1">
        <v>16.399999999999999</v>
      </c>
      <c r="Y655" s="1">
        <v>7.55</v>
      </c>
      <c r="Z655" s="1">
        <v>0.9</v>
      </c>
      <c r="AA655" s="1">
        <v>0</v>
      </c>
      <c r="AB655" s="1">
        <v>75</v>
      </c>
      <c r="AC655" s="1">
        <v>150</v>
      </c>
      <c r="AD655" s="1">
        <v>225</v>
      </c>
      <c r="AE655" s="1">
        <v>299</v>
      </c>
      <c r="AF655" s="1">
        <v>-79.3</v>
      </c>
      <c r="AG655" s="1">
        <v>157</v>
      </c>
      <c r="AH655" s="1">
        <v>183</v>
      </c>
      <c r="AI655" s="1">
        <v>176</v>
      </c>
      <c r="AJ655" s="1">
        <v>249</v>
      </c>
      <c r="AK655" s="2"/>
    </row>
    <row r="656" spans="1:37">
      <c r="A656" s="1">
        <v>655</v>
      </c>
      <c r="B656" s="1">
        <v>1208</v>
      </c>
      <c r="C656" s="1">
        <v>278</v>
      </c>
      <c r="D656" s="1">
        <v>0</v>
      </c>
      <c r="E656" s="1">
        <v>50</v>
      </c>
      <c r="F656" s="1">
        <v>0</v>
      </c>
      <c r="G656" s="1">
        <v>0</v>
      </c>
      <c r="H656" s="1">
        <v>1.8759999999999999</v>
      </c>
      <c r="I656" s="1">
        <v>42.34</v>
      </c>
      <c r="J656" s="1">
        <v>0</v>
      </c>
      <c r="K656" s="1">
        <v>0.56999999999999995</v>
      </c>
      <c r="L656" s="1">
        <v>0.25</v>
      </c>
      <c r="M656" s="1">
        <v>0.15</v>
      </c>
      <c r="N656" s="1">
        <v>0.1</v>
      </c>
      <c r="O656" s="1">
        <v>7.0000000000000007E-2</v>
      </c>
      <c r="P656" s="1">
        <v>0.05</v>
      </c>
      <c r="Q656" s="1">
        <v>0.04</v>
      </c>
      <c r="R656" s="1">
        <v>0.02</v>
      </c>
      <c r="S656" s="1">
        <v>-225</v>
      </c>
      <c r="T656" s="1">
        <v>226</v>
      </c>
      <c r="U656" s="1">
        <v>85.4</v>
      </c>
      <c r="V656" s="1">
        <v>2.4900000000000002</v>
      </c>
      <c r="W656" s="1">
        <v>-3.8</v>
      </c>
      <c r="X656" s="1">
        <v>-3.29</v>
      </c>
      <c r="Y656" s="1">
        <v>-2.23</v>
      </c>
      <c r="Z656" s="1">
        <v>-1.1399999999999999</v>
      </c>
      <c r="AA656" s="1">
        <v>0</v>
      </c>
      <c r="AB656" s="1">
        <v>12</v>
      </c>
      <c r="AC656" s="1">
        <v>25</v>
      </c>
      <c r="AD656" s="1">
        <v>38</v>
      </c>
      <c r="AE656" s="1">
        <v>49</v>
      </c>
      <c r="AF656" s="1">
        <v>-225</v>
      </c>
      <c r="AG656" s="1">
        <v>-5.5</v>
      </c>
      <c r="AH656" s="1">
        <v>215</v>
      </c>
      <c r="AI656" s="1">
        <v>438</v>
      </c>
      <c r="AJ656" s="1">
        <v>636</v>
      </c>
      <c r="AK656" s="2"/>
    </row>
    <row r="657" spans="1:37">
      <c r="A657" s="1">
        <v>656</v>
      </c>
      <c r="B657" s="1">
        <v>1208</v>
      </c>
      <c r="C657" s="1">
        <v>278</v>
      </c>
      <c r="D657" s="1">
        <v>0</v>
      </c>
      <c r="E657" s="1">
        <v>72</v>
      </c>
      <c r="F657" s="1">
        <v>0</v>
      </c>
      <c r="G657" s="1">
        <v>0</v>
      </c>
      <c r="H657" s="1">
        <v>1.641</v>
      </c>
      <c r="I657" s="1">
        <v>52.15</v>
      </c>
      <c r="J657" s="1">
        <v>0</v>
      </c>
      <c r="K657" s="1">
        <v>0.53</v>
      </c>
      <c r="L657" s="1">
        <v>0.26</v>
      </c>
      <c r="M657" s="1">
        <v>0.16</v>
      </c>
      <c r="N657" s="1">
        <v>0.1</v>
      </c>
      <c r="O657" s="1">
        <v>7.0000000000000007E-2</v>
      </c>
      <c r="P657" s="1">
        <v>0.05</v>
      </c>
      <c r="Q657" s="1">
        <v>0.04</v>
      </c>
      <c r="R657" s="1">
        <v>0.02</v>
      </c>
      <c r="S657" s="1">
        <v>-314</v>
      </c>
      <c r="T657" s="1">
        <v>164</v>
      </c>
      <c r="U657" s="1">
        <v>129</v>
      </c>
      <c r="V657" s="1">
        <v>25.3</v>
      </c>
      <c r="W657" s="1">
        <v>1.87</v>
      </c>
      <c r="X657" s="1">
        <v>-2</v>
      </c>
      <c r="Y657" s="1">
        <v>-1.69</v>
      </c>
      <c r="Z657" s="1">
        <v>-0.97</v>
      </c>
      <c r="AA657" s="1">
        <v>0</v>
      </c>
      <c r="AB657" s="1">
        <v>18</v>
      </c>
      <c r="AC657" s="1">
        <v>36</v>
      </c>
      <c r="AD657" s="1">
        <v>54</v>
      </c>
      <c r="AE657" s="1">
        <v>71</v>
      </c>
      <c r="AF657" s="1">
        <v>-314</v>
      </c>
      <c r="AG657" s="1">
        <v>-48.4</v>
      </c>
      <c r="AH657" s="1">
        <v>203</v>
      </c>
      <c r="AI657" s="1">
        <v>449</v>
      </c>
      <c r="AJ657" s="1">
        <v>695</v>
      </c>
      <c r="AK657" s="2"/>
    </row>
    <row r="658" spans="1:37">
      <c r="A658" s="1">
        <v>657</v>
      </c>
      <c r="B658" s="1">
        <v>1208</v>
      </c>
      <c r="C658" s="1">
        <v>278</v>
      </c>
      <c r="D658" s="1">
        <v>0</v>
      </c>
      <c r="E658" s="1">
        <v>102</v>
      </c>
      <c r="F658" s="1">
        <v>0</v>
      </c>
      <c r="G658" s="1">
        <v>0</v>
      </c>
      <c r="H658" s="1">
        <v>1.3240000000000001</v>
      </c>
      <c r="I658" s="1">
        <v>73.53</v>
      </c>
      <c r="J658" s="1">
        <v>0</v>
      </c>
      <c r="K658" s="1">
        <v>0.46</v>
      </c>
      <c r="L658" s="1">
        <v>0.26</v>
      </c>
      <c r="M658" s="1">
        <v>0.17</v>
      </c>
      <c r="N658" s="1">
        <v>0.1</v>
      </c>
      <c r="O658" s="1">
        <v>7.0000000000000007E-2</v>
      </c>
      <c r="P658" s="1">
        <v>0.05</v>
      </c>
      <c r="Q658" s="1">
        <v>0.04</v>
      </c>
      <c r="R658" s="1">
        <v>0.02</v>
      </c>
      <c r="S658" s="1">
        <v>-299</v>
      </c>
      <c r="T658" s="1">
        <v>75.3</v>
      </c>
      <c r="U658" s="1">
        <v>122</v>
      </c>
      <c r="V658" s="1">
        <v>54.4</v>
      </c>
      <c r="W658" s="1">
        <v>15.7</v>
      </c>
      <c r="X658" s="1">
        <v>0.03</v>
      </c>
      <c r="Y658" s="1">
        <v>-0.94</v>
      </c>
      <c r="Z658" s="1">
        <v>-0.76</v>
      </c>
      <c r="AA658" s="1">
        <v>0</v>
      </c>
      <c r="AB658" s="1">
        <v>26</v>
      </c>
      <c r="AC658" s="1">
        <v>51</v>
      </c>
      <c r="AD658" s="1">
        <v>77</v>
      </c>
      <c r="AE658" s="1">
        <v>101</v>
      </c>
      <c r="AF658" s="1">
        <v>-299</v>
      </c>
      <c r="AG658" s="1">
        <v>-35.4</v>
      </c>
      <c r="AH658" s="1">
        <v>186</v>
      </c>
      <c r="AI658" s="1">
        <v>398</v>
      </c>
      <c r="AJ658" s="1">
        <v>638</v>
      </c>
      <c r="AK658" s="2"/>
    </row>
    <row r="659" spans="1:37">
      <c r="A659" s="1">
        <v>658</v>
      </c>
      <c r="B659" s="1">
        <v>1208</v>
      </c>
      <c r="C659" s="1">
        <v>278</v>
      </c>
      <c r="D659" s="1">
        <v>0</v>
      </c>
      <c r="E659" s="1">
        <v>147</v>
      </c>
      <c r="F659" s="1">
        <v>0</v>
      </c>
      <c r="G659" s="1">
        <v>0</v>
      </c>
      <c r="H659" s="1">
        <v>1.0089999999999999</v>
      </c>
      <c r="I659" s="1">
        <v>114.8</v>
      </c>
      <c r="J659" s="1">
        <v>0</v>
      </c>
      <c r="K659" s="1">
        <v>0.39</v>
      </c>
      <c r="L659" s="1">
        <v>0.24</v>
      </c>
      <c r="M659" s="1">
        <v>0.17</v>
      </c>
      <c r="N659" s="1">
        <v>0.11</v>
      </c>
      <c r="O659" s="1">
        <v>0.08</v>
      </c>
      <c r="P659" s="1">
        <v>0.05</v>
      </c>
      <c r="Q659" s="1">
        <v>0.04</v>
      </c>
      <c r="R659" s="1">
        <v>0.02</v>
      </c>
      <c r="S659" s="1">
        <v>-220</v>
      </c>
      <c r="T659" s="1">
        <v>-0.28000000000000003</v>
      </c>
      <c r="U659" s="1">
        <v>70.599999999999994</v>
      </c>
      <c r="V659" s="1">
        <v>62.2</v>
      </c>
      <c r="W659" s="1">
        <v>32.5</v>
      </c>
      <c r="X659" s="1">
        <v>5.34</v>
      </c>
      <c r="Y659" s="1">
        <v>0.33</v>
      </c>
      <c r="Z659" s="1">
        <v>-0.46</v>
      </c>
      <c r="AA659" s="1">
        <v>0</v>
      </c>
      <c r="AB659" s="1">
        <v>37</v>
      </c>
      <c r="AC659" s="1">
        <v>73</v>
      </c>
      <c r="AD659" s="1">
        <v>110</v>
      </c>
      <c r="AE659" s="1">
        <v>146</v>
      </c>
      <c r="AF659" s="1">
        <v>-220</v>
      </c>
      <c r="AG659" s="1">
        <v>11.9</v>
      </c>
      <c r="AH659" s="1">
        <v>172</v>
      </c>
      <c r="AI659" s="1">
        <v>313</v>
      </c>
      <c r="AJ659" s="1">
        <v>505</v>
      </c>
      <c r="AK659" s="2"/>
    </row>
    <row r="660" spans="1:37">
      <c r="A660" s="1">
        <v>659</v>
      </c>
      <c r="B660" s="1">
        <v>1208</v>
      </c>
      <c r="C660" s="1">
        <v>278</v>
      </c>
      <c r="D660" s="1">
        <v>0</v>
      </c>
      <c r="E660" s="1">
        <v>210</v>
      </c>
      <c r="F660" s="1">
        <v>0</v>
      </c>
      <c r="G660" s="1">
        <v>0</v>
      </c>
      <c r="H660" s="1">
        <v>0.79200000000000004</v>
      </c>
      <c r="I660" s="1">
        <v>174.74</v>
      </c>
      <c r="J660" s="1">
        <v>0</v>
      </c>
      <c r="K660" s="1">
        <v>0.33</v>
      </c>
      <c r="L660" s="1">
        <v>0.21</v>
      </c>
      <c r="M660" s="1">
        <v>0.16</v>
      </c>
      <c r="N660" s="1">
        <v>0.11</v>
      </c>
      <c r="O660" s="1">
        <v>0.08</v>
      </c>
      <c r="P660" s="1">
        <v>0.05</v>
      </c>
      <c r="Q660" s="1">
        <v>0.04</v>
      </c>
      <c r="R660" s="1">
        <v>0.02</v>
      </c>
      <c r="S660" s="1">
        <v>-136</v>
      </c>
      <c r="T660" s="1">
        <v>-36.5</v>
      </c>
      <c r="U660" s="1">
        <v>16.8</v>
      </c>
      <c r="V660" s="1">
        <v>41.8</v>
      </c>
      <c r="W660" s="1">
        <v>34.9</v>
      </c>
      <c r="X660" s="1">
        <v>13.4</v>
      </c>
      <c r="Y660" s="1">
        <v>3.77</v>
      </c>
      <c r="Z660" s="1">
        <v>0.04</v>
      </c>
      <c r="AA660" s="1">
        <v>0</v>
      </c>
      <c r="AB660" s="1">
        <v>52</v>
      </c>
      <c r="AC660" s="1">
        <v>105</v>
      </c>
      <c r="AD660" s="1">
        <v>157</v>
      </c>
      <c r="AE660" s="1">
        <v>209</v>
      </c>
      <c r="AF660" s="1">
        <v>-136</v>
      </c>
      <c r="AG660" s="1">
        <v>72.5</v>
      </c>
      <c r="AH660" s="1">
        <v>168</v>
      </c>
      <c r="AI660" s="1">
        <v>225</v>
      </c>
      <c r="AJ660" s="1">
        <v>349</v>
      </c>
      <c r="AK660" s="2"/>
    </row>
    <row r="661" spans="1:37">
      <c r="A661" s="1">
        <v>660</v>
      </c>
      <c r="B661" s="1">
        <v>1208</v>
      </c>
      <c r="C661" s="1">
        <v>278</v>
      </c>
      <c r="D661" s="1">
        <v>0</v>
      </c>
      <c r="E661" s="1">
        <v>300</v>
      </c>
      <c r="F661" s="1">
        <v>0</v>
      </c>
      <c r="G661" s="1">
        <v>0</v>
      </c>
      <c r="H661" s="1">
        <v>0.65900000000000003</v>
      </c>
      <c r="I661" s="1">
        <v>253.5</v>
      </c>
      <c r="J661" s="1">
        <v>0</v>
      </c>
      <c r="K661" s="1">
        <v>0.27</v>
      </c>
      <c r="L661" s="1">
        <v>0.18</v>
      </c>
      <c r="M661" s="1">
        <v>0.14000000000000001</v>
      </c>
      <c r="N661" s="1">
        <v>0.11</v>
      </c>
      <c r="O661" s="1">
        <v>0.08</v>
      </c>
      <c r="P661" s="1">
        <v>0.05</v>
      </c>
      <c r="Q661" s="1">
        <v>0.04</v>
      </c>
      <c r="R661" s="1">
        <v>0.02</v>
      </c>
      <c r="S661" s="1">
        <v>-75.400000000000006</v>
      </c>
      <c r="T661" s="1">
        <v>-39.4</v>
      </c>
      <c r="U661" s="1">
        <v>-12.3</v>
      </c>
      <c r="V661" s="1">
        <v>13.7</v>
      </c>
      <c r="W661" s="1">
        <v>21.5</v>
      </c>
      <c r="X661" s="1">
        <v>16.100000000000001</v>
      </c>
      <c r="Y661" s="1">
        <v>8.17</v>
      </c>
      <c r="Z661" s="1">
        <v>1.38</v>
      </c>
      <c r="AA661" s="1">
        <v>0</v>
      </c>
      <c r="AB661" s="1">
        <v>75</v>
      </c>
      <c r="AC661" s="1">
        <v>150</v>
      </c>
      <c r="AD661" s="1">
        <v>225</v>
      </c>
      <c r="AE661" s="1">
        <v>299</v>
      </c>
      <c r="AF661" s="1">
        <v>-75.400000000000006</v>
      </c>
      <c r="AG661" s="1">
        <v>125</v>
      </c>
      <c r="AH661" s="1">
        <v>150</v>
      </c>
      <c r="AI661" s="1">
        <v>146</v>
      </c>
      <c r="AJ661" s="1">
        <v>213</v>
      </c>
      <c r="AK661" s="2"/>
    </row>
    <row r="662" spans="1:37">
      <c r="A662" s="1">
        <v>661</v>
      </c>
      <c r="B662" s="1">
        <v>1459</v>
      </c>
      <c r="C662" s="1">
        <v>278</v>
      </c>
      <c r="D662" s="1">
        <v>0</v>
      </c>
      <c r="E662" s="1">
        <v>50</v>
      </c>
      <c r="F662" s="1">
        <v>0</v>
      </c>
      <c r="G662" s="1">
        <v>0</v>
      </c>
      <c r="H662" s="1">
        <v>1.8180000000000001</v>
      </c>
      <c r="I662" s="1">
        <v>44.49</v>
      </c>
      <c r="J662" s="1">
        <v>0</v>
      </c>
      <c r="K662" s="1">
        <v>0.56000000000000005</v>
      </c>
      <c r="L662" s="1">
        <v>0.26</v>
      </c>
      <c r="M662" s="1">
        <v>0.15</v>
      </c>
      <c r="N662" s="1">
        <v>0.1</v>
      </c>
      <c r="O662" s="1">
        <v>7.0000000000000007E-2</v>
      </c>
      <c r="P662" s="1">
        <v>0.05</v>
      </c>
      <c r="Q662" s="1">
        <v>0.04</v>
      </c>
      <c r="R662" s="1">
        <v>0.02</v>
      </c>
      <c r="S662" s="1">
        <v>-256</v>
      </c>
      <c r="T662" s="1">
        <v>217</v>
      </c>
      <c r="U662" s="1">
        <v>95.6</v>
      </c>
      <c r="V662" s="1">
        <v>7.67</v>
      </c>
      <c r="W662" s="1">
        <v>-1.33</v>
      </c>
      <c r="X662" s="1">
        <v>-2.1800000000000002</v>
      </c>
      <c r="Y662" s="1">
        <v>-1.6</v>
      </c>
      <c r="Z662" s="1">
        <v>-0.87</v>
      </c>
      <c r="AA662" s="1">
        <v>0</v>
      </c>
      <c r="AB662" s="1">
        <v>12</v>
      </c>
      <c r="AC662" s="1">
        <v>25</v>
      </c>
      <c r="AD662" s="1">
        <v>38</v>
      </c>
      <c r="AE662" s="1">
        <v>49</v>
      </c>
      <c r="AF662" s="1">
        <v>-256</v>
      </c>
      <c r="AG662" s="1">
        <v>-40</v>
      </c>
      <c r="AH662" s="1">
        <v>175</v>
      </c>
      <c r="AI662" s="1">
        <v>394</v>
      </c>
      <c r="AJ662" s="1">
        <v>590</v>
      </c>
      <c r="AK662" s="2"/>
    </row>
    <row r="663" spans="1:37">
      <c r="A663" s="1">
        <v>662</v>
      </c>
      <c r="B663" s="1">
        <v>1459</v>
      </c>
      <c r="C663" s="1">
        <v>278</v>
      </c>
      <c r="D663" s="1">
        <v>0</v>
      </c>
      <c r="E663" s="1">
        <v>72</v>
      </c>
      <c r="F663" s="1">
        <v>0</v>
      </c>
      <c r="G663" s="1">
        <v>0</v>
      </c>
      <c r="H663" s="1">
        <v>1.5549999999999999</v>
      </c>
      <c r="I663" s="1">
        <v>56.98</v>
      </c>
      <c r="J663" s="1">
        <v>0</v>
      </c>
      <c r="K663" s="1">
        <v>0.51</v>
      </c>
      <c r="L663" s="1">
        <v>0.26</v>
      </c>
      <c r="M663" s="1">
        <v>0.16</v>
      </c>
      <c r="N663" s="1">
        <v>0.1</v>
      </c>
      <c r="O663" s="1">
        <v>7.0000000000000007E-2</v>
      </c>
      <c r="P663" s="1">
        <v>0.05</v>
      </c>
      <c r="Q663" s="1">
        <v>0.04</v>
      </c>
      <c r="R663" s="1">
        <v>0.02</v>
      </c>
      <c r="S663" s="1">
        <v>-323</v>
      </c>
      <c r="T663" s="1">
        <v>149</v>
      </c>
      <c r="U663" s="1">
        <v>130</v>
      </c>
      <c r="V663" s="1">
        <v>31.4</v>
      </c>
      <c r="W663" s="1">
        <v>4.8600000000000003</v>
      </c>
      <c r="X663" s="1">
        <v>-0.9</v>
      </c>
      <c r="Y663" s="1">
        <v>-1.07</v>
      </c>
      <c r="Z663" s="1">
        <v>-0.7</v>
      </c>
      <c r="AA663" s="1">
        <v>0</v>
      </c>
      <c r="AB663" s="1">
        <v>18</v>
      </c>
      <c r="AC663" s="1">
        <v>36</v>
      </c>
      <c r="AD663" s="1">
        <v>54</v>
      </c>
      <c r="AE663" s="1">
        <v>71</v>
      </c>
      <c r="AF663" s="1">
        <v>-323</v>
      </c>
      <c r="AG663" s="1">
        <v>-72</v>
      </c>
      <c r="AH663" s="1">
        <v>165</v>
      </c>
      <c r="AI663" s="1">
        <v>396</v>
      </c>
      <c r="AJ663" s="1">
        <v>630</v>
      </c>
      <c r="AK663" s="2"/>
    </row>
    <row r="664" spans="1:37">
      <c r="A664" s="1">
        <v>663</v>
      </c>
      <c r="B664" s="1">
        <v>1459</v>
      </c>
      <c r="C664" s="1">
        <v>278</v>
      </c>
      <c r="D664" s="1">
        <v>0</v>
      </c>
      <c r="E664" s="1">
        <v>102</v>
      </c>
      <c r="F664" s="1">
        <v>0</v>
      </c>
      <c r="G664" s="1">
        <v>0</v>
      </c>
      <c r="H664" s="1">
        <v>1.2290000000000001</v>
      </c>
      <c r="I664" s="1">
        <v>83.31</v>
      </c>
      <c r="J664" s="1">
        <v>0</v>
      </c>
      <c r="K664" s="1">
        <v>0.44</v>
      </c>
      <c r="L664" s="1">
        <v>0.25</v>
      </c>
      <c r="M664" s="1">
        <v>0.17</v>
      </c>
      <c r="N664" s="1">
        <v>0.1</v>
      </c>
      <c r="O664" s="1">
        <v>7.0000000000000007E-2</v>
      </c>
      <c r="P664" s="1">
        <v>0.05</v>
      </c>
      <c r="Q664" s="1">
        <v>0.04</v>
      </c>
      <c r="R664" s="1">
        <v>0.02</v>
      </c>
      <c r="S664" s="1">
        <v>-294</v>
      </c>
      <c r="T664" s="1">
        <v>60.8</v>
      </c>
      <c r="U664" s="1">
        <v>114</v>
      </c>
      <c r="V664" s="1">
        <v>57.3</v>
      </c>
      <c r="W664" s="1">
        <v>19.3</v>
      </c>
      <c r="X664" s="1">
        <v>1.26</v>
      </c>
      <c r="Y664" s="1">
        <v>-0.33</v>
      </c>
      <c r="Z664" s="1">
        <v>-0.49</v>
      </c>
      <c r="AA664" s="1">
        <v>0</v>
      </c>
      <c r="AB664" s="1">
        <v>26</v>
      </c>
      <c r="AC664" s="1">
        <v>51</v>
      </c>
      <c r="AD664" s="1">
        <v>77</v>
      </c>
      <c r="AE664" s="1">
        <v>101</v>
      </c>
      <c r="AF664" s="1">
        <v>-294</v>
      </c>
      <c r="AG664" s="1">
        <v>-52.3</v>
      </c>
      <c r="AH664" s="1">
        <v>150</v>
      </c>
      <c r="AI664" s="1">
        <v>345</v>
      </c>
      <c r="AJ664" s="1">
        <v>566</v>
      </c>
      <c r="AK664" s="2"/>
    </row>
    <row r="665" spans="1:37">
      <c r="A665" s="1">
        <v>664</v>
      </c>
      <c r="B665" s="1">
        <v>1459</v>
      </c>
      <c r="C665" s="1">
        <v>278</v>
      </c>
      <c r="D665" s="1">
        <v>0</v>
      </c>
      <c r="E665" s="1">
        <v>147</v>
      </c>
      <c r="F665" s="1">
        <v>0</v>
      </c>
      <c r="G665" s="1">
        <v>0</v>
      </c>
      <c r="H665" s="1">
        <v>0.92</v>
      </c>
      <c r="I665" s="1">
        <v>133.66</v>
      </c>
      <c r="J665" s="1">
        <v>0</v>
      </c>
      <c r="K665" s="1">
        <v>0.37</v>
      </c>
      <c r="L665" s="1">
        <v>0.23</v>
      </c>
      <c r="M665" s="1">
        <v>0.17</v>
      </c>
      <c r="N665" s="1">
        <v>0.11</v>
      </c>
      <c r="O665" s="1">
        <v>0.08</v>
      </c>
      <c r="P665" s="1">
        <v>0.05</v>
      </c>
      <c r="Q665" s="1">
        <v>0.04</v>
      </c>
      <c r="R665" s="1">
        <v>0.02</v>
      </c>
      <c r="S665" s="1">
        <v>-211</v>
      </c>
      <c r="T665" s="1">
        <v>-8.2899999999999991</v>
      </c>
      <c r="U665" s="1">
        <v>61</v>
      </c>
      <c r="V665" s="1">
        <v>59.5</v>
      </c>
      <c r="W665" s="1">
        <v>33.9</v>
      </c>
      <c r="X665" s="1">
        <v>7</v>
      </c>
      <c r="Y665" s="1">
        <v>1.08</v>
      </c>
      <c r="Z665" s="1">
        <v>-0.19</v>
      </c>
      <c r="AA665" s="1">
        <v>0</v>
      </c>
      <c r="AB665" s="1">
        <v>37</v>
      </c>
      <c r="AC665" s="1">
        <v>73</v>
      </c>
      <c r="AD665" s="1">
        <v>110</v>
      </c>
      <c r="AE665" s="1">
        <v>146</v>
      </c>
      <c r="AF665" s="1">
        <v>-211</v>
      </c>
      <c r="AG665" s="1">
        <v>-4.47</v>
      </c>
      <c r="AH665" s="1">
        <v>139</v>
      </c>
      <c r="AI665" s="1">
        <v>267</v>
      </c>
      <c r="AJ665" s="1">
        <v>440</v>
      </c>
      <c r="AK665" s="2"/>
    </row>
    <row r="666" spans="1:37">
      <c r="A666" s="1">
        <v>665</v>
      </c>
      <c r="B666" s="1">
        <v>1459</v>
      </c>
      <c r="C666" s="1">
        <v>278</v>
      </c>
      <c r="D666" s="1">
        <v>0</v>
      </c>
      <c r="E666" s="1">
        <v>210</v>
      </c>
      <c r="F666" s="1">
        <v>0</v>
      </c>
      <c r="G666" s="1">
        <v>0</v>
      </c>
      <c r="H666" s="1">
        <v>0.70399999999999996</v>
      </c>
      <c r="I666" s="1">
        <v>213.41</v>
      </c>
      <c r="J666" s="1">
        <v>0</v>
      </c>
      <c r="K666" s="1">
        <v>0.3</v>
      </c>
      <c r="L666" s="1">
        <v>0.2</v>
      </c>
      <c r="M666" s="1">
        <v>0.16</v>
      </c>
      <c r="N666" s="1">
        <v>0.11</v>
      </c>
      <c r="O666" s="1">
        <v>0.08</v>
      </c>
      <c r="P666" s="1">
        <v>0.05</v>
      </c>
      <c r="Q666" s="1">
        <v>0.04</v>
      </c>
      <c r="R666" s="1">
        <v>0.02</v>
      </c>
      <c r="S666" s="1">
        <v>-129</v>
      </c>
      <c r="T666" s="1">
        <v>-38.299999999999997</v>
      </c>
      <c r="U666" s="1">
        <v>11.1</v>
      </c>
      <c r="V666" s="1">
        <v>36.9</v>
      </c>
      <c r="W666" s="1">
        <v>32.9</v>
      </c>
      <c r="X666" s="1">
        <v>14.3</v>
      </c>
      <c r="Y666" s="1">
        <v>4.71</v>
      </c>
      <c r="Z666" s="1">
        <v>0.35</v>
      </c>
      <c r="AA666" s="1">
        <v>0</v>
      </c>
      <c r="AB666" s="1">
        <v>52</v>
      </c>
      <c r="AC666" s="1">
        <v>105</v>
      </c>
      <c r="AD666" s="1">
        <v>157</v>
      </c>
      <c r="AE666" s="1">
        <v>209</v>
      </c>
      <c r="AF666" s="1">
        <v>-129</v>
      </c>
      <c r="AG666" s="1">
        <v>52</v>
      </c>
      <c r="AH666" s="1">
        <v>136</v>
      </c>
      <c r="AI666" s="1">
        <v>189</v>
      </c>
      <c r="AJ666" s="1">
        <v>301</v>
      </c>
      <c r="AK666" s="2"/>
    </row>
    <row r="667" spans="1:37">
      <c r="A667" s="1">
        <v>666</v>
      </c>
      <c r="B667" s="1">
        <v>1459</v>
      </c>
      <c r="C667" s="1">
        <v>278</v>
      </c>
      <c r="D667" s="1">
        <v>0</v>
      </c>
      <c r="E667" s="1">
        <v>300</v>
      </c>
      <c r="F667" s="1">
        <v>0</v>
      </c>
      <c r="G667" s="1">
        <v>0</v>
      </c>
      <c r="H667" s="1">
        <v>0.58699999999999997</v>
      </c>
      <c r="I667" s="1">
        <v>311.72000000000003</v>
      </c>
      <c r="J667" s="1">
        <v>0</v>
      </c>
      <c r="K667" s="1">
        <v>0.25</v>
      </c>
      <c r="L667" s="1">
        <v>0.17</v>
      </c>
      <c r="M667" s="1">
        <v>0.14000000000000001</v>
      </c>
      <c r="N667" s="1">
        <v>0.11</v>
      </c>
      <c r="O667" s="1">
        <v>0.08</v>
      </c>
      <c r="P667" s="1">
        <v>0.05</v>
      </c>
      <c r="Q667" s="1">
        <v>0.04</v>
      </c>
      <c r="R667" s="1">
        <v>0.02</v>
      </c>
      <c r="S667" s="1">
        <v>-70.599999999999994</v>
      </c>
      <c r="T667" s="1">
        <v>-38.4</v>
      </c>
      <c r="U667" s="1">
        <v>-13.8</v>
      </c>
      <c r="V667" s="1">
        <v>10.4</v>
      </c>
      <c r="W667" s="1">
        <v>18.7</v>
      </c>
      <c r="X667" s="1">
        <v>15.4</v>
      </c>
      <c r="Y667" s="1">
        <v>8.5299999999999994</v>
      </c>
      <c r="Z667" s="1">
        <v>1.8</v>
      </c>
      <c r="AA667" s="1">
        <v>0</v>
      </c>
      <c r="AB667" s="1">
        <v>75</v>
      </c>
      <c r="AC667" s="1">
        <v>150</v>
      </c>
      <c r="AD667" s="1">
        <v>225</v>
      </c>
      <c r="AE667" s="1">
        <v>299</v>
      </c>
      <c r="AF667" s="1">
        <v>-70.599999999999994</v>
      </c>
      <c r="AG667" s="1">
        <v>99</v>
      </c>
      <c r="AH667" s="1">
        <v>122</v>
      </c>
      <c r="AI667" s="1">
        <v>123</v>
      </c>
      <c r="AJ667" s="1">
        <v>182</v>
      </c>
      <c r="AK667" s="2"/>
    </row>
    <row r="668" spans="1:37">
      <c r="A668" s="1">
        <v>667</v>
      </c>
      <c r="B668" s="1">
        <v>1763</v>
      </c>
      <c r="C668" s="1">
        <v>278</v>
      </c>
      <c r="D668" s="1">
        <v>0</v>
      </c>
      <c r="E668" s="1">
        <v>50</v>
      </c>
      <c r="F668" s="1">
        <v>0</v>
      </c>
      <c r="G668" s="1">
        <v>0</v>
      </c>
      <c r="H668" s="1">
        <v>1.768</v>
      </c>
      <c r="I668" s="1">
        <v>46.62</v>
      </c>
      <c r="J668" s="1">
        <v>0</v>
      </c>
      <c r="K668" s="1">
        <v>0.55000000000000004</v>
      </c>
      <c r="L668" s="1">
        <v>0.26</v>
      </c>
      <c r="M668" s="1">
        <v>0.15</v>
      </c>
      <c r="N668" s="1">
        <v>0.1</v>
      </c>
      <c r="O668" s="1">
        <v>7.0000000000000007E-2</v>
      </c>
      <c r="P668" s="1">
        <v>0.05</v>
      </c>
      <c r="Q668" s="1">
        <v>0.04</v>
      </c>
      <c r="R668" s="1">
        <v>0.02</v>
      </c>
      <c r="S668" s="1">
        <v>-279</v>
      </c>
      <c r="T668" s="1">
        <v>205</v>
      </c>
      <c r="U668" s="1">
        <v>103</v>
      </c>
      <c r="V668" s="1">
        <v>12.3</v>
      </c>
      <c r="W668" s="1">
        <v>0.74</v>
      </c>
      <c r="X668" s="1">
        <v>-1.25</v>
      </c>
      <c r="Y668" s="1">
        <v>-1.08</v>
      </c>
      <c r="Z668" s="1">
        <v>-0.65</v>
      </c>
      <c r="AA668" s="1">
        <v>0</v>
      </c>
      <c r="AB668" s="1">
        <v>12</v>
      </c>
      <c r="AC668" s="1">
        <v>25</v>
      </c>
      <c r="AD668" s="1">
        <v>38</v>
      </c>
      <c r="AE668" s="1">
        <v>49</v>
      </c>
      <c r="AF668" s="1">
        <v>-279</v>
      </c>
      <c r="AG668" s="1">
        <v>-66.599999999999994</v>
      </c>
      <c r="AH668" s="1">
        <v>143</v>
      </c>
      <c r="AI668" s="1">
        <v>356</v>
      </c>
      <c r="AJ668" s="1">
        <v>549</v>
      </c>
      <c r="AK668" s="2"/>
    </row>
    <row r="669" spans="1:37">
      <c r="A669" s="1">
        <v>668</v>
      </c>
      <c r="B669" s="1">
        <v>1763</v>
      </c>
      <c r="C669" s="1">
        <v>278</v>
      </c>
      <c r="D669" s="1">
        <v>0</v>
      </c>
      <c r="E669" s="1">
        <v>72</v>
      </c>
      <c r="F669" s="1">
        <v>0</v>
      </c>
      <c r="G669" s="1">
        <v>0</v>
      </c>
      <c r="H669" s="1">
        <v>1.468</v>
      </c>
      <c r="I669" s="1">
        <v>62.54</v>
      </c>
      <c r="J669" s="1">
        <v>0</v>
      </c>
      <c r="K669" s="1">
        <v>0.49</v>
      </c>
      <c r="L669" s="1">
        <v>0.26</v>
      </c>
      <c r="M669" s="1">
        <v>0.16</v>
      </c>
      <c r="N669" s="1">
        <v>0.1</v>
      </c>
      <c r="O669" s="1">
        <v>7.0000000000000007E-2</v>
      </c>
      <c r="P669" s="1">
        <v>0.05</v>
      </c>
      <c r="Q669" s="1">
        <v>0.04</v>
      </c>
      <c r="R669" s="1">
        <v>0.02</v>
      </c>
      <c r="S669" s="1">
        <v>-325</v>
      </c>
      <c r="T669" s="1">
        <v>133</v>
      </c>
      <c r="U669" s="1">
        <v>129</v>
      </c>
      <c r="V669" s="1">
        <v>36.5</v>
      </c>
      <c r="W669" s="1">
        <v>7.57</v>
      </c>
      <c r="X669" s="1">
        <v>0.01</v>
      </c>
      <c r="Y669" s="1">
        <v>-0.55000000000000004</v>
      </c>
      <c r="Z669" s="1">
        <v>-0.48</v>
      </c>
      <c r="AA669" s="1">
        <v>0</v>
      </c>
      <c r="AB669" s="1">
        <v>18</v>
      </c>
      <c r="AC669" s="1">
        <v>36</v>
      </c>
      <c r="AD669" s="1">
        <v>54</v>
      </c>
      <c r="AE669" s="1">
        <v>71</v>
      </c>
      <c r="AF669" s="1">
        <v>-325</v>
      </c>
      <c r="AG669" s="1">
        <v>-88.6</v>
      </c>
      <c r="AH669" s="1">
        <v>133</v>
      </c>
      <c r="AI669" s="1">
        <v>351</v>
      </c>
      <c r="AJ669" s="1">
        <v>572</v>
      </c>
      <c r="AK669" s="2"/>
    </row>
    <row r="670" spans="1:37">
      <c r="A670" s="1">
        <v>669</v>
      </c>
      <c r="B670" s="1">
        <v>1763</v>
      </c>
      <c r="C670" s="1">
        <v>278</v>
      </c>
      <c r="D670" s="1">
        <v>0</v>
      </c>
      <c r="E670" s="1">
        <v>102</v>
      </c>
      <c r="F670" s="1">
        <v>0</v>
      </c>
      <c r="G670" s="1">
        <v>0</v>
      </c>
      <c r="H670" s="1">
        <v>1.139</v>
      </c>
      <c r="I670" s="1">
        <v>94.24</v>
      </c>
      <c r="J670" s="1">
        <v>0</v>
      </c>
      <c r="K670" s="1">
        <v>0.42</v>
      </c>
      <c r="L670" s="1">
        <v>0.25</v>
      </c>
      <c r="M670" s="1">
        <v>0.17</v>
      </c>
      <c r="N670" s="1">
        <v>0.1</v>
      </c>
      <c r="O670" s="1">
        <v>7.0000000000000007E-2</v>
      </c>
      <c r="P670" s="1">
        <v>0.05</v>
      </c>
      <c r="Q670" s="1">
        <v>0.04</v>
      </c>
      <c r="R670" s="1">
        <v>0.02</v>
      </c>
      <c r="S670" s="1">
        <v>-283</v>
      </c>
      <c r="T670" s="1">
        <v>47.2</v>
      </c>
      <c r="U670" s="1">
        <v>105</v>
      </c>
      <c r="V670" s="1">
        <v>58.7</v>
      </c>
      <c r="W670" s="1">
        <v>22.3</v>
      </c>
      <c r="X670" s="1">
        <v>2.38</v>
      </c>
      <c r="Y670" s="1">
        <v>0.19</v>
      </c>
      <c r="Z670" s="1">
        <v>-0.26</v>
      </c>
      <c r="AA670" s="1">
        <v>0</v>
      </c>
      <c r="AB670" s="1">
        <v>26</v>
      </c>
      <c r="AC670" s="1">
        <v>51</v>
      </c>
      <c r="AD670" s="1">
        <v>77</v>
      </c>
      <c r="AE670" s="1">
        <v>101</v>
      </c>
      <c r="AF670" s="1">
        <v>-283</v>
      </c>
      <c r="AG670" s="1">
        <v>-63.3</v>
      </c>
      <c r="AH670" s="1">
        <v>121</v>
      </c>
      <c r="AI670" s="1">
        <v>299</v>
      </c>
      <c r="AJ670" s="1">
        <v>502</v>
      </c>
      <c r="AK670" s="2"/>
    </row>
    <row r="671" spans="1:37">
      <c r="A671" s="1">
        <v>670</v>
      </c>
      <c r="B671" s="1">
        <v>1763</v>
      </c>
      <c r="C671" s="1">
        <v>278</v>
      </c>
      <c r="D671" s="1">
        <v>0</v>
      </c>
      <c r="E671" s="1">
        <v>147</v>
      </c>
      <c r="F671" s="1">
        <v>0</v>
      </c>
      <c r="G671" s="1">
        <v>0</v>
      </c>
      <c r="H671" s="1">
        <v>0.83199999999999996</v>
      </c>
      <c r="I671" s="1">
        <v>157.63999999999999</v>
      </c>
      <c r="J671" s="1">
        <v>0</v>
      </c>
      <c r="K671" s="1">
        <v>0.34</v>
      </c>
      <c r="L671" s="1">
        <v>0.23</v>
      </c>
      <c r="M671" s="1">
        <v>0.17</v>
      </c>
      <c r="N671" s="1">
        <v>0.11</v>
      </c>
      <c r="O671" s="1">
        <v>0.08</v>
      </c>
      <c r="P671" s="1">
        <v>0.05</v>
      </c>
      <c r="Q671" s="1">
        <v>0.04</v>
      </c>
      <c r="R671" s="1">
        <v>0.02</v>
      </c>
      <c r="S671" s="1">
        <v>-199</v>
      </c>
      <c r="T671" s="1">
        <v>-14.8</v>
      </c>
      <c r="U671" s="1">
        <v>51.6</v>
      </c>
      <c r="V671" s="1">
        <v>55.8</v>
      </c>
      <c r="W671" s="1">
        <v>34.299999999999997</v>
      </c>
      <c r="X671" s="1">
        <v>8.44</v>
      </c>
      <c r="Y671" s="1">
        <v>1.75</v>
      </c>
      <c r="Z671" s="1">
        <v>0.05</v>
      </c>
      <c r="AA671" s="1">
        <v>0</v>
      </c>
      <c r="AB671" s="1">
        <v>37</v>
      </c>
      <c r="AC671" s="1">
        <v>73</v>
      </c>
      <c r="AD671" s="1">
        <v>110</v>
      </c>
      <c r="AE671" s="1">
        <v>146</v>
      </c>
      <c r="AF671" s="1">
        <v>-199</v>
      </c>
      <c r="AG671" s="1">
        <v>-16</v>
      </c>
      <c r="AH671" s="1">
        <v>112</v>
      </c>
      <c r="AI671" s="1">
        <v>228</v>
      </c>
      <c r="AJ671" s="1">
        <v>384</v>
      </c>
      <c r="AK671" s="2"/>
    </row>
    <row r="672" spans="1:37">
      <c r="A672" s="1">
        <v>671</v>
      </c>
      <c r="B672" s="1">
        <v>1763</v>
      </c>
      <c r="C672" s="1">
        <v>278</v>
      </c>
      <c r="D672" s="1">
        <v>0</v>
      </c>
      <c r="E672" s="1">
        <v>210</v>
      </c>
      <c r="F672" s="1">
        <v>0</v>
      </c>
      <c r="G672" s="1">
        <v>0</v>
      </c>
      <c r="H672" s="1">
        <v>0.626</v>
      </c>
      <c r="I672" s="1">
        <v>259.70999999999998</v>
      </c>
      <c r="J672" s="1">
        <v>0</v>
      </c>
      <c r="K672" s="1">
        <v>0.28000000000000003</v>
      </c>
      <c r="L672" s="1">
        <v>0.19</v>
      </c>
      <c r="M672" s="1">
        <v>0.16</v>
      </c>
      <c r="N672" s="1">
        <v>0.11</v>
      </c>
      <c r="O672" s="1">
        <v>0.08</v>
      </c>
      <c r="P672" s="1">
        <v>0.05</v>
      </c>
      <c r="Q672" s="1">
        <v>0.04</v>
      </c>
      <c r="R672" s="1">
        <v>0.02</v>
      </c>
      <c r="S672" s="1">
        <v>-120</v>
      </c>
      <c r="T672" s="1">
        <v>-39.1</v>
      </c>
      <c r="U672" s="1">
        <v>6.25</v>
      </c>
      <c r="V672" s="1">
        <v>32</v>
      </c>
      <c r="W672" s="1">
        <v>30.5</v>
      </c>
      <c r="X672" s="1">
        <v>14.8</v>
      </c>
      <c r="Y672" s="1">
        <v>5.5</v>
      </c>
      <c r="Z672" s="1">
        <v>0.63</v>
      </c>
      <c r="AA672" s="1">
        <v>0</v>
      </c>
      <c r="AB672" s="1">
        <v>52</v>
      </c>
      <c r="AC672" s="1">
        <v>105</v>
      </c>
      <c r="AD672" s="1">
        <v>157</v>
      </c>
      <c r="AE672" s="1">
        <v>209</v>
      </c>
      <c r="AF672" s="1">
        <v>-120</v>
      </c>
      <c r="AG672" s="1">
        <v>36.200000000000003</v>
      </c>
      <c r="AH672" s="1">
        <v>111</v>
      </c>
      <c r="AI672" s="1">
        <v>160</v>
      </c>
      <c r="AJ672" s="1">
        <v>259</v>
      </c>
      <c r="AK672" s="2"/>
    </row>
    <row r="673" spans="1:37">
      <c r="A673" s="1">
        <v>672</v>
      </c>
      <c r="B673" s="1">
        <v>1763</v>
      </c>
      <c r="C673" s="1">
        <v>278</v>
      </c>
      <c r="D673" s="1">
        <v>0</v>
      </c>
      <c r="E673" s="1">
        <v>300</v>
      </c>
      <c r="F673" s="1">
        <v>0</v>
      </c>
      <c r="G673" s="1">
        <v>0</v>
      </c>
      <c r="H673" s="1">
        <v>0.51900000000000002</v>
      </c>
      <c r="I673" s="1">
        <v>386.32</v>
      </c>
      <c r="J673" s="1">
        <v>0</v>
      </c>
      <c r="K673" s="1">
        <v>0.22</v>
      </c>
      <c r="L673" s="1">
        <v>0.16</v>
      </c>
      <c r="M673" s="1">
        <v>0.13</v>
      </c>
      <c r="N673" s="1">
        <v>0.11</v>
      </c>
      <c r="O673" s="1">
        <v>0.08</v>
      </c>
      <c r="P673" s="1">
        <v>0.05</v>
      </c>
      <c r="Q673" s="1">
        <v>0.04</v>
      </c>
      <c r="R673" s="1">
        <v>0.02</v>
      </c>
      <c r="S673" s="1">
        <v>-65.400000000000006</v>
      </c>
      <c r="T673" s="1">
        <v>-36.9</v>
      </c>
      <c r="U673" s="1">
        <v>-14.8</v>
      </c>
      <c r="V673" s="1">
        <v>7.59</v>
      </c>
      <c r="W673" s="1">
        <v>16</v>
      </c>
      <c r="X673" s="1">
        <v>14.5</v>
      </c>
      <c r="Y673" s="1">
        <v>8.66</v>
      </c>
      <c r="Z673" s="1">
        <v>2.16</v>
      </c>
      <c r="AA673" s="1">
        <v>0</v>
      </c>
      <c r="AB673" s="1">
        <v>75</v>
      </c>
      <c r="AC673" s="1">
        <v>150</v>
      </c>
      <c r="AD673" s="1">
        <v>225</v>
      </c>
      <c r="AE673" s="1">
        <v>299</v>
      </c>
      <c r="AF673" s="1">
        <v>-65.400000000000006</v>
      </c>
      <c r="AG673" s="1">
        <v>78.400000000000006</v>
      </c>
      <c r="AH673" s="1">
        <v>100</v>
      </c>
      <c r="AI673" s="1">
        <v>103</v>
      </c>
      <c r="AJ673" s="1">
        <v>156</v>
      </c>
      <c r="AK673" s="2"/>
    </row>
    <row r="674" spans="1:37">
      <c r="A674" s="1">
        <v>673</v>
      </c>
      <c r="B674" s="1">
        <v>2130</v>
      </c>
      <c r="C674" s="1">
        <v>278</v>
      </c>
      <c r="D674" s="1">
        <v>0</v>
      </c>
      <c r="E674" s="1">
        <v>50</v>
      </c>
      <c r="F674" s="1">
        <v>0</v>
      </c>
      <c r="G674" s="1">
        <v>0</v>
      </c>
      <c r="H674" s="1">
        <v>1.7090000000000001</v>
      </c>
      <c r="I674" s="1">
        <v>49.12</v>
      </c>
      <c r="J674" s="1">
        <v>0</v>
      </c>
      <c r="K674" s="1">
        <v>0.54</v>
      </c>
      <c r="L674" s="1">
        <v>0.26</v>
      </c>
      <c r="M674" s="1">
        <v>0.15</v>
      </c>
      <c r="N674" s="1">
        <v>0.1</v>
      </c>
      <c r="O674" s="1">
        <v>7.0000000000000007E-2</v>
      </c>
      <c r="P674" s="1">
        <v>0.05</v>
      </c>
      <c r="Q674" s="1">
        <v>0.04</v>
      </c>
      <c r="R674" s="1">
        <v>0.02</v>
      </c>
      <c r="S674" s="1">
        <v>-294</v>
      </c>
      <c r="T674" s="1">
        <v>192</v>
      </c>
      <c r="U674" s="1">
        <v>108</v>
      </c>
      <c r="V674" s="1">
        <v>16.5</v>
      </c>
      <c r="W674" s="1">
        <v>2.48</v>
      </c>
      <c r="X674" s="1">
        <v>-0.49</v>
      </c>
      <c r="Y674" s="1">
        <v>-0.66</v>
      </c>
      <c r="Z674" s="1">
        <v>-0.47</v>
      </c>
      <c r="AA674" s="1">
        <v>0</v>
      </c>
      <c r="AB674" s="1">
        <v>12</v>
      </c>
      <c r="AC674" s="1">
        <v>25</v>
      </c>
      <c r="AD674" s="1">
        <v>38</v>
      </c>
      <c r="AE674" s="1">
        <v>49</v>
      </c>
      <c r="AF674" s="1">
        <v>-294</v>
      </c>
      <c r="AG674" s="1">
        <v>-86.7</v>
      </c>
      <c r="AH674" s="1">
        <v>116</v>
      </c>
      <c r="AI674" s="1">
        <v>323</v>
      </c>
      <c r="AJ674" s="1">
        <v>510</v>
      </c>
      <c r="AK674" s="2"/>
    </row>
    <row r="675" spans="1:37">
      <c r="A675" s="1">
        <v>674</v>
      </c>
      <c r="B675" s="1">
        <v>2130</v>
      </c>
      <c r="C675" s="1">
        <v>278</v>
      </c>
      <c r="D675" s="1">
        <v>0</v>
      </c>
      <c r="E675" s="1">
        <v>72</v>
      </c>
      <c r="F675" s="1">
        <v>0</v>
      </c>
      <c r="G675" s="1">
        <v>0</v>
      </c>
      <c r="H675" s="1">
        <v>1.401</v>
      </c>
      <c r="I675" s="1">
        <v>67.64</v>
      </c>
      <c r="J675" s="1">
        <v>0</v>
      </c>
      <c r="K675" s="1">
        <v>0.47</v>
      </c>
      <c r="L675" s="1">
        <v>0.26</v>
      </c>
      <c r="M675" s="1">
        <v>0.16</v>
      </c>
      <c r="N675" s="1">
        <v>0.1</v>
      </c>
      <c r="O675" s="1">
        <v>7.0000000000000007E-2</v>
      </c>
      <c r="P675" s="1">
        <v>0.05</v>
      </c>
      <c r="Q675" s="1">
        <v>0.04</v>
      </c>
      <c r="R675" s="1">
        <v>0.02</v>
      </c>
      <c r="S675" s="1">
        <v>-321</v>
      </c>
      <c r="T675" s="1">
        <v>117</v>
      </c>
      <c r="U675" s="1">
        <v>125</v>
      </c>
      <c r="V675" s="1">
        <v>40.799999999999997</v>
      </c>
      <c r="W675" s="1">
        <v>10.1</v>
      </c>
      <c r="X675" s="1">
        <v>0.76</v>
      </c>
      <c r="Y675" s="1">
        <v>-0.13</v>
      </c>
      <c r="Z675" s="1">
        <v>-0.3</v>
      </c>
      <c r="AA675" s="1">
        <v>0</v>
      </c>
      <c r="AB675" s="1">
        <v>18</v>
      </c>
      <c r="AC675" s="1">
        <v>36</v>
      </c>
      <c r="AD675" s="1">
        <v>54</v>
      </c>
      <c r="AE675" s="1">
        <v>71</v>
      </c>
      <c r="AF675" s="1">
        <v>-321</v>
      </c>
      <c r="AG675" s="1">
        <v>-99.3</v>
      </c>
      <c r="AH675" s="1">
        <v>108</v>
      </c>
      <c r="AI675" s="1">
        <v>311</v>
      </c>
      <c r="AJ675" s="1">
        <v>518</v>
      </c>
      <c r="AK675" s="2"/>
    </row>
    <row r="676" spans="1:37">
      <c r="A676" s="1">
        <v>675</v>
      </c>
      <c r="B676" s="1">
        <v>2130</v>
      </c>
      <c r="C676" s="1">
        <v>278</v>
      </c>
      <c r="D676" s="1">
        <v>0</v>
      </c>
      <c r="E676" s="1">
        <v>102</v>
      </c>
      <c r="F676" s="1">
        <v>0</v>
      </c>
      <c r="G676" s="1">
        <v>0</v>
      </c>
      <c r="H676" s="1">
        <v>1.0509999999999999</v>
      </c>
      <c r="I676" s="1">
        <v>107.35</v>
      </c>
      <c r="J676" s="1">
        <v>0</v>
      </c>
      <c r="K676" s="1">
        <v>0.4</v>
      </c>
      <c r="L676" s="1">
        <v>0.25</v>
      </c>
      <c r="M676" s="1">
        <v>0.17</v>
      </c>
      <c r="N676" s="1">
        <v>0.11</v>
      </c>
      <c r="O676" s="1">
        <v>7.0000000000000007E-2</v>
      </c>
      <c r="P676" s="1">
        <v>0.05</v>
      </c>
      <c r="Q676" s="1">
        <v>0.04</v>
      </c>
      <c r="R676" s="1">
        <v>0.02</v>
      </c>
      <c r="S676" s="1">
        <v>-269</v>
      </c>
      <c r="T676" s="1">
        <v>34.9</v>
      </c>
      <c r="U676" s="1">
        <v>95</v>
      </c>
      <c r="V676" s="1">
        <v>58.7</v>
      </c>
      <c r="W676" s="1">
        <v>24.7</v>
      </c>
      <c r="X676" s="1">
        <v>3.4</v>
      </c>
      <c r="Y676" s="1">
        <v>0.61</v>
      </c>
      <c r="Z676" s="1">
        <v>-7.0000000000000007E-2</v>
      </c>
      <c r="AA676" s="1">
        <v>0</v>
      </c>
      <c r="AB676" s="1">
        <v>26</v>
      </c>
      <c r="AC676" s="1">
        <v>51</v>
      </c>
      <c r="AD676" s="1">
        <v>77</v>
      </c>
      <c r="AE676" s="1">
        <v>101</v>
      </c>
      <c r="AF676" s="1">
        <v>-269</v>
      </c>
      <c r="AG676" s="1">
        <v>-69.900000000000006</v>
      </c>
      <c r="AH676" s="1">
        <v>97</v>
      </c>
      <c r="AI676" s="1">
        <v>259</v>
      </c>
      <c r="AJ676" s="1">
        <v>445</v>
      </c>
      <c r="AK676" s="2"/>
    </row>
    <row r="677" spans="1:37">
      <c r="A677" s="1">
        <v>676</v>
      </c>
      <c r="B677" s="1">
        <v>2130</v>
      </c>
      <c r="C677" s="1">
        <v>278</v>
      </c>
      <c r="D677" s="1">
        <v>0</v>
      </c>
      <c r="E677" s="1">
        <v>147</v>
      </c>
      <c r="F677" s="1">
        <v>0</v>
      </c>
      <c r="G677" s="1">
        <v>0</v>
      </c>
      <c r="H677" s="1">
        <v>0.75800000000000001</v>
      </c>
      <c r="I677" s="1">
        <v>183.94</v>
      </c>
      <c r="J677" s="1">
        <v>0</v>
      </c>
      <c r="K677" s="1">
        <v>0.32</v>
      </c>
      <c r="L677" s="1">
        <v>0.22</v>
      </c>
      <c r="M677" s="1">
        <v>0.17</v>
      </c>
      <c r="N677" s="1">
        <v>0.11</v>
      </c>
      <c r="O677" s="1">
        <v>0.08</v>
      </c>
      <c r="P677" s="1">
        <v>0.05</v>
      </c>
      <c r="Q677" s="1">
        <v>0.04</v>
      </c>
      <c r="R677" s="1">
        <v>0.02</v>
      </c>
      <c r="S677" s="1">
        <v>-185</v>
      </c>
      <c r="T677" s="1">
        <v>-19.899999999999999</v>
      </c>
      <c r="U677" s="1">
        <v>42.7</v>
      </c>
      <c r="V677" s="1">
        <v>51.4</v>
      </c>
      <c r="W677" s="1">
        <v>34</v>
      </c>
      <c r="X677" s="1">
        <v>9.67</v>
      </c>
      <c r="Y677" s="1">
        <v>2.38</v>
      </c>
      <c r="Z677" s="1">
        <v>0.24</v>
      </c>
      <c r="AA677" s="1">
        <v>0</v>
      </c>
      <c r="AB677" s="1">
        <v>37</v>
      </c>
      <c r="AC677" s="1">
        <v>73</v>
      </c>
      <c r="AD677" s="1">
        <v>110</v>
      </c>
      <c r="AE677" s="1">
        <v>146</v>
      </c>
      <c r="AF677" s="1">
        <v>-185</v>
      </c>
      <c r="AG677" s="1">
        <v>-23.7</v>
      </c>
      <c r="AH677" s="1">
        <v>90.6</v>
      </c>
      <c r="AI677" s="1">
        <v>195</v>
      </c>
      <c r="AJ677" s="1">
        <v>334</v>
      </c>
      <c r="AK677" s="2"/>
    </row>
    <row r="678" spans="1:37">
      <c r="A678" s="1">
        <v>677</v>
      </c>
      <c r="B678" s="1">
        <v>2130</v>
      </c>
      <c r="C678" s="1">
        <v>278</v>
      </c>
      <c r="D678" s="1">
        <v>0</v>
      </c>
      <c r="E678" s="1">
        <v>210</v>
      </c>
      <c r="F678" s="1">
        <v>0</v>
      </c>
      <c r="G678" s="1">
        <v>0</v>
      </c>
      <c r="H678" s="1">
        <v>0.55900000000000005</v>
      </c>
      <c r="I678" s="1">
        <v>313.99</v>
      </c>
      <c r="J678" s="1">
        <v>0</v>
      </c>
      <c r="K678" s="1">
        <v>0.26</v>
      </c>
      <c r="L678" s="1">
        <v>0.19</v>
      </c>
      <c r="M678" s="1">
        <v>0.15</v>
      </c>
      <c r="N678" s="1">
        <v>0.11</v>
      </c>
      <c r="O678" s="1">
        <v>0.08</v>
      </c>
      <c r="P678" s="1">
        <v>0.05</v>
      </c>
      <c r="Q678" s="1">
        <v>0.04</v>
      </c>
      <c r="R678" s="1">
        <v>0.02</v>
      </c>
      <c r="S678" s="1">
        <v>-110</v>
      </c>
      <c r="T678" s="1">
        <v>-39</v>
      </c>
      <c r="U678" s="1">
        <v>2.13</v>
      </c>
      <c r="V678" s="1">
        <v>27.2</v>
      </c>
      <c r="W678" s="1">
        <v>27.8</v>
      </c>
      <c r="X678" s="1">
        <v>15</v>
      </c>
      <c r="Y678" s="1">
        <v>6.15</v>
      </c>
      <c r="Z678" s="1">
        <v>0.89</v>
      </c>
      <c r="AA678" s="1">
        <v>0</v>
      </c>
      <c r="AB678" s="1">
        <v>52</v>
      </c>
      <c r="AC678" s="1">
        <v>105</v>
      </c>
      <c r="AD678" s="1">
        <v>157</v>
      </c>
      <c r="AE678" s="1">
        <v>209</v>
      </c>
      <c r="AF678" s="1">
        <v>-110</v>
      </c>
      <c r="AG678" s="1">
        <v>24.2</v>
      </c>
      <c r="AH678" s="1">
        <v>90.2</v>
      </c>
      <c r="AI678" s="1">
        <v>135</v>
      </c>
      <c r="AJ678" s="1">
        <v>224</v>
      </c>
      <c r="AK678" s="2"/>
    </row>
    <row r="679" spans="1:37">
      <c r="A679" s="1">
        <v>678</v>
      </c>
      <c r="B679" s="1">
        <v>2130</v>
      </c>
      <c r="C679" s="1">
        <v>278</v>
      </c>
      <c r="D679" s="1">
        <v>0</v>
      </c>
      <c r="E679" s="1">
        <v>300</v>
      </c>
      <c r="F679" s="1">
        <v>0</v>
      </c>
      <c r="G679" s="1">
        <v>0</v>
      </c>
      <c r="H679" s="1">
        <v>0.45900000000000002</v>
      </c>
      <c r="I679" s="1">
        <v>478.49</v>
      </c>
      <c r="J679" s="1">
        <v>0</v>
      </c>
      <c r="K679" s="1">
        <v>0.2</v>
      </c>
      <c r="L679" s="1">
        <v>0.15</v>
      </c>
      <c r="M679" s="1">
        <v>0.13</v>
      </c>
      <c r="N679" s="1">
        <v>0.1</v>
      </c>
      <c r="O679" s="1">
        <v>0.08</v>
      </c>
      <c r="P679" s="1">
        <v>0.06</v>
      </c>
      <c r="Q679" s="1">
        <v>0.04</v>
      </c>
      <c r="R679" s="1">
        <v>0.02</v>
      </c>
      <c r="S679" s="1">
        <v>-60</v>
      </c>
      <c r="T679" s="1">
        <v>-34.9</v>
      </c>
      <c r="U679" s="1">
        <v>-15.3</v>
      </c>
      <c r="V679" s="1">
        <v>5.1100000000000003</v>
      </c>
      <c r="W679" s="1">
        <v>13.4</v>
      </c>
      <c r="X679" s="1">
        <v>13.3</v>
      </c>
      <c r="Y679" s="1">
        <v>8.57</v>
      </c>
      <c r="Z679" s="1">
        <v>2.4700000000000002</v>
      </c>
      <c r="AA679" s="1">
        <v>0</v>
      </c>
      <c r="AB679" s="1">
        <v>75</v>
      </c>
      <c r="AC679" s="1">
        <v>150</v>
      </c>
      <c r="AD679" s="1">
        <v>225</v>
      </c>
      <c r="AE679" s="1">
        <v>299</v>
      </c>
      <c r="AF679" s="1">
        <v>-60</v>
      </c>
      <c r="AG679" s="1">
        <v>61.9</v>
      </c>
      <c r="AH679" s="1">
        <v>82</v>
      </c>
      <c r="AI679" s="1">
        <v>86.2</v>
      </c>
      <c r="AJ679" s="1">
        <v>134</v>
      </c>
      <c r="AK679" s="2"/>
    </row>
    <row r="680" spans="1:37">
      <c r="A680" s="1">
        <v>679</v>
      </c>
      <c r="B680" s="1">
        <v>2573</v>
      </c>
      <c r="C680" s="1">
        <v>278</v>
      </c>
      <c r="D680" s="1">
        <v>0</v>
      </c>
      <c r="E680" s="1">
        <v>50</v>
      </c>
      <c r="F680" s="1">
        <v>0</v>
      </c>
      <c r="G680" s="1">
        <v>0</v>
      </c>
      <c r="H680" s="1">
        <v>1.647</v>
      </c>
      <c r="I680" s="1">
        <v>52.21</v>
      </c>
      <c r="J680" s="1">
        <v>0</v>
      </c>
      <c r="K680" s="1">
        <v>0.52</v>
      </c>
      <c r="L680" s="1">
        <v>0.26</v>
      </c>
      <c r="M680" s="1">
        <v>0.16</v>
      </c>
      <c r="N680" s="1">
        <v>0.1</v>
      </c>
      <c r="O680" s="1">
        <v>7.0000000000000007E-2</v>
      </c>
      <c r="P680" s="1">
        <v>0.05</v>
      </c>
      <c r="Q680" s="1">
        <v>0.04</v>
      </c>
      <c r="R680" s="1">
        <v>0.02</v>
      </c>
      <c r="S680" s="1">
        <v>-301</v>
      </c>
      <c r="T680" s="1">
        <v>177</v>
      </c>
      <c r="U680" s="1">
        <v>111</v>
      </c>
      <c r="V680" s="1">
        <v>20.399999999999999</v>
      </c>
      <c r="W680" s="1">
        <v>3.99</v>
      </c>
      <c r="X680" s="1">
        <v>0.14000000000000001</v>
      </c>
      <c r="Y680" s="1">
        <v>-0.31</v>
      </c>
      <c r="Z680" s="1">
        <v>-0.32</v>
      </c>
      <c r="AA680" s="1">
        <v>0</v>
      </c>
      <c r="AB680" s="1">
        <v>12</v>
      </c>
      <c r="AC680" s="1">
        <v>25</v>
      </c>
      <c r="AD680" s="1">
        <v>38</v>
      </c>
      <c r="AE680" s="1">
        <v>49</v>
      </c>
      <c r="AF680" s="1">
        <v>-301</v>
      </c>
      <c r="AG680" s="1">
        <v>-101</v>
      </c>
      <c r="AH680" s="1">
        <v>94.4</v>
      </c>
      <c r="AI680" s="1">
        <v>293</v>
      </c>
      <c r="AJ680" s="1">
        <v>475</v>
      </c>
      <c r="AK680" s="2"/>
    </row>
    <row r="681" spans="1:37">
      <c r="A681" s="1">
        <v>680</v>
      </c>
      <c r="B681" s="1">
        <v>2573</v>
      </c>
      <c r="C681" s="1">
        <v>278</v>
      </c>
      <c r="D681" s="1">
        <v>0</v>
      </c>
      <c r="E681" s="1">
        <v>72</v>
      </c>
      <c r="F681" s="1">
        <v>0</v>
      </c>
      <c r="G681" s="1">
        <v>0</v>
      </c>
      <c r="H681" s="1">
        <v>1.3129999999999999</v>
      </c>
      <c r="I681" s="1">
        <v>74.959999999999994</v>
      </c>
      <c r="J681" s="1">
        <v>0</v>
      </c>
      <c r="K681" s="1">
        <v>0.46</v>
      </c>
      <c r="L681" s="1">
        <v>0.26</v>
      </c>
      <c r="M681" s="1">
        <v>0.17</v>
      </c>
      <c r="N681" s="1">
        <v>0.1</v>
      </c>
      <c r="O681" s="1">
        <v>7.0000000000000007E-2</v>
      </c>
      <c r="P681" s="1">
        <v>0.05</v>
      </c>
      <c r="Q681" s="1">
        <v>0.04</v>
      </c>
      <c r="R681" s="1">
        <v>0.02</v>
      </c>
      <c r="S681" s="1">
        <v>-312</v>
      </c>
      <c r="T681" s="1">
        <v>100</v>
      </c>
      <c r="U681" s="1">
        <v>119</v>
      </c>
      <c r="V681" s="1">
        <v>44.1</v>
      </c>
      <c r="W681" s="1">
        <v>12.4</v>
      </c>
      <c r="X681" s="1">
        <v>1.39</v>
      </c>
      <c r="Y681" s="1">
        <v>0.22</v>
      </c>
      <c r="Z681" s="1">
        <v>-0.14000000000000001</v>
      </c>
      <c r="AA681" s="1">
        <v>0</v>
      </c>
      <c r="AB681" s="1">
        <v>18</v>
      </c>
      <c r="AC681" s="1">
        <v>36</v>
      </c>
      <c r="AD681" s="1">
        <v>54</v>
      </c>
      <c r="AE681" s="1">
        <v>71</v>
      </c>
      <c r="AF681" s="1">
        <v>-312</v>
      </c>
      <c r="AG681" s="1">
        <v>-105</v>
      </c>
      <c r="AH681" s="1">
        <v>86.9</v>
      </c>
      <c r="AI681" s="1">
        <v>275</v>
      </c>
      <c r="AJ681" s="1">
        <v>469</v>
      </c>
      <c r="AK681" s="2"/>
    </row>
    <row r="682" spans="1:37">
      <c r="A682" s="1">
        <v>681</v>
      </c>
      <c r="B682" s="1">
        <v>2573</v>
      </c>
      <c r="C682" s="1">
        <v>278</v>
      </c>
      <c r="D682" s="1">
        <v>0</v>
      </c>
      <c r="E682" s="1">
        <v>102</v>
      </c>
      <c r="F682" s="1">
        <v>0</v>
      </c>
      <c r="G682" s="1">
        <v>0</v>
      </c>
      <c r="H682" s="1">
        <v>0.96699999999999997</v>
      </c>
      <c r="I682" s="1">
        <v>122.94</v>
      </c>
      <c r="J682" s="1">
        <v>0</v>
      </c>
      <c r="K682" s="1">
        <v>0.38</v>
      </c>
      <c r="L682" s="1">
        <v>0.24</v>
      </c>
      <c r="M682" s="1">
        <v>0.17</v>
      </c>
      <c r="N682" s="1">
        <v>0.11</v>
      </c>
      <c r="O682" s="1">
        <v>7.0000000000000007E-2</v>
      </c>
      <c r="P682" s="1">
        <v>0.05</v>
      </c>
      <c r="Q682" s="1">
        <v>0.04</v>
      </c>
      <c r="R682" s="1">
        <v>0.02</v>
      </c>
      <c r="S682" s="1">
        <v>-253</v>
      </c>
      <c r="T682" s="1">
        <v>23.8</v>
      </c>
      <c r="U682" s="1">
        <v>84.6</v>
      </c>
      <c r="V682" s="1">
        <v>57.6</v>
      </c>
      <c r="W682" s="1">
        <v>26.5</v>
      </c>
      <c r="X682" s="1">
        <v>4.3600000000000003</v>
      </c>
      <c r="Y682" s="1">
        <v>0.98</v>
      </c>
      <c r="Z682" s="1">
        <v>0.08</v>
      </c>
      <c r="AA682" s="1">
        <v>0</v>
      </c>
      <c r="AB682" s="1">
        <v>26</v>
      </c>
      <c r="AC682" s="1">
        <v>51</v>
      </c>
      <c r="AD682" s="1">
        <v>77</v>
      </c>
      <c r="AE682" s="1">
        <v>101</v>
      </c>
      <c r="AF682" s="1">
        <v>-253</v>
      </c>
      <c r="AG682" s="1">
        <v>-73.099999999999994</v>
      </c>
      <c r="AH682" s="1">
        <v>78.099999999999994</v>
      </c>
      <c r="AI682" s="1">
        <v>226</v>
      </c>
      <c r="AJ682" s="1">
        <v>394</v>
      </c>
      <c r="AK682" s="2"/>
    </row>
    <row r="683" spans="1:37">
      <c r="A683" s="1">
        <v>682</v>
      </c>
      <c r="B683" s="1">
        <v>2573</v>
      </c>
      <c r="C683" s="1">
        <v>278</v>
      </c>
      <c r="D683" s="1">
        <v>0</v>
      </c>
      <c r="E683" s="1">
        <v>147</v>
      </c>
      <c r="F683" s="1">
        <v>0</v>
      </c>
      <c r="G683" s="1">
        <v>0</v>
      </c>
      <c r="H683" s="1">
        <v>0.68400000000000005</v>
      </c>
      <c r="I683" s="1">
        <v>217.69</v>
      </c>
      <c r="J683" s="1">
        <v>0</v>
      </c>
      <c r="K683" s="1">
        <v>0.3</v>
      </c>
      <c r="L683" s="1">
        <v>0.21</v>
      </c>
      <c r="M683" s="1">
        <v>0.16</v>
      </c>
      <c r="N683" s="1">
        <v>0.11</v>
      </c>
      <c r="O683" s="1">
        <v>0.08</v>
      </c>
      <c r="P683" s="1">
        <v>0.05</v>
      </c>
      <c r="Q683" s="1">
        <v>0.04</v>
      </c>
      <c r="R683" s="1">
        <v>0.02</v>
      </c>
      <c r="S683" s="1">
        <v>-171</v>
      </c>
      <c r="T683" s="1">
        <v>-23.7</v>
      </c>
      <c r="U683" s="1">
        <v>34.5</v>
      </c>
      <c r="V683" s="1">
        <v>46.6</v>
      </c>
      <c r="W683" s="1">
        <v>32.9</v>
      </c>
      <c r="X683" s="1">
        <v>10.7</v>
      </c>
      <c r="Y683" s="1">
        <v>2.97</v>
      </c>
      <c r="Z683" s="1">
        <v>0.39</v>
      </c>
      <c r="AA683" s="1">
        <v>0</v>
      </c>
      <c r="AB683" s="1">
        <v>37</v>
      </c>
      <c r="AC683" s="1">
        <v>73</v>
      </c>
      <c r="AD683" s="1">
        <v>110</v>
      </c>
      <c r="AE683" s="1">
        <v>146</v>
      </c>
      <c r="AF683" s="1">
        <v>-171</v>
      </c>
      <c r="AG683" s="1">
        <v>-28.5</v>
      </c>
      <c r="AH683" s="1">
        <v>73.099999999999994</v>
      </c>
      <c r="AI683" s="1">
        <v>166</v>
      </c>
      <c r="AJ683" s="1">
        <v>291</v>
      </c>
      <c r="AK683" s="2"/>
    </row>
    <row r="684" spans="1:37">
      <c r="A684" s="1">
        <v>683</v>
      </c>
      <c r="B684" s="1">
        <v>2573</v>
      </c>
      <c r="C684" s="1">
        <v>278</v>
      </c>
      <c r="D684" s="1">
        <v>0</v>
      </c>
      <c r="E684" s="1">
        <v>210</v>
      </c>
      <c r="F684" s="1">
        <v>0</v>
      </c>
      <c r="G684" s="1">
        <v>0</v>
      </c>
      <c r="H684" s="1">
        <v>0.499</v>
      </c>
      <c r="I684" s="1">
        <v>378.71</v>
      </c>
      <c r="J684" s="1">
        <v>0</v>
      </c>
      <c r="K684" s="1">
        <v>0.24</v>
      </c>
      <c r="L684" s="1">
        <v>0.18</v>
      </c>
      <c r="M684" s="1">
        <v>0.15</v>
      </c>
      <c r="N684" s="1">
        <v>0.11</v>
      </c>
      <c r="O684" s="1">
        <v>0.08</v>
      </c>
      <c r="P684" s="1">
        <v>0.05</v>
      </c>
      <c r="Q684" s="1">
        <v>0.04</v>
      </c>
      <c r="R684" s="1">
        <v>0.02</v>
      </c>
      <c r="S684" s="1">
        <v>-101</v>
      </c>
      <c r="T684" s="1">
        <v>-38.1</v>
      </c>
      <c r="U684" s="1">
        <v>-1.24</v>
      </c>
      <c r="V684" s="1">
        <v>22.8</v>
      </c>
      <c r="W684" s="1">
        <v>24.9</v>
      </c>
      <c r="X684" s="1">
        <v>14.8</v>
      </c>
      <c r="Y684" s="1">
        <v>6.64</v>
      </c>
      <c r="Z684" s="1">
        <v>1.1299999999999999</v>
      </c>
      <c r="AA684" s="1">
        <v>0</v>
      </c>
      <c r="AB684" s="1">
        <v>52</v>
      </c>
      <c r="AC684" s="1">
        <v>105</v>
      </c>
      <c r="AD684" s="1">
        <v>157</v>
      </c>
      <c r="AE684" s="1">
        <v>209</v>
      </c>
      <c r="AF684" s="1">
        <v>-101</v>
      </c>
      <c r="AG684" s="1">
        <v>15.2</v>
      </c>
      <c r="AH684" s="1">
        <v>73.400000000000006</v>
      </c>
      <c r="AI684" s="1">
        <v>114</v>
      </c>
      <c r="AJ684" s="1">
        <v>193</v>
      </c>
      <c r="AK684" s="2"/>
    </row>
    <row r="685" spans="1:37">
      <c r="A685" s="1">
        <v>684</v>
      </c>
      <c r="B685" s="1">
        <v>2573</v>
      </c>
      <c r="C685" s="1">
        <v>278</v>
      </c>
      <c r="D685" s="1">
        <v>0</v>
      </c>
      <c r="E685" s="1">
        <v>300</v>
      </c>
      <c r="F685" s="1">
        <v>0</v>
      </c>
      <c r="G685" s="1">
        <v>0</v>
      </c>
      <c r="H685" s="1">
        <v>0.40600000000000003</v>
      </c>
      <c r="I685" s="1">
        <v>590.16</v>
      </c>
      <c r="J685" s="1">
        <v>0</v>
      </c>
      <c r="K685" s="1">
        <v>0.19</v>
      </c>
      <c r="L685" s="1">
        <v>0.14000000000000001</v>
      </c>
      <c r="M685" s="1">
        <v>0.12</v>
      </c>
      <c r="N685" s="1">
        <v>0.1</v>
      </c>
      <c r="O685" s="1">
        <v>0.08</v>
      </c>
      <c r="P685" s="1">
        <v>0.06</v>
      </c>
      <c r="Q685" s="1">
        <v>0.04</v>
      </c>
      <c r="R685" s="1">
        <v>0.02</v>
      </c>
      <c r="S685" s="1">
        <v>-54.6</v>
      </c>
      <c r="T685" s="1">
        <v>-32.700000000000003</v>
      </c>
      <c r="U685" s="1">
        <v>-15.4</v>
      </c>
      <c r="V685" s="1">
        <v>3</v>
      </c>
      <c r="W685" s="1">
        <v>11</v>
      </c>
      <c r="X685" s="1">
        <v>12.1</v>
      </c>
      <c r="Y685" s="1">
        <v>8.31</v>
      </c>
      <c r="Z685" s="1">
        <v>2.72</v>
      </c>
      <c r="AA685" s="1">
        <v>0</v>
      </c>
      <c r="AB685" s="1">
        <v>75</v>
      </c>
      <c r="AC685" s="1">
        <v>150</v>
      </c>
      <c r="AD685" s="1">
        <v>225</v>
      </c>
      <c r="AE685" s="1">
        <v>299</v>
      </c>
      <c r="AF685" s="1">
        <v>-54.6</v>
      </c>
      <c r="AG685" s="1">
        <v>48.7</v>
      </c>
      <c r="AH685" s="1">
        <v>67.2</v>
      </c>
      <c r="AI685" s="1">
        <v>72.5</v>
      </c>
      <c r="AJ685" s="1">
        <v>115</v>
      </c>
      <c r="AK685" s="2"/>
    </row>
    <row r="686" spans="1:37">
      <c r="A686" s="1">
        <v>685</v>
      </c>
      <c r="B686" s="1">
        <v>3109</v>
      </c>
      <c r="C686" s="1">
        <v>278</v>
      </c>
      <c r="D686" s="1">
        <v>0</v>
      </c>
      <c r="E686" s="1">
        <v>50</v>
      </c>
      <c r="F686" s="1">
        <v>0</v>
      </c>
      <c r="G686" s="1">
        <v>0</v>
      </c>
      <c r="H686" s="1">
        <v>1.5840000000000001</v>
      </c>
      <c r="I686" s="1">
        <v>55.63</v>
      </c>
      <c r="J686" s="1">
        <v>0</v>
      </c>
      <c r="K686" s="1">
        <v>0.51</v>
      </c>
      <c r="L686" s="1">
        <v>0.26</v>
      </c>
      <c r="M686" s="1">
        <v>0.16</v>
      </c>
      <c r="N686" s="1">
        <v>0.1</v>
      </c>
      <c r="O686" s="1">
        <v>7.0000000000000007E-2</v>
      </c>
      <c r="P686" s="1">
        <v>0.05</v>
      </c>
      <c r="Q686" s="1">
        <v>0.04</v>
      </c>
      <c r="R686" s="1">
        <v>0.02</v>
      </c>
      <c r="S686" s="1">
        <v>-303</v>
      </c>
      <c r="T686" s="1">
        <v>161</v>
      </c>
      <c r="U686" s="1">
        <v>112</v>
      </c>
      <c r="V686" s="1">
        <v>23.9</v>
      </c>
      <c r="W686" s="1">
        <v>5.34</v>
      </c>
      <c r="X686" s="1">
        <v>0.65</v>
      </c>
      <c r="Y686" s="1">
        <v>-0.02</v>
      </c>
      <c r="Z686" s="1">
        <v>-0.19</v>
      </c>
      <c r="AA686" s="1">
        <v>0</v>
      </c>
      <c r="AB686" s="1">
        <v>12</v>
      </c>
      <c r="AC686" s="1">
        <v>25</v>
      </c>
      <c r="AD686" s="1">
        <v>38</v>
      </c>
      <c r="AE686" s="1">
        <v>49</v>
      </c>
      <c r="AF686" s="1">
        <v>-303</v>
      </c>
      <c r="AG686" s="1">
        <v>-111</v>
      </c>
      <c r="AH686" s="1">
        <v>76.3</v>
      </c>
      <c r="AI686" s="1">
        <v>266</v>
      </c>
      <c r="AJ686" s="1">
        <v>441</v>
      </c>
      <c r="AK686" s="2"/>
    </row>
    <row r="687" spans="1:37">
      <c r="A687" s="1">
        <v>686</v>
      </c>
      <c r="B687" s="1">
        <v>3109</v>
      </c>
      <c r="C687" s="1">
        <v>278</v>
      </c>
      <c r="D687" s="1">
        <v>0</v>
      </c>
      <c r="E687" s="1">
        <v>72</v>
      </c>
      <c r="F687" s="1">
        <v>0</v>
      </c>
      <c r="G687" s="1">
        <v>0</v>
      </c>
      <c r="H687" s="1">
        <v>1.2350000000000001</v>
      </c>
      <c r="I687" s="1">
        <v>82.95</v>
      </c>
      <c r="J687" s="1">
        <v>0</v>
      </c>
      <c r="K687" s="1">
        <v>0.44</v>
      </c>
      <c r="L687" s="1">
        <v>0.26</v>
      </c>
      <c r="M687" s="1">
        <v>0.17</v>
      </c>
      <c r="N687" s="1">
        <v>0.1</v>
      </c>
      <c r="O687" s="1">
        <v>7.0000000000000007E-2</v>
      </c>
      <c r="P687" s="1">
        <v>0.05</v>
      </c>
      <c r="Q687" s="1">
        <v>0.04</v>
      </c>
      <c r="R687" s="1">
        <v>0.02</v>
      </c>
      <c r="S687" s="1">
        <v>-299</v>
      </c>
      <c r="T687" s="1">
        <v>84.6</v>
      </c>
      <c r="U687" s="1">
        <v>112</v>
      </c>
      <c r="V687" s="1">
        <v>46.4</v>
      </c>
      <c r="W687" s="1">
        <v>14.5</v>
      </c>
      <c r="X687" s="1">
        <v>1.94</v>
      </c>
      <c r="Y687" s="1">
        <v>0.51</v>
      </c>
      <c r="Z687" s="1">
        <v>-0.02</v>
      </c>
      <c r="AA687" s="1">
        <v>0</v>
      </c>
      <c r="AB687" s="1">
        <v>18</v>
      </c>
      <c r="AC687" s="1">
        <v>36</v>
      </c>
      <c r="AD687" s="1">
        <v>54</v>
      </c>
      <c r="AE687" s="1">
        <v>71</v>
      </c>
      <c r="AF687" s="1">
        <v>-299</v>
      </c>
      <c r="AG687" s="1">
        <v>-108</v>
      </c>
      <c r="AH687" s="1">
        <v>70</v>
      </c>
      <c r="AI687" s="1">
        <v>244</v>
      </c>
      <c r="AJ687" s="1">
        <v>424</v>
      </c>
      <c r="AK687" s="2"/>
    </row>
    <row r="688" spans="1:37">
      <c r="A688" s="1">
        <v>687</v>
      </c>
      <c r="B688" s="1">
        <v>3109</v>
      </c>
      <c r="C688" s="1">
        <v>278</v>
      </c>
      <c r="D688" s="1">
        <v>0</v>
      </c>
      <c r="E688" s="1">
        <v>102</v>
      </c>
      <c r="F688" s="1">
        <v>0</v>
      </c>
      <c r="G688" s="1">
        <v>0</v>
      </c>
      <c r="H688" s="1">
        <v>0.89500000000000002</v>
      </c>
      <c r="I688" s="1">
        <v>139.34</v>
      </c>
      <c r="J688" s="1">
        <v>0</v>
      </c>
      <c r="K688" s="1">
        <v>0.36</v>
      </c>
      <c r="L688" s="1">
        <v>0.24</v>
      </c>
      <c r="M688" s="1">
        <v>0.17</v>
      </c>
      <c r="N688" s="1">
        <v>0.11</v>
      </c>
      <c r="O688" s="1">
        <v>0.08</v>
      </c>
      <c r="P688" s="1">
        <v>0.05</v>
      </c>
      <c r="Q688" s="1">
        <v>0.04</v>
      </c>
      <c r="R688" s="1">
        <v>0.02</v>
      </c>
      <c r="S688" s="1">
        <v>-236</v>
      </c>
      <c r="T688" s="1">
        <v>14.2</v>
      </c>
      <c r="U688" s="1">
        <v>74.099999999999994</v>
      </c>
      <c r="V688" s="1">
        <v>55.4</v>
      </c>
      <c r="W688" s="1">
        <v>27.7</v>
      </c>
      <c r="X688" s="1">
        <v>5.27</v>
      </c>
      <c r="Y688" s="1">
        <v>1.3</v>
      </c>
      <c r="Z688" s="1">
        <v>0.21</v>
      </c>
      <c r="AA688" s="1">
        <v>0</v>
      </c>
      <c r="AB688" s="1">
        <v>26</v>
      </c>
      <c r="AC688" s="1">
        <v>51</v>
      </c>
      <c r="AD688" s="1">
        <v>77</v>
      </c>
      <c r="AE688" s="1">
        <v>101</v>
      </c>
      <c r="AF688" s="1">
        <v>-236</v>
      </c>
      <c r="AG688" s="1">
        <v>-73.599999999999994</v>
      </c>
      <c r="AH688" s="1">
        <v>62.9</v>
      </c>
      <c r="AI688" s="1">
        <v>196</v>
      </c>
      <c r="AJ688" s="1">
        <v>348</v>
      </c>
      <c r="AK688" s="2"/>
    </row>
    <row r="689" spans="1:37">
      <c r="A689" s="1">
        <v>688</v>
      </c>
      <c r="B689" s="1">
        <v>3109</v>
      </c>
      <c r="C689" s="1">
        <v>278</v>
      </c>
      <c r="D689" s="1">
        <v>0</v>
      </c>
      <c r="E689" s="1">
        <v>147</v>
      </c>
      <c r="F689" s="1">
        <v>0</v>
      </c>
      <c r="G689" s="1">
        <v>0</v>
      </c>
      <c r="H689" s="1">
        <v>0.622</v>
      </c>
      <c r="I689" s="1">
        <v>254.51</v>
      </c>
      <c r="J689" s="1">
        <v>0</v>
      </c>
      <c r="K689" s="1">
        <v>0.28000000000000003</v>
      </c>
      <c r="L689" s="1">
        <v>0.21</v>
      </c>
      <c r="M689" s="1">
        <v>0.16</v>
      </c>
      <c r="N689" s="1">
        <v>0.11</v>
      </c>
      <c r="O689" s="1">
        <v>0.08</v>
      </c>
      <c r="P689" s="1">
        <v>0.05</v>
      </c>
      <c r="Q689" s="1">
        <v>0.04</v>
      </c>
      <c r="R689" s="1">
        <v>0.02</v>
      </c>
      <c r="S689" s="1">
        <v>-156</v>
      </c>
      <c r="T689" s="1">
        <v>-26.3</v>
      </c>
      <c r="U689" s="1">
        <v>27.2</v>
      </c>
      <c r="V689" s="1">
        <v>41.5</v>
      </c>
      <c r="W689" s="1">
        <v>31.3</v>
      </c>
      <c r="X689" s="1">
        <v>11.4</v>
      </c>
      <c r="Y689" s="1">
        <v>3.52</v>
      </c>
      <c r="Z689" s="1">
        <v>0.52</v>
      </c>
      <c r="AA689" s="1">
        <v>0</v>
      </c>
      <c r="AB689" s="1">
        <v>37</v>
      </c>
      <c r="AC689" s="1">
        <v>73</v>
      </c>
      <c r="AD689" s="1">
        <v>110</v>
      </c>
      <c r="AE689" s="1">
        <v>146</v>
      </c>
      <c r="AF689" s="1">
        <v>-156</v>
      </c>
      <c r="AG689" s="1">
        <v>-31.2</v>
      </c>
      <c r="AH689" s="1">
        <v>59.1</v>
      </c>
      <c r="AI689" s="1">
        <v>143</v>
      </c>
      <c r="AJ689" s="1">
        <v>253</v>
      </c>
      <c r="AK689" s="2"/>
    </row>
    <row r="690" spans="1:37">
      <c r="A690" s="1">
        <v>689</v>
      </c>
      <c r="B690" s="1">
        <v>3109</v>
      </c>
      <c r="C690" s="1">
        <v>278</v>
      </c>
      <c r="D690" s="1">
        <v>0</v>
      </c>
      <c r="E690" s="1">
        <v>210</v>
      </c>
      <c r="F690" s="1">
        <v>0</v>
      </c>
      <c r="G690" s="1">
        <v>0</v>
      </c>
      <c r="H690" s="1">
        <v>0.44600000000000001</v>
      </c>
      <c r="I690" s="1">
        <v>457.05</v>
      </c>
      <c r="J690" s="1">
        <v>0</v>
      </c>
      <c r="K690" s="1">
        <v>0.22</v>
      </c>
      <c r="L690" s="1">
        <v>0.17</v>
      </c>
      <c r="M690" s="1">
        <v>0.14000000000000001</v>
      </c>
      <c r="N690" s="1">
        <v>0.11</v>
      </c>
      <c r="O690" s="1">
        <v>0.08</v>
      </c>
      <c r="P690" s="1">
        <v>0.05</v>
      </c>
      <c r="Q690" s="1">
        <v>0.04</v>
      </c>
      <c r="R690" s="1">
        <v>0.02</v>
      </c>
      <c r="S690" s="1">
        <v>-91.6</v>
      </c>
      <c r="T690" s="1">
        <v>-36.700000000000003</v>
      </c>
      <c r="U690" s="1">
        <v>-3.92</v>
      </c>
      <c r="V690" s="1">
        <v>18.600000000000001</v>
      </c>
      <c r="W690" s="1">
        <v>21.9</v>
      </c>
      <c r="X690" s="1">
        <v>14.3</v>
      </c>
      <c r="Y690" s="1">
        <v>6.97</v>
      </c>
      <c r="Z690" s="1">
        <v>1.36</v>
      </c>
      <c r="AA690" s="1">
        <v>0</v>
      </c>
      <c r="AB690" s="1">
        <v>52</v>
      </c>
      <c r="AC690" s="1">
        <v>105</v>
      </c>
      <c r="AD690" s="1">
        <v>157</v>
      </c>
      <c r="AE690" s="1">
        <v>209</v>
      </c>
      <c r="AF690" s="1">
        <v>-91.6</v>
      </c>
      <c r="AG690" s="1">
        <v>8.52</v>
      </c>
      <c r="AH690" s="1">
        <v>59.8</v>
      </c>
      <c r="AI690" s="1">
        <v>96.8</v>
      </c>
      <c r="AJ690" s="1">
        <v>166</v>
      </c>
      <c r="AK690" s="2"/>
    </row>
    <row r="691" spans="1:37">
      <c r="A691" s="1">
        <v>690</v>
      </c>
      <c r="B691" s="1">
        <v>3109</v>
      </c>
      <c r="C691" s="1">
        <v>278</v>
      </c>
      <c r="D691" s="1">
        <v>0</v>
      </c>
      <c r="E691" s="1">
        <v>300</v>
      </c>
      <c r="F691" s="1">
        <v>0</v>
      </c>
      <c r="G691" s="1">
        <v>0</v>
      </c>
      <c r="H691" s="1">
        <v>0.36099999999999999</v>
      </c>
      <c r="I691" s="1">
        <v>722.61</v>
      </c>
      <c r="J691" s="1">
        <v>0</v>
      </c>
      <c r="K691" s="1">
        <v>0.17</v>
      </c>
      <c r="L691" s="1">
        <v>0.13</v>
      </c>
      <c r="M691" s="1">
        <v>0.12</v>
      </c>
      <c r="N691" s="1">
        <v>0.1</v>
      </c>
      <c r="O691" s="1">
        <v>0.08</v>
      </c>
      <c r="P691" s="1">
        <v>0.06</v>
      </c>
      <c r="Q691" s="1">
        <v>0.04</v>
      </c>
      <c r="R691" s="1">
        <v>0.02</v>
      </c>
      <c r="S691" s="1">
        <v>-49.3</v>
      </c>
      <c r="T691" s="1">
        <v>-30.3</v>
      </c>
      <c r="U691" s="1">
        <v>-15.2</v>
      </c>
      <c r="V691" s="1">
        <v>1.26</v>
      </c>
      <c r="W691" s="1">
        <v>8.82</v>
      </c>
      <c r="X691" s="1">
        <v>10.8</v>
      </c>
      <c r="Y691" s="1">
        <v>7.91</v>
      </c>
      <c r="Z691" s="1">
        <v>2.91</v>
      </c>
      <c r="AA691" s="1">
        <v>0</v>
      </c>
      <c r="AB691" s="1">
        <v>75</v>
      </c>
      <c r="AC691" s="1">
        <v>150</v>
      </c>
      <c r="AD691" s="1">
        <v>225</v>
      </c>
      <c r="AE691" s="1">
        <v>299</v>
      </c>
      <c r="AF691" s="1">
        <v>-49.3</v>
      </c>
      <c r="AG691" s="1">
        <v>38.200000000000003</v>
      </c>
      <c r="AH691" s="1">
        <v>55</v>
      </c>
      <c r="AI691" s="1">
        <v>61</v>
      </c>
      <c r="AJ691" s="1">
        <v>98.2</v>
      </c>
      <c r="AK691" s="2"/>
    </row>
    <row r="692" spans="1:37">
      <c r="A692" s="1">
        <v>691</v>
      </c>
      <c r="B692" s="1">
        <v>3756</v>
      </c>
      <c r="C692" s="1">
        <v>278</v>
      </c>
      <c r="D692" s="1">
        <v>0</v>
      </c>
      <c r="E692" s="1">
        <v>50</v>
      </c>
      <c r="F692" s="1">
        <v>0</v>
      </c>
      <c r="G692" s="1">
        <v>0</v>
      </c>
      <c r="H692" s="1">
        <v>1.52</v>
      </c>
      <c r="I692" s="1">
        <v>59.46</v>
      </c>
      <c r="J692" s="1">
        <v>0</v>
      </c>
      <c r="K692" s="1">
        <v>0.5</v>
      </c>
      <c r="L692" s="1">
        <v>0.26</v>
      </c>
      <c r="M692" s="1">
        <v>0.16</v>
      </c>
      <c r="N692" s="1">
        <v>0.1</v>
      </c>
      <c r="O692" s="1">
        <v>7.0000000000000007E-2</v>
      </c>
      <c r="P692" s="1">
        <v>0.05</v>
      </c>
      <c r="Q692" s="1">
        <v>0.04</v>
      </c>
      <c r="R692" s="1">
        <v>0.02</v>
      </c>
      <c r="S692" s="1">
        <v>-300</v>
      </c>
      <c r="T692" s="1">
        <v>145</v>
      </c>
      <c r="U692" s="1">
        <v>111</v>
      </c>
      <c r="V692" s="1">
        <v>27.1</v>
      </c>
      <c r="W692" s="1">
        <v>6.59</v>
      </c>
      <c r="X692" s="1">
        <v>1.08</v>
      </c>
      <c r="Y692" s="1">
        <v>0.22</v>
      </c>
      <c r="Z692" s="1">
        <v>-0.09</v>
      </c>
      <c r="AA692" s="1">
        <v>0</v>
      </c>
      <c r="AB692" s="1">
        <v>12</v>
      </c>
      <c r="AC692" s="1">
        <v>25</v>
      </c>
      <c r="AD692" s="1">
        <v>38</v>
      </c>
      <c r="AE692" s="1">
        <v>49</v>
      </c>
      <c r="AF692" s="1">
        <v>-300</v>
      </c>
      <c r="AG692" s="1">
        <v>-116</v>
      </c>
      <c r="AH692" s="1">
        <v>61.5</v>
      </c>
      <c r="AI692" s="1">
        <v>242</v>
      </c>
      <c r="AJ692" s="1">
        <v>409</v>
      </c>
      <c r="AK692" s="2"/>
    </row>
    <row r="693" spans="1:37">
      <c r="A693" s="1">
        <v>692</v>
      </c>
      <c r="B693" s="1">
        <v>3756</v>
      </c>
      <c r="C693" s="1">
        <v>278</v>
      </c>
      <c r="D693" s="1">
        <v>0</v>
      </c>
      <c r="E693" s="1">
        <v>72</v>
      </c>
      <c r="F693" s="1">
        <v>0</v>
      </c>
      <c r="G693" s="1">
        <v>0</v>
      </c>
      <c r="H693" s="1">
        <v>1.155</v>
      </c>
      <c r="I693" s="1">
        <v>92.44</v>
      </c>
      <c r="J693" s="1">
        <v>0</v>
      </c>
      <c r="K693" s="1">
        <v>0.42</v>
      </c>
      <c r="L693" s="1">
        <v>0.25</v>
      </c>
      <c r="M693" s="1">
        <v>0.17</v>
      </c>
      <c r="N693" s="1">
        <v>0.1</v>
      </c>
      <c r="O693" s="1">
        <v>7.0000000000000007E-2</v>
      </c>
      <c r="P693" s="1">
        <v>0.05</v>
      </c>
      <c r="Q693" s="1">
        <v>0.04</v>
      </c>
      <c r="R693" s="1">
        <v>0.02</v>
      </c>
      <c r="S693" s="1">
        <v>-283</v>
      </c>
      <c r="T693" s="1">
        <v>69.900000000000006</v>
      </c>
      <c r="U693" s="1">
        <v>104</v>
      </c>
      <c r="V693" s="1">
        <v>47.8</v>
      </c>
      <c r="W693" s="1">
        <v>16.399999999999999</v>
      </c>
      <c r="X693" s="1">
        <v>2.42</v>
      </c>
      <c r="Y693" s="1">
        <v>0.74</v>
      </c>
      <c r="Z693" s="1">
        <v>0.09</v>
      </c>
      <c r="AA693" s="1">
        <v>0</v>
      </c>
      <c r="AB693" s="1">
        <v>18</v>
      </c>
      <c r="AC693" s="1">
        <v>36</v>
      </c>
      <c r="AD693" s="1">
        <v>54</v>
      </c>
      <c r="AE693" s="1">
        <v>71</v>
      </c>
      <c r="AF693" s="1">
        <v>-283</v>
      </c>
      <c r="AG693" s="1">
        <v>-107</v>
      </c>
      <c r="AH693" s="1">
        <v>56.2</v>
      </c>
      <c r="AI693" s="1">
        <v>217</v>
      </c>
      <c r="AJ693" s="1">
        <v>382</v>
      </c>
      <c r="AK693" s="2"/>
    </row>
    <row r="694" spans="1:37">
      <c r="A694" s="1">
        <v>693</v>
      </c>
      <c r="B694" s="1">
        <v>3756</v>
      </c>
      <c r="C694" s="1">
        <v>278</v>
      </c>
      <c r="D694" s="1">
        <v>0</v>
      </c>
      <c r="E694" s="1">
        <v>102</v>
      </c>
      <c r="F694" s="1">
        <v>0</v>
      </c>
      <c r="G694" s="1">
        <v>0</v>
      </c>
      <c r="H694" s="1">
        <v>0.82499999999999996</v>
      </c>
      <c r="I694" s="1">
        <v>159.06</v>
      </c>
      <c r="J694" s="1">
        <v>0</v>
      </c>
      <c r="K694" s="1">
        <v>0.34</v>
      </c>
      <c r="L694" s="1">
        <v>0.23</v>
      </c>
      <c r="M694" s="1">
        <v>0.17</v>
      </c>
      <c r="N694" s="1">
        <v>0.11</v>
      </c>
      <c r="O694" s="1">
        <v>0.08</v>
      </c>
      <c r="P694" s="1">
        <v>0.05</v>
      </c>
      <c r="Q694" s="1">
        <v>0.04</v>
      </c>
      <c r="R694" s="1">
        <v>0.02</v>
      </c>
      <c r="S694" s="1">
        <v>-218</v>
      </c>
      <c r="T694" s="1">
        <v>6.01</v>
      </c>
      <c r="U694" s="1">
        <v>63.9</v>
      </c>
      <c r="V694" s="1">
        <v>52.4</v>
      </c>
      <c r="W694" s="1">
        <v>28.3</v>
      </c>
      <c r="X694" s="1">
        <v>6.13</v>
      </c>
      <c r="Y694" s="1">
        <v>1.59</v>
      </c>
      <c r="Z694" s="1">
        <v>0.31</v>
      </c>
      <c r="AA694" s="1">
        <v>0</v>
      </c>
      <c r="AB694" s="1">
        <v>26</v>
      </c>
      <c r="AC694" s="1">
        <v>51</v>
      </c>
      <c r="AD694" s="1">
        <v>77</v>
      </c>
      <c r="AE694" s="1">
        <v>101</v>
      </c>
      <c r="AF694" s="1">
        <v>-218</v>
      </c>
      <c r="AG694" s="1">
        <v>-72.099999999999994</v>
      </c>
      <c r="AH694" s="1">
        <v>50.6</v>
      </c>
      <c r="AI694" s="1">
        <v>171</v>
      </c>
      <c r="AJ694" s="1">
        <v>307</v>
      </c>
      <c r="AK694" s="2"/>
    </row>
    <row r="695" spans="1:37">
      <c r="A695" s="1">
        <v>694</v>
      </c>
      <c r="B695" s="1">
        <v>3756</v>
      </c>
      <c r="C695" s="1">
        <v>278</v>
      </c>
      <c r="D695" s="1">
        <v>0</v>
      </c>
      <c r="E695" s="1">
        <v>147</v>
      </c>
      <c r="F695" s="1">
        <v>0</v>
      </c>
      <c r="G695" s="1">
        <v>0</v>
      </c>
      <c r="H695" s="1">
        <v>0.56100000000000005</v>
      </c>
      <c r="I695" s="1">
        <v>300.97000000000003</v>
      </c>
      <c r="J695" s="1">
        <v>0</v>
      </c>
      <c r="K695" s="1">
        <v>0.27</v>
      </c>
      <c r="L695" s="1">
        <v>0.2</v>
      </c>
      <c r="M695" s="1">
        <v>0.16</v>
      </c>
      <c r="N695" s="1">
        <v>0.11</v>
      </c>
      <c r="O695" s="1">
        <v>0.08</v>
      </c>
      <c r="P695" s="1">
        <v>0.05</v>
      </c>
      <c r="Q695" s="1">
        <v>0.04</v>
      </c>
      <c r="R695" s="1">
        <v>0.02</v>
      </c>
      <c r="S695" s="1">
        <v>-142</v>
      </c>
      <c r="T695" s="1">
        <v>-28</v>
      </c>
      <c r="U695" s="1">
        <v>20.7</v>
      </c>
      <c r="V695" s="1">
        <v>36.5</v>
      </c>
      <c r="W695" s="1">
        <v>29.3</v>
      </c>
      <c r="X695" s="1">
        <v>11.9</v>
      </c>
      <c r="Y695" s="1">
        <v>4.03</v>
      </c>
      <c r="Z695" s="1">
        <v>0.64</v>
      </c>
      <c r="AA695" s="1">
        <v>0</v>
      </c>
      <c r="AB695" s="1">
        <v>37</v>
      </c>
      <c r="AC695" s="1">
        <v>73</v>
      </c>
      <c r="AD695" s="1">
        <v>110</v>
      </c>
      <c r="AE695" s="1">
        <v>146</v>
      </c>
      <c r="AF695" s="1">
        <v>-142</v>
      </c>
      <c r="AG695" s="1">
        <v>-32.200000000000003</v>
      </c>
      <c r="AH695" s="1">
        <v>47.8</v>
      </c>
      <c r="AI695" s="1">
        <v>122</v>
      </c>
      <c r="AJ695" s="1">
        <v>220</v>
      </c>
      <c r="AK695" s="2"/>
    </row>
    <row r="696" spans="1:37">
      <c r="A696" s="1">
        <v>695</v>
      </c>
      <c r="B696" s="1">
        <v>3756</v>
      </c>
      <c r="C696" s="1">
        <v>278</v>
      </c>
      <c r="D696" s="1">
        <v>0</v>
      </c>
      <c r="E696" s="1">
        <v>210</v>
      </c>
      <c r="F696" s="1">
        <v>0</v>
      </c>
      <c r="G696" s="1">
        <v>0</v>
      </c>
      <c r="H696" s="1">
        <v>0.4</v>
      </c>
      <c r="I696" s="1">
        <v>547.20000000000005</v>
      </c>
      <c r="J696" s="1">
        <v>0</v>
      </c>
      <c r="K696" s="1">
        <v>0.21</v>
      </c>
      <c r="L696" s="1">
        <v>0.16</v>
      </c>
      <c r="M696" s="1">
        <v>0.14000000000000001</v>
      </c>
      <c r="N696" s="1">
        <v>0.11</v>
      </c>
      <c r="O696" s="1">
        <v>0.08</v>
      </c>
      <c r="P696" s="1">
        <v>0.05</v>
      </c>
      <c r="Q696" s="1">
        <v>0.04</v>
      </c>
      <c r="R696" s="1">
        <v>0.02</v>
      </c>
      <c r="S696" s="1">
        <v>-82.5</v>
      </c>
      <c r="T696" s="1">
        <v>-34.9</v>
      </c>
      <c r="U696" s="1">
        <v>-5.97</v>
      </c>
      <c r="V696" s="1">
        <v>14.9</v>
      </c>
      <c r="W696" s="1">
        <v>19</v>
      </c>
      <c r="X696" s="1">
        <v>13.5</v>
      </c>
      <c r="Y696" s="1">
        <v>7.14</v>
      </c>
      <c r="Z696" s="1">
        <v>1.58</v>
      </c>
      <c r="AA696" s="1">
        <v>0</v>
      </c>
      <c r="AB696" s="1">
        <v>52</v>
      </c>
      <c r="AC696" s="1">
        <v>105</v>
      </c>
      <c r="AD696" s="1">
        <v>157</v>
      </c>
      <c r="AE696" s="1">
        <v>209</v>
      </c>
      <c r="AF696" s="1">
        <v>-82.5</v>
      </c>
      <c r="AG696" s="1">
        <v>3.65</v>
      </c>
      <c r="AH696" s="1">
        <v>48.8</v>
      </c>
      <c r="AI696" s="1">
        <v>82.2</v>
      </c>
      <c r="AJ696" s="1">
        <v>143</v>
      </c>
      <c r="AK696" s="2"/>
    </row>
    <row r="697" spans="1:37">
      <c r="A697" s="1">
        <v>696</v>
      </c>
      <c r="B697" s="1">
        <v>3756</v>
      </c>
      <c r="C697" s="1">
        <v>278</v>
      </c>
      <c r="D697" s="1">
        <v>0</v>
      </c>
      <c r="E697" s="1">
        <v>300</v>
      </c>
      <c r="F697" s="1">
        <v>0</v>
      </c>
      <c r="G697" s="1">
        <v>0</v>
      </c>
      <c r="H697" s="1">
        <v>0.32</v>
      </c>
      <c r="I697" s="1">
        <v>886.37</v>
      </c>
      <c r="J697" s="1">
        <v>0</v>
      </c>
      <c r="K697" s="1">
        <v>0.16</v>
      </c>
      <c r="L697" s="1">
        <v>0.13</v>
      </c>
      <c r="M697" s="1">
        <v>0.11</v>
      </c>
      <c r="N697" s="1">
        <v>0.09</v>
      </c>
      <c r="O697" s="1">
        <v>0.08</v>
      </c>
      <c r="P697" s="1">
        <v>0.06</v>
      </c>
      <c r="Q697" s="1">
        <v>0.04</v>
      </c>
      <c r="R697" s="1">
        <v>0.03</v>
      </c>
      <c r="S697" s="1">
        <v>-44.2</v>
      </c>
      <c r="T697" s="1">
        <v>-27.8</v>
      </c>
      <c r="U697" s="1">
        <v>-14.7</v>
      </c>
      <c r="V697" s="1">
        <v>-0.14000000000000001</v>
      </c>
      <c r="W697" s="1">
        <v>6.9</v>
      </c>
      <c r="X697" s="1">
        <v>9.4700000000000006</v>
      </c>
      <c r="Y697" s="1">
        <v>7.39</v>
      </c>
      <c r="Z697" s="1">
        <v>3.03</v>
      </c>
      <c r="AA697" s="1">
        <v>0</v>
      </c>
      <c r="AB697" s="1">
        <v>75</v>
      </c>
      <c r="AC697" s="1">
        <v>150</v>
      </c>
      <c r="AD697" s="1">
        <v>225</v>
      </c>
      <c r="AE697" s="1">
        <v>299</v>
      </c>
      <c r="AF697" s="1">
        <v>-44.2</v>
      </c>
      <c r="AG697" s="1">
        <v>29.9</v>
      </c>
      <c r="AH697" s="1">
        <v>45.1</v>
      </c>
      <c r="AI697" s="1">
        <v>51.5</v>
      </c>
      <c r="AJ697" s="1">
        <v>84.1</v>
      </c>
      <c r="AK697" s="2"/>
    </row>
    <row r="698" spans="1:37">
      <c r="A698" s="1">
        <v>697</v>
      </c>
      <c r="B698" s="1">
        <v>4537</v>
      </c>
      <c r="C698" s="1">
        <v>278</v>
      </c>
      <c r="D698" s="1">
        <v>0</v>
      </c>
      <c r="E698" s="1">
        <v>50</v>
      </c>
      <c r="F698" s="1">
        <v>0</v>
      </c>
      <c r="G698" s="1">
        <v>0</v>
      </c>
      <c r="H698" s="1">
        <v>1.446</v>
      </c>
      <c r="I698" s="1">
        <v>64.48</v>
      </c>
      <c r="J698" s="1">
        <v>0</v>
      </c>
      <c r="K698" s="1">
        <v>0.48</v>
      </c>
      <c r="L698" s="1">
        <v>0.26</v>
      </c>
      <c r="M698" s="1">
        <v>0.16</v>
      </c>
      <c r="N698" s="1">
        <v>0.1</v>
      </c>
      <c r="O698" s="1">
        <v>7.0000000000000007E-2</v>
      </c>
      <c r="P698" s="1">
        <v>0.05</v>
      </c>
      <c r="Q698" s="1">
        <v>0.04</v>
      </c>
      <c r="R698" s="1">
        <v>0.02</v>
      </c>
      <c r="S698" s="1">
        <v>-292</v>
      </c>
      <c r="T698" s="1">
        <v>128</v>
      </c>
      <c r="U698" s="1">
        <v>108</v>
      </c>
      <c r="V698" s="1">
        <v>29.9</v>
      </c>
      <c r="W698" s="1">
        <v>7.79</v>
      </c>
      <c r="X698" s="1">
        <v>1.42</v>
      </c>
      <c r="Y698" s="1">
        <v>0.42</v>
      </c>
      <c r="Z698" s="1">
        <v>0</v>
      </c>
      <c r="AA698" s="1">
        <v>0</v>
      </c>
      <c r="AB698" s="1">
        <v>12</v>
      </c>
      <c r="AC698" s="1">
        <v>25</v>
      </c>
      <c r="AD698" s="1">
        <v>38</v>
      </c>
      <c r="AE698" s="1">
        <v>49</v>
      </c>
      <c r="AF698" s="1">
        <v>-292</v>
      </c>
      <c r="AG698" s="1">
        <v>-118</v>
      </c>
      <c r="AH698" s="1">
        <v>49.4</v>
      </c>
      <c r="AI698" s="1">
        <v>220</v>
      </c>
      <c r="AJ698" s="1">
        <v>378</v>
      </c>
      <c r="AK698" s="2"/>
    </row>
    <row r="699" spans="1:37">
      <c r="A699" s="1">
        <v>698</v>
      </c>
      <c r="B699" s="1">
        <v>4537</v>
      </c>
      <c r="C699" s="1">
        <v>278</v>
      </c>
      <c r="D699" s="1">
        <v>0</v>
      </c>
      <c r="E699" s="1">
        <v>72</v>
      </c>
      <c r="F699" s="1">
        <v>0</v>
      </c>
      <c r="G699" s="1">
        <v>0</v>
      </c>
      <c r="H699" s="1">
        <v>1.0860000000000001</v>
      </c>
      <c r="I699" s="1">
        <v>101.94</v>
      </c>
      <c r="J699" s="1">
        <v>0</v>
      </c>
      <c r="K699" s="1">
        <v>0.41</v>
      </c>
      <c r="L699" s="1">
        <v>0.25</v>
      </c>
      <c r="M699" s="1">
        <v>0.17</v>
      </c>
      <c r="N699" s="1">
        <v>0.1</v>
      </c>
      <c r="O699" s="1">
        <v>7.0000000000000007E-2</v>
      </c>
      <c r="P699" s="1">
        <v>0.05</v>
      </c>
      <c r="Q699" s="1">
        <v>0.04</v>
      </c>
      <c r="R699" s="1">
        <v>0.02</v>
      </c>
      <c r="S699" s="1">
        <v>-265</v>
      </c>
      <c r="T699" s="1">
        <v>56.3</v>
      </c>
      <c r="U699" s="1">
        <v>94.6</v>
      </c>
      <c r="V699" s="1">
        <v>48.3</v>
      </c>
      <c r="W699" s="1">
        <v>18.100000000000001</v>
      </c>
      <c r="X699" s="1">
        <v>2.88</v>
      </c>
      <c r="Y699" s="1">
        <v>0.93</v>
      </c>
      <c r="Z699" s="1">
        <v>0.17</v>
      </c>
      <c r="AA699" s="1">
        <v>0</v>
      </c>
      <c r="AB699" s="1">
        <v>18</v>
      </c>
      <c r="AC699" s="1">
        <v>36</v>
      </c>
      <c r="AD699" s="1">
        <v>54</v>
      </c>
      <c r="AE699" s="1">
        <v>71</v>
      </c>
      <c r="AF699" s="1">
        <v>-265</v>
      </c>
      <c r="AG699" s="1">
        <v>-105</v>
      </c>
      <c r="AH699" s="1">
        <v>45.2</v>
      </c>
      <c r="AI699" s="1">
        <v>192</v>
      </c>
      <c r="AJ699" s="1">
        <v>344</v>
      </c>
      <c r="AK699" s="2"/>
    </row>
    <row r="700" spans="1:37">
      <c r="A700" s="1">
        <v>699</v>
      </c>
      <c r="B700" s="1">
        <v>4537</v>
      </c>
      <c r="C700" s="1">
        <v>278</v>
      </c>
      <c r="D700" s="1">
        <v>0</v>
      </c>
      <c r="E700" s="1">
        <v>102</v>
      </c>
      <c r="F700" s="1">
        <v>0</v>
      </c>
      <c r="G700" s="1">
        <v>0</v>
      </c>
      <c r="H700" s="1">
        <v>0.75700000000000001</v>
      </c>
      <c r="I700" s="1">
        <v>182.86</v>
      </c>
      <c r="J700" s="1">
        <v>0</v>
      </c>
      <c r="K700" s="1">
        <v>0.33</v>
      </c>
      <c r="L700" s="1">
        <v>0.23</v>
      </c>
      <c r="M700" s="1">
        <v>0.17</v>
      </c>
      <c r="N700" s="1">
        <v>0.11</v>
      </c>
      <c r="O700" s="1">
        <v>0.08</v>
      </c>
      <c r="P700" s="1">
        <v>0.05</v>
      </c>
      <c r="Q700" s="1">
        <v>0.04</v>
      </c>
      <c r="R700" s="1">
        <v>0.02</v>
      </c>
      <c r="S700" s="1">
        <v>-199</v>
      </c>
      <c r="T700" s="1">
        <v>-0.81</v>
      </c>
      <c r="U700" s="1">
        <v>54.3</v>
      </c>
      <c r="V700" s="1">
        <v>48.8</v>
      </c>
      <c r="W700" s="1">
        <v>28.3</v>
      </c>
      <c r="X700" s="1">
        <v>6.93</v>
      </c>
      <c r="Y700" s="1">
        <v>1.88</v>
      </c>
      <c r="Z700" s="1">
        <v>0.39</v>
      </c>
      <c r="AA700" s="1">
        <v>0</v>
      </c>
      <c r="AB700" s="1">
        <v>26</v>
      </c>
      <c r="AC700" s="1">
        <v>51</v>
      </c>
      <c r="AD700" s="1">
        <v>77</v>
      </c>
      <c r="AE700" s="1">
        <v>101</v>
      </c>
      <c r="AF700" s="1">
        <v>-199</v>
      </c>
      <c r="AG700" s="1">
        <v>-69.3</v>
      </c>
      <c r="AH700" s="1">
        <v>40.700000000000003</v>
      </c>
      <c r="AI700" s="1">
        <v>149</v>
      </c>
      <c r="AJ700" s="1">
        <v>271</v>
      </c>
      <c r="AK700" s="2"/>
    </row>
    <row r="701" spans="1:37">
      <c r="A701" s="1">
        <v>700</v>
      </c>
      <c r="B701" s="1">
        <v>4537</v>
      </c>
      <c r="C701" s="1">
        <v>278</v>
      </c>
      <c r="D701" s="1">
        <v>0</v>
      </c>
      <c r="E701" s="1">
        <v>147</v>
      </c>
      <c r="F701" s="1">
        <v>0</v>
      </c>
      <c r="G701" s="1">
        <v>0</v>
      </c>
      <c r="H701" s="1">
        <v>0.50700000000000001</v>
      </c>
      <c r="I701" s="1">
        <v>353.86</v>
      </c>
      <c r="J701" s="1">
        <v>0</v>
      </c>
      <c r="K701" s="1">
        <v>0.25</v>
      </c>
      <c r="L701" s="1">
        <v>0.19</v>
      </c>
      <c r="M701" s="1">
        <v>0.16</v>
      </c>
      <c r="N701" s="1">
        <v>0.11</v>
      </c>
      <c r="O701" s="1">
        <v>0.08</v>
      </c>
      <c r="P701" s="1">
        <v>0.05</v>
      </c>
      <c r="Q701" s="1">
        <v>0.04</v>
      </c>
      <c r="R701" s="1">
        <v>0.02</v>
      </c>
      <c r="S701" s="1">
        <v>-128</v>
      </c>
      <c r="T701" s="1">
        <v>-28.7</v>
      </c>
      <c r="U701" s="1">
        <v>15</v>
      </c>
      <c r="V701" s="1">
        <v>31.6</v>
      </c>
      <c r="W701" s="1">
        <v>27</v>
      </c>
      <c r="X701" s="1">
        <v>12.2</v>
      </c>
      <c r="Y701" s="1">
        <v>4.4800000000000004</v>
      </c>
      <c r="Z701" s="1">
        <v>0.75</v>
      </c>
      <c r="AA701" s="1">
        <v>0</v>
      </c>
      <c r="AB701" s="1">
        <v>37</v>
      </c>
      <c r="AC701" s="1">
        <v>73</v>
      </c>
      <c r="AD701" s="1">
        <v>110</v>
      </c>
      <c r="AE701" s="1">
        <v>146</v>
      </c>
      <c r="AF701" s="1">
        <v>-128</v>
      </c>
      <c r="AG701" s="1">
        <v>-32</v>
      </c>
      <c r="AH701" s="1">
        <v>38.700000000000003</v>
      </c>
      <c r="AI701" s="1">
        <v>105</v>
      </c>
      <c r="AJ701" s="1">
        <v>192</v>
      </c>
      <c r="AK701" s="2"/>
    </row>
    <row r="702" spans="1:37">
      <c r="A702" s="1">
        <v>701</v>
      </c>
      <c r="B702" s="1">
        <v>4537</v>
      </c>
      <c r="C702" s="1">
        <v>278</v>
      </c>
      <c r="D702" s="1">
        <v>0</v>
      </c>
      <c r="E702" s="1">
        <v>210</v>
      </c>
      <c r="F702" s="1">
        <v>0</v>
      </c>
      <c r="G702" s="1">
        <v>0</v>
      </c>
      <c r="H702" s="1">
        <v>0.35799999999999998</v>
      </c>
      <c r="I702" s="1">
        <v>655.79</v>
      </c>
      <c r="J702" s="1">
        <v>0</v>
      </c>
      <c r="K702" s="1">
        <v>0.19</v>
      </c>
      <c r="L702" s="1">
        <v>0.15</v>
      </c>
      <c r="M702" s="1">
        <v>0.13</v>
      </c>
      <c r="N702" s="1">
        <v>0.11</v>
      </c>
      <c r="O702" s="1">
        <v>0.08</v>
      </c>
      <c r="P702" s="1">
        <v>0.05</v>
      </c>
      <c r="Q702" s="1">
        <v>0.04</v>
      </c>
      <c r="R702" s="1">
        <v>0.02</v>
      </c>
      <c r="S702" s="1">
        <v>-73.900000000000006</v>
      </c>
      <c r="T702" s="1">
        <v>-32.799999999999997</v>
      </c>
      <c r="U702" s="1">
        <v>-7.46</v>
      </c>
      <c r="V702" s="1">
        <v>11.7</v>
      </c>
      <c r="W702" s="1">
        <v>16.3</v>
      </c>
      <c r="X702" s="1">
        <v>12.6</v>
      </c>
      <c r="Y702" s="1">
        <v>7.16</v>
      </c>
      <c r="Z702" s="1">
        <v>1.79</v>
      </c>
      <c r="AA702" s="1">
        <v>0</v>
      </c>
      <c r="AB702" s="1">
        <v>52</v>
      </c>
      <c r="AC702" s="1">
        <v>105</v>
      </c>
      <c r="AD702" s="1">
        <v>157</v>
      </c>
      <c r="AE702" s="1">
        <v>209</v>
      </c>
      <c r="AF702" s="1">
        <v>-73.900000000000006</v>
      </c>
      <c r="AG702" s="1">
        <v>0.19</v>
      </c>
      <c r="AH702" s="1">
        <v>39.9</v>
      </c>
      <c r="AI702" s="1">
        <v>69.8</v>
      </c>
      <c r="AJ702" s="1">
        <v>123</v>
      </c>
      <c r="AK702" s="2"/>
    </row>
    <row r="703" spans="1:37">
      <c r="A703" s="1">
        <v>702</v>
      </c>
      <c r="B703" s="1">
        <v>4537</v>
      </c>
      <c r="C703" s="1">
        <v>278</v>
      </c>
      <c r="D703" s="1">
        <v>0</v>
      </c>
      <c r="E703" s="1">
        <v>300</v>
      </c>
      <c r="F703" s="1">
        <v>0</v>
      </c>
      <c r="G703" s="1">
        <v>0</v>
      </c>
      <c r="H703" s="1">
        <v>0.28399999999999997</v>
      </c>
      <c r="I703" s="1">
        <v>1081.3599999999999</v>
      </c>
      <c r="J703" s="1">
        <v>0</v>
      </c>
      <c r="K703" s="1">
        <v>0.15</v>
      </c>
      <c r="L703" s="1">
        <v>0.12</v>
      </c>
      <c r="M703" s="1">
        <v>0.11</v>
      </c>
      <c r="N703" s="1">
        <v>0.09</v>
      </c>
      <c r="O703" s="1">
        <v>0.08</v>
      </c>
      <c r="P703" s="1">
        <v>0.06</v>
      </c>
      <c r="Q703" s="1">
        <v>0.04</v>
      </c>
      <c r="R703" s="1">
        <v>0.03</v>
      </c>
      <c r="S703" s="1">
        <v>-39.4</v>
      </c>
      <c r="T703" s="1">
        <v>-25.4</v>
      </c>
      <c r="U703" s="1">
        <v>-14</v>
      </c>
      <c r="V703" s="1">
        <v>-1.23</v>
      </c>
      <c r="W703" s="1">
        <v>5.23</v>
      </c>
      <c r="X703" s="1">
        <v>8.19</v>
      </c>
      <c r="Y703" s="1">
        <v>6.8</v>
      </c>
      <c r="Z703" s="1">
        <v>3.08</v>
      </c>
      <c r="AA703" s="1">
        <v>0</v>
      </c>
      <c r="AB703" s="1">
        <v>75</v>
      </c>
      <c r="AC703" s="1">
        <v>150</v>
      </c>
      <c r="AD703" s="1">
        <v>225</v>
      </c>
      <c r="AE703" s="1">
        <v>299</v>
      </c>
      <c r="AF703" s="1">
        <v>-39.4</v>
      </c>
      <c r="AG703" s="1">
        <v>23.3</v>
      </c>
      <c r="AH703" s="1">
        <v>37.1</v>
      </c>
      <c r="AI703" s="1">
        <v>43.4</v>
      </c>
      <c r="AJ703" s="1">
        <v>72</v>
      </c>
      <c r="AK703" s="2"/>
    </row>
    <row r="704" spans="1:37">
      <c r="A704" s="1">
        <v>703</v>
      </c>
      <c r="B704" s="1">
        <v>5481</v>
      </c>
      <c r="C704" s="1">
        <v>278</v>
      </c>
      <c r="D704" s="1">
        <v>0</v>
      </c>
      <c r="E704" s="1">
        <v>50</v>
      </c>
      <c r="F704" s="1">
        <v>0</v>
      </c>
      <c r="G704" s="1">
        <v>0</v>
      </c>
      <c r="H704" s="1">
        <v>1.381</v>
      </c>
      <c r="I704" s="1">
        <v>69.33</v>
      </c>
      <c r="J704" s="1">
        <v>0</v>
      </c>
      <c r="K704" s="1">
        <v>0.47</v>
      </c>
      <c r="L704" s="1">
        <v>0.26</v>
      </c>
      <c r="M704" s="1">
        <v>0.16</v>
      </c>
      <c r="N704" s="1">
        <v>0.1</v>
      </c>
      <c r="O704" s="1">
        <v>7.0000000000000007E-2</v>
      </c>
      <c r="P704" s="1">
        <v>0.05</v>
      </c>
      <c r="Q704" s="1">
        <v>0.04</v>
      </c>
      <c r="R704" s="1">
        <v>0.02</v>
      </c>
      <c r="S704" s="1">
        <v>-281</v>
      </c>
      <c r="T704" s="1">
        <v>112</v>
      </c>
      <c r="U704" s="1">
        <v>104</v>
      </c>
      <c r="V704" s="1">
        <v>32.299999999999997</v>
      </c>
      <c r="W704" s="1">
        <v>8.9700000000000006</v>
      </c>
      <c r="X704" s="1">
        <v>1.7</v>
      </c>
      <c r="Y704" s="1">
        <v>0.57999999999999996</v>
      </c>
      <c r="Z704" s="1">
        <v>7.0000000000000007E-2</v>
      </c>
      <c r="AA704" s="1">
        <v>0</v>
      </c>
      <c r="AB704" s="1">
        <v>12</v>
      </c>
      <c r="AC704" s="1">
        <v>25</v>
      </c>
      <c r="AD704" s="1">
        <v>38</v>
      </c>
      <c r="AE704" s="1">
        <v>49</v>
      </c>
      <c r="AF704" s="1">
        <v>-281</v>
      </c>
      <c r="AG704" s="1">
        <v>-118</v>
      </c>
      <c r="AH704" s="1">
        <v>39.5</v>
      </c>
      <c r="AI704" s="1">
        <v>200</v>
      </c>
      <c r="AJ704" s="1">
        <v>349</v>
      </c>
      <c r="AK704" s="2"/>
    </row>
    <row r="705" spans="1:37">
      <c r="A705" s="1">
        <v>704</v>
      </c>
      <c r="B705" s="1">
        <v>5481</v>
      </c>
      <c r="C705" s="1">
        <v>278</v>
      </c>
      <c r="D705" s="1">
        <v>0</v>
      </c>
      <c r="E705" s="1">
        <v>72</v>
      </c>
      <c r="F705" s="1">
        <v>0</v>
      </c>
      <c r="G705" s="1">
        <v>0</v>
      </c>
      <c r="H705" s="1">
        <v>1.0089999999999999</v>
      </c>
      <c r="I705" s="1">
        <v>114.8</v>
      </c>
      <c r="J705" s="1">
        <v>0</v>
      </c>
      <c r="K705" s="1">
        <v>0.39</v>
      </c>
      <c r="L705" s="1">
        <v>0.25</v>
      </c>
      <c r="M705" s="1">
        <v>0.17</v>
      </c>
      <c r="N705" s="1">
        <v>0.1</v>
      </c>
      <c r="O705" s="1">
        <v>7.0000000000000007E-2</v>
      </c>
      <c r="P705" s="1">
        <v>0.05</v>
      </c>
      <c r="Q705" s="1">
        <v>0.04</v>
      </c>
      <c r="R705" s="1">
        <v>0.02</v>
      </c>
      <c r="S705" s="1">
        <v>-247</v>
      </c>
      <c r="T705" s="1">
        <v>43.9</v>
      </c>
      <c r="U705" s="1">
        <v>85.1</v>
      </c>
      <c r="V705" s="1">
        <v>47.9</v>
      </c>
      <c r="W705" s="1">
        <v>19.5</v>
      </c>
      <c r="X705" s="1">
        <v>3.32</v>
      </c>
      <c r="Y705" s="1">
        <v>1.08</v>
      </c>
      <c r="Z705" s="1">
        <v>0.24</v>
      </c>
      <c r="AA705" s="1">
        <v>0</v>
      </c>
      <c r="AB705" s="1">
        <v>18</v>
      </c>
      <c r="AC705" s="1">
        <v>36</v>
      </c>
      <c r="AD705" s="1">
        <v>54</v>
      </c>
      <c r="AE705" s="1">
        <v>71</v>
      </c>
      <c r="AF705" s="1">
        <v>-247</v>
      </c>
      <c r="AG705" s="1">
        <v>-100</v>
      </c>
      <c r="AH705" s="1">
        <v>36.200000000000003</v>
      </c>
      <c r="AI705" s="1">
        <v>170</v>
      </c>
      <c r="AJ705" s="1">
        <v>309</v>
      </c>
      <c r="AK705" s="2"/>
    </row>
    <row r="706" spans="1:37">
      <c r="A706" s="1">
        <v>705</v>
      </c>
      <c r="B706" s="1">
        <v>5481</v>
      </c>
      <c r="C706" s="1">
        <v>278</v>
      </c>
      <c r="D706" s="1">
        <v>0</v>
      </c>
      <c r="E706" s="1">
        <v>102</v>
      </c>
      <c r="F706" s="1">
        <v>0</v>
      </c>
      <c r="G706" s="1">
        <v>0</v>
      </c>
      <c r="H706" s="1">
        <v>0.68899999999999995</v>
      </c>
      <c r="I706" s="1">
        <v>212.54</v>
      </c>
      <c r="J706" s="1">
        <v>0</v>
      </c>
      <c r="K706" s="1">
        <v>0.31</v>
      </c>
      <c r="L706" s="1">
        <v>0.22</v>
      </c>
      <c r="M706" s="1">
        <v>0.17</v>
      </c>
      <c r="N706" s="1">
        <v>0.11</v>
      </c>
      <c r="O706" s="1">
        <v>0.08</v>
      </c>
      <c r="P706" s="1">
        <v>0.05</v>
      </c>
      <c r="Q706" s="1">
        <v>0.04</v>
      </c>
      <c r="R706" s="1">
        <v>0.02</v>
      </c>
      <c r="S706" s="1">
        <v>-181</v>
      </c>
      <c r="T706" s="1">
        <v>-6.31</v>
      </c>
      <c r="U706" s="1">
        <v>45.3</v>
      </c>
      <c r="V706" s="1">
        <v>44.8</v>
      </c>
      <c r="W706" s="1">
        <v>27.8</v>
      </c>
      <c r="X706" s="1">
        <v>7.64</v>
      </c>
      <c r="Y706" s="1">
        <v>2.17</v>
      </c>
      <c r="Z706" s="1">
        <v>0.46</v>
      </c>
      <c r="AA706" s="1">
        <v>0</v>
      </c>
      <c r="AB706" s="1">
        <v>26</v>
      </c>
      <c r="AC706" s="1">
        <v>51</v>
      </c>
      <c r="AD706" s="1">
        <v>77</v>
      </c>
      <c r="AE706" s="1">
        <v>101</v>
      </c>
      <c r="AF706" s="1">
        <v>-181</v>
      </c>
      <c r="AG706" s="1">
        <v>-65.5</v>
      </c>
      <c r="AH706" s="1">
        <v>32.799999999999997</v>
      </c>
      <c r="AI706" s="1">
        <v>129</v>
      </c>
      <c r="AJ706" s="1">
        <v>239</v>
      </c>
      <c r="AK706" s="2"/>
    </row>
    <row r="707" spans="1:37">
      <c r="A707" s="1">
        <v>706</v>
      </c>
      <c r="B707" s="1">
        <v>5481</v>
      </c>
      <c r="C707" s="1">
        <v>278</v>
      </c>
      <c r="D707" s="1">
        <v>0</v>
      </c>
      <c r="E707" s="1">
        <v>147</v>
      </c>
      <c r="F707" s="1">
        <v>0</v>
      </c>
      <c r="G707" s="1">
        <v>0</v>
      </c>
      <c r="H707" s="1">
        <v>0.45900000000000002</v>
      </c>
      <c r="I707" s="1">
        <v>415.65</v>
      </c>
      <c r="J707" s="1">
        <v>0</v>
      </c>
      <c r="K707" s="1">
        <v>0.24</v>
      </c>
      <c r="L707" s="1">
        <v>0.18</v>
      </c>
      <c r="M707" s="1">
        <v>0.15</v>
      </c>
      <c r="N707" s="1">
        <v>0.11</v>
      </c>
      <c r="O707" s="1">
        <v>0.08</v>
      </c>
      <c r="P707" s="1">
        <v>0.05</v>
      </c>
      <c r="Q707" s="1">
        <v>0.04</v>
      </c>
      <c r="R707" s="1">
        <v>0.02</v>
      </c>
      <c r="S707" s="1">
        <v>-115</v>
      </c>
      <c r="T707" s="1">
        <v>-28.8</v>
      </c>
      <c r="U707" s="1">
        <v>10.199999999999999</v>
      </c>
      <c r="V707" s="1">
        <v>26.9</v>
      </c>
      <c r="W707" s="1">
        <v>24.5</v>
      </c>
      <c r="X707" s="1">
        <v>12.2</v>
      </c>
      <c r="Y707" s="1">
        <v>4.8600000000000003</v>
      </c>
      <c r="Z707" s="1">
        <v>0.86</v>
      </c>
      <c r="AA707" s="1">
        <v>0</v>
      </c>
      <c r="AB707" s="1">
        <v>37</v>
      </c>
      <c r="AC707" s="1">
        <v>73</v>
      </c>
      <c r="AD707" s="1">
        <v>110</v>
      </c>
      <c r="AE707" s="1">
        <v>146</v>
      </c>
      <c r="AF707" s="1">
        <v>-115</v>
      </c>
      <c r="AG707" s="1">
        <v>-31</v>
      </c>
      <c r="AH707" s="1">
        <v>31.4</v>
      </c>
      <c r="AI707" s="1">
        <v>90.1</v>
      </c>
      <c r="AJ707" s="1">
        <v>166</v>
      </c>
      <c r="AK707" s="2"/>
    </row>
    <row r="708" spans="1:37">
      <c r="A708" s="1">
        <v>707</v>
      </c>
      <c r="B708" s="1">
        <v>5481</v>
      </c>
      <c r="C708" s="1">
        <v>278</v>
      </c>
      <c r="D708" s="1">
        <v>0</v>
      </c>
      <c r="E708" s="1">
        <v>210</v>
      </c>
      <c r="F708" s="1">
        <v>0</v>
      </c>
      <c r="G708" s="1">
        <v>0</v>
      </c>
      <c r="H708" s="1">
        <v>0.31900000000000001</v>
      </c>
      <c r="I708" s="1">
        <v>790.43</v>
      </c>
      <c r="J708" s="1">
        <v>0</v>
      </c>
      <c r="K708" s="1">
        <v>0.18</v>
      </c>
      <c r="L708" s="1">
        <v>0.15</v>
      </c>
      <c r="M708" s="1">
        <v>0.13</v>
      </c>
      <c r="N708" s="1">
        <v>0.1</v>
      </c>
      <c r="O708" s="1">
        <v>0.08</v>
      </c>
      <c r="P708" s="1">
        <v>0.06</v>
      </c>
      <c r="Q708" s="1">
        <v>0.04</v>
      </c>
      <c r="R708" s="1">
        <v>0.02</v>
      </c>
      <c r="S708" s="1">
        <v>-65.8</v>
      </c>
      <c r="T708" s="1">
        <v>-30.6</v>
      </c>
      <c r="U708" s="1">
        <v>-8.4700000000000006</v>
      </c>
      <c r="V708" s="1">
        <v>8.82</v>
      </c>
      <c r="W708" s="1">
        <v>13.7</v>
      </c>
      <c r="X708" s="1">
        <v>11.6</v>
      </c>
      <c r="Y708" s="1">
        <v>7.05</v>
      </c>
      <c r="Z708" s="1">
        <v>1.97</v>
      </c>
      <c r="AA708" s="1">
        <v>0</v>
      </c>
      <c r="AB708" s="1">
        <v>52</v>
      </c>
      <c r="AC708" s="1">
        <v>105</v>
      </c>
      <c r="AD708" s="1">
        <v>157</v>
      </c>
      <c r="AE708" s="1">
        <v>209</v>
      </c>
      <c r="AF708" s="1">
        <v>-65.8</v>
      </c>
      <c r="AG708" s="1">
        <v>-2.2000000000000002</v>
      </c>
      <c r="AH708" s="1">
        <v>32.6</v>
      </c>
      <c r="AI708" s="1">
        <v>59.3</v>
      </c>
      <c r="AJ708" s="1">
        <v>106</v>
      </c>
      <c r="AK708" s="2"/>
    </row>
    <row r="709" spans="1:37">
      <c r="A709" s="1">
        <v>708</v>
      </c>
      <c r="B709" s="1">
        <v>5481</v>
      </c>
      <c r="C709" s="1">
        <v>278</v>
      </c>
      <c r="D709" s="1">
        <v>0</v>
      </c>
      <c r="E709" s="1">
        <v>300</v>
      </c>
      <c r="F709" s="1">
        <v>0</v>
      </c>
      <c r="G709" s="1">
        <v>0</v>
      </c>
      <c r="H709" s="1">
        <v>0.253</v>
      </c>
      <c r="I709" s="1">
        <v>1314.09</v>
      </c>
      <c r="J709" s="1">
        <v>0</v>
      </c>
      <c r="K709" s="1">
        <v>0.14000000000000001</v>
      </c>
      <c r="L709" s="1">
        <v>0.11</v>
      </c>
      <c r="M709" s="1">
        <v>0.1</v>
      </c>
      <c r="N709" s="1">
        <v>0.09</v>
      </c>
      <c r="O709" s="1">
        <v>0.08</v>
      </c>
      <c r="P709" s="1">
        <v>0.06</v>
      </c>
      <c r="Q709" s="1">
        <v>0.04</v>
      </c>
      <c r="R709" s="1">
        <v>0.03</v>
      </c>
      <c r="S709" s="1">
        <v>-35</v>
      </c>
      <c r="T709" s="1">
        <v>-23</v>
      </c>
      <c r="U709" s="1">
        <v>-13.2</v>
      </c>
      <c r="V709" s="1">
        <v>-2.0499999999999998</v>
      </c>
      <c r="W709" s="1">
        <v>3.81</v>
      </c>
      <c r="X709" s="1">
        <v>6.98</v>
      </c>
      <c r="Y709" s="1">
        <v>6.15</v>
      </c>
      <c r="Z709" s="1">
        <v>3.07</v>
      </c>
      <c r="AA709" s="1">
        <v>0</v>
      </c>
      <c r="AB709" s="1">
        <v>75</v>
      </c>
      <c r="AC709" s="1">
        <v>150</v>
      </c>
      <c r="AD709" s="1">
        <v>225</v>
      </c>
      <c r="AE709" s="1">
        <v>299</v>
      </c>
      <c r="AF709" s="1">
        <v>-35</v>
      </c>
      <c r="AG709" s="1">
        <v>18.100000000000001</v>
      </c>
      <c r="AH709" s="1">
        <v>30.5</v>
      </c>
      <c r="AI709" s="1">
        <v>36.700000000000003</v>
      </c>
      <c r="AJ709" s="1">
        <v>61.6</v>
      </c>
      <c r="AK709" s="2"/>
    </row>
    <row r="710" spans="1:37">
      <c r="A710" s="1">
        <v>709</v>
      </c>
      <c r="B710" s="1">
        <v>6622</v>
      </c>
      <c r="C710" s="1">
        <v>278</v>
      </c>
      <c r="D710" s="1">
        <v>0</v>
      </c>
      <c r="E710" s="1">
        <v>50</v>
      </c>
      <c r="F710" s="1">
        <v>0</v>
      </c>
      <c r="G710" s="1">
        <v>0</v>
      </c>
      <c r="H710" s="1">
        <v>1.3069999999999999</v>
      </c>
      <c r="I710" s="1">
        <v>75.739999999999995</v>
      </c>
      <c r="J710" s="1">
        <v>0</v>
      </c>
      <c r="K710" s="1">
        <v>0.45</v>
      </c>
      <c r="L710" s="1">
        <v>0.26</v>
      </c>
      <c r="M710" s="1">
        <v>0.16</v>
      </c>
      <c r="N710" s="1">
        <v>0.1</v>
      </c>
      <c r="O710" s="1">
        <v>7.0000000000000007E-2</v>
      </c>
      <c r="P710" s="1">
        <v>0.05</v>
      </c>
      <c r="Q710" s="1">
        <v>0.04</v>
      </c>
      <c r="R710" s="1">
        <v>0.02</v>
      </c>
      <c r="S710" s="1">
        <v>-268</v>
      </c>
      <c r="T710" s="1">
        <v>96.8</v>
      </c>
      <c r="U710" s="1">
        <v>98.9</v>
      </c>
      <c r="V710" s="1">
        <v>34.299999999999997</v>
      </c>
      <c r="W710" s="1">
        <v>10.1</v>
      </c>
      <c r="X710" s="1">
        <v>1.93</v>
      </c>
      <c r="Y710" s="1">
        <v>0.71</v>
      </c>
      <c r="Z710" s="1">
        <v>0.13</v>
      </c>
      <c r="AA710" s="1">
        <v>0</v>
      </c>
      <c r="AB710" s="1">
        <v>12</v>
      </c>
      <c r="AC710" s="1">
        <v>25</v>
      </c>
      <c r="AD710" s="1">
        <v>38</v>
      </c>
      <c r="AE710" s="1">
        <v>49</v>
      </c>
      <c r="AF710" s="1">
        <v>-268</v>
      </c>
      <c r="AG710" s="1">
        <v>-115</v>
      </c>
      <c r="AH710" s="1">
        <v>31.6</v>
      </c>
      <c r="AI710" s="1">
        <v>181</v>
      </c>
      <c r="AJ710" s="1">
        <v>321</v>
      </c>
      <c r="AK710" s="2"/>
    </row>
    <row r="711" spans="1:37">
      <c r="A711" s="1">
        <v>710</v>
      </c>
      <c r="B711" s="1">
        <v>6622</v>
      </c>
      <c r="C711" s="1">
        <v>278</v>
      </c>
      <c r="D711" s="1">
        <v>0</v>
      </c>
      <c r="E711" s="1">
        <v>72</v>
      </c>
      <c r="F711" s="1">
        <v>0</v>
      </c>
      <c r="G711" s="1">
        <v>0</v>
      </c>
      <c r="H711" s="1">
        <v>0.93300000000000005</v>
      </c>
      <c r="I711" s="1">
        <v>130.05000000000001</v>
      </c>
      <c r="J711" s="1">
        <v>0</v>
      </c>
      <c r="K711" s="1">
        <v>0.37</v>
      </c>
      <c r="L711" s="1">
        <v>0.24</v>
      </c>
      <c r="M711" s="1">
        <v>0.17</v>
      </c>
      <c r="N711" s="1">
        <v>0.11</v>
      </c>
      <c r="O711" s="1">
        <v>7.0000000000000007E-2</v>
      </c>
      <c r="P711" s="1">
        <v>0.05</v>
      </c>
      <c r="Q711" s="1">
        <v>0.04</v>
      </c>
      <c r="R711" s="1">
        <v>0.02</v>
      </c>
      <c r="S711" s="1">
        <v>-228</v>
      </c>
      <c r="T711" s="1">
        <v>33</v>
      </c>
      <c r="U711" s="1">
        <v>75.599999999999994</v>
      </c>
      <c r="V711" s="1">
        <v>46.7</v>
      </c>
      <c r="W711" s="1">
        <v>20.6</v>
      </c>
      <c r="X711" s="1">
        <v>3.77</v>
      </c>
      <c r="Y711" s="1">
        <v>1.21</v>
      </c>
      <c r="Z711" s="1">
        <v>0.3</v>
      </c>
      <c r="AA711" s="1">
        <v>0</v>
      </c>
      <c r="AB711" s="1">
        <v>18</v>
      </c>
      <c r="AC711" s="1">
        <v>36</v>
      </c>
      <c r="AD711" s="1">
        <v>54</v>
      </c>
      <c r="AE711" s="1">
        <v>71</v>
      </c>
      <c r="AF711" s="1">
        <v>-228</v>
      </c>
      <c r="AG711" s="1">
        <v>-94.8</v>
      </c>
      <c r="AH711" s="1">
        <v>29.1</v>
      </c>
      <c r="AI711" s="1">
        <v>151</v>
      </c>
      <c r="AJ711" s="1">
        <v>277</v>
      </c>
      <c r="AK711" s="2"/>
    </row>
    <row r="712" spans="1:37">
      <c r="A712" s="1">
        <v>711</v>
      </c>
      <c r="B712" s="1">
        <v>6622</v>
      </c>
      <c r="C712" s="1">
        <v>278</v>
      </c>
      <c r="D712" s="1">
        <v>0</v>
      </c>
      <c r="E712" s="1">
        <v>102</v>
      </c>
      <c r="F712" s="1">
        <v>0</v>
      </c>
      <c r="G712" s="1">
        <v>0</v>
      </c>
      <c r="H712" s="1">
        <v>0.63400000000000001</v>
      </c>
      <c r="I712" s="1">
        <v>242.92</v>
      </c>
      <c r="J712" s="1">
        <v>0</v>
      </c>
      <c r="K712" s="1">
        <v>0.28999999999999998</v>
      </c>
      <c r="L712" s="1">
        <v>0.22</v>
      </c>
      <c r="M712" s="1">
        <v>0.17</v>
      </c>
      <c r="N712" s="1">
        <v>0.11</v>
      </c>
      <c r="O712" s="1">
        <v>0.08</v>
      </c>
      <c r="P712" s="1">
        <v>0.05</v>
      </c>
      <c r="Q712" s="1">
        <v>0.04</v>
      </c>
      <c r="R712" s="1">
        <v>0.02</v>
      </c>
      <c r="S712" s="1">
        <v>-164</v>
      </c>
      <c r="T712" s="1">
        <v>-10.6</v>
      </c>
      <c r="U712" s="1">
        <v>37.200000000000003</v>
      </c>
      <c r="V712" s="1">
        <v>40.5</v>
      </c>
      <c r="W712" s="1">
        <v>26.9</v>
      </c>
      <c r="X712" s="1">
        <v>8.25</v>
      </c>
      <c r="Y712" s="1">
        <v>2.46</v>
      </c>
      <c r="Z712" s="1">
        <v>0.51</v>
      </c>
      <c r="AA712" s="1">
        <v>0</v>
      </c>
      <c r="AB712" s="1">
        <v>26</v>
      </c>
      <c r="AC712" s="1">
        <v>51</v>
      </c>
      <c r="AD712" s="1">
        <v>77</v>
      </c>
      <c r="AE712" s="1">
        <v>101</v>
      </c>
      <c r="AF712" s="1">
        <v>-164</v>
      </c>
      <c r="AG712" s="1">
        <v>-61.1</v>
      </c>
      <c r="AH712" s="1">
        <v>26.5</v>
      </c>
      <c r="AI712" s="1">
        <v>113</v>
      </c>
      <c r="AJ712" s="1">
        <v>210</v>
      </c>
      <c r="AK712" s="2"/>
    </row>
    <row r="713" spans="1:37">
      <c r="A713" s="1">
        <v>712</v>
      </c>
      <c r="B713" s="1">
        <v>6622</v>
      </c>
      <c r="C713" s="1">
        <v>278</v>
      </c>
      <c r="D713" s="1">
        <v>0</v>
      </c>
      <c r="E713" s="1">
        <v>147</v>
      </c>
      <c r="F713" s="1">
        <v>0</v>
      </c>
      <c r="G713" s="1">
        <v>0</v>
      </c>
      <c r="H713" s="1">
        <v>0.41599999999999998</v>
      </c>
      <c r="I713" s="1">
        <v>488.86</v>
      </c>
      <c r="J713" s="1">
        <v>0</v>
      </c>
      <c r="K713" s="1">
        <v>0.22</v>
      </c>
      <c r="L713" s="1">
        <v>0.18</v>
      </c>
      <c r="M713" s="1">
        <v>0.15</v>
      </c>
      <c r="N713" s="1">
        <v>0.11</v>
      </c>
      <c r="O713" s="1">
        <v>0.08</v>
      </c>
      <c r="P713" s="1">
        <v>0.05</v>
      </c>
      <c r="Q713" s="1">
        <v>0.04</v>
      </c>
      <c r="R713" s="1">
        <v>0.02</v>
      </c>
      <c r="S713" s="1">
        <v>-103</v>
      </c>
      <c r="T713" s="1">
        <v>-28.3</v>
      </c>
      <c r="U713" s="1">
        <v>6.26</v>
      </c>
      <c r="V713" s="1">
        <v>22.6</v>
      </c>
      <c r="W713" s="1">
        <v>21.9</v>
      </c>
      <c r="X713" s="1">
        <v>11.9</v>
      </c>
      <c r="Y713" s="1">
        <v>5.17</v>
      </c>
      <c r="Z713" s="1">
        <v>0.98</v>
      </c>
      <c r="AA713" s="1">
        <v>0</v>
      </c>
      <c r="AB713" s="1">
        <v>37</v>
      </c>
      <c r="AC713" s="1">
        <v>73</v>
      </c>
      <c r="AD713" s="1">
        <v>110</v>
      </c>
      <c r="AE713" s="1">
        <v>146</v>
      </c>
      <c r="AF713" s="1">
        <v>-103</v>
      </c>
      <c r="AG713" s="1">
        <v>-29.4</v>
      </c>
      <c r="AH713" s="1">
        <v>25.4</v>
      </c>
      <c r="AI713" s="1">
        <v>77.400000000000006</v>
      </c>
      <c r="AJ713" s="1">
        <v>144</v>
      </c>
      <c r="AK713" s="2"/>
    </row>
    <row r="714" spans="1:37">
      <c r="A714" s="1">
        <v>713</v>
      </c>
      <c r="B714" s="1">
        <v>6622</v>
      </c>
      <c r="C714" s="1">
        <v>278</v>
      </c>
      <c r="D714" s="1">
        <v>0</v>
      </c>
      <c r="E714" s="1">
        <v>210</v>
      </c>
      <c r="F714" s="1">
        <v>0</v>
      </c>
      <c r="G714" s="1">
        <v>0</v>
      </c>
      <c r="H714" s="1">
        <v>0.28699999999999998</v>
      </c>
      <c r="I714" s="1">
        <v>941.99</v>
      </c>
      <c r="J714" s="1">
        <v>0</v>
      </c>
      <c r="K714" s="1">
        <v>0.17</v>
      </c>
      <c r="L714" s="1">
        <v>0.14000000000000001</v>
      </c>
      <c r="M714" s="1">
        <v>0.12</v>
      </c>
      <c r="N714" s="1">
        <v>0.1</v>
      </c>
      <c r="O714" s="1">
        <v>0.08</v>
      </c>
      <c r="P714" s="1">
        <v>0.06</v>
      </c>
      <c r="Q714" s="1">
        <v>0.04</v>
      </c>
      <c r="R714" s="1">
        <v>0.02</v>
      </c>
      <c r="S714" s="1">
        <v>-58.4</v>
      </c>
      <c r="T714" s="1">
        <v>-28.2</v>
      </c>
      <c r="U714" s="1">
        <v>-9.08</v>
      </c>
      <c r="V714" s="1">
        <v>6.42</v>
      </c>
      <c r="W714" s="1">
        <v>11.3</v>
      </c>
      <c r="X714" s="1">
        <v>10.5</v>
      </c>
      <c r="Y714" s="1">
        <v>6.81</v>
      </c>
      <c r="Z714" s="1">
        <v>2.12</v>
      </c>
      <c r="AA714" s="1">
        <v>0</v>
      </c>
      <c r="AB714" s="1">
        <v>52</v>
      </c>
      <c r="AC714" s="1">
        <v>105</v>
      </c>
      <c r="AD714" s="1">
        <v>157</v>
      </c>
      <c r="AE714" s="1">
        <v>209</v>
      </c>
      <c r="AF714" s="1">
        <v>-58.4</v>
      </c>
      <c r="AG714" s="1">
        <v>-3.77</v>
      </c>
      <c r="AH714" s="1">
        <v>26.7</v>
      </c>
      <c r="AI714" s="1">
        <v>50.5</v>
      </c>
      <c r="AJ714" s="1">
        <v>91</v>
      </c>
      <c r="AK714" s="2"/>
    </row>
    <row r="715" spans="1:37">
      <c r="A715" s="1">
        <v>714</v>
      </c>
      <c r="B715" s="1">
        <v>6622</v>
      </c>
      <c r="C715" s="1">
        <v>278</v>
      </c>
      <c r="D715" s="1">
        <v>0</v>
      </c>
      <c r="E715" s="1">
        <v>300</v>
      </c>
      <c r="F715" s="1">
        <v>0</v>
      </c>
      <c r="G715" s="1">
        <v>0</v>
      </c>
      <c r="H715" s="1">
        <v>0.22500000000000001</v>
      </c>
      <c r="I715" s="1">
        <v>1600.43</v>
      </c>
      <c r="J715" s="1">
        <v>0</v>
      </c>
      <c r="K715" s="1">
        <v>0.12</v>
      </c>
      <c r="L715" s="1">
        <v>0.11</v>
      </c>
      <c r="M715" s="1">
        <v>0.1</v>
      </c>
      <c r="N715" s="1">
        <v>0.08</v>
      </c>
      <c r="O715" s="1">
        <v>7.0000000000000007E-2</v>
      </c>
      <c r="P715" s="1">
        <v>0.06</v>
      </c>
      <c r="Q715" s="1">
        <v>0.04</v>
      </c>
      <c r="R715" s="1">
        <v>0.03</v>
      </c>
      <c r="S715" s="1">
        <v>-30.9</v>
      </c>
      <c r="T715" s="1">
        <v>-20.7</v>
      </c>
      <c r="U715" s="1">
        <v>-12.3</v>
      </c>
      <c r="V715" s="1">
        <v>-2.64</v>
      </c>
      <c r="W715" s="1">
        <v>2.63</v>
      </c>
      <c r="X715" s="1">
        <v>5.86</v>
      </c>
      <c r="Y715" s="1">
        <v>5.49</v>
      </c>
      <c r="Z715" s="1">
        <v>3</v>
      </c>
      <c r="AA715" s="1">
        <v>0</v>
      </c>
      <c r="AB715" s="1">
        <v>75</v>
      </c>
      <c r="AC715" s="1">
        <v>150</v>
      </c>
      <c r="AD715" s="1">
        <v>225</v>
      </c>
      <c r="AE715" s="1">
        <v>299</v>
      </c>
      <c r="AF715" s="1">
        <v>-30.9</v>
      </c>
      <c r="AG715" s="1">
        <v>14</v>
      </c>
      <c r="AH715" s="1">
        <v>25</v>
      </c>
      <c r="AI715" s="1">
        <v>31</v>
      </c>
      <c r="AJ715" s="1">
        <v>52.6</v>
      </c>
      <c r="AK715" s="2"/>
    </row>
    <row r="716" spans="1:37">
      <c r="A716" s="1">
        <v>715</v>
      </c>
      <c r="B716" s="1">
        <v>8000</v>
      </c>
      <c r="C716" s="1">
        <v>278</v>
      </c>
      <c r="D716" s="1">
        <v>0</v>
      </c>
      <c r="E716" s="1">
        <v>50</v>
      </c>
      <c r="F716" s="1">
        <v>0</v>
      </c>
      <c r="G716" s="1">
        <v>0</v>
      </c>
      <c r="H716" s="1">
        <v>1.238</v>
      </c>
      <c r="I716" s="1">
        <v>82.7</v>
      </c>
      <c r="J716" s="1">
        <v>0</v>
      </c>
      <c r="K716" s="1">
        <v>0.44</v>
      </c>
      <c r="L716" s="1">
        <v>0.26</v>
      </c>
      <c r="M716" s="1">
        <v>0.17</v>
      </c>
      <c r="N716" s="1">
        <v>0.1</v>
      </c>
      <c r="O716" s="1">
        <v>7.0000000000000007E-2</v>
      </c>
      <c r="P716" s="1">
        <v>0.05</v>
      </c>
      <c r="Q716" s="1">
        <v>0.04</v>
      </c>
      <c r="R716" s="1">
        <v>0.02</v>
      </c>
      <c r="S716" s="1">
        <v>-253</v>
      </c>
      <c r="T716" s="1">
        <v>82.1</v>
      </c>
      <c r="U716" s="1">
        <v>92.5</v>
      </c>
      <c r="V716" s="1">
        <v>35.700000000000003</v>
      </c>
      <c r="W716" s="1">
        <v>11.3</v>
      </c>
      <c r="X716" s="1">
        <v>2.13</v>
      </c>
      <c r="Y716" s="1">
        <v>0.81</v>
      </c>
      <c r="Z716" s="1">
        <v>0.18</v>
      </c>
      <c r="AA716" s="1">
        <v>0</v>
      </c>
      <c r="AB716" s="1">
        <v>12</v>
      </c>
      <c r="AC716" s="1">
        <v>25</v>
      </c>
      <c r="AD716" s="1">
        <v>38</v>
      </c>
      <c r="AE716" s="1">
        <v>49</v>
      </c>
      <c r="AF716" s="1">
        <v>-253</v>
      </c>
      <c r="AG716" s="1">
        <v>-111</v>
      </c>
      <c r="AH716" s="1">
        <v>25.1</v>
      </c>
      <c r="AI716" s="1">
        <v>164</v>
      </c>
      <c r="AJ716" s="1">
        <v>294</v>
      </c>
      <c r="AK716" s="2"/>
    </row>
    <row r="717" spans="1:37">
      <c r="A717" s="1">
        <v>716</v>
      </c>
      <c r="B717" s="1">
        <v>8000</v>
      </c>
      <c r="C717" s="1">
        <v>278</v>
      </c>
      <c r="D717" s="1">
        <v>0</v>
      </c>
      <c r="E717" s="1">
        <v>72</v>
      </c>
      <c r="F717" s="1">
        <v>0</v>
      </c>
      <c r="G717" s="1">
        <v>0</v>
      </c>
      <c r="H717" s="1">
        <v>0.871</v>
      </c>
      <c r="I717" s="1">
        <v>145.27000000000001</v>
      </c>
      <c r="J717" s="1">
        <v>0</v>
      </c>
      <c r="K717" s="1">
        <v>0.36</v>
      </c>
      <c r="L717" s="1">
        <v>0.24</v>
      </c>
      <c r="M717" s="1">
        <v>0.17</v>
      </c>
      <c r="N717" s="1">
        <v>0.11</v>
      </c>
      <c r="O717" s="1">
        <v>7.0000000000000007E-2</v>
      </c>
      <c r="P717" s="1">
        <v>0.05</v>
      </c>
      <c r="Q717" s="1">
        <v>0.04</v>
      </c>
      <c r="R717" s="1">
        <v>0.02</v>
      </c>
      <c r="S717" s="1">
        <v>-209</v>
      </c>
      <c r="T717" s="1">
        <v>23.4</v>
      </c>
      <c r="U717" s="1">
        <v>66.2</v>
      </c>
      <c r="V717" s="1">
        <v>44.8</v>
      </c>
      <c r="W717" s="1">
        <v>21.4</v>
      </c>
      <c r="X717" s="1">
        <v>4.2300000000000004</v>
      </c>
      <c r="Y717" s="1">
        <v>1.33</v>
      </c>
      <c r="Z717" s="1">
        <v>0.34</v>
      </c>
      <c r="AA717" s="1">
        <v>0</v>
      </c>
      <c r="AB717" s="1">
        <v>18</v>
      </c>
      <c r="AC717" s="1">
        <v>36</v>
      </c>
      <c r="AD717" s="1">
        <v>54</v>
      </c>
      <c r="AE717" s="1">
        <v>71</v>
      </c>
      <c r="AF717" s="1">
        <v>-209</v>
      </c>
      <c r="AG717" s="1">
        <v>-88.6</v>
      </c>
      <c r="AH717" s="1">
        <v>23.3</v>
      </c>
      <c r="AI717" s="1">
        <v>133</v>
      </c>
      <c r="AJ717" s="1">
        <v>247</v>
      </c>
      <c r="AK717" s="2"/>
    </row>
    <row r="718" spans="1:37">
      <c r="A718" s="1">
        <v>717</v>
      </c>
      <c r="B718" s="1">
        <v>8000</v>
      </c>
      <c r="C718" s="1">
        <v>278</v>
      </c>
      <c r="D718" s="1">
        <v>0</v>
      </c>
      <c r="E718" s="1">
        <v>102</v>
      </c>
      <c r="F718" s="1">
        <v>0</v>
      </c>
      <c r="G718" s="1">
        <v>0</v>
      </c>
      <c r="H718" s="1">
        <v>0.58099999999999996</v>
      </c>
      <c r="I718" s="1">
        <v>279.63</v>
      </c>
      <c r="J718" s="1">
        <v>0</v>
      </c>
      <c r="K718" s="1">
        <v>0.28000000000000003</v>
      </c>
      <c r="L718" s="1">
        <v>0.21</v>
      </c>
      <c r="M718" s="1">
        <v>0.16</v>
      </c>
      <c r="N718" s="1">
        <v>0.11</v>
      </c>
      <c r="O718" s="1">
        <v>0.08</v>
      </c>
      <c r="P718" s="1">
        <v>0.05</v>
      </c>
      <c r="Q718" s="1">
        <v>0.04</v>
      </c>
      <c r="R718" s="1">
        <v>0.02</v>
      </c>
      <c r="S718" s="1">
        <v>-147</v>
      </c>
      <c r="T718" s="1">
        <v>-13.8</v>
      </c>
      <c r="U718" s="1">
        <v>29.9</v>
      </c>
      <c r="V718" s="1">
        <v>36</v>
      </c>
      <c r="W718" s="1">
        <v>25.5</v>
      </c>
      <c r="X718" s="1">
        <v>8.73</v>
      </c>
      <c r="Y718" s="1">
        <v>2.75</v>
      </c>
      <c r="Z718" s="1">
        <v>0.56000000000000005</v>
      </c>
      <c r="AA718" s="1">
        <v>0</v>
      </c>
      <c r="AB718" s="1">
        <v>26</v>
      </c>
      <c r="AC718" s="1">
        <v>51</v>
      </c>
      <c r="AD718" s="1">
        <v>77</v>
      </c>
      <c r="AE718" s="1">
        <v>101</v>
      </c>
      <c r="AF718" s="1">
        <v>-147</v>
      </c>
      <c r="AG718" s="1">
        <v>-56.4</v>
      </c>
      <c r="AH718" s="1">
        <v>21.4</v>
      </c>
      <c r="AI718" s="1">
        <v>97.9</v>
      </c>
      <c r="AJ718" s="1">
        <v>184</v>
      </c>
      <c r="AK718" s="2"/>
    </row>
    <row r="719" spans="1:37">
      <c r="A719" s="1">
        <v>718</v>
      </c>
      <c r="B719" s="1">
        <v>8000</v>
      </c>
      <c r="C719" s="1">
        <v>278</v>
      </c>
      <c r="D719" s="1">
        <v>0</v>
      </c>
      <c r="E719" s="1">
        <v>147</v>
      </c>
      <c r="F719" s="1">
        <v>0</v>
      </c>
      <c r="G719" s="1">
        <v>0</v>
      </c>
      <c r="H719" s="1">
        <v>0.375</v>
      </c>
      <c r="I719" s="1">
        <v>576.78</v>
      </c>
      <c r="J719" s="1">
        <v>0</v>
      </c>
      <c r="K719" s="1">
        <v>0.21</v>
      </c>
      <c r="L719" s="1">
        <v>0.17</v>
      </c>
      <c r="M719" s="1">
        <v>0.14000000000000001</v>
      </c>
      <c r="N719" s="1">
        <v>0.11</v>
      </c>
      <c r="O719" s="1">
        <v>0.08</v>
      </c>
      <c r="P719" s="1">
        <v>0.05</v>
      </c>
      <c r="Q719" s="1">
        <v>0.04</v>
      </c>
      <c r="R719" s="1">
        <v>0.02</v>
      </c>
      <c r="S719" s="1">
        <v>-91.3</v>
      </c>
      <c r="T719" s="1">
        <v>-27.4</v>
      </c>
      <c r="U719" s="1">
        <v>3.03</v>
      </c>
      <c r="V719" s="1">
        <v>18.7</v>
      </c>
      <c r="W719" s="1">
        <v>19.3</v>
      </c>
      <c r="X719" s="1">
        <v>11.5</v>
      </c>
      <c r="Y719" s="1">
        <v>5.38</v>
      </c>
      <c r="Z719" s="1">
        <v>1.0900000000000001</v>
      </c>
      <c r="AA719" s="1">
        <v>0</v>
      </c>
      <c r="AB719" s="1">
        <v>37</v>
      </c>
      <c r="AC719" s="1">
        <v>73</v>
      </c>
      <c r="AD719" s="1">
        <v>110</v>
      </c>
      <c r="AE719" s="1">
        <v>146</v>
      </c>
      <c r="AF719" s="1">
        <v>-91.3</v>
      </c>
      <c r="AG719" s="1">
        <v>-27.5</v>
      </c>
      <c r="AH719" s="1">
        <v>20.7</v>
      </c>
      <c r="AI719" s="1">
        <v>66.5</v>
      </c>
      <c r="AJ719" s="1">
        <v>125</v>
      </c>
      <c r="AK719" s="2"/>
    </row>
    <row r="720" spans="1:37">
      <c r="A720" s="1">
        <v>719</v>
      </c>
      <c r="B720" s="1">
        <v>8000</v>
      </c>
      <c r="C720" s="1">
        <v>278</v>
      </c>
      <c r="D720" s="1">
        <v>0</v>
      </c>
      <c r="E720" s="1">
        <v>210</v>
      </c>
      <c r="F720" s="1">
        <v>0</v>
      </c>
      <c r="G720" s="1">
        <v>0</v>
      </c>
      <c r="H720" s="1">
        <v>0.25700000000000001</v>
      </c>
      <c r="I720" s="1">
        <v>1126.8900000000001</v>
      </c>
      <c r="J720" s="1">
        <v>0</v>
      </c>
      <c r="K720" s="1">
        <v>0.16</v>
      </c>
      <c r="L720" s="1">
        <v>0.13</v>
      </c>
      <c r="M720" s="1">
        <v>0.12</v>
      </c>
      <c r="N720" s="1">
        <v>0.1</v>
      </c>
      <c r="O720" s="1">
        <v>0.08</v>
      </c>
      <c r="P720" s="1">
        <v>0.06</v>
      </c>
      <c r="Q720" s="1">
        <v>0.04</v>
      </c>
      <c r="R720" s="1">
        <v>0.02</v>
      </c>
      <c r="S720" s="1">
        <v>-51.5</v>
      </c>
      <c r="T720" s="1">
        <v>-25.8</v>
      </c>
      <c r="U720" s="1">
        <v>-9.35</v>
      </c>
      <c r="V720" s="1">
        <v>4.41</v>
      </c>
      <c r="W720" s="1">
        <v>9.23</v>
      </c>
      <c r="X720" s="1">
        <v>9.35</v>
      </c>
      <c r="Y720" s="1">
        <v>6.46</v>
      </c>
      <c r="Z720" s="1">
        <v>2.23</v>
      </c>
      <c r="AA720" s="1">
        <v>0</v>
      </c>
      <c r="AB720" s="1">
        <v>52</v>
      </c>
      <c r="AC720" s="1">
        <v>105</v>
      </c>
      <c r="AD720" s="1">
        <v>157</v>
      </c>
      <c r="AE720" s="1">
        <v>209</v>
      </c>
      <c r="AF720" s="1">
        <v>-51.5</v>
      </c>
      <c r="AG720" s="1">
        <v>-4.75</v>
      </c>
      <c r="AH720" s="1">
        <v>21.9</v>
      </c>
      <c r="AI720" s="1">
        <v>43</v>
      </c>
      <c r="AJ720" s="1">
        <v>78.099999999999994</v>
      </c>
      <c r="AK720" s="2"/>
    </row>
    <row r="721" spans="1:37">
      <c r="A721" s="1">
        <v>720</v>
      </c>
      <c r="B721" s="1">
        <v>8000</v>
      </c>
      <c r="C721" s="1">
        <v>278</v>
      </c>
      <c r="D721" s="1">
        <v>0</v>
      </c>
      <c r="E721" s="1">
        <v>300</v>
      </c>
      <c r="F721" s="1">
        <v>0</v>
      </c>
      <c r="G721" s="1">
        <v>0</v>
      </c>
      <c r="H721" s="1">
        <v>0.19900000000000001</v>
      </c>
      <c r="I721" s="1">
        <v>1959.95</v>
      </c>
      <c r="J721" s="1">
        <v>0</v>
      </c>
      <c r="K721" s="1">
        <v>0.12</v>
      </c>
      <c r="L721" s="1">
        <v>0.1</v>
      </c>
      <c r="M721" s="1">
        <v>0.09</v>
      </c>
      <c r="N721" s="1">
        <v>0.08</v>
      </c>
      <c r="O721" s="1">
        <v>7.0000000000000007E-2</v>
      </c>
      <c r="P721" s="1">
        <v>0.05</v>
      </c>
      <c r="Q721" s="1">
        <v>0.04</v>
      </c>
      <c r="R721" s="1">
        <v>0.03</v>
      </c>
      <c r="S721" s="1">
        <v>-27.2</v>
      </c>
      <c r="T721" s="1">
        <v>-18.5</v>
      </c>
      <c r="U721" s="1">
        <v>-11.4</v>
      </c>
      <c r="V721" s="1">
        <v>-3.03</v>
      </c>
      <c r="W721" s="1">
        <v>1.66</v>
      </c>
      <c r="X721" s="1">
        <v>4.84</v>
      </c>
      <c r="Y721" s="1">
        <v>4.82</v>
      </c>
      <c r="Z721" s="1">
        <v>2.89</v>
      </c>
      <c r="AA721" s="1">
        <v>0</v>
      </c>
      <c r="AB721" s="1">
        <v>75</v>
      </c>
      <c r="AC721" s="1">
        <v>150</v>
      </c>
      <c r="AD721" s="1">
        <v>225</v>
      </c>
      <c r="AE721" s="1">
        <v>299</v>
      </c>
      <c r="AF721" s="1">
        <v>-27.2</v>
      </c>
      <c r="AG721" s="1">
        <v>10.8</v>
      </c>
      <c r="AH721" s="1">
        <v>20.6</v>
      </c>
      <c r="AI721" s="1">
        <v>26.3</v>
      </c>
      <c r="AJ721" s="1">
        <v>45</v>
      </c>
      <c r="AK721" s="2"/>
    </row>
    <row r="722" spans="1:37">
      <c r="A722" s="1">
        <v>721</v>
      </c>
      <c r="B722" s="1">
        <v>1000</v>
      </c>
      <c r="C722" s="1">
        <v>373</v>
      </c>
      <c r="D722" s="1">
        <v>0</v>
      </c>
      <c r="E722" s="1">
        <v>50</v>
      </c>
      <c r="F722" s="1">
        <v>0</v>
      </c>
      <c r="G722" s="1">
        <v>0</v>
      </c>
      <c r="H722" s="1">
        <v>2.0270000000000001</v>
      </c>
      <c r="I722" s="1">
        <v>49.94</v>
      </c>
      <c r="J722" s="1">
        <v>0</v>
      </c>
      <c r="K722" s="1">
        <v>0.44</v>
      </c>
      <c r="L722" s="1">
        <v>0.19</v>
      </c>
      <c r="M722" s="1">
        <v>0.11</v>
      </c>
      <c r="N722" s="1">
        <v>7.0000000000000007E-2</v>
      </c>
      <c r="O722" s="1">
        <v>0.05</v>
      </c>
      <c r="P722" s="1">
        <v>0.04</v>
      </c>
      <c r="Q722" s="1">
        <v>0.03</v>
      </c>
      <c r="R722" s="1">
        <v>0.02</v>
      </c>
      <c r="S722" s="1">
        <v>-69.599999999999994</v>
      </c>
      <c r="T722" s="1">
        <v>173</v>
      </c>
      <c r="U722" s="1">
        <v>34.5</v>
      </c>
      <c r="V722" s="1">
        <v>-10.8</v>
      </c>
      <c r="W722" s="1">
        <v>-9.4600000000000009</v>
      </c>
      <c r="X722" s="1">
        <v>-5.45</v>
      </c>
      <c r="Y722" s="1">
        <v>-3.31</v>
      </c>
      <c r="Z722" s="1">
        <v>-1.57</v>
      </c>
      <c r="AA722" s="1">
        <v>0</v>
      </c>
      <c r="AB722" s="1">
        <v>12</v>
      </c>
      <c r="AC722" s="1">
        <v>25</v>
      </c>
      <c r="AD722" s="1">
        <v>38</v>
      </c>
      <c r="AE722" s="1">
        <v>49</v>
      </c>
      <c r="AF722" s="1">
        <v>-69.599999999999994</v>
      </c>
      <c r="AG722" s="1">
        <v>94.8</v>
      </c>
      <c r="AH722" s="1">
        <v>264</v>
      </c>
      <c r="AI722" s="1">
        <v>436</v>
      </c>
      <c r="AJ722" s="1">
        <v>584</v>
      </c>
      <c r="AK722" s="2"/>
    </row>
    <row r="723" spans="1:37">
      <c r="A723" s="1">
        <v>722</v>
      </c>
      <c r="B723" s="1">
        <v>1000</v>
      </c>
      <c r="C723" s="1">
        <v>373</v>
      </c>
      <c r="D723" s="1">
        <v>0</v>
      </c>
      <c r="E723" s="1">
        <v>72</v>
      </c>
      <c r="F723" s="1">
        <v>0</v>
      </c>
      <c r="G723" s="1">
        <v>0</v>
      </c>
      <c r="H723" s="1">
        <v>1.8660000000000001</v>
      </c>
      <c r="I723" s="1">
        <v>56.51</v>
      </c>
      <c r="J723" s="1">
        <v>0</v>
      </c>
      <c r="K723" s="1">
        <v>0.43</v>
      </c>
      <c r="L723" s="1">
        <v>0.19</v>
      </c>
      <c r="M723" s="1">
        <v>0.12</v>
      </c>
      <c r="N723" s="1">
        <v>7.0000000000000007E-2</v>
      </c>
      <c r="O723" s="1">
        <v>0.05</v>
      </c>
      <c r="P723" s="1">
        <v>0.04</v>
      </c>
      <c r="Q723" s="1">
        <v>0.03</v>
      </c>
      <c r="R723" s="1">
        <v>0.02</v>
      </c>
      <c r="S723" s="1">
        <v>-181</v>
      </c>
      <c r="T723" s="1">
        <v>146</v>
      </c>
      <c r="U723" s="1">
        <v>82.7</v>
      </c>
      <c r="V723" s="1">
        <v>3.76</v>
      </c>
      <c r="W723" s="1">
        <v>-5.79</v>
      </c>
      <c r="X723" s="1">
        <v>-4.46</v>
      </c>
      <c r="Y723" s="1">
        <v>-2.94</v>
      </c>
      <c r="Z723" s="1">
        <v>-1.46</v>
      </c>
      <c r="AA723" s="1">
        <v>0</v>
      </c>
      <c r="AB723" s="1">
        <v>18</v>
      </c>
      <c r="AC723" s="1">
        <v>36</v>
      </c>
      <c r="AD723" s="1">
        <v>54</v>
      </c>
      <c r="AE723" s="1">
        <v>71</v>
      </c>
      <c r="AF723" s="1">
        <v>-181</v>
      </c>
      <c r="AG723" s="1">
        <v>41</v>
      </c>
      <c r="AH723" s="1">
        <v>256</v>
      </c>
      <c r="AI723" s="1">
        <v>465</v>
      </c>
      <c r="AJ723" s="1">
        <v>669</v>
      </c>
      <c r="AK723" s="2"/>
    </row>
    <row r="724" spans="1:37">
      <c r="A724" s="1">
        <v>723</v>
      </c>
      <c r="B724" s="1">
        <v>1000</v>
      </c>
      <c r="C724" s="1">
        <v>373</v>
      </c>
      <c r="D724" s="1">
        <v>0</v>
      </c>
      <c r="E724" s="1">
        <v>102</v>
      </c>
      <c r="F724" s="1">
        <v>0</v>
      </c>
      <c r="G724" s="1">
        <v>0</v>
      </c>
      <c r="H724" s="1">
        <v>1.601</v>
      </c>
      <c r="I724" s="1">
        <v>71.88</v>
      </c>
      <c r="J724" s="1">
        <v>0</v>
      </c>
      <c r="K724" s="1">
        <v>0.39</v>
      </c>
      <c r="L724" s="1">
        <v>0.2</v>
      </c>
      <c r="M724" s="1">
        <v>0.12</v>
      </c>
      <c r="N724" s="1">
        <v>7.0000000000000007E-2</v>
      </c>
      <c r="O724" s="1">
        <v>0.05</v>
      </c>
      <c r="P724" s="1">
        <v>0.04</v>
      </c>
      <c r="Q724" s="1">
        <v>0.03</v>
      </c>
      <c r="R724" s="1">
        <v>0.02</v>
      </c>
      <c r="S724" s="1">
        <v>-210</v>
      </c>
      <c r="T724" s="1">
        <v>85.4</v>
      </c>
      <c r="U724" s="1">
        <v>98.8</v>
      </c>
      <c r="V724" s="1">
        <v>29.3</v>
      </c>
      <c r="W724" s="1">
        <v>2.91</v>
      </c>
      <c r="X724" s="1">
        <v>-3.05</v>
      </c>
      <c r="Y724" s="1">
        <v>-2.37</v>
      </c>
      <c r="Z724" s="1">
        <v>-1.31</v>
      </c>
      <c r="AA724" s="1">
        <v>0</v>
      </c>
      <c r="AB724" s="1">
        <v>26</v>
      </c>
      <c r="AC724" s="1">
        <v>51</v>
      </c>
      <c r="AD724" s="1">
        <v>77</v>
      </c>
      <c r="AE724" s="1">
        <v>101</v>
      </c>
      <c r="AF724" s="1">
        <v>-210</v>
      </c>
      <c r="AG724" s="1">
        <v>32.700000000000003</v>
      </c>
      <c r="AH724" s="1">
        <v>238</v>
      </c>
      <c r="AI724" s="1">
        <v>433</v>
      </c>
      <c r="AJ724" s="1">
        <v>648</v>
      </c>
      <c r="AK724" s="2"/>
    </row>
    <row r="725" spans="1:37">
      <c r="A725" s="1">
        <v>724</v>
      </c>
      <c r="B725" s="1">
        <v>1000</v>
      </c>
      <c r="C725" s="1">
        <v>373</v>
      </c>
      <c r="D725" s="1">
        <v>0</v>
      </c>
      <c r="E725" s="1">
        <v>147</v>
      </c>
      <c r="F725" s="1">
        <v>0</v>
      </c>
      <c r="G725" s="1">
        <v>0</v>
      </c>
      <c r="H725" s="1">
        <v>1.3049999999999999</v>
      </c>
      <c r="I725" s="1">
        <v>99.81</v>
      </c>
      <c r="J725" s="1">
        <v>0</v>
      </c>
      <c r="K725" s="1">
        <v>0.35</v>
      </c>
      <c r="L725" s="1">
        <v>0.19</v>
      </c>
      <c r="M725" s="1">
        <v>0.13</v>
      </c>
      <c r="N725" s="1">
        <v>0.08</v>
      </c>
      <c r="O725" s="1">
        <v>0.06</v>
      </c>
      <c r="P725" s="1">
        <v>0.04</v>
      </c>
      <c r="Q725" s="1">
        <v>0.03</v>
      </c>
      <c r="R725" s="1">
        <v>0.02</v>
      </c>
      <c r="S725" s="1">
        <v>-170</v>
      </c>
      <c r="T725" s="1">
        <v>20.399999999999999</v>
      </c>
      <c r="U725" s="1">
        <v>70.2</v>
      </c>
      <c r="V725" s="1">
        <v>47</v>
      </c>
      <c r="W725" s="1">
        <v>18.3</v>
      </c>
      <c r="X725" s="1">
        <v>0.08</v>
      </c>
      <c r="Y725" s="1">
        <v>-1.53</v>
      </c>
      <c r="Z725" s="1">
        <v>-1.0900000000000001</v>
      </c>
      <c r="AA725" s="1">
        <v>0</v>
      </c>
      <c r="AB725" s="1">
        <v>37</v>
      </c>
      <c r="AC725" s="1">
        <v>73</v>
      </c>
      <c r="AD725" s="1">
        <v>110</v>
      </c>
      <c r="AE725" s="1">
        <v>146</v>
      </c>
      <c r="AF725" s="1">
        <v>-170</v>
      </c>
      <c r="AG725" s="1">
        <v>63.3</v>
      </c>
      <c r="AH725" s="1">
        <v>222</v>
      </c>
      <c r="AI725" s="1">
        <v>356</v>
      </c>
      <c r="AJ725" s="1">
        <v>536</v>
      </c>
      <c r="AK725" s="2"/>
    </row>
    <row r="726" spans="1:37">
      <c r="A726" s="1">
        <v>725</v>
      </c>
      <c r="B726" s="1">
        <v>1000</v>
      </c>
      <c r="C726" s="1">
        <v>373</v>
      </c>
      <c r="D726" s="1">
        <v>0</v>
      </c>
      <c r="E726" s="1">
        <v>210</v>
      </c>
      <c r="F726" s="1">
        <v>0</v>
      </c>
      <c r="G726" s="1">
        <v>0</v>
      </c>
      <c r="H726" s="1">
        <v>1.0609999999999999</v>
      </c>
      <c r="I726" s="1">
        <v>141.44999999999999</v>
      </c>
      <c r="J726" s="1">
        <v>0</v>
      </c>
      <c r="K726" s="1">
        <v>0.3</v>
      </c>
      <c r="L726" s="1">
        <v>0.18</v>
      </c>
      <c r="M726" s="1">
        <v>0.13</v>
      </c>
      <c r="N726" s="1">
        <v>0.08</v>
      </c>
      <c r="O726" s="1">
        <v>0.06</v>
      </c>
      <c r="P726" s="1">
        <v>0.04</v>
      </c>
      <c r="Q726" s="1">
        <v>0.03</v>
      </c>
      <c r="R726" s="1">
        <v>0.02</v>
      </c>
      <c r="S726" s="1">
        <v>-110</v>
      </c>
      <c r="T726" s="1">
        <v>-18.8</v>
      </c>
      <c r="U726" s="1">
        <v>25.7</v>
      </c>
      <c r="V726" s="1">
        <v>39.4</v>
      </c>
      <c r="W726" s="1">
        <v>27.2</v>
      </c>
      <c r="X726" s="1">
        <v>6.76</v>
      </c>
      <c r="Y726" s="1">
        <v>0.53</v>
      </c>
      <c r="Z726" s="1">
        <v>-0.74</v>
      </c>
      <c r="AA726" s="1">
        <v>0</v>
      </c>
      <c r="AB726" s="1">
        <v>52</v>
      </c>
      <c r="AC726" s="1">
        <v>105</v>
      </c>
      <c r="AD726" s="1">
        <v>157</v>
      </c>
      <c r="AE726" s="1">
        <v>209</v>
      </c>
      <c r="AF726" s="1">
        <v>-110</v>
      </c>
      <c r="AG726" s="1">
        <v>116</v>
      </c>
      <c r="AH726" s="1">
        <v>213</v>
      </c>
      <c r="AI726" s="1">
        <v>263</v>
      </c>
      <c r="AJ726" s="1">
        <v>381</v>
      </c>
      <c r="AK726" s="2"/>
    </row>
    <row r="727" spans="1:37">
      <c r="A727" s="1">
        <v>726</v>
      </c>
      <c r="B727" s="1">
        <v>1000</v>
      </c>
      <c r="C727" s="1">
        <v>373</v>
      </c>
      <c r="D727" s="1">
        <v>0</v>
      </c>
      <c r="E727" s="1">
        <v>300</v>
      </c>
      <c r="F727" s="1">
        <v>0</v>
      </c>
      <c r="G727" s="1">
        <v>0</v>
      </c>
      <c r="H727" s="1">
        <v>0.92300000000000004</v>
      </c>
      <c r="I727" s="1">
        <v>186.37</v>
      </c>
      <c r="J727" s="1">
        <v>0</v>
      </c>
      <c r="K727" s="1">
        <v>0.26</v>
      </c>
      <c r="L727" s="1">
        <v>0.15</v>
      </c>
      <c r="M727" s="1">
        <v>0.12</v>
      </c>
      <c r="N727" s="1">
        <v>0.08</v>
      </c>
      <c r="O727" s="1">
        <v>0.06</v>
      </c>
      <c r="P727" s="1">
        <v>0.04</v>
      </c>
      <c r="Q727" s="1">
        <v>0.03</v>
      </c>
      <c r="R727" s="1">
        <v>0.02</v>
      </c>
      <c r="S727" s="1">
        <v>-62</v>
      </c>
      <c r="T727" s="1">
        <v>-28.3</v>
      </c>
      <c r="U727" s="1">
        <v>-3.82</v>
      </c>
      <c r="V727" s="1">
        <v>17.3</v>
      </c>
      <c r="W727" s="1">
        <v>20.9</v>
      </c>
      <c r="X727" s="1">
        <v>12</v>
      </c>
      <c r="Y727" s="1">
        <v>4.5</v>
      </c>
      <c r="Z727" s="1">
        <v>0.03</v>
      </c>
      <c r="AA727" s="1">
        <v>0</v>
      </c>
      <c r="AB727" s="1">
        <v>75</v>
      </c>
      <c r="AC727" s="1">
        <v>150</v>
      </c>
      <c r="AD727" s="1">
        <v>225</v>
      </c>
      <c r="AE727" s="1">
        <v>299</v>
      </c>
      <c r="AF727" s="1">
        <v>-62</v>
      </c>
      <c r="AG727" s="1">
        <v>166</v>
      </c>
      <c r="AH727" s="1">
        <v>187</v>
      </c>
      <c r="AI727" s="1">
        <v>174</v>
      </c>
      <c r="AJ727" s="1">
        <v>236</v>
      </c>
      <c r="AK727" s="2"/>
    </row>
    <row r="728" spans="1:37">
      <c r="A728" s="1">
        <v>727</v>
      </c>
      <c r="B728" s="1">
        <v>1208</v>
      </c>
      <c r="C728" s="1">
        <v>373</v>
      </c>
      <c r="D728" s="1">
        <v>0</v>
      </c>
      <c r="E728" s="1">
        <v>50</v>
      </c>
      <c r="F728" s="1">
        <v>0</v>
      </c>
      <c r="G728" s="1">
        <v>0</v>
      </c>
      <c r="H728" s="1">
        <v>1.958</v>
      </c>
      <c r="I728" s="1">
        <v>52.93</v>
      </c>
      <c r="J728" s="1">
        <v>0</v>
      </c>
      <c r="K728" s="1">
        <v>0.43</v>
      </c>
      <c r="L728" s="1">
        <v>0.19</v>
      </c>
      <c r="M728" s="1">
        <v>0.11</v>
      </c>
      <c r="N728" s="1">
        <v>7.0000000000000007E-2</v>
      </c>
      <c r="O728" s="1">
        <v>0.05</v>
      </c>
      <c r="P728" s="1">
        <v>0.04</v>
      </c>
      <c r="Q728" s="1">
        <v>0.03</v>
      </c>
      <c r="R728" s="1">
        <v>0.02</v>
      </c>
      <c r="S728" s="1">
        <v>-115</v>
      </c>
      <c r="T728" s="1">
        <v>174</v>
      </c>
      <c r="U728" s="1">
        <v>47.8</v>
      </c>
      <c r="V728" s="1">
        <v>-5.23</v>
      </c>
      <c r="W728" s="1">
        <v>-6.47</v>
      </c>
      <c r="X728" s="1">
        <v>-4.0999999999999996</v>
      </c>
      <c r="Y728" s="1">
        <v>-2.56</v>
      </c>
      <c r="Z728" s="1">
        <v>-1.48</v>
      </c>
      <c r="AA728" s="1">
        <v>0</v>
      </c>
      <c r="AB728" s="1">
        <v>12</v>
      </c>
      <c r="AC728" s="1">
        <v>25</v>
      </c>
      <c r="AD728" s="1">
        <v>38</v>
      </c>
      <c r="AE728" s="1">
        <v>49</v>
      </c>
      <c r="AF728" s="1">
        <v>-115</v>
      </c>
      <c r="AG728" s="1">
        <v>49.5</v>
      </c>
      <c r="AH728" s="1">
        <v>217</v>
      </c>
      <c r="AI728" s="1">
        <v>388</v>
      </c>
      <c r="AJ728" s="1">
        <v>536</v>
      </c>
      <c r="AK728" s="2"/>
    </row>
    <row r="729" spans="1:37">
      <c r="A729" s="1">
        <v>728</v>
      </c>
      <c r="B729" s="1">
        <v>1208</v>
      </c>
      <c r="C729" s="1">
        <v>373</v>
      </c>
      <c r="D729" s="1">
        <v>0</v>
      </c>
      <c r="E729" s="1">
        <v>72</v>
      </c>
      <c r="F729" s="1">
        <v>0</v>
      </c>
      <c r="G729" s="1">
        <v>0</v>
      </c>
      <c r="H729" s="1">
        <v>1.7669999999999999</v>
      </c>
      <c r="I729" s="1">
        <v>61.88</v>
      </c>
      <c r="J729" s="1">
        <v>0</v>
      </c>
      <c r="K729" s="1">
        <v>0.41</v>
      </c>
      <c r="L729" s="1">
        <v>0.19</v>
      </c>
      <c r="M729" s="1">
        <v>0.12</v>
      </c>
      <c r="N729" s="1">
        <v>7.0000000000000007E-2</v>
      </c>
      <c r="O729" s="1">
        <v>0.05</v>
      </c>
      <c r="P729" s="1">
        <v>0.04</v>
      </c>
      <c r="Q729" s="1">
        <v>0.03</v>
      </c>
      <c r="R729" s="1">
        <v>0.02</v>
      </c>
      <c r="S729" s="1">
        <v>-209</v>
      </c>
      <c r="T729" s="1">
        <v>138</v>
      </c>
      <c r="U729" s="1">
        <v>90.2</v>
      </c>
      <c r="V729" s="1">
        <v>10.3</v>
      </c>
      <c r="W729" s="1">
        <v>-2.65</v>
      </c>
      <c r="X729" s="1">
        <v>-3.12</v>
      </c>
      <c r="Y729" s="1">
        <v>-2.1800000000000002</v>
      </c>
      <c r="Z729" s="1">
        <v>-1.1299999999999999</v>
      </c>
      <c r="AA729" s="1">
        <v>0</v>
      </c>
      <c r="AB729" s="1">
        <v>18</v>
      </c>
      <c r="AC729" s="1">
        <v>36</v>
      </c>
      <c r="AD729" s="1">
        <v>54</v>
      </c>
      <c r="AE729" s="1">
        <v>71</v>
      </c>
      <c r="AF729" s="1">
        <v>-209</v>
      </c>
      <c r="AG729" s="1">
        <v>4.37</v>
      </c>
      <c r="AH729" s="1">
        <v>209</v>
      </c>
      <c r="AI729" s="1">
        <v>408</v>
      </c>
      <c r="AJ729" s="1">
        <v>604</v>
      </c>
      <c r="AK729" s="2"/>
    </row>
    <row r="730" spans="1:37">
      <c r="A730" s="1">
        <v>729</v>
      </c>
      <c r="B730" s="1">
        <v>1208</v>
      </c>
      <c r="C730" s="1">
        <v>373</v>
      </c>
      <c r="D730" s="1">
        <v>0</v>
      </c>
      <c r="E730" s="1">
        <v>102</v>
      </c>
      <c r="F730" s="1">
        <v>0</v>
      </c>
      <c r="G730" s="1">
        <v>0</v>
      </c>
      <c r="H730" s="1">
        <v>1.48</v>
      </c>
      <c r="I730" s="1">
        <v>82</v>
      </c>
      <c r="J730" s="1">
        <v>0</v>
      </c>
      <c r="K730" s="1">
        <v>0.37</v>
      </c>
      <c r="L730" s="1">
        <v>0.2</v>
      </c>
      <c r="M730" s="1">
        <v>0.12</v>
      </c>
      <c r="N730" s="1">
        <v>7.0000000000000007E-2</v>
      </c>
      <c r="O730" s="1">
        <v>0.05</v>
      </c>
      <c r="P730" s="1">
        <v>0.04</v>
      </c>
      <c r="Q730" s="1">
        <v>0.03</v>
      </c>
      <c r="R730" s="1">
        <v>0.02</v>
      </c>
      <c r="S730" s="1">
        <v>-220</v>
      </c>
      <c r="T730" s="1">
        <v>73.8</v>
      </c>
      <c r="U730" s="1">
        <v>97.3</v>
      </c>
      <c r="V730" s="1">
        <v>34.799999999999997</v>
      </c>
      <c r="W730" s="1">
        <v>6.74</v>
      </c>
      <c r="X730" s="1">
        <v>-1.69</v>
      </c>
      <c r="Y730" s="1">
        <v>-1.62</v>
      </c>
      <c r="Z730" s="1">
        <v>-0.98</v>
      </c>
      <c r="AA730" s="1">
        <v>0</v>
      </c>
      <c r="AB730" s="1">
        <v>26</v>
      </c>
      <c r="AC730" s="1">
        <v>51</v>
      </c>
      <c r="AD730" s="1">
        <v>77</v>
      </c>
      <c r="AE730" s="1">
        <v>101</v>
      </c>
      <c r="AF730" s="1">
        <v>-220</v>
      </c>
      <c r="AG730" s="1">
        <v>3.94</v>
      </c>
      <c r="AH730" s="1">
        <v>193</v>
      </c>
      <c r="AI730" s="1">
        <v>373</v>
      </c>
      <c r="AJ730" s="1">
        <v>574</v>
      </c>
      <c r="AK730" s="2"/>
    </row>
    <row r="731" spans="1:37">
      <c r="A731" s="1">
        <v>730</v>
      </c>
      <c r="B731" s="1">
        <v>1208</v>
      </c>
      <c r="C731" s="1">
        <v>373</v>
      </c>
      <c r="D731" s="1">
        <v>0</v>
      </c>
      <c r="E731" s="1">
        <v>147</v>
      </c>
      <c r="F731" s="1">
        <v>0</v>
      </c>
      <c r="G731" s="1">
        <v>0</v>
      </c>
      <c r="H731" s="1">
        <v>1.1819999999999999</v>
      </c>
      <c r="I731" s="1">
        <v>118.03</v>
      </c>
      <c r="J731" s="1">
        <v>0</v>
      </c>
      <c r="K731" s="1">
        <v>0.32</v>
      </c>
      <c r="L731" s="1">
        <v>0.19</v>
      </c>
      <c r="M731" s="1">
        <v>0.13</v>
      </c>
      <c r="N731" s="1">
        <v>0.08</v>
      </c>
      <c r="O731" s="1">
        <v>0.06</v>
      </c>
      <c r="P731" s="1">
        <v>0.04</v>
      </c>
      <c r="Q731" s="1">
        <v>0.03</v>
      </c>
      <c r="R731" s="1">
        <v>0.02</v>
      </c>
      <c r="S731" s="1">
        <v>-171</v>
      </c>
      <c r="T731" s="1">
        <v>11.4</v>
      </c>
      <c r="U731" s="1">
        <v>63.7</v>
      </c>
      <c r="V731" s="1">
        <v>47.7</v>
      </c>
      <c r="W731" s="1">
        <v>21.3</v>
      </c>
      <c r="X731" s="1">
        <v>1.76</v>
      </c>
      <c r="Y731" s="1">
        <v>-0.75</v>
      </c>
      <c r="Z731" s="1">
        <v>-0.75</v>
      </c>
      <c r="AA731" s="1">
        <v>0</v>
      </c>
      <c r="AB731" s="1">
        <v>37</v>
      </c>
      <c r="AC731" s="1">
        <v>73</v>
      </c>
      <c r="AD731" s="1">
        <v>110</v>
      </c>
      <c r="AE731" s="1">
        <v>146</v>
      </c>
      <c r="AF731" s="1">
        <v>-171</v>
      </c>
      <c r="AG731" s="1">
        <v>37.1</v>
      </c>
      <c r="AH731" s="1">
        <v>179</v>
      </c>
      <c r="AI731" s="1">
        <v>301</v>
      </c>
      <c r="AJ731" s="1">
        <v>466</v>
      </c>
      <c r="AK731" s="2"/>
    </row>
    <row r="732" spans="1:37">
      <c r="A732" s="1">
        <v>731</v>
      </c>
      <c r="B732" s="1">
        <v>1208</v>
      </c>
      <c r="C732" s="1">
        <v>373</v>
      </c>
      <c r="D732" s="1">
        <v>0</v>
      </c>
      <c r="E732" s="1">
        <v>210</v>
      </c>
      <c r="F732" s="1">
        <v>0</v>
      </c>
      <c r="G732" s="1">
        <v>0</v>
      </c>
      <c r="H732" s="1">
        <v>0.93899999999999995</v>
      </c>
      <c r="I732" s="1">
        <v>174.65</v>
      </c>
      <c r="J732" s="1">
        <v>0</v>
      </c>
      <c r="K732" s="1">
        <v>0.27</v>
      </c>
      <c r="L732" s="1">
        <v>0.17</v>
      </c>
      <c r="M732" s="1">
        <v>0.12</v>
      </c>
      <c r="N732" s="1">
        <v>0.08</v>
      </c>
      <c r="O732" s="1">
        <v>0.06</v>
      </c>
      <c r="P732" s="1">
        <v>0.04</v>
      </c>
      <c r="Q732" s="1">
        <v>0.03</v>
      </c>
      <c r="R732" s="1">
        <v>0.02</v>
      </c>
      <c r="S732" s="1">
        <v>-108</v>
      </c>
      <c r="T732" s="1">
        <v>-23.1</v>
      </c>
      <c r="U732" s="1">
        <v>20.2</v>
      </c>
      <c r="V732" s="1">
        <v>36.5</v>
      </c>
      <c r="W732" s="1">
        <v>27.3</v>
      </c>
      <c r="X732" s="1">
        <v>8.31</v>
      </c>
      <c r="Y732" s="1">
        <v>1.52</v>
      </c>
      <c r="Z732" s="1">
        <v>-0.4</v>
      </c>
      <c r="AA732" s="1">
        <v>0</v>
      </c>
      <c r="AB732" s="1">
        <v>52</v>
      </c>
      <c r="AC732" s="1">
        <v>105</v>
      </c>
      <c r="AD732" s="1">
        <v>157</v>
      </c>
      <c r="AE732" s="1">
        <v>209</v>
      </c>
      <c r="AF732" s="1">
        <v>-108</v>
      </c>
      <c r="AG732" s="1">
        <v>87</v>
      </c>
      <c r="AH732" s="1">
        <v>173</v>
      </c>
      <c r="AI732" s="1">
        <v>220</v>
      </c>
      <c r="AJ732" s="1">
        <v>328</v>
      </c>
      <c r="AK732" s="2"/>
    </row>
    <row r="733" spans="1:37">
      <c r="A733" s="1">
        <v>732</v>
      </c>
      <c r="B733" s="1">
        <v>1208</v>
      </c>
      <c r="C733" s="1">
        <v>373</v>
      </c>
      <c r="D733" s="1">
        <v>0</v>
      </c>
      <c r="E733" s="1">
        <v>300</v>
      </c>
      <c r="F733" s="1">
        <v>0</v>
      </c>
      <c r="G733" s="1">
        <v>0</v>
      </c>
      <c r="H733" s="1">
        <v>0.81</v>
      </c>
      <c r="I733" s="1">
        <v>235.8</v>
      </c>
      <c r="J733" s="1">
        <v>0</v>
      </c>
      <c r="K733" s="1">
        <v>0.24</v>
      </c>
      <c r="L733" s="1">
        <v>0.15</v>
      </c>
      <c r="M733" s="1">
        <v>0.11</v>
      </c>
      <c r="N733" s="1">
        <v>0.08</v>
      </c>
      <c r="O733" s="1">
        <v>0.06</v>
      </c>
      <c r="P733" s="1">
        <v>0.04</v>
      </c>
      <c r="Q733" s="1">
        <v>0.03</v>
      </c>
      <c r="R733" s="1">
        <v>0.02</v>
      </c>
      <c r="S733" s="1">
        <v>-60.5</v>
      </c>
      <c r="T733" s="1">
        <v>-29.3</v>
      </c>
      <c r="U733" s="1">
        <v>-6.38</v>
      </c>
      <c r="V733" s="1">
        <v>14.4</v>
      </c>
      <c r="W733" s="1">
        <v>19.100000000000001</v>
      </c>
      <c r="X733" s="1">
        <v>12.2</v>
      </c>
      <c r="Y733" s="1">
        <v>5.29</v>
      </c>
      <c r="Z733" s="1">
        <v>0.46</v>
      </c>
      <c r="AA733" s="1">
        <v>0</v>
      </c>
      <c r="AB733" s="1">
        <v>75</v>
      </c>
      <c r="AC733" s="1">
        <v>150</v>
      </c>
      <c r="AD733" s="1">
        <v>225</v>
      </c>
      <c r="AE733" s="1">
        <v>299</v>
      </c>
      <c r="AF733" s="1">
        <v>-60.5</v>
      </c>
      <c r="AG733" s="1">
        <v>132</v>
      </c>
      <c r="AH733" s="1">
        <v>153</v>
      </c>
      <c r="AI733" s="1">
        <v>145</v>
      </c>
      <c r="AJ733" s="1">
        <v>202</v>
      </c>
      <c r="AK733" s="2"/>
    </row>
    <row r="734" spans="1:37">
      <c r="A734" s="1">
        <v>733</v>
      </c>
      <c r="B734" s="1">
        <v>1459</v>
      </c>
      <c r="C734" s="1">
        <v>373</v>
      </c>
      <c r="D734" s="1">
        <v>0</v>
      </c>
      <c r="E734" s="1">
        <v>50</v>
      </c>
      <c r="F734" s="1">
        <v>0</v>
      </c>
      <c r="G734" s="1">
        <v>0</v>
      </c>
      <c r="H734" s="1">
        <v>1.9039999999999999</v>
      </c>
      <c r="I734" s="1">
        <v>55.39</v>
      </c>
      <c r="J734" s="1">
        <v>0</v>
      </c>
      <c r="K734" s="1">
        <v>0.43</v>
      </c>
      <c r="L734" s="1">
        <v>0.19</v>
      </c>
      <c r="M734" s="1">
        <v>0.11</v>
      </c>
      <c r="N734" s="1">
        <v>7.0000000000000007E-2</v>
      </c>
      <c r="O734" s="1">
        <v>0.05</v>
      </c>
      <c r="P734" s="1">
        <v>0.04</v>
      </c>
      <c r="Q734" s="1">
        <v>0.03</v>
      </c>
      <c r="R734" s="1">
        <v>0.02</v>
      </c>
      <c r="S734" s="1">
        <v>-151</v>
      </c>
      <c r="T734" s="1">
        <v>171</v>
      </c>
      <c r="U734" s="1">
        <v>58.7</v>
      </c>
      <c r="V734" s="1">
        <v>-0.48</v>
      </c>
      <c r="W734" s="1">
        <v>-4</v>
      </c>
      <c r="X734" s="1">
        <v>-2.99</v>
      </c>
      <c r="Y734" s="1">
        <v>-1.96</v>
      </c>
      <c r="Z734" s="1">
        <v>-0.98</v>
      </c>
      <c r="AA734" s="1">
        <v>0</v>
      </c>
      <c r="AB734" s="1">
        <v>12</v>
      </c>
      <c r="AC734" s="1">
        <v>25</v>
      </c>
      <c r="AD734" s="1">
        <v>38</v>
      </c>
      <c r="AE734" s="1">
        <v>49</v>
      </c>
      <c r="AF734" s="1">
        <v>-151</v>
      </c>
      <c r="AG734" s="1">
        <v>12.8</v>
      </c>
      <c r="AH734" s="1">
        <v>179</v>
      </c>
      <c r="AI734" s="1">
        <v>347</v>
      </c>
      <c r="AJ734" s="1">
        <v>495</v>
      </c>
      <c r="AK734" s="2"/>
    </row>
    <row r="735" spans="1:37">
      <c r="A735" s="1">
        <v>734</v>
      </c>
      <c r="B735" s="1">
        <v>1459</v>
      </c>
      <c r="C735" s="1">
        <v>373</v>
      </c>
      <c r="D735" s="1">
        <v>0</v>
      </c>
      <c r="E735" s="1">
        <v>72</v>
      </c>
      <c r="F735" s="1">
        <v>0</v>
      </c>
      <c r="G735" s="1">
        <v>0</v>
      </c>
      <c r="H735" s="1">
        <v>1.6850000000000001</v>
      </c>
      <c r="I735" s="1">
        <v>66.989999999999995</v>
      </c>
      <c r="J735" s="1">
        <v>0</v>
      </c>
      <c r="K735" s="1">
        <v>0.4</v>
      </c>
      <c r="L735" s="1">
        <v>0.19</v>
      </c>
      <c r="M735" s="1">
        <v>0.12</v>
      </c>
      <c r="N735" s="1">
        <v>7.0000000000000007E-2</v>
      </c>
      <c r="O735" s="1">
        <v>0.05</v>
      </c>
      <c r="P735" s="1">
        <v>0.04</v>
      </c>
      <c r="Q735" s="1">
        <v>0.03</v>
      </c>
      <c r="R735" s="1">
        <v>0.02</v>
      </c>
      <c r="S735" s="1">
        <v>-227</v>
      </c>
      <c r="T735" s="1">
        <v>129</v>
      </c>
      <c r="U735" s="1">
        <v>94.9</v>
      </c>
      <c r="V735" s="1">
        <v>16</v>
      </c>
      <c r="W735" s="1">
        <v>0.06</v>
      </c>
      <c r="X735" s="1">
        <v>-2.0099999999999998</v>
      </c>
      <c r="Y735" s="1">
        <v>-1.56</v>
      </c>
      <c r="Z735" s="1">
        <v>-0.86</v>
      </c>
      <c r="AA735" s="1">
        <v>0</v>
      </c>
      <c r="AB735" s="1">
        <v>18</v>
      </c>
      <c r="AC735" s="1">
        <v>36</v>
      </c>
      <c r="AD735" s="1">
        <v>54</v>
      </c>
      <c r="AE735" s="1">
        <v>71</v>
      </c>
      <c r="AF735" s="1">
        <v>-227</v>
      </c>
      <c r="AG735" s="1">
        <v>-23.8</v>
      </c>
      <c r="AH735" s="1">
        <v>170</v>
      </c>
      <c r="AI735" s="1">
        <v>359</v>
      </c>
      <c r="AJ735" s="1">
        <v>547</v>
      </c>
      <c r="AK735" s="2"/>
    </row>
    <row r="736" spans="1:37">
      <c r="A736" s="1">
        <v>735</v>
      </c>
      <c r="B736" s="1">
        <v>1459</v>
      </c>
      <c r="C736" s="1">
        <v>373</v>
      </c>
      <c r="D736" s="1">
        <v>0</v>
      </c>
      <c r="E736" s="1">
        <v>102</v>
      </c>
      <c r="F736" s="1">
        <v>0</v>
      </c>
      <c r="G736" s="1">
        <v>0</v>
      </c>
      <c r="H736" s="1">
        <v>1.3740000000000001</v>
      </c>
      <c r="I736" s="1">
        <v>92.79</v>
      </c>
      <c r="J736" s="1">
        <v>0</v>
      </c>
      <c r="K736" s="1">
        <v>0.35</v>
      </c>
      <c r="L736" s="1">
        <v>0.19</v>
      </c>
      <c r="M736" s="1">
        <v>0.12</v>
      </c>
      <c r="N736" s="1">
        <v>7.0000000000000007E-2</v>
      </c>
      <c r="O736" s="1">
        <v>0.05</v>
      </c>
      <c r="P736" s="1">
        <v>0.04</v>
      </c>
      <c r="Q736" s="1">
        <v>0.03</v>
      </c>
      <c r="R736" s="1">
        <v>0.02</v>
      </c>
      <c r="S736" s="1">
        <v>-224</v>
      </c>
      <c r="T736" s="1">
        <v>62.3</v>
      </c>
      <c r="U736" s="1">
        <v>93.8</v>
      </c>
      <c r="V736" s="1">
        <v>38.9</v>
      </c>
      <c r="W736" s="1">
        <v>10.1</v>
      </c>
      <c r="X736" s="1">
        <v>-0.54</v>
      </c>
      <c r="Y736" s="1">
        <v>-1</v>
      </c>
      <c r="Z736" s="1">
        <v>-0.7</v>
      </c>
      <c r="AA736" s="1">
        <v>0</v>
      </c>
      <c r="AB736" s="1">
        <v>26</v>
      </c>
      <c r="AC736" s="1">
        <v>51</v>
      </c>
      <c r="AD736" s="1">
        <v>77</v>
      </c>
      <c r="AE736" s="1">
        <v>101</v>
      </c>
      <c r="AF736" s="1">
        <v>-224</v>
      </c>
      <c r="AG736" s="1">
        <v>-17.399999999999999</v>
      </c>
      <c r="AH736" s="1">
        <v>156</v>
      </c>
      <c r="AI736" s="1">
        <v>322</v>
      </c>
      <c r="AJ736" s="1">
        <v>509</v>
      </c>
      <c r="AK736" s="2"/>
    </row>
    <row r="737" spans="1:37">
      <c r="A737" s="1">
        <v>736</v>
      </c>
      <c r="B737" s="1">
        <v>1459</v>
      </c>
      <c r="C737" s="1">
        <v>373</v>
      </c>
      <c r="D737" s="1">
        <v>0</v>
      </c>
      <c r="E737" s="1">
        <v>147</v>
      </c>
      <c r="F737" s="1">
        <v>0</v>
      </c>
      <c r="G737" s="1">
        <v>0</v>
      </c>
      <c r="H737" s="1">
        <v>1.0740000000000001</v>
      </c>
      <c r="I737" s="1">
        <v>138.63999999999999</v>
      </c>
      <c r="J737" s="1">
        <v>0</v>
      </c>
      <c r="K737" s="1">
        <v>0.3</v>
      </c>
      <c r="L737" s="1">
        <v>0.18</v>
      </c>
      <c r="M737" s="1">
        <v>0.13</v>
      </c>
      <c r="N737" s="1">
        <v>0.08</v>
      </c>
      <c r="O737" s="1">
        <v>0.06</v>
      </c>
      <c r="P737" s="1">
        <v>0.04</v>
      </c>
      <c r="Q737" s="1">
        <v>0.03</v>
      </c>
      <c r="R737" s="1">
        <v>0.02</v>
      </c>
      <c r="S737" s="1">
        <v>-167</v>
      </c>
      <c r="T737" s="1">
        <v>3.57</v>
      </c>
      <c r="U737" s="1">
        <v>56.6</v>
      </c>
      <c r="V737" s="1">
        <v>47.2</v>
      </c>
      <c r="W737" s="1">
        <v>23.4</v>
      </c>
      <c r="X737" s="1">
        <v>3.24</v>
      </c>
      <c r="Y737" s="1">
        <v>-0.08</v>
      </c>
      <c r="Z737" s="1">
        <v>-0.48</v>
      </c>
      <c r="AA737" s="1">
        <v>0</v>
      </c>
      <c r="AB737" s="1">
        <v>37</v>
      </c>
      <c r="AC737" s="1">
        <v>73</v>
      </c>
      <c r="AD737" s="1">
        <v>110</v>
      </c>
      <c r="AE737" s="1">
        <v>146</v>
      </c>
      <c r="AF737" s="1">
        <v>-167</v>
      </c>
      <c r="AG737" s="1">
        <v>17.399999999999999</v>
      </c>
      <c r="AH737" s="1">
        <v>145</v>
      </c>
      <c r="AI737" s="1">
        <v>256</v>
      </c>
      <c r="AJ737" s="1">
        <v>406</v>
      </c>
      <c r="AK737" s="2"/>
    </row>
    <row r="738" spans="1:37">
      <c r="A738" s="1">
        <v>737</v>
      </c>
      <c r="B738" s="1">
        <v>1459</v>
      </c>
      <c r="C738" s="1">
        <v>373</v>
      </c>
      <c r="D738" s="1">
        <v>0</v>
      </c>
      <c r="E738" s="1">
        <v>210</v>
      </c>
      <c r="F738" s="1">
        <v>0</v>
      </c>
      <c r="G738" s="1">
        <v>0</v>
      </c>
      <c r="H738" s="1">
        <v>0.83799999999999997</v>
      </c>
      <c r="I738" s="1">
        <v>212.45</v>
      </c>
      <c r="J738" s="1">
        <v>0</v>
      </c>
      <c r="K738" s="1">
        <v>0.25</v>
      </c>
      <c r="L738" s="1">
        <v>0.16</v>
      </c>
      <c r="M738" s="1">
        <v>0.12</v>
      </c>
      <c r="N738" s="1">
        <v>0.08</v>
      </c>
      <c r="O738" s="1">
        <v>0.06</v>
      </c>
      <c r="P738" s="1">
        <v>0.04</v>
      </c>
      <c r="Q738" s="1">
        <v>0.03</v>
      </c>
      <c r="R738" s="1">
        <v>0.02</v>
      </c>
      <c r="S738" s="1">
        <v>-104</v>
      </c>
      <c r="T738" s="1">
        <v>-26.1</v>
      </c>
      <c r="U738" s="1">
        <v>15.1</v>
      </c>
      <c r="V738" s="1">
        <v>33.200000000000003</v>
      </c>
      <c r="W738" s="1">
        <v>26.6</v>
      </c>
      <c r="X738" s="1">
        <v>9.51</v>
      </c>
      <c r="Y738" s="1">
        <v>2.38</v>
      </c>
      <c r="Z738" s="1">
        <v>-0.11</v>
      </c>
      <c r="AA738" s="1">
        <v>0</v>
      </c>
      <c r="AB738" s="1">
        <v>52</v>
      </c>
      <c r="AC738" s="1">
        <v>105</v>
      </c>
      <c r="AD738" s="1">
        <v>157</v>
      </c>
      <c r="AE738" s="1">
        <v>209</v>
      </c>
      <c r="AF738" s="1">
        <v>-104</v>
      </c>
      <c r="AG738" s="1">
        <v>64.400000000000006</v>
      </c>
      <c r="AH738" s="1">
        <v>140</v>
      </c>
      <c r="AI738" s="1">
        <v>185</v>
      </c>
      <c r="AJ738" s="1">
        <v>282</v>
      </c>
      <c r="AK738" s="2"/>
    </row>
    <row r="739" spans="1:37">
      <c r="A739" s="1">
        <v>738</v>
      </c>
      <c r="B739" s="1">
        <v>1459</v>
      </c>
      <c r="C739" s="1">
        <v>373</v>
      </c>
      <c r="D739" s="1">
        <v>0</v>
      </c>
      <c r="E739" s="1">
        <v>300</v>
      </c>
      <c r="F739" s="1">
        <v>0</v>
      </c>
      <c r="G739" s="1">
        <v>0</v>
      </c>
      <c r="H739" s="1">
        <v>0.71199999999999997</v>
      </c>
      <c r="I739" s="1">
        <v>297.02999999999997</v>
      </c>
      <c r="J739" s="1">
        <v>0</v>
      </c>
      <c r="K739" s="1">
        <v>0.21</v>
      </c>
      <c r="L739" s="1">
        <v>0.14000000000000001</v>
      </c>
      <c r="M739" s="1">
        <v>0.11</v>
      </c>
      <c r="N739" s="1">
        <v>0.08</v>
      </c>
      <c r="O739" s="1">
        <v>0.06</v>
      </c>
      <c r="P739" s="1">
        <v>0.04</v>
      </c>
      <c r="Q739" s="1">
        <v>0.03</v>
      </c>
      <c r="R739" s="1">
        <v>0.02</v>
      </c>
      <c r="S739" s="1">
        <v>-58</v>
      </c>
      <c r="T739" s="1">
        <v>-29.6</v>
      </c>
      <c r="U739" s="1">
        <v>-8.33</v>
      </c>
      <c r="V739" s="1">
        <v>11.6</v>
      </c>
      <c r="W739" s="1">
        <v>17.2</v>
      </c>
      <c r="X739" s="1">
        <v>12.2</v>
      </c>
      <c r="Y739" s="1">
        <v>5.87</v>
      </c>
      <c r="Z739" s="1">
        <v>0.84</v>
      </c>
      <c r="AA739" s="1">
        <v>0</v>
      </c>
      <c r="AB739" s="1">
        <v>75</v>
      </c>
      <c r="AC739" s="1">
        <v>150</v>
      </c>
      <c r="AD739" s="1">
        <v>225</v>
      </c>
      <c r="AE739" s="1">
        <v>299</v>
      </c>
      <c r="AF739" s="1">
        <v>-58</v>
      </c>
      <c r="AG739" s="1">
        <v>106</v>
      </c>
      <c r="AH739" s="1">
        <v>125</v>
      </c>
      <c r="AI739" s="1">
        <v>121</v>
      </c>
      <c r="AJ739" s="1">
        <v>173</v>
      </c>
      <c r="AK739" s="2"/>
    </row>
    <row r="740" spans="1:37">
      <c r="A740" s="1">
        <v>739</v>
      </c>
      <c r="B740" s="1">
        <v>1763</v>
      </c>
      <c r="C740" s="1">
        <v>373</v>
      </c>
      <c r="D740" s="1">
        <v>0</v>
      </c>
      <c r="E740" s="1">
        <v>50</v>
      </c>
      <c r="F740" s="1">
        <v>0</v>
      </c>
      <c r="G740" s="1">
        <v>0</v>
      </c>
      <c r="H740" s="1">
        <v>1.849</v>
      </c>
      <c r="I740" s="1">
        <v>58.07</v>
      </c>
      <c r="J740" s="1">
        <v>0</v>
      </c>
      <c r="K740" s="1">
        <v>0.42</v>
      </c>
      <c r="L740" s="1">
        <v>0.19</v>
      </c>
      <c r="M740" s="1">
        <v>0.11</v>
      </c>
      <c r="N740" s="1">
        <v>7.0000000000000007E-2</v>
      </c>
      <c r="O740" s="1">
        <v>0.05</v>
      </c>
      <c r="P740" s="1">
        <v>0.04</v>
      </c>
      <c r="Q740" s="1">
        <v>0.03</v>
      </c>
      <c r="R740" s="1">
        <v>0.02</v>
      </c>
      <c r="S740" s="1">
        <v>-179</v>
      </c>
      <c r="T740" s="1">
        <v>166</v>
      </c>
      <c r="U740" s="1">
        <v>67.400000000000006</v>
      </c>
      <c r="V740" s="1">
        <v>3.66</v>
      </c>
      <c r="W740" s="1">
        <v>-1.96</v>
      </c>
      <c r="X740" s="1">
        <v>-2.06</v>
      </c>
      <c r="Y740" s="1">
        <v>-1.44</v>
      </c>
      <c r="Z740" s="1">
        <v>-0.76</v>
      </c>
      <c r="AA740" s="1">
        <v>0</v>
      </c>
      <c r="AB740" s="1">
        <v>12</v>
      </c>
      <c r="AC740" s="1">
        <v>25</v>
      </c>
      <c r="AD740" s="1">
        <v>38</v>
      </c>
      <c r="AE740" s="1">
        <v>49</v>
      </c>
      <c r="AF740" s="1">
        <v>-179</v>
      </c>
      <c r="AG740" s="1">
        <v>-16.5</v>
      </c>
      <c r="AH740" s="1">
        <v>146</v>
      </c>
      <c r="AI740" s="1">
        <v>311</v>
      </c>
      <c r="AJ740" s="1">
        <v>459</v>
      </c>
      <c r="AK740" s="2"/>
    </row>
    <row r="741" spans="1:37">
      <c r="A741" s="1">
        <v>740</v>
      </c>
      <c r="B741" s="1">
        <v>1763</v>
      </c>
      <c r="C741" s="1">
        <v>373</v>
      </c>
      <c r="D741" s="1">
        <v>0</v>
      </c>
      <c r="E741" s="1">
        <v>72</v>
      </c>
      <c r="F741" s="1">
        <v>0</v>
      </c>
      <c r="G741" s="1">
        <v>0</v>
      </c>
      <c r="H741" s="1">
        <v>1.6020000000000001</v>
      </c>
      <c r="I741" s="1">
        <v>72.760000000000005</v>
      </c>
      <c r="J741" s="1">
        <v>0</v>
      </c>
      <c r="K741" s="1">
        <v>0.39</v>
      </c>
      <c r="L741" s="1">
        <v>0.19</v>
      </c>
      <c r="M741" s="1">
        <v>0.12</v>
      </c>
      <c r="N741" s="1">
        <v>7.0000000000000007E-2</v>
      </c>
      <c r="O741" s="1">
        <v>0.05</v>
      </c>
      <c r="P741" s="1">
        <v>0.04</v>
      </c>
      <c r="Q741" s="1">
        <v>0.03</v>
      </c>
      <c r="R741" s="1">
        <v>0.02</v>
      </c>
      <c r="S741" s="1">
        <v>-238</v>
      </c>
      <c r="T741" s="1">
        <v>118</v>
      </c>
      <c r="U741" s="1">
        <v>97.1</v>
      </c>
      <c r="V741" s="1">
        <v>21</v>
      </c>
      <c r="W741" s="1">
        <v>2.44</v>
      </c>
      <c r="X741" s="1">
        <v>-1.1000000000000001</v>
      </c>
      <c r="Y741" s="1">
        <v>-1.04</v>
      </c>
      <c r="Z741" s="1">
        <v>-0.63</v>
      </c>
      <c r="AA741" s="1">
        <v>0</v>
      </c>
      <c r="AB741" s="1">
        <v>18</v>
      </c>
      <c r="AC741" s="1">
        <v>36</v>
      </c>
      <c r="AD741" s="1">
        <v>54</v>
      </c>
      <c r="AE741" s="1">
        <v>71</v>
      </c>
      <c r="AF741" s="1">
        <v>-238</v>
      </c>
      <c r="AG741" s="1">
        <v>-44.8</v>
      </c>
      <c r="AH741" s="1">
        <v>138</v>
      </c>
      <c r="AI741" s="1">
        <v>317</v>
      </c>
      <c r="AJ741" s="1">
        <v>496</v>
      </c>
      <c r="AK741" s="2"/>
    </row>
    <row r="742" spans="1:37">
      <c r="A742" s="1">
        <v>741</v>
      </c>
      <c r="B742" s="1">
        <v>1763</v>
      </c>
      <c r="C742" s="1">
        <v>373</v>
      </c>
      <c r="D742" s="1">
        <v>0</v>
      </c>
      <c r="E742" s="1">
        <v>102</v>
      </c>
      <c r="F742" s="1">
        <v>0</v>
      </c>
      <c r="G742" s="1">
        <v>0</v>
      </c>
      <c r="H742" s="1">
        <v>1.2829999999999999</v>
      </c>
      <c r="I742" s="1">
        <v>103.8</v>
      </c>
      <c r="J742" s="1">
        <v>0</v>
      </c>
      <c r="K742" s="1">
        <v>0.34</v>
      </c>
      <c r="L742" s="1">
        <v>0.19</v>
      </c>
      <c r="M742" s="1">
        <v>0.13</v>
      </c>
      <c r="N742" s="1">
        <v>0.08</v>
      </c>
      <c r="O742" s="1">
        <v>0.05</v>
      </c>
      <c r="P742" s="1">
        <v>0.04</v>
      </c>
      <c r="Q742" s="1">
        <v>0.03</v>
      </c>
      <c r="R742" s="1">
        <v>0.02</v>
      </c>
      <c r="S742" s="1">
        <v>-222</v>
      </c>
      <c r="T742" s="1">
        <v>51.2</v>
      </c>
      <c r="U742" s="1">
        <v>88.6</v>
      </c>
      <c r="V742" s="1">
        <v>41.7</v>
      </c>
      <c r="W742" s="1">
        <v>13</v>
      </c>
      <c r="X742" s="1">
        <v>0.45</v>
      </c>
      <c r="Y742" s="1">
        <v>-0.48</v>
      </c>
      <c r="Z742" s="1">
        <v>-0.47</v>
      </c>
      <c r="AA742" s="1">
        <v>0</v>
      </c>
      <c r="AB742" s="1">
        <v>26</v>
      </c>
      <c r="AC742" s="1">
        <v>51</v>
      </c>
      <c r="AD742" s="1">
        <v>77</v>
      </c>
      <c r="AE742" s="1">
        <v>101</v>
      </c>
      <c r="AF742" s="1">
        <v>-222</v>
      </c>
      <c r="AG742" s="1">
        <v>-32.700000000000003</v>
      </c>
      <c r="AH742" s="1">
        <v>126</v>
      </c>
      <c r="AI742" s="1">
        <v>278</v>
      </c>
      <c r="AJ742" s="1">
        <v>451</v>
      </c>
      <c r="AK742" s="2"/>
    </row>
    <row r="743" spans="1:37">
      <c r="A743" s="1">
        <v>742</v>
      </c>
      <c r="B743" s="1">
        <v>1763</v>
      </c>
      <c r="C743" s="1">
        <v>373</v>
      </c>
      <c r="D743" s="1">
        <v>0</v>
      </c>
      <c r="E743" s="1">
        <v>147</v>
      </c>
      <c r="F743" s="1">
        <v>0</v>
      </c>
      <c r="G743" s="1">
        <v>0</v>
      </c>
      <c r="H743" s="1">
        <v>0.96499999999999997</v>
      </c>
      <c r="I743" s="1">
        <v>165.34</v>
      </c>
      <c r="J743" s="1">
        <v>0</v>
      </c>
      <c r="K743" s="1">
        <v>0.28000000000000003</v>
      </c>
      <c r="L743" s="1">
        <v>0.18</v>
      </c>
      <c r="M743" s="1">
        <v>0.13</v>
      </c>
      <c r="N743" s="1">
        <v>0.08</v>
      </c>
      <c r="O743" s="1">
        <v>0.06</v>
      </c>
      <c r="P743" s="1">
        <v>0.04</v>
      </c>
      <c r="Q743" s="1">
        <v>0.03</v>
      </c>
      <c r="R743" s="1">
        <v>0.02</v>
      </c>
      <c r="S743" s="1">
        <v>-161</v>
      </c>
      <c r="T743" s="1">
        <v>-3.05</v>
      </c>
      <c r="U743" s="1">
        <v>49.4</v>
      </c>
      <c r="V743" s="1">
        <v>45.6</v>
      </c>
      <c r="W743" s="1">
        <v>24.8</v>
      </c>
      <c r="X743" s="1">
        <v>4.5599999999999996</v>
      </c>
      <c r="Y743" s="1">
        <v>0.51</v>
      </c>
      <c r="Z743" s="1">
        <v>-0.25</v>
      </c>
      <c r="AA743" s="1">
        <v>0</v>
      </c>
      <c r="AB743" s="1">
        <v>37</v>
      </c>
      <c r="AC743" s="1">
        <v>73</v>
      </c>
      <c r="AD743" s="1">
        <v>110</v>
      </c>
      <c r="AE743" s="1">
        <v>146</v>
      </c>
      <c r="AF743" s="1">
        <v>-161</v>
      </c>
      <c r="AG743" s="1">
        <v>2.84</v>
      </c>
      <c r="AH743" s="1">
        <v>117</v>
      </c>
      <c r="AI743" s="1">
        <v>217</v>
      </c>
      <c r="AJ743" s="1">
        <v>354</v>
      </c>
      <c r="AK743" s="2"/>
    </row>
    <row r="744" spans="1:37">
      <c r="A744" s="1">
        <v>743</v>
      </c>
      <c r="B744" s="1">
        <v>1763</v>
      </c>
      <c r="C744" s="1">
        <v>373</v>
      </c>
      <c r="D744" s="1">
        <v>0</v>
      </c>
      <c r="E744" s="1">
        <v>210</v>
      </c>
      <c r="F744" s="1">
        <v>0</v>
      </c>
      <c r="G744" s="1">
        <v>0</v>
      </c>
      <c r="H744" s="1">
        <v>0.747</v>
      </c>
      <c r="I744" s="1">
        <v>258.44</v>
      </c>
      <c r="J744" s="1">
        <v>0</v>
      </c>
      <c r="K744" s="1">
        <v>0.23</v>
      </c>
      <c r="L744" s="1">
        <v>0.15</v>
      </c>
      <c r="M744" s="1">
        <v>0.12</v>
      </c>
      <c r="N744" s="1">
        <v>0.08</v>
      </c>
      <c r="O744" s="1">
        <v>0.06</v>
      </c>
      <c r="P744" s="1">
        <v>0.04</v>
      </c>
      <c r="Q744" s="1">
        <v>0.03</v>
      </c>
      <c r="R744" s="1">
        <v>0.02</v>
      </c>
      <c r="S744" s="1">
        <v>-99.2</v>
      </c>
      <c r="T744" s="1">
        <v>-28</v>
      </c>
      <c r="U744" s="1">
        <v>10.6</v>
      </c>
      <c r="V744" s="1">
        <v>29.6</v>
      </c>
      <c r="W744" s="1">
        <v>25.4</v>
      </c>
      <c r="X744" s="1">
        <v>10.4</v>
      </c>
      <c r="Y744" s="1">
        <v>3.14</v>
      </c>
      <c r="Z744" s="1">
        <v>0.14000000000000001</v>
      </c>
      <c r="AA744" s="1">
        <v>0</v>
      </c>
      <c r="AB744" s="1">
        <v>52</v>
      </c>
      <c r="AC744" s="1">
        <v>105</v>
      </c>
      <c r="AD744" s="1">
        <v>157</v>
      </c>
      <c r="AE744" s="1">
        <v>209</v>
      </c>
      <c r="AF744" s="1">
        <v>-99.2</v>
      </c>
      <c r="AG744" s="1">
        <v>46.7</v>
      </c>
      <c r="AH744" s="1">
        <v>114</v>
      </c>
      <c r="AI744" s="1">
        <v>155</v>
      </c>
      <c r="AJ744" s="1">
        <v>243</v>
      </c>
      <c r="AK744" s="2"/>
    </row>
    <row r="745" spans="1:37">
      <c r="A745" s="1">
        <v>744</v>
      </c>
      <c r="B745" s="1">
        <v>1763</v>
      </c>
      <c r="C745" s="1">
        <v>373</v>
      </c>
      <c r="D745" s="1">
        <v>0</v>
      </c>
      <c r="E745" s="1">
        <v>300</v>
      </c>
      <c r="F745" s="1">
        <v>0</v>
      </c>
      <c r="G745" s="1">
        <v>0</v>
      </c>
      <c r="H745" s="1">
        <v>0.628</v>
      </c>
      <c r="I745" s="1">
        <v>370.62</v>
      </c>
      <c r="J745" s="1">
        <v>0</v>
      </c>
      <c r="K745" s="1">
        <v>0.19</v>
      </c>
      <c r="L745" s="1">
        <v>0.13</v>
      </c>
      <c r="M745" s="1">
        <v>0.11</v>
      </c>
      <c r="N745" s="1">
        <v>0.08</v>
      </c>
      <c r="O745" s="1">
        <v>0.06</v>
      </c>
      <c r="P745" s="1">
        <v>0.04</v>
      </c>
      <c r="Q745" s="1">
        <v>0.03</v>
      </c>
      <c r="R745" s="1">
        <v>0.02</v>
      </c>
      <c r="S745" s="1">
        <v>-54.7</v>
      </c>
      <c r="T745" s="1">
        <v>-29.1</v>
      </c>
      <c r="U745" s="1">
        <v>-9.75</v>
      </c>
      <c r="V745" s="1">
        <v>9.08</v>
      </c>
      <c r="W745" s="1">
        <v>15.1</v>
      </c>
      <c r="X745" s="1">
        <v>11.8</v>
      </c>
      <c r="Y745" s="1">
        <v>6.24</v>
      </c>
      <c r="Z745" s="1">
        <v>1.17</v>
      </c>
      <c r="AA745" s="1">
        <v>0</v>
      </c>
      <c r="AB745" s="1">
        <v>75</v>
      </c>
      <c r="AC745" s="1">
        <v>150</v>
      </c>
      <c r="AD745" s="1">
        <v>225</v>
      </c>
      <c r="AE745" s="1">
        <v>299</v>
      </c>
      <c r="AF745" s="1">
        <v>-54.7</v>
      </c>
      <c r="AG745" s="1">
        <v>83.9</v>
      </c>
      <c r="AH745" s="1">
        <v>102</v>
      </c>
      <c r="AI745" s="1">
        <v>101</v>
      </c>
      <c r="AJ745" s="1">
        <v>148</v>
      </c>
      <c r="AK745" s="2"/>
    </row>
    <row r="746" spans="1:37">
      <c r="A746" s="1">
        <v>745</v>
      </c>
      <c r="B746" s="1">
        <v>2130</v>
      </c>
      <c r="C746" s="1">
        <v>373</v>
      </c>
      <c r="D746" s="1">
        <v>0</v>
      </c>
      <c r="E746" s="1">
        <v>50</v>
      </c>
      <c r="F746" s="1">
        <v>0</v>
      </c>
      <c r="G746" s="1">
        <v>0</v>
      </c>
      <c r="H746" s="1">
        <v>1.7949999999999999</v>
      </c>
      <c r="I746" s="1">
        <v>60.94</v>
      </c>
      <c r="J746" s="1">
        <v>0</v>
      </c>
      <c r="K746" s="1">
        <v>0.41</v>
      </c>
      <c r="L746" s="1">
        <v>0.19</v>
      </c>
      <c r="M746" s="1">
        <v>0.11</v>
      </c>
      <c r="N746" s="1">
        <v>7.0000000000000007E-2</v>
      </c>
      <c r="O746" s="1">
        <v>0.05</v>
      </c>
      <c r="P746" s="1">
        <v>0.04</v>
      </c>
      <c r="Q746" s="1">
        <v>0.03</v>
      </c>
      <c r="R746" s="1">
        <v>0.02</v>
      </c>
      <c r="S746" s="1">
        <v>-200</v>
      </c>
      <c r="T746" s="1">
        <v>158</v>
      </c>
      <c r="U746" s="1">
        <v>74.099999999999994</v>
      </c>
      <c r="V746" s="1">
        <v>7.33</v>
      </c>
      <c r="W746" s="1">
        <v>-0.26</v>
      </c>
      <c r="X746" s="1">
        <v>-1.3</v>
      </c>
      <c r="Y746" s="1">
        <v>-1.01</v>
      </c>
      <c r="Z746" s="1">
        <v>-0.56999999999999995</v>
      </c>
      <c r="AA746" s="1">
        <v>0</v>
      </c>
      <c r="AB746" s="1">
        <v>12</v>
      </c>
      <c r="AC746" s="1">
        <v>25</v>
      </c>
      <c r="AD746" s="1">
        <v>38</v>
      </c>
      <c r="AE746" s="1">
        <v>49</v>
      </c>
      <c r="AF746" s="1">
        <v>-200</v>
      </c>
      <c r="AG746" s="1">
        <v>-39.5</v>
      </c>
      <c r="AH746" s="1">
        <v>119</v>
      </c>
      <c r="AI746" s="1">
        <v>281</v>
      </c>
      <c r="AJ746" s="1">
        <v>426</v>
      </c>
      <c r="AK746" s="2"/>
    </row>
    <row r="747" spans="1:37">
      <c r="A747" s="1">
        <v>746</v>
      </c>
      <c r="B747" s="1">
        <v>2130</v>
      </c>
      <c r="C747" s="1">
        <v>373</v>
      </c>
      <c r="D747" s="1">
        <v>0</v>
      </c>
      <c r="E747" s="1">
        <v>72</v>
      </c>
      <c r="F747" s="1">
        <v>0</v>
      </c>
      <c r="G747" s="1">
        <v>0</v>
      </c>
      <c r="H747" s="1">
        <v>1.52</v>
      </c>
      <c r="I747" s="1">
        <v>79.31</v>
      </c>
      <c r="J747" s="1">
        <v>0</v>
      </c>
      <c r="K747" s="1">
        <v>0.37</v>
      </c>
      <c r="L747" s="1">
        <v>0.19</v>
      </c>
      <c r="M747" s="1">
        <v>0.12</v>
      </c>
      <c r="N747" s="1">
        <v>7.0000000000000007E-2</v>
      </c>
      <c r="O747" s="1">
        <v>0.05</v>
      </c>
      <c r="P747" s="1">
        <v>0.04</v>
      </c>
      <c r="Q747" s="1">
        <v>0.03</v>
      </c>
      <c r="R747" s="1">
        <v>0.02</v>
      </c>
      <c r="S747" s="1">
        <v>-243</v>
      </c>
      <c r="T747" s="1">
        <v>106</v>
      </c>
      <c r="U747" s="1">
        <v>97.1</v>
      </c>
      <c r="V747" s="1">
        <v>25.2</v>
      </c>
      <c r="W747" s="1">
        <v>4.57</v>
      </c>
      <c r="X747" s="1">
        <v>-0.35</v>
      </c>
      <c r="Y747" s="1">
        <v>-0.61</v>
      </c>
      <c r="Z747" s="1">
        <v>-0.45</v>
      </c>
      <c r="AA747" s="1">
        <v>0</v>
      </c>
      <c r="AB747" s="1">
        <v>18</v>
      </c>
      <c r="AC747" s="1">
        <v>36</v>
      </c>
      <c r="AD747" s="1">
        <v>54</v>
      </c>
      <c r="AE747" s="1">
        <v>71</v>
      </c>
      <c r="AF747" s="1">
        <v>-243</v>
      </c>
      <c r="AG747" s="1">
        <v>-59.9</v>
      </c>
      <c r="AH747" s="1">
        <v>112</v>
      </c>
      <c r="AI747" s="1">
        <v>280</v>
      </c>
      <c r="AJ747" s="1">
        <v>450</v>
      </c>
      <c r="AK747" s="2"/>
    </row>
    <row r="748" spans="1:37">
      <c r="A748" s="1">
        <v>747</v>
      </c>
      <c r="B748" s="1">
        <v>2130</v>
      </c>
      <c r="C748" s="1">
        <v>373</v>
      </c>
      <c r="D748" s="1">
        <v>0</v>
      </c>
      <c r="E748" s="1">
        <v>102</v>
      </c>
      <c r="F748" s="1">
        <v>0</v>
      </c>
      <c r="G748" s="1">
        <v>0</v>
      </c>
      <c r="H748" s="1">
        <v>1.181</v>
      </c>
      <c r="I748" s="1">
        <v>119.09</v>
      </c>
      <c r="J748" s="1">
        <v>0</v>
      </c>
      <c r="K748" s="1">
        <v>0.32</v>
      </c>
      <c r="L748" s="1">
        <v>0.19</v>
      </c>
      <c r="M748" s="1">
        <v>0.13</v>
      </c>
      <c r="N748" s="1">
        <v>0.08</v>
      </c>
      <c r="O748" s="1">
        <v>0.05</v>
      </c>
      <c r="P748" s="1">
        <v>0.04</v>
      </c>
      <c r="Q748" s="1">
        <v>0.03</v>
      </c>
      <c r="R748" s="1">
        <v>0.02</v>
      </c>
      <c r="S748" s="1">
        <v>-216</v>
      </c>
      <c r="T748" s="1">
        <v>40.700000000000003</v>
      </c>
      <c r="U748" s="1">
        <v>82.2</v>
      </c>
      <c r="V748" s="1">
        <v>43.4</v>
      </c>
      <c r="W748" s="1">
        <v>15.4</v>
      </c>
      <c r="X748" s="1">
        <v>1.33</v>
      </c>
      <c r="Y748" s="1">
        <v>-0.06</v>
      </c>
      <c r="Z748" s="1">
        <v>-0.28000000000000003</v>
      </c>
      <c r="AA748" s="1">
        <v>0</v>
      </c>
      <c r="AB748" s="1">
        <v>26</v>
      </c>
      <c r="AC748" s="1">
        <v>51</v>
      </c>
      <c r="AD748" s="1">
        <v>77</v>
      </c>
      <c r="AE748" s="1">
        <v>101</v>
      </c>
      <c r="AF748" s="1">
        <v>-216</v>
      </c>
      <c r="AG748" s="1">
        <v>-43.2</v>
      </c>
      <c r="AH748" s="1">
        <v>101</v>
      </c>
      <c r="AI748" s="1">
        <v>241</v>
      </c>
      <c r="AJ748" s="1">
        <v>400</v>
      </c>
      <c r="AK748" s="2"/>
    </row>
    <row r="749" spans="1:37">
      <c r="A749" s="1">
        <v>748</v>
      </c>
      <c r="B749" s="1">
        <v>2130</v>
      </c>
      <c r="C749" s="1">
        <v>373</v>
      </c>
      <c r="D749" s="1">
        <v>0</v>
      </c>
      <c r="E749" s="1">
        <v>147</v>
      </c>
      <c r="F749" s="1">
        <v>0</v>
      </c>
      <c r="G749" s="1">
        <v>0</v>
      </c>
      <c r="H749" s="1">
        <v>0.874</v>
      </c>
      <c r="I749" s="1">
        <v>194.84</v>
      </c>
      <c r="J749" s="1">
        <v>0</v>
      </c>
      <c r="K749" s="1">
        <v>0.26</v>
      </c>
      <c r="L749" s="1">
        <v>0.17</v>
      </c>
      <c r="M749" s="1">
        <v>0.13</v>
      </c>
      <c r="N749" s="1">
        <v>0.08</v>
      </c>
      <c r="O749" s="1">
        <v>0.06</v>
      </c>
      <c r="P749" s="1">
        <v>0.04</v>
      </c>
      <c r="Q749" s="1">
        <v>0.03</v>
      </c>
      <c r="R749" s="1">
        <v>0.02</v>
      </c>
      <c r="S749" s="1">
        <v>-153</v>
      </c>
      <c r="T749" s="1">
        <v>-8.51</v>
      </c>
      <c r="U749" s="1">
        <v>42.3</v>
      </c>
      <c r="V749" s="1">
        <v>43.2</v>
      </c>
      <c r="W749" s="1">
        <v>25.5</v>
      </c>
      <c r="X749" s="1">
        <v>5.73</v>
      </c>
      <c r="Y749" s="1">
        <v>1.04</v>
      </c>
      <c r="Z749" s="1">
        <v>-0.05</v>
      </c>
      <c r="AA749" s="1">
        <v>0</v>
      </c>
      <c r="AB749" s="1">
        <v>37</v>
      </c>
      <c r="AC749" s="1">
        <v>73</v>
      </c>
      <c r="AD749" s="1">
        <v>110</v>
      </c>
      <c r="AE749" s="1">
        <v>146</v>
      </c>
      <c r="AF749" s="1">
        <v>-153</v>
      </c>
      <c r="AG749" s="1">
        <v>-7.61</v>
      </c>
      <c r="AH749" s="1">
        <v>94.2</v>
      </c>
      <c r="AI749" s="1">
        <v>185</v>
      </c>
      <c r="AJ749" s="1">
        <v>309</v>
      </c>
      <c r="AK749" s="2"/>
    </row>
    <row r="750" spans="1:37">
      <c r="A750" s="1">
        <v>749</v>
      </c>
      <c r="B750" s="1">
        <v>2130</v>
      </c>
      <c r="C750" s="1">
        <v>373</v>
      </c>
      <c r="D750" s="1">
        <v>0</v>
      </c>
      <c r="E750" s="1">
        <v>210</v>
      </c>
      <c r="F750" s="1">
        <v>0</v>
      </c>
      <c r="G750" s="1">
        <v>0</v>
      </c>
      <c r="H750" s="1">
        <v>0.66500000000000004</v>
      </c>
      <c r="I750" s="1">
        <v>314.05</v>
      </c>
      <c r="J750" s="1">
        <v>0</v>
      </c>
      <c r="K750" s="1">
        <v>0.22</v>
      </c>
      <c r="L750" s="1">
        <v>0.15</v>
      </c>
      <c r="M750" s="1">
        <v>0.12</v>
      </c>
      <c r="N750" s="1">
        <v>0.08</v>
      </c>
      <c r="O750" s="1">
        <v>0.06</v>
      </c>
      <c r="P750" s="1">
        <v>0.04</v>
      </c>
      <c r="Q750" s="1">
        <v>0.03</v>
      </c>
      <c r="R750" s="1">
        <v>0.02</v>
      </c>
      <c r="S750" s="1">
        <v>-93</v>
      </c>
      <c r="T750" s="1">
        <v>-29</v>
      </c>
      <c r="U750" s="1">
        <v>6.59</v>
      </c>
      <c r="V750" s="1">
        <v>25.9</v>
      </c>
      <c r="W750" s="1">
        <v>23.8</v>
      </c>
      <c r="X750" s="1">
        <v>10.9</v>
      </c>
      <c r="Y750" s="1">
        <v>3.79</v>
      </c>
      <c r="Z750" s="1">
        <v>0.36</v>
      </c>
      <c r="AA750" s="1">
        <v>0</v>
      </c>
      <c r="AB750" s="1">
        <v>52</v>
      </c>
      <c r="AC750" s="1">
        <v>105</v>
      </c>
      <c r="AD750" s="1">
        <v>157</v>
      </c>
      <c r="AE750" s="1">
        <v>209</v>
      </c>
      <c r="AF750" s="1">
        <v>-93</v>
      </c>
      <c r="AG750" s="1">
        <v>33.1</v>
      </c>
      <c r="AH750" s="1">
        <v>92.6</v>
      </c>
      <c r="AI750" s="1">
        <v>131</v>
      </c>
      <c r="AJ750" s="1">
        <v>210</v>
      </c>
      <c r="AK750" s="2"/>
    </row>
    <row r="751" spans="1:37">
      <c r="A751" s="1">
        <v>750</v>
      </c>
      <c r="B751" s="1">
        <v>2130</v>
      </c>
      <c r="C751" s="1">
        <v>373</v>
      </c>
      <c r="D751" s="1">
        <v>0</v>
      </c>
      <c r="E751" s="1">
        <v>300</v>
      </c>
      <c r="F751" s="1">
        <v>0</v>
      </c>
      <c r="G751" s="1">
        <v>0</v>
      </c>
      <c r="H751" s="1">
        <v>0.55600000000000005</v>
      </c>
      <c r="I751" s="1">
        <v>459.87</v>
      </c>
      <c r="J751" s="1">
        <v>0</v>
      </c>
      <c r="K751" s="1">
        <v>0.18</v>
      </c>
      <c r="L751" s="1">
        <v>0.12</v>
      </c>
      <c r="M751" s="1">
        <v>0.1</v>
      </c>
      <c r="N751" s="1">
        <v>0.08</v>
      </c>
      <c r="O751" s="1">
        <v>0.06</v>
      </c>
      <c r="P751" s="1">
        <v>0.04</v>
      </c>
      <c r="Q751" s="1">
        <v>0.03</v>
      </c>
      <c r="R751" s="1">
        <v>0.02</v>
      </c>
      <c r="S751" s="1">
        <v>-51</v>
      </c>
      <c r="T751" s="1">
        <v>-28.2</v>
      </c>
      <c r="U751" s="1">
        <v>-10.7</v>
      </c>
      <c r="V751" s="1">
        <v>6.8</v>
      </c>
      <c r="W751" s="1">
        <v>13</v>
      </c>
      <c r="X751" s="1">
        <v>11.2</v>
      </c>
      <c r="Y751" s="1">
        <v>6.43</v>
      </c>
      <c r="Z751" s="1">
        <v>1.47</v>
      </c>
      <c r="AA751" s="1">
        <v>0</v>
      </c>
      <c r="AB751" s="1">
        <v>75</v>
      </c>
      <c r="AC751" s="1">
        <v>150</v>
      </c>
      <c r="AD751" s="1">
        <v>225</v>
      </c>
      <c r="AE751" s="1">
        <v>299</v>
      </c>
      <c r="AF751" s="1">
        <v>-51</v>
      </c>
      <c r="AG751" s="1">
        <v>66.5</v>
      </c>
      <c r="AH751" s="1">
        <v>83.5</v>
      </c>
      <c r="AI751" s="1">
        <v>84.4</v>
      </c>
      <c r="AJ751" s="1">
        <v>127</v>
      </c>
      <c r="AK751" s="2"/>
    </row>
    <row r="752" spans="1:37">
      <c r="A752" s="1">
        <v>751</v>
      </c>
      <c r="B752" s="1">
        <v>2573</v>
      </c>
      <c r="C752" s="1">
        <v>373</v>
      </c>
      <c r="D752" s="1">
        <v>0</v>
      </c>
      <c r="E752" s="1">
        <v>50</v>
      </c>
      <c r="F752" s="1">
        <v>0</v>
      </c>
      <c r="G752" s="1">
        <v>0</v>
      </c>
      <c r="H752" s="1">
        <v>1.742</v>
      </c>
      <c r="I752" s="1">
        <v>63.98</v>
      </c>
      <c r="J752" s="1">
        <v>0</v>
      </c>
      <c r="K752" s="1">
        <v>0.4</v>
      </c>
      <c r="L752" s="1">
        <v>0.19</v>
      </c>
      <c r="M752" s="1">
        <v>0.11</v>
      </c>
      <c r="N752" s="1">
        <v>7.0000000000000007E-2</v>
      </c>
      <c r="O752" s="1">
        <v>0.05</v>
      </c>
      <c r="P752" s="1">
        <v>0.04</v>
      </c>
      <c r="Q752" s="1">
        <v>0.03</v>
      </c>
      <c r="R752" s="1">
        <v>0.02</v>
      </c>
      <c r="S752" s="1">
        <v>-214</v>
      </c>
      <c r="T752" s="1">
        <v>149</v>
      </c>
      <c r="U752" s="1">
        <v>79</v>
      </c>
      <c r="V752" s="1">
        <v>10.6</v>
      </c>
      <c r="W752" s="1">
        <v>1.1599999999999999</v>
      </c>
      <c r="X752" s="1">
        <v>-0.67</v>
      </c>
      <c r="Y752" s="1">
        <v>-0.66</v>
      </c>
      <c r="Z752" s="1">
        <v>-0.42</v>
      </c>
      <c r="AA752" s="1">
        <v>0</v>
      </c>
      <c r="AB752" s="1">
        <v>12</v>
      </c>
      <c r="AC752" s="1">
        <v>25</v>
      </c>
      <c r="AD752" s="1">
        <v>38</v>
      </c>
      <c r="AE752" s="1">
        <v>49</v>
      </c>
      <c r="AF752" s="1">
        <v>-214</v>
      </c>
      <c r="AG752" s="1">
        <v>-57.1</v>
      </c>
      <c r="AH752" s="1">
        <v>97.3</v>
      </c>
      <c r="AI752" s="1">
        <v>254</v>
      </c>
      <c r="AJ752" s="1">
        <v>396</v>
      </c>
      <c r="AK752" s="2"/>
    </row>
    <row r="753" spans="1:37">
      <c r="A753" s="1">
        <v>752</v>
      </c>
      <c r="B753" s="1">
        <v>2573</v>
      </c>
      <c r="C753" s="1">
        <v>373</v>
      </c>
      <c r="D753" s="1">
        <v>0</v>
      </c>
      <c r="E753" s="1">
        <v>72</v>
      </c>
      <c r="F753" s="1">
        <v>0</v>
      </c>
      <c r="G753" s="1">
        <v>0</v>
      </c>
      <c r="H753" s="1">
        <v>1.4390000000000001</v>
      </c>
      <c r="I753" s="1">
        <v>86.72</v>
      </c>
      <c r="J753" s="1">
        <v>0</v>
      </c>
      <c r="K753" s="1">
        <v>0.36</v>
      </c>
      <c r="L753" s="1">
        <v>0.19</v>
      </c>
      <c r="M753" s="1">
        <v>0.12</v>
      </c>
      <c r="N753" s="1">
        <v>7.0000000000000007E-2</v>
      </c>
      <c r="O753" s="1">
        <v>0.05</v>
      </c>
      <c r="P753" s="1">
        <v>0.04</v>
      </c>
      <c r="Q753" s="1">
        <v>0.03</v>
      </c>
      <c r="R753" s="1">
        <v>0.02</v>
      </c>
      <c r="S753" s="1">
        <v>-242</v>
      </c>
      <c r="T753" s="1">
        <v>93.7</v>
      </c>
      <c r="U753" s="1">
        <v>95.1</v>
      </c>
      <c r="V753" s="1">
        <v>28.8</v>
      </c>
      <c r="W753" s="1">
        <v>6.51</v>
      </c>
      <c r="X753" s="1">
        <v>0.28000000000000003</v>
      </c>
      <c r="Y753" s="1">
        <v>-0.26</v>
      </c>
      <c r="Z753" s="1">
        <v>-0.28999999999999998</v>
      </c>
      <c r="AA753" s="1">
        <v>0</v>
      </c>
      <c r="AB753" s="1">
        <v>18</v>
      </c>
      <c r="AC753" s="1">
        <v>36</v>
      </c>
      <c r="AD753" s="1">
        <v>54</v>
      </c>
      <c r="AE753" s="1">
        <v>71</v>
      </c>
      <c r="AF753" s="1">
        <v>-242</v>
      </c>
      <c r="AG753" s="1">
        <v>-70.2</v>
      </c>
      <c r="AH753" s="1">
        <v>90.5</v>
      </c>
      <c r="AI753" s="1">
        <v>248</v>
      </c>
      <c r="AJ753" s="1">
        <v>408</v>
      </c>
      <c r="AK753" s="2"/>
    </row>
    <row r="754" spans="1:37">
      <c r="A754" s="1">
        <v>753</v>
      </c>
      <c r="B754" s="1">
        <v>2573</v>
      </c>
      <c r="C754" s="1">
        <v>373</v>
      </c>
      <c r="D754" s="1">
        <v>0</v>
      </c>
      <c r="E754" s="1">
        <v>102</v>
      </c>
      <c r="F754" s="1">
        <v>0</v>
      </c>
      <c r="G754" s="1">
        <v>0</v>
      </c>
      <c r="H754" s="1">
        <v>1.093</v>
      </c>
      <c r="I754" s="1">
        <v>135.11000000000001</v>
      </c>
      <c r="J754" s="1">
        <v>0</v>
      </c>
      <c r="K754" s="1">
        <v>0.3</v>
      </c>
      <c r="L754" s="1">
        <v>0.19</v>
      </c>
      <c r="M754" s="1">
        <v>0.13</v>
      </c>
      <c r="N754" s="1">
        <v>0.08</v>
      </c>
      <c r="O754" s="1">
        <v>0.05</v>
      </c>
      <c r="P754" s="1">
        <v>0.04</v>
      </c>
      <c r="Q754" s="1">
        <v>0.03</v>
      </c>
      <c r="R754" s="1">
        <v>0.02</v>
      </c>
      <c r="S754" s="1">
        <v>-207</v>
      </c>
      <c r="T754" s="1">
        <v>31</v>
      </c>
      <c r="U754" s="1">
        <v>75</v>
      </c>
      <c r="V754" s="1">
        <v>43.9</v>
      </c>
      <c r="W754" s="1">
        <v>17.5</v>
      </c>
      <c r="X754" s="1">
        <v>2.13</v>
      </c>
      <c r="Y754" s="1">
        <v>0.28999999999999998</v>
      </c>
      <c r="Z754" s="1">
        <v>-0.13</v>
      </c>
      <c r="AA754" s="1">
        <v>0</v>
      </c>
      <c r="AB754" s="1">
        <v>26</v>
      </c>
      <c r="AC754" s="1">
        <v>51</v>
      </c>
      <c r="AD754" s="1">
        <v>77</v>
      </c>
      <c r="AE754" s="1">
        <v>101</v>
      </c>
      <c r="AF754" s="1">
        <v>-207</v>
      </c>
      <c r="AG754" s="1">
        <v>-49.9</v>
      </c>
      <c r="AH754" s="1">
        <v>81.599999999999994</v>
      </c>
      <c r="AI754" s="1">
        <v>209</v>
      </c>
      <c r="AJ754" s="1">
        <v>355</v>
      </c>
      <c r="AK754" s="2"/>
    </row>
    <row r="755" spans="1:37">
      <c r="A755" s="1">
        <v>754</v>
      </c>
      <c r="B755" s="1">
        <v>2573</v>
      </c>
      <c r="C755" s="1">
        <v>373</v>
      </c>
      <c r="D755" s="1">
        <v>0</v>
      </c>
      <c r="E755" s="1">
        <v>147</v>
      </c>
      <c r="F755" s="1">
        <v>0</v>
      </c>
      <c r="G755" s="1">
        <v>0</v>
      </c>
      <c r="H755" s="1">
        <v>0.79800000000000004</v>
      </c>
      <c r="I755" s="1">
        <v>226.91</v>
      </c>
      <c r="J755" s="1">
        <v>0</v>
      </c>
      <c r="K755" s="1">
        <v>0.25</v>
      </c>
      <c r="L755" s="1">
        <v>0.17</v>
      </c>
      <c r="M755" s="1">
        <v>0.13</v>
      </c>
      <c r="N755" s="1">
        <v>0.08</v>
      </c>
      <c r="O755" s="1">
        <v>0.06</v>
      </c>
      <c r="P755" s="1">
        <v>0.04</v>
      </c>
      <c r="Q755" s="1">
        <v>0.03</v>
      </c>
      <c r="R755" s="1">
        <v>0.02</v>
      </c>
      <c r="S755" s="1">
        <v>-144</v>
      </c>
      <c r="T755" s="1">
        <v>-12.9</v>
      </c>
      <c r="U755" s="1">
        <v>35.5</v>
      </c>
      <c r="V755" s="1">
        <v>40.200000000000003</v>
      </c>
      <c r="W755" s="1">
        <v>25.6</v>
      </c>
      <c r="X755" s="1">
        <v>6.73</v>
      </c>
      <c r="Y755" s="1">
        <v>1.52</v>
      </c>
      <c r="Z755" s="1">
        <v>0.1</v>
      </c>
      <c r="AA755" s="1">
        <v>0</v>
      </c>
      <c r="AB755" s="1">
        <v>37</v>
      </c>
      <c r="AC755" s="1">
        <v>73</v>
      </c>
      <c r="AD755" s="1">
        <v>110</v>
      </c>
      <c r="AE755" s="1">
        <v>146</v>
      </c>
      <c r="AF755" s="1">
        <v>-144</v>
      </c>
      <c r="AG755" s="1">
        <v>-14.8</v>
      </c>
      <c r="AH755" s="1">
        <v>76</v>
      </c>
      <c r="AI755" s="1">
        <v>158</v>
      </c>
      <c r="AJ755" s="1">
        <v>269</v>
      </c>
      <c r="AK755" s="2"/>
    </row>
    <row r="756" spans="1:37">
      <c r="A756" s="1">
        <v>755</v>
      </c>
      <c r="B756" s="1">
        <v>2573</v>
      </c>
      <c r="C756" s="1">
        <v>373</v>
      </c>
      <c r="D756" s="1">
        <v>0</v>
      </c>
      <c r="E756" s="1">
        <v>210</v>
      </c>
      <c r="F756" s="1">
        <v>0</v>
      </c>
      <c r="G756" s="1">
        <v>0</v>
      </c>
      <c r="H756" s="1">
        <v>0.59299999999999997</v>
      </c>
      <c r="I756" s="1">
        <v>380.31</v>
      </c>
      <c r="J756" s="1">
        <v>0</v>
      </c>
      <c r="K756" s="1">
        <v>0.2</v>
      </c>
      <c r="L756" s="1">
        <v>0.14000000000000001</v>
      </c>
      <c r="M756" s="1">
        <v>0.11</v>
      </c>
      <c r="N756" s="1">
        <v>0.08</v>
      </c>
      <c r="O756" s="1">
        <v>0.06</v>
      </c>
      <c r="P756" s="1">
        <v>0.04</v>
      </c>
      <c r="Q756" s="1">
        <v>0.03</v>
      </c>
      <c r="R756" s="1">
        <v>0.02</v>
      </c>
      <c r="S756" s="1">
        <v>-86.3</v>
      </c>
      <c r="T756" s="1">
        <v>-29.2</v>
      </c>
      <c r="U756" s="1">
        <v>3.2</v>
      </c>
      <c r="V756" s="1">
        <v>22.3</v>
      </c>
      <c r="W756" s="1">
        <v>21.9</v>
      </c>
      <c r="X756" s="1">
        <v>11.2</v>
      </c>
      <c r="Y756" s="1">
        <v>4.34</v>
      </c>
      <c r="Z756" s="1">
        <v>0.56000000000000005</v>
      </c>
      <c r="AA756" s="1">
        <v>0</v>
      </c>
      <c r="AB756" s="1">
        <v>52</v>
      </c>
      <c r="AC756" s="1">
        <v>105</v>
      </c>
      <c r="AD756" s="1">
        <v>157</v>
      </c>
      <c r="AE756" s="1">
        <v>209</v>
      </c>
      <c r="AF756" s="1">
        <v>-86.3</v>
      </c>
      <c r="AG756" s="1">
        <v>22.7</v>
      </c>
      <c r="AH756" s="1">
        <v>75.3</v>
      </c>
      <c r="AI756" s="1">
        <v>110</v>
      </c>
      <c r="AJ756" s="1">
        <v>181</v>
      </c>
      <c r="AK756" s="2"/>
    </row>
    <row r="757" spans="1:37">
      <c r="A757" s="1">
        <v>756</v>
      </c>
      <c r="B757" s="1">
        <v>2573</v>
      </c>
      <c r="C757" s="1">
        <v>373</v>
      </c>
      <c r="D757" s="1">
        <v>0</v>
      </c>
      <c r="E757" s="1">
        <v>300</v>
      </c>
      <c r="F757" s="1">
        <v>0</v>
      </c>
      <c r="G757" s="1">
        <v>0</v>
      </c>
      <c r="H757" s="1">
        <v>0.49099999999999999</v>
      </c>
      <c r="I757" s="1">
        <v>570.95000000000005</v>
      </c>
      <c r="J757" s="1">
        <v>0</v>
      </c>
      <c r="K757" s="1">
        <v>0.16</v>
      </c>
      <c r="L757" s="1">
        <v>0.12</v>
      </c>
      <c r="M757" s="1">
        <v>0.1</v>
      </c>
      <c r="N757" s="1">
        <v>0.08</v>
      </c>
      <c r="O757" s="1">
        <v>0.06</v>
      </c>
      <c r="P757" s="1">
        <v>0.04</v>
      </c>
      <c r="Q757" s="1">
        <v>0.03</v>
      </c>
      <c r="R757" s="1">
        <v>0.02</v>
      </c>
      <c r="S757" s="1">
        <v>-47</v>
      </c>
      <c r="T757" s="1">
        <v>-26.9</v>
      </c>
      <c r="U757" s="1">
        <v>-11.3</v>
      </c>
      <c r="V757" s="1">
        <v>4.79</v>
      </c>
      <c r="W757" s="1">
        <v>11</v>
      </c>
      <c r="X757" s="1">
        <v>10.4</v>
      </c>
      <c r="Y757" s="1">
        <v>6.45</v>
      </c>
      <c r="Z757" s="1">
        <v>1.73</v>
      </c>
      <c r="AA757" s="1">
        <v>0</v>
      </c>
      <c r="AB757" s="1">
        <v>75</v>
      </c>
      <c r="AC757" s="1">
        <v>150</v>
      </c>
      <c r="AD757" s="1">
        <v>225</v>
      </c>
      <c r="AE757" s="1">
        <v>299</v>
      </c>
      <c r="AF757" s="1">
        <v>-47</v>
      </c>
      <c r="AG757" s="1">
        <v>52.6</v>
      </c>
      <c r="AH757" s="1">
        <v>68.3</v>
      </c>
      <c r="AI757" s="1">
        <v>70.8</v>
      </c>
      <c r="AJ757" s="1">
        <v>109</v>
      </c>
      <c r="AK757" s="2"/>
    </row>
    <row r="758" spans="1:37">
      <c r="A758" s="1">
        <v>757</v>
      </c>
      <c r="B758" s="1">
        <v>3109</v>
      </c>
      <c r="C758" s="1">
        <v>373</v>
      </c>
      <c r="D758" s="1">
        <v>0</v>
      </c>
      <c r="E758" s="1">
        <v>50</v>
      </c>
      <c r="F758" s="1">
        <v>0</v>
      </c>
      <c r="G758" s="1">
        <v>0</v>
      </c>
      <c r="H758" s="1">
        <v>1.6859999999999999</v>
      </c>
      <c r="I758" s="1">
        <v>67.349999999999994</v>
      </c>
      <c r="J758" s="1">
        <v>0</v>
      </c>
      <c r="K758" s="1">
        <v>0.4</v>
      </c>
      <c r="L758" s="1">
        <v>0.19</v>
      </c>
      <c r="M758" s="1">
        <v>0.12</v>
      </c>
      <c r="N758" s="1">
        <v>7.0000000000000007E-2</v>
      </c>
      <c r="O758" s="1">
        <v>0.05</v>
      </c>
      <c r="P758" s="1">
        <v>0.04</v>
      </c>
      <c r="Q758" s="1">
        <v>0.03</v>
      </c>
      <c r="R758" s="1">
        <v>0.02</v>
      </c>
      <c r="S758" s="1">
        <v>-222</v>
      </c>
      <c r="T758" s="1">
        <v>138</v>
      </c>
      <c r="U758" s="1">
        <v>82.1</v>
      </c>
      <c r="V758" s="1">
        <v>13.6</v>
      </c>
      <c r="W758" s="1">
        <v>2.38</v>
      </c>
      <c r="X758" s="1">
        <v>-0.14000000000000001</v>
      </c>
      <c r="Y758" s="1">
        <v>-0.37</v>
      </c>
      <c r="Z758" s="1">
        <v>-0.3</v>
      </c>
      <c r="AA758" s="1">
        <v>0</v>
      </c>
      <c r="AB758" s="1">
        <v>12</v>
      </c>
      <c r="AC758" s="1">
        <v>25</v>
      </c>
      <c r="AD758" s="1">
        <v>38</v>
      </c>
      <c r="AE758" s="1">
        <v>49</v>
      </c>
      <c r="AF758" s="1">
        <v>-222</v>
      </c>
      <c r="AG758" s="1">
        <v>-70</v>
      </c>
      <c r="AH758" s="1">
        <v>79</v>
      </c>
      <c r="AI758" s="1">
        <v>231</v>
      </c>
      <c r="AJ758" s="1">
        <v>369</v>
      </c>
      <c r="AK758" s="2"/>
    </row>
    <row r="759" spans="1:37">
      <c r="A759" s="1">
        <v>758</v>
      </c>
      <c r="B759" s="1">
        <v>3109</v>
      </c>
      <c r="C759" s="1">
        <v>373</v>
      </c>
      <c r="D759" s="1">
        <v>0</v>
      </c>
      <c r="E759" s="1">
        <v>72</v>
      </c>
      <c r="F759" s="1">
        <v>0</v>
      </c>
      <c r="G759" s="1">
        <v>0</v>
      </c>
      <c r="H759" s="1">
        <v>1.359</v>
      </c>
      <c r="I759" s="1">
        <v>95.13</v>
      </c>
      <c r="J759" s="1">
        <v>0</v>
      </c>
      <c r="K759" s="1">
        <v>0.35</v>
      </c>
      <c r="L759" s="1">
        <v>0.19</v>
      </c>
      <c r="M759" s="1">
        <v>0.12</v>
      </c>
      <c r="N759" s="1">
        <v>7.0000000000000007E-2</v>
      </c>
      <c r="O759" s="1">
        <v>0.05</v>
      </c>
      <c r="P759" s="1">
        <v>0.04</v>
      </c>
      <c r="Q759" s="1">
        <v>0.03</v>
      </c>
      <c r="R759" s="1">
        <v>0.02</v>
      </c>
      <c r="S759" s="1">
        <v>-237</v>
      </c>
      <c r="T759" s="1">
        <v>81.400000000000006</v>
      </c>
      <c r="U759" s="1">
        <v>91.6</v>
      </c>
      <c r="V759" s="1">
        <v>31.6</v>
      </c>
      <c r="W759" s="1">
        <v>8.3000000000000007</v>
      </c>
      <c r="X759" s="1">
        <v>0.79</v>
      </c>
      <c r="Y759" s="1">
        <v>0.03</v>
      </c>
      <c r="Z759" s="1">
        <v>-0.17</v>
      </c>
      <c r="AA759" s="1">
        <v>0</v>
      </c>
      <c r="AB759" s="1">
        <v>18</v>
      </c>
      <c r="AC759" s="1">
        <v>36</v>
      </c>
      <c r="AD759" s="1">
        <v>54</v>
      </c>
      <c r="AE759" s="1">
        <v>71</v>
      </c>
      <c r="AF759" s="1">
        <v>-237</v>
      </c>
      <c r="AG759" s="1">
        <v>-76.599999999999994</v>
      </c>
      <c r="AH759" s="1">
        <v>73</v>
      </c>
      <c r="AI759" s="1">
        <v>220</v>
      </c>
      <c r="AJ759" s="1">
        <v>370</v>
      </c>
      <c r="AK759" s="2"/>
    </row>
    <row r="760" spans="1:37">
      <c r="A760" s="1">
        <v>759</v>
      </c>
      <c r="B760" s="1">
        <v>3109</v>
      </c>
      <c r="C760" s="1">
        <v>373</v>
      </c>
      <c r="D760" s="1">
        <v>0</v>
      </c>
      <c r="E760" s="1">
        <v>102</v>
      </c>
      <c r="F760" s="1">
        <v>0</v>
      </c>
      <c r="G760" s="1">
        <v>0</v>
      </c>
      <c r="H760" s="1">
        <v>1.006</v>
      </c>
      <c r="I760" s="1">
        <v>154.41999999999999</v>
      </c>
      <c r="J760" s="1">
        <v>0</v>
      </c>
      <c r="K760" s="1">
        <v>0.28999999999999998</v>
      </c>
      <c r="L760" s="1">
        <v>0.18</v>
      </c>
      <c r="M760" s="1">
        <v>0.13</v>
      </c>
      <c r="N760" s="1">
        <v>0.08</v>
      </c>
      <c r="O760" s="1">
        <v>0.06</v>
      </c>
      <c r="P760" s="1">
        <v>0.04</v>
      </c>
      <c r="Q760" s="1">
        <v>0.03</v>
      </c>
      <c r="R760" s="1">
        <v>0.02</v>
      </c>
      <c r="S760" s="1">
        <v>-196</v>
      </c>
      <c r="T760" s="1">
        <v>22.2</v>
      </c>
      <c r="U760" s="1">
        <v>67.400000000000006</v>
      </c>
      <c r="V760" s="1">
        <v>43.6</v>
      </c>
      <c r="W760" s="1">
        <v>19.100000000000001</v>
      </c>
      <c r="X760" s="1">
        <v>2.87</v>
      </c>
      <c r="Y760" s="1">
        <v>0.57999999999999996</v>
      </c>
      <c r="Z760" s="1">
        <v>0</v>
      </c>
      <c r="AA760" s="1">
        <v>0</v>
      </c>
      <c r="AB760" s="1">
        <v>26</v>
      </c>
      <c r="AC760" s="1">
        <v>51</v>
      </c>
      <c r="AD760" s="1">
        <v>77</v>
      </c>
      <c r="AE760" s="1">
        <v>101</v>
      </c>
      <c r="AF760" s="1">
        <v>-196</v>
      </c>
      <c r="AG760" s="1">
        <v>-53.5</v>
      </c>
      <c r="AH760" s="1">
        <v>65.7</v>
      </c>
      <c r="AI760" s="1">
        <v>182</v>
      </c>
      <c r="AJ760" s="1">
        <v>314</v>
      </c>
      <c r="AK760" s="2"/>
    </row>
    <row r="761" spans="1:37">
      <c r="A761" s="1">
        <v>760</v>
      </c>
      <c r="B761" s="1">
        <v>3109</v>
      </c>
      <c r="C761" s="1">
        <v>373</v>
      </c>
      <c r="D761" s="1">
        <v>0</v>
      </c>
      <c r="E761" s="1">
        <v>147</v>
      </c>
      <c r="F761" s="1">
        <v>0</v>
      </c>
      <c r="G761" s="1">
        <v>0</v>
      </c>
      <c r="H761" s="1">
        <v>0.72199999999999998</v>
      </c>
      <c r="I761" s="1">
        <v>267.16000000000003</v>
      </c>
      <c r="J761" s="1">
        <v>0</v>
      </c>
      <c r="K761" s="1">
        <v>0.23</v>
      </c>
      <c r="L761" s="1">
        <v>0.16</v>
      </c>
      <c r="M761" s="1">
        <v>0.12</v>
      </c>
      <c r="N761" s="1">
        <v>0.08</v>
      </c>
      <c r="O761" s="1">
        <v>0.06</v>
      </c>
      <c r="P761" s="1">
        <v>0.04</v>
      </c>
      <c r="Q761" s="1">
        <v>0.03</v>
      </c>
      <c r="R761" s="1">
        <v>0.02</v>
      </c>
      <c r="S761" s="1">
        <v>-133</v>
      </c>
      <c r="T761" s="1">
        <v>-16.2</v>
      </c>
      <c r="U761" s="1">
        <v>29.1</v>
      </c>
      <c r="V761" s="1">
        <v>36.799999999999997</v>
      </c>
      <c r="W761" s="1">
        <v>25.1</v>
      </c>
      <c r="X761" s="1">
        <v>7.57</v>
      </c>
      <c r="Y761" s="1">
        <v>1.98</v>
      </c>
      <c r="Z761" s="1">
        <v>0.23</v>
      </c>
      <c r="AA761" s="1">
        <v>0</v>
      </c>
      <c r="AB761" s="1">
        <v>37</v>
      </c>
      <c r="AC761" s="1">
        <v>73</v>
      </c>
      <c r="AD761" s="1">
        <v>110</v>
      </c>
      <c r="AE761" s="1">
        <v>146</v>
      </c>
      <c r="AF761" s="1">
        <v>-133</v>
      </c>
      <c r="AG761" s="1">
        <v>-19.600000000000001</v>
      </c>
      <c r="AH761" s="1">
        <v>61.4</v>
      </c>
      <c r="AI761" s="1">
        <v>135</v>
      </c>
      <c r="AJ761" s="1">
        <v>234</v>
      </c>
      <c r="AK761" s="2"/>
    </row>
    <row r="762" spans="1:37">
      <c r="A762" s="1">
        <v>761</v>
      </c>
      <c r="B762" s="1">
        <v>3109</v>
      </c>
      <c r="C762" s="1">
        <v>373</v>
      </c>
      <c r="D762" s="1">
        <v>0</v>
      </c>
      <c r="E762" s="1">
        <v>210</v>
      </c>
      <c r="F762" s="1">
        <v>0</v>
      </c>
      <c r="G762" s="1">
        <v>0</v>
      </c>
      <c r="H762" s="1">
        <v>0.53</v>
      </c>
      <c r="I762" s="1">
        <v>458.85</v>
      </c>
      <c r="J762" s="1">
        <v>0</v>
      </c>
      <c r="K762" s="1">
        <v>0.18</v>
      </c>
      <c r="L762" s="1">
        <v>0.14000000000000001</v>
      </c>
      <c r="M762" s="1">
        <v>0.11</v>
      </c>
      <c r="N762" s="1">
        <v>0.08</v>
      </c>
      <c r="O762" s="1">
        <v>0.06</v>
      </c>
      <c r="P762" s="1">
        <v>0.04</v>
      </c>
      <c r="Q762" s="1">
        <v>0.03</v>
      </c>
      <c r="R762" s="1">
        <v>0.02</v>
      </c>
      <c r="S762" s="1">
        <v>-79.2</v>
      </c>
      <c r="T762" s="1">
        <v>-28.9</v>
      </c>
      <c r="U762" s="1">
        <v>0.39</v>
      </c>
      <c r="V762" s="1">
        <v>18.8</v>
      </c>
      <c r="W762" s="1">
        <v>19.8</v>
      </c>
      <c r="X762" s="1">
        <v>11.1</v>
      </c>
      <c r="Y762" s="1">
        <v>4.7699999999999996</v>
      </c>
      <c r="Z762" s="1">
        <v>0.75</v>
      </c>
      <c r="AA762" s="1">
        <v>0</v>
      </c>
      <c r="AB762" s="1">
        <v>52</v>
      </c>
      <c r="AC762" s="1">
        <v>105</v>
      </c>
      <c r="AD762" s="1">
        <v>157</v>
      </c>
      <c r="AE762" s="1">
        <v>209</v>
      </c>
      <c r="AF762" s="1">
        <v>-79.2</v>
      </c>
      <c r="AG762" s="1">
        <v>14.8</v>
      </c>
      <c r="AH762" s="1">
        <v>61.3</v>
      </c>
      <c r="AI762" s="1">
        <v>93.4</v>
      </c>
      <c r="AJ762" s="1">
        <v>156</v>
      </c>
      <c r="AK762" s="2"/>
    </row>
    <row r="763" spans="1:37">
      <c r="A763" s="1">
        <v>762</v>
      </c>
      <c r="B763" s="1">
        <v>3109</v>
      </c>
      <c r="C763" s="1">
        <v>373</v>
      </c>
      <c r="D763" s="1">
        <v>0</v>
      </c>
      <c r="E763" s="1">
        <v>300</v>
      </c>
      <c r="F763" s="1">
        <v>0</v>
      </c>
      <c r="G763" s="1">
        <v>0</v>
      </c>
      <c r="H763" s="1">
        <v>0.435</v>
      </c>
      <c r="I763" s="1">
        <v>703.43</v>
      </c>
      <c r="J763" s="1">
        <v>0</v>
      </c>
      <c r="K763" s="1">
        <v>0.15</v>
      </c>
      <c r="L763" s="1">
        <v>0.11</v>
      </c>
      <c r="M763" s="1">
        <v>0.09</v>
      </c>
      <c r="N763" s="1">
        <v>0.08</v>
      </c>
      <c r="O763" s="1">
        <v>0.06</v>
      </c>
      <c r="P763" s="1">
        <v>0.04</v>
      </c>
      <c r="Q763" s="1">
        <v>0.03</v>
      </c>
      <c r="R763" s="1">
        <v>0.02</v>
      </c>
      <c r="S763" s="1">
        <v>-42.9</v>
      </c>
      <c r="T763" s="1">
        <v>-25.3</v>
      </c>
      <c r="U763" s="1">
        <v>-11.5</v>
      </c>
      <c r="V763" s="1">
        <v>3.07</v>
      </c>
      <c r="W763" s="1">
        <v>9.16</v>
      </c>
      <c r="X763" s="1">
        <v>9.5399999999999991</v>
      </c>
      <c r="Y763" s="1">
        <v>6.33</v>
      </c>
      <c r="Z763" s="1">
        <v>1.94</v>
      </c>
      <c r="AA763" s="1">
        <v>0</v>
      </c>
      <c r="AB763" s="1">
        <v>75</v>
      </c>
      <c r="AC763" s="1">
        <v>150</v>
      </c>
      <c r="AD763" s="1">
        <v>225</v>
      </c>
      <c r="AE763" s="1">
        <v>299</v>
      </c>
      <c r="AF763" s="1">
        <v>-42.9</v>
      </c>
      <c r="AG763" s="1">
        <v>41.4</v>
      </c>
      <c r="AH763" s="1">
        <v>55.9</v>
      </c>
      <c r="AI763" s="1">
        <v>59.5</v>
      </c>
      <c r="AJ763" s="1">
        <v>93.1</v>
      </c>
      <c r="AK763" s="2"/>
    </row>
    <row r="764" spans="1:37">
      <c r="A764" s="1">
        <v>763</v>
      </c>
      <c r="B764" s="1">
        <v>3756</v>
      </c>
      <c r="C764" s="1">
        <v>373</v>
      </c>
      <c r="D764" s="1">
        <v>0</v>
      </c>
      <c r="E764" s="1">
        <v>50</v>
      </c>
      <c r="F764" s="1">
        <v>0</v>
      </c>
      <c r="G764" s="1">
        <v>0</v>
      </c>
      <c r="H764" s="1">
        <v>1.6180000000000001</v>
      </c>
      <c r="I764" s="1">
        <v>72.06</v>
      </c>
      <c r="J764" s="1">
        <v>0</v>
      </c>
      <c r="K764" s="1">
        <v>0.39</v>
      </c>
      <c r="L764" s="1">
        <v>0.19</v>
      </c>
      <c r="M764" s="1">
        <v>0.12</v>
      </c>
      <c r="N764" s="1">
        <v>7.0000000000000007E-2</v>
      </c>
      <c r="O764" s="1">
        <v>0.05</v>
      </c>
      <c r="P764" s="1">
        <v>0.04</v>
      </c>
      <c r="Q764" s="1">
        <v>0.03</v>
      </c>
      <c r="R764" s="1">
        <v>0.02</v>
      </c>
      <c r="S764" s="1">
        <v>-226</v>
      </c>
      <c r="T764" s="1">
        <v>127</v>
      </c>
      <c r="U764" s="1">
        <v>83.6</v>
      </c>
      <c r="V764" s="1">
        <v>16.399999999999999</v>
      </c>
      <c r="W764" s="1">
        <v>3.45</v>
      </c>
      <c r="X764" s="1">
        <v>0.28999999999999998</v>
      </c>
      <c r="Y764" s="1">
        <v>-0.13</v>
      </c>
      <c r="Z764" s="1">
        <v>-0.19</v>
      </c>
      <c r="AA764" s="1">
        <v>0</v>
      </c>
      <c r="AB764" s="1">
        <v>12</v>
      </c>
      <c r="AC764" s="1">
        <v>25</v>
      </c>
      <c r="AD764" s="1">
        <v>38</v>
      </c>
      <c r="AE764" s="1">
        <v>49</v>
      </c>
      <c r="AF764" s="1">
        <v>-226</v>
      </c>
      <c r="AG764" s="1">
        <v>-79</v>
      </c>
      <c r="AH764" s="1">
        <v>64</v>
      </c>
      <c r="AI764" s="1">
        <v>209</v>
      </c>
      <c r="AJ764" s="1">
        <v>343</v>
      </c>
      <c r="AK764" s="2"/>
    </row>
    <row r="765" spans="1:37">
      <c r="A765" s="1">
        <v>764</v>
      </c>
      <c r="B765" s="1">
        <v>3756</v>
      </c>
      <c r="C765" s="1">
        <v>373</v>
      </c>
      <c r="D765" s="1">
        <v>0</v>
      </c>
      <c r="E765" s="1">
        <v>72</v>
      </c>
      <c r="F765" s="1">
        <v>0</v>
      </c>
      <c r="G765" s="1">
        <v>0</v>
      </c>
      <c r="H765" s="1">
        <v>1.2789999999999999</v>
      </c>
      <c r="I765" s="1">
        <v>104.94</v>
      </c>
      <c r="J765" s="1">
        <v>0</v>
      </c>
      <c r="K765" s="1">
        <v>0.34</v>
      </c>
      <c r="L765" s="1">
        <v>0.19</v>
      </c>
      <c r="M765" s="1">
        <v>0.12</v>
      </c>
      <c r="N765" s="1">
        <v>7.0000000000000007E-2</v>
      </c>
      <c r="O765" s="1">
        <v>0.05</v>
      </c>
      <c r="P765" s="1">
        <v>0.04</v>
      </c>
      <c r="Q765" s="1">
        <v>0.03</v>
      </c>
      <c r="R765" s="1">
        <v>0.02</v>
      </c>
      <c r="S765" s="1">
        <v>-228</v>
      </c>
      <c r="T765" s="1">
        <v>69.5</v>
      </c>
      <c r="U765" s="1">
        <v>86.8</v>
      </c>
      <c r="V765" s="1">
        <v>33.799999999999997</v>
      </c>
      <c r="W765" s="1">
        <v>9.9600000000000009</v>
      </c>
      <c r="X765" s="1">
        <v>1.23</v>
      </c>
      <c r="Y765" s="1">
        <v>0.27</v>
      </c>
      <c r="Z765" s="1">
        <v>-0.06</v>
      </c>
      <c r="AA765" s="1">
        <v>0</v>
      </c>
      <c r="AB765" s="1">
        <v>18</v>
      </c>
      <c r="AC765" s="1">
        <v>36</v>
      </c>
      <c r="AD765" s="1">
        <v>54</v>
      </c>
      <c r="AE765" s="1">
        <v>71</v>
      </c>
      <c r="AF765" s="1">
        <v>-228</v>
      </c>
      <c r="AG765" s="1">
        <v>-79.8</v>
      </c>
      <c r="AH765" s="1">
        <v>58.8</v>
      </c>
      <c r="AI765" s="1">
        <v>195</v>
      </c>
      <c r="AJ765" s="1">
        <v>334</v>
      </c>
      <c r="AK765" s="2"/>
    </row>
    <row r="766" spans="1:37">
      <c r="A766" s="1">
        <v>765</v>
      </c>
      <c r="B766" s="1">
        <v>3756</v>
      </c>
      <c r="C766" s="1">
        <v>373</v>
      </c>
      <c r="D766" s="1">
        <v>0</v>
      </c>
      <c r="E766" s="1">
        <v>102</v>
      </c>
      <c r="F766" s="1">
        <v>0</v>
      </c>
      <c r="G766" s="1">
        <v>0</v>
      </c>
      <c r="H766" s="1">
        <v>0.93799999999999994</v>
      </c>
      <c r="I766" s="1">
        <v>173.34</v>
      </c>
      <c r="J766" s="1">
        <v>0</v>
      </c>
      <c r="K766" s="1">
        <v>0.28000000000000003</v>
      </c>
      <c r="L766" s="1">
        <v>0.18</v>
      </c>
      <c r="M766" s="1">
        <v>0.13</v>
      </c>
      <c r="N766" s="1">
        <v>0.08</v>
      </c>
      <c r="O766" s="1">
        <v>0.06</v>
      </c>
      <c r="P766" s="1">
        <v>0.04</v>
      </c>
      <c r="Q766" s="1">
        <v>0.03</v>
      </c>
      <c r="R766" s="1">
        <v>0.02</v>
      </c>
      <c r="S766" s="1">
        <v>-183</v>
      </c>
      <c r="T766" s="1">
        <v>14.4</v>
      </c>
      <c r="U766" s="1">
        <v>59.6</v>
      </c>
      <c r="V766" s="1">
        <v>42.3</v>
      </c>
      <c r="W766" s="1">
        <v>20.2</v>
      </c>
      <c r="X766" s="1">
        <v>3.57</v>
      </c>
      <c r="Y766" s="1">
        <v>0.84</v>
      </c>
      <c r="Z766" s="1">
        <v>0.11</v>
      </c>
      <c r="AA766" s="1">
        <v>0</v>
      </c>
      <c r="AB766" s="1">
        <v>26</v>
      </c>
      <c r="AC766" s="1">
        <v>51</v>
      </c>
      <c r="AD766" s="1">
        <v>77</v>
      </c>
      <c r="AE766" s="1">
        <v>101</v>
      </c>
      <c r="AF766" s="1">
        <v>-183</v>
      </c>
      <c r="AG766" s="1">
        <v>-54.9</v>
      </c>
      <c r="AH766" s="1">
        <v>52.8</v>
      </c>
      <c r="AI766" s="1">
        <v>158</v>
      </c>
      <c r="AJ766" s="1">
        <v>278</v>
      </c>
      <c r="AK766" s="2"/>
    </row>
    <row r="767" spans="1:37">
      <c r="A767" s="1">
        <v>766</v>
      </c>
      <c r="B767" s="1">
        <v>3756</v>
      </c>
      <c r="C767" s="1">
        <v>373</v>
      </c>
      <c r="D767" s="1">
        <v>0</v>
      </c>
      <c r="E767" s="1">
        <v>147</v>
      </c>
      <c r="F767" s="1">
        <v>0</v>
      </c>
      <c r="G767" s="1">
        <v>0</v>
      </c>
      <c r="H767" s="1">
        <v>0.65300000000000002</v>
      </c>
      <c r="I767" s="1">
        <v>314.44</v>
      </c>
      <c r="J767" s="1">
        <v>0</v>
      </c>
      <c r="K767" s="1">
        <v>0.22</v>
      </c>
      <c r="L767" s="1">
        <v>0.16</v>
      </c>
      <c r="M767" s="1">
        <v>0.12</v>
      </c>
      <c r="N767" s="1">
        <v>0.08</v>
      </c>
      <c r="O767" s="1">
        <v>0.06</v>
      </c>
      <c r="P767" s="1">
        <v>0.04</v>
      </c>
      <c r="Q767" s="1">
        <v>0.03</v>
      </c>
      <c r="R767" s="1">
        <v>0.02</v>
      </c>
      <c r="S767" s="1">
        <v>-123</v>
      </c>
      <c r="T767" s="1">
        <v>-18.7</v>
      </c>
      <c r="U767" s="1">
        <v>23.2</v>
      </c>
      <c r="V767" s="1">
        <v>33.1</v>
      </c>
      <c r="W767" s="1">
        <v>24.1</v>
      </c>
      <c r="X767" s="1">
        <v>8.24</v>
      </c>
      <c r="Y767" s="1">
        <v>2.4</v>
      </c>
      <c r="Z767" s="1">
        <v>0.34</v>
      </c>
      <c r="AA767" s="1">
        <v>0</v>
      </c>
      <c r="AB767" s="1">
        <v>37</v>
      </c>
      <c r="AC767" s="1">
        <v>73</v>
      </c>
      <c r="AD767" s="1">
        <v>110</v>
      </c>
      <c r="AE767" s="1">
        <v>146</v>
      </c>
      <c r="AF767" s="1">
        <v>-123</v>
      </c>
      <c r="AG767" s="1">
        <v>-22.4</v>
      </c>
      <c r="AH767" s="1">
        <v>49.6</v>
      </c>
      <c r="AI767" s="1">
        <v>116</v>
      </c>
      <c r="AJ767" s="1">
        <v>204</v>
      </c>
      <c r="AK767" s="2"/>
    </row>
    <row r="768" spans="1:37">
      <c r="A768" s="1">
        <v>767</v>
      </c>
      <c r="B768" s="1">
        <v>3756</v>
      </c>
      <c r="C768" s="1">
        <v>373</v>
      </c>
      <c r="D768" s="1">
        <v>0</v>
      </c>
      <c r="E768" s="1">
        <v>210</v>
      </c>
      <c r="F768" s="1">
        <v>0</v>
      </c>
      <c r="G768" s="1">
        <v>0</v>
      </c>
      <c r="H768" s="1">
        <v>0.47399999999999998</v>
      </c>
      <c r="I768" s="1">
        <v>553.16999999999996</v>
      </c>
      <c r="J768" s="1">
        <v>0</v>
      </c>
      <c r="K768" s="1">
        <v>0.17</v>
      </c>
      <c r="L768" s="1">
        <v>0.13</v>
      </c>
      <c r="M768" s="1">
        <v>0.11</v>
      </c>
      <c r="N768" s="1">
        <v>0.08</v>
      </c>
      <c r="O768" s="1">
        <v>0.06</v>
      </c>
      <c r="P768" s="1">
        <v>0.04</v>
      </c>
      <c r="Q768" s="1">
        <v>0.03</v>
      </c>
      <c r="R768" s="1">
        <v>0.02</v>
      </c>
      <c r="S768" s="1">
        <v>-72.2</v>
      </c>
      <c r="T768" s="1">
        <v>-28</v>
      </c>
      <c r="U768" s="1">
        <v>-1.89</v>
      </c>
      <c r="V768" s="1">
        <v>15.6</v>
      </c>
      <c r="W768" s="1">
        <v>17.600000000000001</v>
      </c>
      <c r="X768" s="1">
        <v>10.9</v>
      </c>
      <c r="Y768" s="1">
        <v>5.08</v>
      </c>
      <c r="Z768" s="1">
        <v>0.93</v>
      </c>
      <c r="AA768" s="1">
        <v>0</v>
      </c>
      <c r="AB768" s="1">
        <v>52</v>
      </c>
      <c r="AC768" s="1">
        <v>105</v>
      </c>
      <c r="AD768" s="1">
        <v>157</v>
      </c>
      <c r="AE768" s="1">
        <v>209</v>
      </c>
      <c r="AF768" s="1">
        <v>-72.2</v>
      </c>
      <c r="AG768" s="1">
        <v>8.9</v>
      </c>
      <c r="AH768" s="1">
        <v>50</v>
      </c>
      <c r="AI768" s="1">
        <v>79.099999999999994</v>
      </c>
      <c r="AJ768" s="1">
        <v>134</v>
      </c>
      <c r="AK768" s="2"/>
    </row>
    <row r="769" spans="1:37">
      <c r="A769" s="1">
        <v>768</v>
      </c>
      <c r="B769" s="1">
        <v>3756</v>
      </c>
      <c r="C769" s="1">
        <v>373</v>
      </c>
      <c r="D769" s="1">
        <v>0</v>
      </c>
      <c r="E769" s="1">
        <v>300</v>
      </c>
      <c r="F769" s="1">
        <v>0</v>
      </c>
      <c r="G769" s="1">
        <v>0</v>
      </c>
      <c r="H769" s="1">
        <v>0.38500000000000001</v>
      </c>
      <c r="I769" s="1">
        <v>866.39</v>
      </c>
      <c r="J769" s="1">
        <v>0</v>
      </c>
      <c r="K769" s="1">
        <v>0.13</v>
      </c>
      <c r="L769" s="1">
        <v>0.1</v>
      </c>
      <c r="M769" s="1">
        <v>0.09</v>
      </c>
      <c r="N769" s="1">
        <v>7.0000000000000007E-2</v>
      </c>
      <c r="O769" s="1">
        <v>0.06</v>
      </c>
      <c r="P769" s="1">
        <v>0.04</v>
      </c>
      <c r="Q769" s="1">
        <v>0.03</v>
      </c>
      <c r="R769" s="1">
        <v>0.02</v>
      </c>
      <c r="S769" s="1">
        <v>-38.9</v>
      </c>
      <c r="T769" s="1">
        <v>-23.6</v>
      </c>
      <c r="U769" s="1">
        <v>-11.4</v>
      </c>
      <c r="V769" s="1">
        <v>1.62</v>
      </c>
      <c r="W769" s="1">
        <v>7.44</v>
      </c>
      <c r="X769" s="1">
        <v>8.58</v>
      </c>
      <c r="Y769" s="1">
        <v>6.08</v>
      </c>
      <c r="Z769" s="1">
        <v>2.1</v>
      </c>
      <c r="AA769" s="1">
        <v>0</v>
      </c>
      <c r="AB769" s="1">
        <v>75</v>
      </c>
      <c r="AC769" s="1">
        <v>150</v>
      </c>
      <c r="AD769" s="1">
        <v>225</v>
      </c>
      <c r="AE769" s="1">
        <v>299</v>
      </c>
      <c r="AF769" s="1">
        <v>-38.9</v>
      </c>
      <c r="AG769" s="1">
        <v>32.6</v>
      </c>
      <c r="AH769" s="1">
        <v>45.8</v>
      </c>
      <c r="AI769" s="1">
        <v>50</v>
      </c>
      <c r="AJ769" s="1">
        <v>79.8</v>
      </c>
      <c r="AK769" s="2"/>
    </row>
    <row r="770" spans="1:37">
      <c r="A770" s="1">
        <v>769</v>
      </c>
      <c r="B770" s="1">
        <v>4537</v>
      </c>
      <c r="C770" s="1">
        <v>373</v>
      </c>
      <c r="D770" s="1">
        <v>0</v>
      </c>
      <c r="E770" s="1">
        <v>50</v>
      </c>
      <c r="F770" s="1">
        <v>0</v>
      </c>
      <c r="G770" s="1">
        <v>0</v>
      </c>
      <c r="H770" s="1">
        <v>1.548</v>
      </c>
      <c r="I770" s="1">
        <v>77.33</v>
      </c>
      <c r="J770" s="1">
        <v>0</v>
      </c>
      <c r="K770" s="1">
        <v>0.38</v>
      </c>
      <c r="L770" s="1">
        <v>0.19</v>
      </c>
      <c r="M770" s="1">
        <v>0.12</v>
      </c>
      <c r="N770" s="1">
        <v>7.0000000000000007E-2</v>
      </c>
      <c r="O770" s="1">
        <v>0.05</v>
      </c>
      <c r="P770" s="1">
        <v>0.04</v>
      </c>
      <c r="Q770" s="1">
        <v>0.03</v>
      </c>
      <c r="R770" s="1">
        <v>0.02</v>
      </c>
      <c r="S770" s="1">
        <v>-225</v>
      </c>
      <c r="T770" s="1">
        <v>115</v>
      </c>
      <c r="U770" s="1">
        <v>83.6</v>
      </c>
      <c r="V770" s="1">
        <v>18.899999999999999</v>
      </c>
      <c r="W770" s="1">
        <v>4.42</v>
      </c>
      <c r="X770" s="1">
        <v>0.64</v>
      </c>
      <c r="Y770" s="1">
        <v>7.0000000000000007E-2</v>
      </c>
      <c r="Z770" s="1">
        <v>-0.11</v>
      </c>
      <c r="AA770" s="1">
        <v>0</v>
      </c>
      <c r="AB770" s="1">
        <v>12</v>
      </c>
      <c r="AC770" s="1">
        <v>25</v>
      </c>
      <c r="AD770" s="1">
        <v>38</v>
      </c>
      <c r="AE770" s="1">
        <v>49</v>
      </c>
      <c r="AF770" s="1">
        <v>-225</v>
      </c>
      <c r="AG770" s="1">
        <v>-84.7</v>
      </c>
      <c r="AH770" s="1">
        <v>51.6</v>
      </c>
      <c r="AI770" s="1">
        <v>190</v>
      </c>
      <c r="AJ770" s="1">
        <v>318</v>
      </c>
      <c r="AK770" s="2"/>
    </row>
    <row r="771" spans="1:37">
      <c r="A771" s="1">
        <v>770</v>
      </c>
      <c r="B771" s="1">
        <v>4537</v>
      </c>
      <c r="C771" s="1">
        <v>373</v>
      </c>
      <c r="D771" s="1">
        <v>0</v>
      </c>
      <c r="E771" s="1">
        <v>72</v>
      </c>
      <c r="F771" s="1">
        <v>0</v>
      </c>
      <c r="G771" s="1">
        <v>0</v>
      </c>
      <c r="H771" s="1">
        <v>1.2010000000000001</v>
      </c>
      <c r="I771" s="1">
        <v>116.16</v>
      </c>
      <c r="J771" s="1">
        <v>0</v>
      </c>
      <c r="K771" s="1">
        <v>0.32</v>
      </c>
      <c r="L771" s="1">
        <v>0.19</v>
      </c>
      <c r="M771" s="1">
        <v>0.12</v>
      </c>
      <c r="N771" s="1">
        <v>0.08</v>
      </c>
      <c r="O771" s="1">
        <v>0.05</v>
      </c>
      <c r="P771" s="1">
        <v>0.04</v>
      </c>
      <c r="Q771" s="1">
        <v>0.03</v>
      </c>
      <c r="R771" s="1">
        <v>0.02</v>
      </c>
      <c r="S771" s="1">
        <v>-218</v>
      </c>
      <c r="T771" s="1">
        <v>58.1</v>
      </c>
      <c r="U771" s="1">
        <v>80.900000000000006</v>
      </c>
      <c r="V771" s="1">
        <v>35.200000000000003</v>
      </c>
      <c r="W771" s="1">
        <v>11.5</v>
      </c>
      <c r="X771" s="1">
        <v>1.61</v>
      </c>
      <c r="Y771" s="1">
        <v>0.46</v>
      </c>
      <c r="Z771" s="1">
        <v>0.02</v>
      </c>
      <c r="AA771" s="1">
        <v>0</v>
      </c>
      <c r="AB771" s="1">
        <v>18</v>
      </c>
      <c r="AC771" s="1">
        <v>36</v>
      </c>
      <c r="AD771" s="1">
        <v>54</v>
      </c>
      <c r="AE771" s="1">
        <v>71</v>
      </c>
      <c r="AF771" s="1">
        <v>-218</v>
      </c>
      <c r="AG771" s="1">
        <v>-80.5</v>
      </c>
      <c r="AH771" s="1">
        <v>47.3</v>
      </c>
      <c r="AI771" s="1">
        <v>173</v>
      </c>
      <c r="AJ771" s="1">
        <v>302</v>
      </c>
      <c r="AK771" s="2"/>
    </row>
    <row r="772" spans="1:37">
      <c r="A772" s="1">
        <v>771</v>
      </c>
      <c r="B772" s="1">
        <v>4537</v>
      </c>
      <c r="C772" s="1">
        <v>373</v>
      </c>
      <c r="D772" s="1">
        <v>0</v>
      </c>
      <c r="E772" s="1">
        <v>102</v>
      </c>
      <c r="F772" s="1">
        <v>0</v>
      </c>
      <c r="G772" s="1">
        <v>0</v>
      </c>
      <c r="H772" s="1">
        <v>0.85499999999999998</v>
      </c>
      <c r="I772" s="1">
        <v>201.26</v>
      </c>
      <c r="J772" s="1">
        <v>0</v>
      </c>
      <c r="K772" s="1">
        <v>0.26</v>
      </c>
      <c r="L772" s="1">
        <v>0.18</v>
      </c>
      <c r="M772" s="1">
        <v>0.13</v>
      </c>
      <c r="N772" s="1">
        <v>0.08</v>
      </c>
      <c r="O772" s="1">
        <v>0.06</v>
      </c>
      <c r="P772" s="1">
        <v>0.04</v>
      </c>
      <c r="Q772" s="1">
        <v>0.03</v>
      </c>
      <c r="R772" s="1">
        <v>0.02</v>
      </c>
      <c r="S772" s="1">
        <v>-170</v>
      </c>
      <c r="T772" s="1">
        <v>7.71</v>
      </c>
      <c r="U772" s="1">
        <v>51.8</v>
      </c>
      <c r="V772" s="1">
        <v>40.4</v>
      </c>
      <c r="W772" s="1">
        <v>20.9</v>
      </c>
      <c r="X772" s="1">
        <v>4.2300000000000004</v>
      </c>
      <c r="Y772" s="1">
        <v>1.07</v>
      </c>
      <c r="Z772" s="1">
        <v>0.19</v>
      </c>
      <c r="AA772" s="1">
        <v>0</v>
      </c>
      <c r="AB772" s="1">
        <v>26</v>
      </c>
      <c r="AC772" s="1">
        <v>51</v>
      </c>
      <c r="AD772" s="1">
        <v>77</v>
      </c>
      <c r="AE772" s="1">
        <v>101</v>
      </c>
      <c r="AF772" s="1">
        <v>-170</v>
      </c>
      <c r="AG772" s="1">
        <v>-54.6</v>
      </c>
      <c r="AH772" s="1">
        <v>42.5</v>
      </c>
      <c r="AI772" s="1">
        <v>138</v>
      </c>
      <c r="AJ772" s="1">
        <v>246</v>
      </c>
      <c r="AK772" s="2"/>
    </row>
    <row r="773" spans="1:37">
      <c r="A773" s="1">
        <v>772</v>
      </c>
      <c r="B773" s="1">
        <v>4537</v>
      </c>
      <c r="C773" s="1">
        <v>373</v>
      </c>
      <c r="D773" s="1">
        <v>0</v>
      </c>
      <c r="E773" s="1">
        <v>147</v>
      </c>
      <c r="F773" s="1">
        <v>0</v>
      </c>
      <c r="G773" s="1">
        <v>0</v>
      </c>
      <c r="H773" s="1">
        <v>0.59199999999999997</v>
      </c>
      <c r="I773" s="1">
        <v>368.93</v>
      </c>
      <c r="J773" s="1">
        <v>0</v>
      </c>
      <c r="K773" s="1">
        <v>0.21</v>
      </c>
      <c r="L773" s="1">
        <v>0.15</v>
      </c>
      <c r="M773" s="1">
        <v>0.12</v>
      </c>
      <c r="N773" s="1">
        <v>0.08</v>
      </c>
      <c r="O773" s="1">
        <v>0.06</v>
      </c>
      <c r="P773" s="1">
        <v>0.04</v>
      </c>
      <c r="Q773" s="1">
        <v>0.03</v>
      </c>
      <c r="R773" s="1">
        <v>0.02</v>
      </c>
      <c r="S773" s="1">
        <v>-112</v>
      </c>
      <c r="T773" s="1">
        <v>-20.3</v>
      </c>
      <c r="U773" s="1">
        <v>18</v>
      </c>
      <c r="V773" s="1">
        <v>29.3</v>
      </c>
      <c r="W773" s="1">
        <v>22.7</v>
      </c>
      <c r="X773" s="1">
        <v>8.7100000000000009</v>
      </c>
      <c r="Y773" s="1">
        <v>2.8</v>
      </c>
      <c r="Z773" s="1">
        <v>0.43</v>
      </c>
      <c r="AA773" s="1">
        <v>0</v>
      </c>
      <c r="AB773" s="1">
        <v>37</v>
      </c>
      <c r="AC773" s="1">
        <v>73</v>
      </c>
      <c r="AD773" s="1">
        <v>110</v>
      </c>
      <c r="AE773" s="1">
        <v>146</v>
      </c>
      <c r="AF773" s="1">
        <v>-112</v>
      </c>
      <c r="AG773" s="1">
        <v>-23.7</v>
      </c>
      <c r="AH773" s="1">
        <v>40.1</v>
      </c>
      <c r="AI773" s="1">
        <v>99.3</v>
      </c>
      <c r="AJ773" s="1">
        <v>178</v>
      </c>
      <c r="AK773" s="2"/>
    </row>
    <row r="774" spans="1:37">
      <c r="A774" s="1">
        <v>773</v>
      </c>
      <c r="B774" s="1">
        <v>4537</v>
      </c>
      <c r="C774" s="1">
        <v>373</v>
      </c>
      <c r="D774" s="1">
        <v>0</v>
      </c>
      <c r="E774" s="1">
        <v>210</v>
      </c>
      <c r="F774" s="1">
        <v>0</v>
      </c>
      <c r="G774" s="1">
        <v>0</v>
      </c>
      <c r="H774" s="1">
        <v>0.42599999999999999</v>
      </c>
      <c r="I774" s="1">
        <v>661.4</v>
      </c>
      <c r="J774" s="1">
        <v>0</v>
      </c>
      <c r="K774" s="1">
        <v>0.16</v>
      </c>
      <c r="L774" s="1">
        <v>0.12</v>
      </c>
      <c r="M774" s="1">
        <v>0.1</v>
      </c>
      <c r="N774" s="1">
        <v>0.08</v>
      </c>
      <c r="O774" s="1">
        <v>0.06</v>
      </c>
      <c r="P774" s="1">
        <v>0.04</v>
      </c>
      <c r="Q774" s="1">
        <v>0.03</v>
      </c>
      <c r="R774" s="1">
        <v>0.02</v>
      </c>
      <c r="S774" s="1">
        <v>-65.3</v>
      </c>
      <c r="T774" s="1">
        <v>-26.8</v>
      </c>
      <c r="U774" s="1">
        <v>-3.67</v>
      </c>
      <c r="V774" s="1">
        <v>12.6</v>
      </c>
      <c r="W774" s="1">
        <v>15.4</v>
      </c>
      <c r="X774" s="1">
        <v>10.4</v>
      </c>
      <c r="Y774" s="1">
        <v>5.27</v>
      </c>
      <c r="Z774" s="1">
        <v>1.0900000000000001</v>
      </c>
      <c r="AA774" s="1">
        <v>0</v>
      </c>
      <c r="AB774" s="1">
        <v>52</v>
      </c>
      <c r="AC774" s="1">
        <v>105</v>
      </c>
      <c r="AD774" s="1">
        <v>157</v>
      </c>
      <c r="AE774" s="1">
        <v>209</v>
      </c>
      <c r="AF774" s="1">
        <v>-65.3</v>
      </c>
      <c r="AG774" s="1">
        <v>4.57</v>
      </c>
      <c r="AH774" s="1">
        <v>40.700000000000003</v>
      </c>
      <c r="AI774" s="1">
        <v>67.099999999999994</v>
      </c>
      <c r="AJ774" s="1">
        <v>116</v>
      </c>
      <c r="AK774" s="2"/>
    </row>
    <row r="775" spans="1:37">
      <c r="A775" s="1">
        <v>774</v>
      </c>
      <c r="B775" s="1">
        <v>4537</v>
      </c>
      <c r="C775" s="1">
        <v>373</v>
      </c>
      <c r="D775" s="1">
        <v>0</v>
      </c>
      <c r="E775" s="1">
        <v>300</v>
      </c>
      <c r="F775" s="1">
        <v>0</v>
      </c>
      <c r="G775" s="1">
        <v>0</v>
      </c>
      <c r="H775" s="1">
        <v>0.34100000000000003</v>
      </c>
      <c r="I775" s="1">
        <v>1063.3699999999999</v>
      </c>
      <c r="J775" s="1">
        <v>0</v>
      </c>
      <c r="K775" s="1">
        <v>0.12</v>
      </c>
      <c r="L775" s="1">
        <v>0.1</v>
      </c>
      <c r="M775" s="1">
        <v>0.09</v>
      </c>
      <c r="N775" s="1">
        <v>7.0000000000000007E-2</v>
      </c>
      <c r="O775" s="1">
        <v>0.06</v>
      </c>
      <c r="P775" s="1">
        <v>0.04</v>
      </c>
      <c r="Q775" s="1">
        <v>0.03</v>
      </c>
      <c r="R775" s="1">
        <v>0.02</v>
      </c>
      <c r="S775" s="1">
        <v>-35</v>
      </c>
      <c r="T775" s="1">
        <v>-21.8</v>
      </c>
      <c r="U775" s="1">
        <v>-11.2</v>
      </c>
      <c r="V775" s="1">
        <v>0.44</v>
      </c>
      <c r="W775" s="1">
        <v>5.91</v>
      </c>
      <c r="X775" s="1">
        <v>7.6</v>
      </c>
      <c r="Y775" s="1">
        <v>5.74</v>
      </c>
      <c r="Z775" s="1">
        <v>2.2200000000000002</v>
      </c>
      <c r="AA775" s="1">
        <v>0</v>
      </c>
      <c r="AB775" s="1">
        <v>75</v>
      </c>
      <c r="AC775" s="1">
        <v>150</v>
      </c>
      <c r="AD775" s="1">
        <v>225</v>
      </c>
      <c r="AE775" s="1">
        <v>299</v>
      </c>
      <c r="AF775" s="1">
        <v>-35</v>
      </c>
      <c r="AG775" s="1">
        <v>25.5</v>
      </c>
      <c r="AH775" s="1">
        <v>37.6</v>
      </c>
      <c r="AI775" s="1">
        <v>42.2</v>
      </c>
      <c r="AJ775" s="1">
        <v>68.3</v>
      </c>
      <c r="AK775" s="2"/>
    </row>
    <row r="776" spans="1:37">
      <c r="A776" s="1">
        <v>775</v>
      </c>
      <c r="B776" s="1">
        <v>5481</v>
      </c>
      <c r="C776" s="1">
        <v>373</v>
      </c>
      <c r="D776" s="1">
        <v>0</v>
      </c>
      <c r="E776" s="1">
        <v>50</v>
      </c>
      <c r="F776" s="1">
        <v>0</v>
      </c>
      <c r="G776" s="1">
        <v>0</v>
      </c>
      <c r="H776" s="1">
        <v>1.48</v>
      </c>
      <c r="I776" s="1">
        <v>83.12</v>
      </c>
      <c r="J776" s="1">
        <v>0</v>
      </c>
      <c r="K776" s="1">
        <v>0.37</v>
      </c>
      <c r="L776" s="1">
        <v>0.19</v>
      </c>
      <c r="M776" s="1">
        <v>0.12</v>
      </c>
      <c r="N776" s="1">
        <v>7.0000000000000007E-2</v>
      </c>
      <c r="O776" s="1">
        <v>0.05</v>
      </c>
      <c r="P776" s="1">
        <v>0.04</v>
      </c>
      <c r="Q776" s="1">
        <v>0.03</v>
      </c>
      <c r="R776" s="1">
        <v>0.02</v>
      </c>
      <c r="S776" s="1">
        <v>-221</v>
      </c>
      <c r="T776" s="1">
        <v>102</v>
      </c>
      <c r="U776" s="1">
        <v>82.2</v>
      </c>
      <c r="V776" s="1">
        <v>21.2</v>
      </c>
      <c r="W776" s="1">
        <v>5.33</v>
      </c>
      <c r="X776" s="1">
        <v>0.93</v>
      </c>
      <c r="Y776" s="1">
        <v>0.23</v>
      </c>
      <c r="Z776" s="1">
        <v>-0.03</v>
      </c>
      <c r="AA776" s="1">
        <v>0</v>
      </c>
      <c r="AB776" s="1">
        <v>12</v>
      </c>
      <c r="AC776" s="1">
        <v>25</v>
      </c>
      <c r="AD776" s="1">
        <v>38</v>
      </c>
      <c r="AE776" s="1">
        <v>49</v>
      </c>
      <c r="AF776" s="1">
        <v>-221</v>
      </c>
      <c r="AG776" s="1">
        <v>-87.7</v>
      </c>
      <c r="AH776" s="1">
        <v>41.6</v>
      </c>
      <c r="AI776" s="1">
        <v>173</v>
      </c>
      <c r="AJ776" s="1">
        <v>295</v>
      </c>
      <c r="AK776" s="2"/>
    </row>
    <row r="777" spans="1:37">
      <c r="A777" s="1">
        <v>776</v>
      </c>
      <c r="B777" s="1">
        <v>5481</v>
      </c>
      <c r="C777" s="1">
        <v>373</v>
      </c>
      <c r="D777" s="1">
        <v>0</v>
      </c>
      <c r="E777" s="1">
        <v>72</v>
      </c>
      <c r="F777" s="1">
        <v>0</v>
      </c>
      <c r="G777" s="1">
        <v>0</v>
      </c>
      <c r="H777" s="1">
        <v>1.125</v>
      </c>
      <c r="I777" s="1">
        <v>129.07</v>
      </c>
      <c r="J777" s="1">
        <v>0</v>
      </c>
      <c r="K777" s="1">
        <v>0.31</v>
      </c>
      <c r="L777" s="1">
        <v>0.19</v>
      </c>
      <c r="M777" s="1">
        <v>0.13</v>
      </c>
      <c r="N777" s="1">
        <v>0.08</v>
      </c>
      <c r="O777" s="1">
        <v>0.05</v>
      </c>
      <c r="P777" s="1">
        <v>0.04</v>
      </c>
      <c r="Q777" s="1">
        <v>0.03</v>
      </c>
      <c r="R777" s="1">
        <v>0.02</v>
      </c>
      <c r="S777" s="1">
        <v>-205</v>
      </c>
      <c r="T777" s="1">
        <v>47.5</v>
      </c>
      <c r="U777" s="1">
        <v>74.400000000000006</v>
      </c>
      <c r="V777" s="1">
        <v>35.9</v>
      </c>
      <c r="W777" s="1">
        <v>12.8</v>
      </c>
      <c r="X777" s="1">
        <v>1.96</v>
      </c>
      <c r="Y777" s="1">
        <v>0.62</v>
      </c>
      <c r="Z777" s="1">
        <v>0.1</v>
      </c>
      <c r="AA777" s="1">
        <v>0</v>
      </c>
      <c r="AB777" s="1">
        <v>18</v>
      </c>
      <c r="AC777" s="1">
        <v>36</v>
      </c>
      <c r="AD777" s="1">
        <v>54</v>
      </c>
      <c r="AE777" s="1">
        <v>71</v>
      </c>
      <c r="AF777" s="1">
        <v>-205</v>
      </c>
      <c r="AG777" s="1">
        <v>-79.3</v>
      </c>
      <c r="AH777" s="1">
        <v>38</v>
      </c>
      <c r="AI777" s="1">
        <v>153</v>
      </c>
      <c r="AJ777" s="1">
        <v>272</v>
      </c>
      <c r="AK777" s="2"/>
    </row>
    <row r="778" spans="1:37">
      <c r="A778" s="1">
        <v>777</v>
      </c>
      <c r="B778" s="1">
        <v>5481</v>
      </c>
      <c r="C778" s="1">
        <v>373</v>
      </c>
      <c r="D778" s="1">
        <v>0</v>
      </c>
      <c r="E778" s="1">
        <v>102</v>
      </c>
      <c r="F778" s="1">
        <v>0</v>
      </c>
      <c r="G778" s="1">
        <v>0</v>
      </c>
      <c r="H778" s="1">
        <v>0.78900000000000003</v>
      </c>
      <c r="I778" s="1">
        <v>228.82</v>
      </c>
      <c r="J778" s="1">
        <v>0</v>
      </c>
      <c r="K778" s="1">
        <v>0.25</v>
      </c>
      <c r="L778" s="1">
        <v>0.17</v>
      </c>
      <c r="M778" s="1">
        <v>0.13</v>
      </c>
      <c r="N778" s="1">
        <v>0.08</v>
      </c>
      <c r="O778" s="1">
        <v>0.06</v>
      </c>
      <c r="P778" s="1">
        <v>0.04</v>
      </c>
      <c r="Q778" s="1">
        <v>0.03</v>
      </c>
      <c r="R778" s="1">
        <v>0.02</v>
      </c>
      <c r="S778" s="1">
        <v>-156</v>
      </c>
      <c r="T778" s="1">
        <v>2.06</v>
      </c>
      <c r="U778" s="1">
        <v>44.4</v>
      </c>
      <c r="V778" s="1">
        <v>38</v>
      </c>
      <c r="W778" s="1">
        <v>21.2</v>
      </c>
      <c r="X778" s="1">
        <v>4.8499999999999996</v>
      </c>
      <c r="Y778" s="1">
        <v>1.29</v>
      </c>
      <c r="Z778" s="1">
        <v>0.26</v>
      </c>
      <c r="AA778" s="1">
        <v>0</v>
      </c>
      <c r="AB778" s="1">
        <v>26</v>
      </c>
      <c r="AC778" s="1">
        <v>51</v>
      </c>
      <c r="AD778" s="1">
        <v>77</v>
      </c>
      <c r="AE778" s="1">
        <v>101</v>
      </c>
      <c r="AF778" s="1">
        <v>-156</v>
      </c>
      <c r="AG778" s="1">
        <v>-53</v>
      </c>
      <c r="AH778" s="1">
        <v>34.200000000000003</v>
      </c>
      <c r="AI778" s="1">
        <v>120</v>
      </c>
      <c r="AJ778" s="1">
        <v>217</v>
      </c>
      <c r="AK778" s="2"/>
    </row>
    <row r="779" spans="1:37">
      <c r="A779" s="1">
        <v>778</v>
      </c>
      <c r="B779" s="1">
        <v>5481</v>
      </c>
      <c r="C779" s="1">
        <v>373</v>
      </c>
      <c r="D779" s="1">
        <v>0</v>
      </c>
      <c r="E779" s="1">
        <v>147</v>
      </c>
      <c r="F779" s="1">
        <v>0</v>
      </c>
      <c r="G779" s="1">
        <v>0</v>
      </c>
      <c r="H779" s="1">
        <v>0.53600000000000003</v>
      </c>
      <c r="I779" s="1">
        <v>433.94</v>
      </c>
      <c r="J779" s="1">
        <v>0</v>
      </c>
      <c r="K779" s="1">
        <v>0.19</v>
      </c>
      <c r="L779" s="1">
        <v>0.15</v>
      </c>
      <c r="M779" s="1">
        <v>0.12</v>
      </c>
      <c r="N779" s="1">
        <v>0.08</v>
      </c>
      <c r="O779" s="1">
        <v>0.06</v>
      </c>
      <c r="P779" s="1">
        <v>0.04</v>
      </c>
      <c r="Q779" s="1">
        <v>0.03</v>
      </c>
      <c r="R779" s="1">
        <v>0.02</v>
      </c>
      <c r="S779" s="1">
        <v>-101</v>
      </c>
      <c r="T779" s="1">
        <v>-21.2</v>
      </c>
      <c r="U779" s="1">
        <v>13.4</v>
      </c>
      <c r="V779" s="1">
        <v>25.6</v>
      </c>
      <c r="W779" s="1">
        <v>21.1</v>
      </c>
      <c r="X779" s="1">
        <v>9</v>
      </c>
      <c r="Y779" s="1">
        <v>3.16</v>
      </c>
      <c r="Z779" s="1">
        <v>0.52</v>
      </c>
      <c r="AA779" s="1">
        <v>0</v>
      </c>
      <c r="AB779" s="1">
        <v>37</v>
      </c>
      <c r="AC779" s="1">
        <v>73</v>
      </c>
      <c r="AD779" s="1">
        <v>110</v>
      </c>
      <c r="AE779" s="1">
        <v>146</v>
      </c>
      <c r="AF779" s="1">
        <v>-101</v>
      </c>
      <c r="AG779" s="1">
        <v>-24.1</v>
      </c>
      <c r="AH779" s="1">
        <v>32.4</v>
      </c>
      <c r="AI779" s="1">
        <v>85.2</v>
      </c>
      <c r="AJ779" s="1">
        <v>154</v>
      </c>
      <c r="AK779" s="2"/>
    </row>
    <row r="780" spans="1:37">
      <c r="A780" s="1">
        <v>779</v>
      </c>
      <c r="B780" s="1">
        <v>5481</v>
      </c>
      <c r="C780" s="1">
        <v>373</v>
      </c>
      <c r="D780" s="1">
        <v>0</v>
      </c>
      <c r="E780" s="1">
        <v>210</v>
      </c>
      <c r="F780" s="1">
        <v>0</v>
      </c>
      <c r="G780" s="1">
        <v>0</v>
      </c>
      <c r="H780" s="1">
        <v>0.38</v>
      </c>
      <c r="I780" s="1">
        <v>796.23</v>
      </c>
      <c r="J780" s="1">
        <v>0</v>
      </c>
      <c r="K780" s="1">
        <v>0.15</v>
      </c>
      <c r="L780" s="1">
        <v>0.12</v>
      </c>
      <c r="M780" s="1">
        <v>0.1</v>
      </c>
      <c r="N780" s="1">
        <v>0.08</v>
      </c>
      <c r="O780" s="1">
        <v>0.06</v>
      </c>
      <c r="P780" s="1">
        <v>0.04</v>
      </c>
      <c r="Q780" s="1">
        <v>0.03</v>
      </c>
      <c r="R780" s="1">
        <v>0.02</v>
      </c>
      <c r="S780" s="1">
        <v>-58.6</v>
      </c>
      <c r="T780" s="1">
        <v>-25.4</v>
      </c>
      <c r="U780" s="1">
        <v>-5</v>
      </c>
      <c r="V780" s="1">
        <v>9.99</v>
      </c>
      <c r="W780" s="1">
        <v>13.3</v>
      </c>
      <c r="X780" s="1">
        <v>9.81</v>
      </c>
      <c r="Y780" s="1">
        <v>5.35</v>
      </c>
      <c r="Z780" s="1">
        <v>1.25</v>
      </c>
      <c r="AA780" s="1">
        <v>0</v>
      </c>
      <c r="AB780" s="1">
        <v>52</v>
      </c>
      <c r="AC780" s="1">
        <v>105</v>
      </c>
      <c r="AD780" s="1">
        <v>157</v>
      </c>
      <c r="AE780" s="1">
        <v>209</v>
      </c>
      <c r="AF780" s="1">
        <v>-58.6</v>
      </c>
      <c r="AG780" s="1">
        <v>1.45</v>
      </c>
      <c r="AH780" s="1">
        <v>33.299999999999997</v>
      </c>
      <c r="AI780" s="1">
        <v>57</v>
      </c>
      <c r="AJ780" s="1">
        <v>99.7</v>
      </c>
      <c r="AK780" s="2"/>
    </row>
    <row r="781" spans="1:37">
      <c r="A781" s="1">
        <v>780</v>
      </c>
      <c r="B781" s="1">
        <v>5481</v>
      </c>
      <c r="C781" s="1">
        <v>373</v>
      </c>
      <c r="D781" s="1">
        <v>0</v>
      </c>
      <c r="E781" s="1">
        <v>300</v>
      </c>
      <c r="F781" s="1">
        <v>0</v>
      </c>
      <c r="G781" s="1">
        <v>0</v>
      </c>
      <c r="H781" s="1">
        <v>0.30299999999999999</v>
      </c>
      <c r="I781" s="1">
        <v>1301.94</v>
      </c>
      <c r="J781" s="1">
        <v>0</v>
      </c>
      <c r="K781" s="1">
        <v>0.11</v>
      </c>
      <c r="L781" s="1">
        <v>0.09</v>
      </c>
      <c r="M781" s="1">
        <v>0.08</v>
      </c>
      <c r="N781" s="1">
        <v>7.0000000000000007E-2</v>
      </c>
      <c r="O781" s="1">
        <v>0.06</v>
      </c>
      <c r="P781" s="1">
        <v>0.04</v>
      </c>
      <c r="Q781" s="1">
        <v>0.03</v>
      </c>
      <c r="R781" s="1">
        <v>0.02</v>
      </c>
      <c r="S781" s="1">
        <v>-31.3</v>
      </c>
      <c r="T781" s="1">
        <v>-19.899999999999999</v>
      </c>
      <c r="U781" s="1">
        <v>-10.7</v>
      </c>
      <c r="V781" s="1">
        <v>-0.5</v>
      </c>
      <c r="W781" s="1">
        <v>4.5599999999999996</v>
      </c>
      <c r="X781" s="1">
        <v>6.63</v>
      </c>
      <c r="Y781" s="1">
        <v>5.32</v>
      </c>
      <c r="Z781" s="1">
        <v>2.2799999999999998</v>
      </c>
      <c r="AA781" s="1">
        <v>0</v>
      </c>
      <c r="AB781" s="1">
        <v>75</v>
      </c>
      <c r="AC781" s="1">
        <v>150</v>
      </c>
      <c r="AD781" s="1">
        <v>225</v>
      </c>
      <c r="AE781" s="1">
        <v>299</v>
      </c>
      <c r="AF781" s="1">
        <v>-31.3</v>
      </c>
      <c r="AG781" s="1">
        <v>19.899999999999999</v>
      </c>
      <c r="AH781" s="1">
        <v>30.8</v>
      </c>
      <c r="AI781" s="1">
        <v>35.6</v>
      </c>
      <c r="AJ781" s="1">
        <v>58.5</v>
      </c>
      <c r="AK781" s="2"/>
    </row>
    <row r="782" spans="1:37">
      <c r="A782" s="1">
        <v>781</v>
      </c>
      <c r="B782" s="1">
        <v>6622</v>
      </c>
      <c r="C782" s="1">
        <v>373</v>
      </c>
      <c r="D782" s="1">
        <v>0</v>
      </c>
      <c r="E782" s="1">
        <v>50</v>
      </c>
      <c r="F782" s="1">
        <v>0</v>
      </c>
      <c r="G782" s="1">
        <v>0</v>
      </c>
      <c r="H782" s="1">
        <v>1.413</v>
      </c>
      <c r="I782" s="1">
        <v>89.55</v>
      </c>
      <c r="J782" s="1">
        <v>0</v>
      </c>
      <c r="K782" s="1">
        <v>0.36</v>
      </c>
      <c r="L782" s="1">
        <v>0.19</v>
      </c>
      <c r="M782" s="1">
        <v>0.12</v>
      </c>
      <c r="N782" s="1">
        <v>7.0000000000000007E-2</v>
      </c>
      <c r="O782" s="1">
        <v>0.05</v>
      </c>
      <c r="P782" s="1">
        <v>0.04</v>
      </c>
      <c r="Q782" s="1">
        <v>0.03</v>
      </c>
      <c r="R782" s="1">
        <v>0.02</v>
      </c>
      <c r="S782" s="1">
        <v>-215</v>
      </c>
      <c r="T782" s="1">
        <v>90.3</v>
      </c>
      <c r="U782" s="1">
        <v>79.7</v>
      </c>
      <c r="V782" s="1">
        <v>23.2</v>
      </c>
      <c r="W782" s="1">
        <v>6.21</v>
      </c>
      <c r="X782" s="1">
        <v>1.1599999999999999</v>
      </c>
      <c r="Y782" s="1">
        <v>0.37</v>
      </c>
      <c r="Z782" s="1">
        <v>0.02</v>
      </c>
      <c r="AA782" s="1">
        <v>0</v>
      </c>
      <c r="AB782" s="1">
        <v>12</v>
      </c>
      <c r="AC782" s="1">
        <v>25</v>
      </c>
      <c r="AD782" s="1">
        <v>38</v>
      </c>
      <c r="AE782" s="1">
        <v>49</v>
      </c>
      <c r="AF782" s="1">
        <v>-215</v>
      </c>
      <c r="AG782" s="1">
        <v>-88.4</v>
      </c>
      <c r="AH782" s="1">
        <v>33.299999999999997</v>
      </c>
      <c r="AI782" s="1">
        <v>157</v>
      </c>
      <c r="AJ782" s="1">
        <v>272</v>
      </c>
      <c r="AK782" s="2"/>
    </row>
    <row r="783" spans="1:37">
      <c r="A783" s="1">
        <v>782</v>
      </c>
      <c r="B783" s="1">
        <v>6622</v>
      </c>
      <c r="C783" s="1">
        <v>373</v>
      </c>
      <c r="D783" s="1">
        <v>0</v>
      </c>
      <c r="E783" s="1">
        <v>72</v>
      </c>
      <c r="F783" s="1">
        <v>0</v>
      </c>
      <c r="G783" s="1">
        <v>0</v>
      </c>
      <c r="H783" s="1">
        <v>1.0509999999999999</v>
      </c>
      <c r="I783" s="1">
        <v>144.06</v>
      </c>
      <c r="J783" s="1">
        <v>0</v>
      </c>
      <c r="K783" s="1">
        <v>0.3</v>
      </c>
      <c r="L783" s="1">
        <v>0.19</v>
      </c>
      <c r="M783" s="1">
        <v>0.13</v>
      </c>
      <c r="N783" s="1">
        <v>0.08</v>
      </c>
      <c r="O783" s="1">
        <v>0.05</v>
      </c>
      <c r="P783" s="1">
        <v>0.04</v>
      </c>
      <c r="Q783" s="1">
        <v>0.03</v>
      </c>
      <c r="R783" s="1">
        <v>0.02</v>
      </c>
      <c r="S783" s="1">
        <v>-192</v>
      </c>
      <c r="T783" s="1">
        <v>37.700000000000003</v>
      </c>
      <c r="U783" s="1">
        <v>67.400000000000006</v>
      </c>
      <c r="V783" s="1">
        <v>36</v>
      </c>
      <c r="W783" s="1">
        <v>14</v>
      </c>
      <c r="X783" s="1">
        <v>2.2999999999999998</v>
      </c>
      <c r="Y783" s="1">
        <v>0.75</v>
      </c>
      <c r="Z783" s="1">
        <v>0.15</v>
      </c>
      <c r="AA783" s="1">
        <v>0</v>
      </c>
      <c r="AB783" s="1">
        <v>18</v>
      </c>
      <c r="AC783" s="1">
        <v>36</v>
      </c>
      <c r="AD783" s="1">
        <v>54</v>
      </c>
      <c r="AE783" s="1">
        <v>71</v>
      </c>
      <c r="AF783" s="1">
        <v>-192</v>
      </c>
      <c r="AG783" s="1">
        <v>-76.7</v>
      </c>
      <c r="AH783" s="1">
        <v>30.5</v>
      </c>
      <c r="AI783" s="1">
        <v>136</v>
      </c>
      <c r="AJ783" s="1">
        <v>245</v>
      </c>
      <c r="AK783" s="2"/>
    </row>
    <row r="784" spans="1:37">
      <c r="A784" s="1">
        <v>783</v>
      </c>
      <c r="B784" s="1">
        <v>6622</v>
      </c>
      <c r="C784" s="1">
        <v>373</v>
      </c>
      <c r="D784" s="1">
        <v>0</v>
      </c>
      <c r="E784" s="1">
        <v>102</v>
      </c>
      <c r="F784" s="1">
        <v>0</v>
      </c>
      <c r="G784" s="1">
        <v>0</v>
      </c>
      <c r="H784" s="1">
        <v>0.72399999999999998</v>
      </c>
      <c r="I784" s="1">
        <v>263.24</v>
      </c>
      <c r="J784" s="1">
        <v>0</v>
      </c>
      <c r="K784" s="1">
        <v>0.24</v>
      </c>
      <c r="L784" s="1">
        <v>0.17</v>
      </c>
      <c r="M784" s="1">
        <v>0.13</v>
      </c>
      <c r="N784" s="1">
        <v>0.08</v>
      </c>
      <c r="O784" s="1">
        <v>0.06</v>
      </c>
      <c r="P784" s="1">
        <v>0.04</v>
      </c>
      <c r="Q784" s="1">
        <v>0.03</v>
      </c>
      <c r="R784" s="1">
        <v>0.02</v>
      </c>
      <c r="S784" s="1">
        <v>-143</v>
      </c>
      <c r="T784" s="1">
        <v>-2.58</v>
      </c>
      <c r="U784" s="1">
        <v>37.4</v>
      </c>
      <c r="V784" s="1">
        <v>35.1</v>
      </c>
      <c r="W784" s="1">
        <v>21</v>
      </c>
      <c r="X784" s="1">
        <v>5.42</v>
      </c>
      <c r="Y784" s="1">
        <v>1.5</v>
      </c>
      <c r="Z784" s="1">
        <v>0.32</v>
      </c>
      <c r="AA784" s="1">
        <v>0</v>
      </c>
      <c r="AB784" s="1">
        <v>26</v>
      </c>
      <c r="AC784" s="1">
        <v>51</v>
      </c>
      <c r="AD784" s="1">
        <v>77</v>
      </c>
      <c r="AE784" s="1">
        <v>101</v>
      </c>
      <c r="AF784" s="1">
        <v>-143</v>
      </c>
      <c r="AG784" s="1">
        <v>-50.5</v>
      </c>
      <c r="AH784" s="1">
        <v>27.6</v>
      </c>
      <c r="AI784" s="1">
        <v>104</v>
      </c>
      <c r="AJ784" s="1">
        <v>191</v>
      </c>
      <c r="AK784" s="2"/>
    </row>
    <row r="785" spans="1:37">
      <c r="A785" s="1">
        <v>784</v>
      </c>
      <c r="B785" s="1">
        <v>6622</v>
      </c>
      <c r="C785" s="1">
        <v>373</v>
      </c>
      <c r="D785" s="1">
        <v>0</v>
      </c>
      <c r="E785" s="1">
        <v>147</v>
      </c>
      <c r="F785" s="1">
        <v>0</v>
      </c>
      <c r="G785" s="1">
        <v>0</v>
      </c>
      <c r="H785" s="1">
        <v>0.48499999999999999</v>
      </c>
      <c r="I785" s="1">
        <v>510.33</v>
      </c>
      <c r="J785" s="1">
        <v>0</v>
      </c>
      <c r="K785" s="1">
        <v>0.18</v>
      </c>
      <c r="L785" s="1">
        <v>0.14000000000000001</v>
      </c>
      <c r="M785" s="1">
        <v>0.12</v>
      </c>
      <c r="N785" s="1">
        <v>0.08</v>
      </c>
      <c r="O785" s="1">
        <v>0.06</v>
      </c>
      <c r="P785" s="1">
        <v>0.04</v>
      </c>
      <c r="Q785" s="1">
        <v>0.03</v>
      </c>
      <c r="R785" s="1">
        <v>0.02</v>
      </c>
      <c r="S785" s="1">
        <v>-91.3</v>
      </c>
      <c r="T785" s="1">
        <v>-21.5</v>
      </c>
      <c r="U785" s="1">
        <v>9.51</v>
      </c>
      <c r="V785" s="1">
        <v>22</v>
      </c>
      <c r="W785" s="1">
        <v>19.3</v>
      </c>
      <c r="X785" s="1">
        <v>9.1</v>
      </c>
      <c r="Y785" s="1">
        <v>3.48</v>
      </c>
      <c r="Z785" s="1">
        <v>0.6</v>
      </c>
      <c r="AA785" s="1">
        <v>0</v>
      </c>
      <c r="AB785" s="1">
        <v>37</v>
      </c>
      <c r="AC785" s="1">
        <v>73</v>
      </c>
      <c r="AD785" s="1">
        <v>110</v>
      </c>
      <c r="AE785" s="1">
        <v>146</v>
      </c>
      <c r="AF785" s="1">
        <v>-91.3</v>
      </c>
      <c r="AG785" s="1">
        <v>-23.6</v>
      </c>
      <c r="AH785" s="1">
        <v>26.3</v>
      </c>
      <c r="AI785" s="1">
        <v>73.099999999999994</v>
      </c>
      <c r="AJ785" s="1">
        <v>134</v>
      </c>
      <c r="AK785" s="2"/>
    </row>
    <row r="786" spans="1:37">
      <c r="A786" s="1">
        <v>785</v>
      </c>
      <c r="B786" s="1">
        <v>6622</v>
      </c>
      <c r="C786" s="1">
        <v>373</v>
      </c>
      <c r="D786" s="1">
        <v>0</v>
      </c>
      <c r="E786" s="1">
        <v>210</v>
      </c>
      <c r="F786" s="1">
        <v>0</v>
      </c>
      <c r="G786" s="1">
        <v>0</v>
      </c>
      <c r="H786" s="1">
        <v>0.34</v>
      </c>
      <c r="I786" s="1">
        <v>955.07</v>
      </c>
      <c r="J786" s="1">
        <v>0</v>
      </c>
      <c r="K786" s="1">
        <v>0.14000000000000001</v>
      </c>
      <c r="L786" s="1">
        <v>0.11</v>
      </c>
      <c r="M786" s="1">
        <v>0.1</v>
      </c>
      <c r="N786" s="1">
        <v>0.08</v>
      </c>
      <c r="O786" s="1">
        <v>0.06</v>
      </c>
      <c r="P786" s="1">
        <v>0.04</v>
      </c>
      <c r="Q786" s="1">
        <v>0.03</v>
      </c>
      <c r="R786" s="1">
        <v>0.02</v>
      </c>
      <c r="S786" s="1">
        <v>-52.4</v>
      </c>
      <c r="T786" s="1">
        <v>-23.7</v>
      </c>
      <c r="U786" s="1">
        <v>-5.95</v>
      </c>
      <c r="V786" s="1">
        <v>7.7</v>
      </c>
      <c r="W786" s="1">
        <v>11.3</v>
      </c>
      <c r="X786" s="1">
        <v>9.09</v>
      </c>
      <c r="Y786" s="1">
        <v>5.32</v>
      </c>
      <c r="Z786" s="1">
        <v>1.4</v>
      </c>
      <c r="AA786" s="1">
        <v>0</v>
      </c>
      <c r="AB786" s="1">
        <v>52</v>
      </c>
      <c r="AC786" s="1">
        <v>105</v>
      </c>
      <c r="AD786" s="1">
        <v>157</v>
      </c>
      <c r="AE786" s="1">
        <v>209</v>
      </c>
      <c r="AF786" s="1">
        <v>-52.4</v>
      </c>
      <c r="AG786" s="1">
        <v>-0.75</v>
      </c>
      <c r="AH786" s="1">
        <v>27.2</v>
      </c>
      <c r="AI786" s="1">
        <v>48.4</v>
      </c>
      <c r="AJ786" s="1">
        <v>85.8</v>
      </c>
      <c r="AK786" s="2"/>
    </row>
    <row r="787" spans="1:37">
      <c r="A787" s="1">
        <v>786</v>
      </c>
      <c r="B787" s="1">
        <v>6622</v>
      </c>
      <c r="C787" s="1">
        <v>373</v>
      </c>
      <c r="D787" s="1">
        <v>0</v>
      </c>
      <c r="E787" s="1">
        <v>300</v>
      </c>
      <c r="F787" s="1">
        <v>0</v>
      </c>
      <c r="G787" s="1">
        <v>0</v>
      </c>
      <c r="H787" s="1">
        <v>0.26800000000000002</v>
      </c>
      <c r="I787" s="1">
        <v>1599.68</v>
      </c>
      <c r="J787" s="1">
        <v>0</v>
      </c>
      <c r="K787" s="1">
        <v>0.11</v>
      </c>
      <c r="L787" s="1">
        <v>0.09</v>
      </c>
      <c r="M787" s="1">
        <v>0.08</v>
      </c>
      <c r="N787" s="1">
        <v>7.0000000000000007E-2</v>
      </c>
      <c r="O787" s="1">
        <v>0.06</v>
      </c>
      <c r="P787" s="1">
        <v>0.04</v>
      </c>
      <c r="Q787" s="1">
        <v>0.03</v>
      </c>
      <c r="R787" s="1">
        <v>0.02</v>
      </c>
      <c r="S787" s="1">
        <v>-27.9</v>
      </c>
      <c r="T787" s="1">
        <v>-18.100000000000001</v>
      </c>
      <c r="U787" s="1">
        <v>-10.199999999999999</v>
      </c>
      <c r="V787" s="1">
        <v>-1.22</v>
      </c>
      <c r="W787" s="1">
        <v>3.4</v>
      </c>
      <c r="X787" s="1">
        <v>5.7</v>
      </c>
      <c r="Y787" s="1">
        <v>4.8600000000000003</v>
      </c>
      <c r="Z787" s="1">
        <v>2.2999999999999998</v>
      </c>
      <c r="AA787" s="1">
        <v>0</v>
      </c>
      <c r="AB787" s="1">
        <v>75</v>
      </c>
      <c r="AC787" s="1">
        <v>150</v>
      </c>
      <c r="AD787" s="1">
        <v>225</v>
      </c>
      <c r="AE787" s="1">
        <v>299</v>
      </c>
      <c r="AF787" s="1">
        <v>-27.9</v>
      </c>
      <c r="AG787" s="1">
        <v>15.5</v>
      </c>
      <c r="AH787" s="1">
        <v>25.3</v>
      </c>
      <c r="AI787" s="1">
        <v>30</v>
      </c>
      <c r="AJ787" s="1">
        <v>50</v>
      </c>
      <c r="AK787" s="2"/>
    </row>
    <row r="788" spans="1:37">
      <c r="A788" s="1">
        <v>787</v>
      </c>
      <c r="B788" s="1">
        <v>8000</v>
      </c>
      <c r="C788" s="1">
        <v>373</v>
      </c>
      <c r="D788" s="1">
        <v>0</v>
      </c>
      <c r="E788" s="1">
        <v>50</v>
      </c>
      <c r="F788" s="1">
        <v>0</v>
      </c>
      <c r="G788" s="1">
        <v>0</v>
      </c>
      <c r="H788" s="1">
        <v>1.347</v>
      </c>
      <c r="I788" s="1">
        <v>96.73</v>
      </c>
      <c r="J788" s="1">
        <v>0</v>
      </c>
      <c r="K788" s="1">
        <v>0.35</v>
      </c>
      <c r="L788" s="1">
        <v>0.19</v>
      </c>
      <c r="M788" s="1">
        <v>0.12</v>
      </c>
      <c r="N788" s="1">
        <v>7.0000000000000007E-2</v>
      </c>
      <c r="O788" s="1">
        <v>0.05</v>
      </c>
      <c r="P788" s="1">
        <v>0.04</v>
      </c>
      <c r="Q788" s="1">
        <v>0.03</v>
      </c>
      <c r="R788" s="1">
        <v>0.02</v>
      </c>
      <c r="S788" s="1">
        <v>-206</v>
      </c>
      <c r="T788" s="1">
        <v>78.5</v>
      </c>
      <c r="U788" s="1">
        <v>76.099999999999994</v>
      </c>
      <c r="V788" s="1">
        <v>24.8</v>
      </c>
      <c r="W788" s="1">
        <v>7.08</v>
      </c>
      <c r="X788" s="1">
        <v>1.35</v>
      </c>
      <c r="Y788" s="1">
        <v>0.48</v>
      </c>
      <c r="Z788" s="1">
        <v>7.0000000000000007E-2</v>
      </c>
      <c r="AA788" s="1">
        <v>0</v>
      </c>
      <c r="AB788" s="1">
        <v>12</v>
      </c>
      <c r="AC788" s="1">
        <v>25</v>
      </c>
      <c r="AD788" s="1">
        <v>38</v>
      </c>
      <c r="AE788" s="1">
        <v>49</v>
      </c>
      <c r="AF788" s="1">
        <v>-206</v>
      </c>
      <c r="AG788" s="1">
        <v>-87.3</v>
      </c>
      <c r="AH788" s="1">
        <v>26.7</v>
      </c>
      <c r="AI788" s="1">
        <v>143</v>
      </c>
      <c r="AJ788" s="1">
        <v>251</v>
      </c>
      <c r="AK788" s="2"/>
    </row>
    <row r="789" spans="1:37">
      <c r="A789" s="1">
        <v>788</v>
      </c>
      <c r="B789" s="1">
        <v>8000</v>
      </c>
      <c r="C789" s="1">
        <v>373</v>
      </c>
      <c r="D789" s="1">
        <v>0</v>
      </c>
      <c r="E789" s="1">
        <v>72</v>
      </c>
      <c r="F789" s="1">
        <v>0</v>
      </c>
      <c r="G789" s="1">
        <v>0</v>
      </c>
      <c r="H789" s="1">
        <v>0.97599999999999998</v>
      </c>
      <c r="I789" s="1">
        <v>162.01</v>
      </c>
      <c r="J789" s="1">
        <v>0</v>
      </c>
      <c r="K789" s="1">
        <v>0.28000000000000003</v>
      </c>
      <c r="L789" s="1">
        <v>0.18</v>
      </c>
      <c r="M789" s="1">
        <v>0.13</v>
      </c>
      <c r="N789" s="1">
        <v>0.08</v>
      </c>
      <c r="O789" s="1">
        <v>0.06</v>
      </c>
      <c r="P789" s="1">
        <v>0.04</v>
      </c>
      <c r="Q789" s="1">
        <v>0.03</v>
      </c>
      <c r="R789" s="1">
        <v>0.02</v>
      </c>
      <c r="S789" s="1">
        <v>-178</v>
      </c>
      <c r="T789" s="1">
        <v>29</v>
      </c>
      <c r="U789" s="1">
        <v>60.3</v>
      </c>
      <c r="V789" s="1">
        <v>35.4</v>
      </c>
      <c r="W789" s="1">
        <v>15</v>
      </c>
      <c r="X789" s="1">
        <v>2.63</v>
      </c>
      <c r="Y789" s="1">
        <v>0.85</v>
      </c>
      <c r="Z789" s="1">
        <v>0.2</v>
      </c>
      <c r="AA789" s="1">
        <v>0</v>
      </c>
      <c r="AB789" s="1">
        <v>18</v>
      </c>
      <c r="AC789" s="1">
        <v>36</v>
      </c>
      <c r="AD789" s="1">
        <v>54</v>
      </c>
      <c r="AE789" s="1">
        <v>71</v>
      </c>
      <c r="AF789" s="1">
        <v>-178</v>
      </c>
      <c r="AG789" s="1">
        <v>-73</v>
      </c>
      <c r="AH789" s="1">
        <v>24.5</v>
      </c>
      <c r="AI789" s="1">
        <v>120</v>
      </c>
      <c r="AJ789" s="1">
        <v>219</v>
      </c>
      <c r="AK789" s="2"/>
    </row>
    <row r="790" spans="1:37">
      <c r="A790" s="1">
        <v>789</v>
      </c>
      <c r="B790" s="1">
        <v>8000</v>
      </c>
      <c r="C790" s="1">
        <v>373</v>
      </c>
      <c r="D790" s="1">
        <v>0</v>
      </c>
      <c r="E790" s="1">
        <v>102</v>
      </c>
      <c r="F790" s="1">
        <v>0</v>
      </c>
      <c r="G790" s="1">
        <v>0</v>
      </c>
      <c r="H790" s="1">
        <v>0.66300000000000003</v>
      </c>
      <c r="I790" s="1">
        <v>303.02</v>
      </c>
      <c r="J790" s="1">
        <v>0</v>
      </c>
      <c r="K790" s="1">
        <v>0.22</v>
      </c>
      <c r="L790" s="1">
        <v>0.16</v>
      </c>
      <c r="M790" s="1">
        <v>0.12</v>
      </c>
      <c r="N790" s="1">
        <v>0.08</v>
      </c>
      <c r="O790" s="1">
        <v>0.06</v>
      </c>
      <c r="P790" s="1">
        <v>0.04</v>
      </c>
      <c r="Q790" s="1">
        <v>0.03</v>
      </c>
      <c r="R790" s="1">
        <v>0.02</v>
      </c>
      <c r="S790" s="1">
        <v>-129</v>
      </c>
      <c r="T790" s="1">
        <v>-6.27</v>
      </c>
      <c r="U790" s="1">
        <v>31</v>
      </c>
      <c r="V790" s="1">
        <v>32</v>
      </c>
      <c r="W790" s="1">
        <v>20.5</v>
      </c>
      <c r="X790" s="1">
        <v>5.92</v>
      </c>
      <c r="Y790" s="1">
        <v>1.71</v>
      </c>
      <c r="Z790" s="1">
        <v>0.36</v>
      </c>
      <c r="AA790" s="1">
        <v>0</v>
      </c>
      <c r="AB790" s="1">
        <v>26</v>
      </c>
      <c r="AC790" s="1">
        <v>51</v>
      </c>
      <c r="AD790" s="1">
        <v>77</v>
      </c>
      <c r="AE790" s="1">
        <v>101</v>
      </c>
      <c r="AF790" s="1">
        <v>-129</v>
      </c>
      <c r="AG790" s="1">
        <v>-47.4</v>
      </c>
      <c r="AH790" s="1">
        <v>22.2</v>
      </c>
      <c r="AI790" s="1">
        <v>90.6</v>
      </c>
      <c r="AJ790" s="1">
        <v>168</v>
      </c>
      <c r="AK790" s="2"/>
    </row>
    <row r="791" spans="1:37">
      <c r="A791" s="1">
        <v>790</v>
      </c>
      <c r="B791" s="1">
        <v>8000</v>
      </c>
      <c r="C791" s="1">
        <v>373</v>
      </c>
      <c r="D791" s="1">
        <v>0</v>
      </c>
      <c r="E791" s="1">
        <v>147</v>
      </c>
      <c r="F791" s="1">
        <v>0</v>
      </c>
      <c r="G791" s="1">
        <v>0</v>
      </c>
      <c r="H791" s="1">
        <v>0.439</v>
      </c>
      <c r="I791" s="1">
        <v>599.91</v>
      </c>
      <c r="J791" s="1">
        <v>0</v>
      </c>
      <c r="K791" s="1">
        <v>0.17</v>
      </c>
      <c r="L791" s="1">
        <v>0.14000000000000001</v>
      </c>
      <c r="M791" s="1">
        <v>0.11</v>
      </c>
      <c r="N791" s="1">
        <v>0.08</v>
      </c>
      <c r="O791" s="1">
        <v>0.06</v>
      </c>
      <c r="P791" s="1">
        <v>0.04</v>
      </c>
      <c r="Q791" s="1">
        <v>0.03</v>
      </c>
      <c r="R791" s="1">
        <v>0.02</v>
      </c>
      <c r="S791" s="1">
        <v>-81.7</v>
      </c>
      <c r="T791" s="1">
        <v>-21.4</v>
      </c>
      <c r="U791" s="1">
        <v>6.23</v>
      </c>
      <c r="V791" s="1">
        <v>18.600000000000001</v>
      </c>
      <c r="W791" s="1">
        <v>17.399999999999999</v>
      </c>
      <c r="X791" s="1">
        <v>9.02</v>
      </c>
      <c r="Y791" s="1">
        <v>3.74</v>
      </c>
      <c r="Z791" s="1">
        <v>0.68</v>
      </c>
      <c r="AA791" s="1">
        <v>0</v>
      </c>
      <c r="AB791" s="1">
        <v>37</v>
      </c>
      <c r="AC791" s="1">
        <v>73</v>
      </c>
      <c r="AD791" s="1">
        <v>110</v>
      </c>
      <c r="AE791" s="1">
        <v>146</v>
      </c>
      <c r="AF791" s="1">
        <v>-81.7</v>
      </c>
      <c r="AG791" s="1">
        <v>-22.6</v>
      </c>
      <c r="AH791" s="1">
        <v>21.3</v>
      </c>
      <c r="AI791" s="1">
        <v>62.8</v>
      </c>
      <c r="AJ791" s="1">
        <v>116</v>
      </c>
      <c r="AK791" s="2"/>
    </row>
    <row r="792" spans="1:37">
      <c r="A792" s="1">
        <v>791</v>
      </c>
      <c r="B792" s="1">
        <v>8000</v>
      </c>
      <c r="C792" s="1">
        <v>373</v>
      </c>
      <c r="D792" s="1">
        <v>0</v>
      </c>
      <c r="E792" s="1">
        <v>210</v>
      </c>
      <c r="F792" s="1">
        <v>0</v>
      </c>
      <c r="G792" s="1">
        <v>0</v>
      </c>
      <c r="H792" s="1">
        <v>0.30499999999999999</v>
      </c>
      <c r="I792" s="1">
        <v>1142.52</v>
      </c>
      <c r="J792" s="1">
        <v>0</v>
      </c>
      <c r="K792" s="1">
        <v>0.13</v>
      </c>
      <c r="L792" s="1">
        <v>0.11</v>
      </c>
      <c r="M792" s="1">
        <v>0.09</v>
      </c>
      <c r="N792" s="1">
        <v>0.08</v>
      </c>
      <c r="O792" s="1">
        <v>0.06</v>
      </c>
      <c r="P792" s="1">
        <v>0.04</v>
      </c>
      <c r="Q792" s="1">
        <v>0.03</v>
      </c>
      <c r="R792" s="1">
        <v>0.02</v>
      </c>
      <c r="S792" s="1">
        <v>-46.6</v>
      </c>
      <c r="T792" s="1">
        <v>-22</v>
      </c>
      <c r="U792" s="1">
        <v>-6.56</v>
      </c>
      <c r="V792" s="1">
        <v>5.73</v>
      </c>
      <c r="W792" s="1">
        <v>9.4</v>
      </c>
      <c r="X792" s="1">
        <v>8.2799999999999994</v>
      </c>
      <c r="Y792" s="1">
        <v>5.19</v>
      </c>
      <c r="Z792" s="1">
        <v>1.52</v>
      </c>
      <c r="AA792" s="1">
        <v>0</v>
      </c>
      <c r="AB792" s="1">
        <v>52</v>
      </c>
      <c r="AC792" s="1">
        <v>105</v>
      </c>
      <c r="AD792" s="1">
        <v>157</v>
      </c>
      <c r="AE792" s="1">
        <v>209</v>
      </c>
      <c r="AF792" s="1">
        <v>-46.6</v>
      </c>
      <c r="AG792" s="1">
        <v>-2.2400000000000002</v>
      </c>
      <c r="AH792" s="1">
        <v>22.2</v>
      </c>
      <c r="AI792" s="1">
        <v>41.2</v>
      </c>
      <c r="AJ792" s="1">
        <v>73.8</v>
      </c>
      <c r="AK792" s="2"/>
    </row>
    <row r="793" spans="1:37">
      <c r="A793" s="1">
        <v>792</v>
      </c>
      <c r="B793" s="1">
        <v>8000</v>
      </c>
      <c r="C793" s="1">
        <v>373</v>
      </c>
      <c r="D793" s="1">
        <v>0</v>
      </c>
      <c r="E793" s="1">
        <v>300</v>
      </c>
      <c r="F793" s="1">
        <v>0</v>
      </c>
      <c r="G793" s="1">
        <v>0</v>
      </c>
      <c r="H793" s="1">
        <v>0.23899999999999999</v>
      </c>
      <c r="I793" s="1">
        <v>1934.7</v>
      </c>
      <c r="J793" s="1">
        <v>0</v>
      </c>
      <c r="K793" s="1">
        <v>0.1</v>
      </c>
      <c r="L793" s="1">
        <v>0.08</v>
      </c>
      <c r="M793" s="1">
        <v>7.0000000000000007E-2</v>
      </c>
      <c r="N793" s="1">
        <v>0.06</v>
      </c>
      <c r="O793" s="1">
        <v>0.06</v>
      </c>
      <c r="P793" s="1">
        <v>0.04</v>
      </c>
      <c r="Q793" s="1">
        <v>0.03</v>
      </c>
      <c r="R793" s="1">
        <v>0.02</v>
      </c>
      <c r="S793" s="1">
        <v>-24.7</v>
      </c>
      <c r="T793" s="1">
        <v>-16.399999999999999</v>
      </c>
      <c r="U793" s="1">
        <v>-9.57</v>
      </c>
      <c r="V793" s="1">
        <v>-1.75</v>
      </c>
      <c r="W793" s="1">
        <v>2.4300000000000002</v>
      </c>
      <c r="X793" s="1">
        <v>4.82</v>
      </c>
      <c r="Y793" s="1">
        <v>4.37</v>
      </c>
      <c r="Z793" s="1">
        <v>2.27</v>
      </c>
      <c r="AA793" s="1">
        <v>0</v>
      </c>
      <c r="AB793" s="1">
        <v>75</v>
      </c>
      <c r="AC793" s="1">
        <v>150</v>
      </c>
      <c r="AD793" s="1">
        <v>225</v>
      </c>
      <c r="AE793" s="1">
        <v>299</v>
      </c>
      <c r="AF793" s="1">
        <v>-24.7</v>
      </c>
      <c r="AG793" s="1">
        <v>12</v>
      </c>
      <c r="AH793" s="1">
        <v>20.8</v>
      </c>
      <c r="AI793" s="1">
        <v>25.4</v>
      </c>
      <c r="AJ793" s="1">
        <v>42.8</v>
      </c>
      <c r="AK793" s="2"/>
    </row>
    <row r="794" spans="1:37">
      <c r="A794" s="1">
        <v>793</v>
      </c>
      <c r="B794" s="1">
        <v>1000</v>
      </c>
      <c r="C794" s="1">
        <v>500</v>
      </c>
      <c r="D794" s="1">
        <v>0</v>
      </c>
      <c r="E794" s="1">
        <v>50</v>
      </c>
      <c r="F794" s="1">
        <v>0</v>
      </c>
      <c r="G794" s="1">
        <v>0</v>
      </c>
      <c r="H794" s="1">
        <v>2.113</v>
      </c>
      <c r="I794" s="1">
        <v>62.58</v>
      </c>
      <c r="J794" s="1">
        <v>0</v>
      </c>
      <c r="K794" s="1">
        <v>0.34</v>
      </c>
      <c r="L794" s="1">
        <v>0.14000000000000001</v>
      </c>
      <c r="M794" s="1">
        <v>0.08</v>
      </c>
      <c r="N794" s="1">
        <v>0.05</v>
      </c>
      <c r="O794" s="1">
        <v>0.04</v>
      </c>
      <c r="P794" s="1">
        <v>0.03</v>
      </c>
      <c r="Q794" s="1">
        <v>0.02</v>
      </c>
      <c r="R794" s="1">
        <v>0.01</v>
      </c>
      <c r="S794" s="1">
        <v>17.2</v>
      </c>
      <c r="T794" s="1">
        <v>121</v>
      </c>
      <c r="U794" s="1">
        <v>6.26</v>
      </c>
      <c r="V794" s="1">
        <v>-16</v>
      </c>
      <c r="W794" s="1">
        <v>-11.5</v>
      </c>
      <c r="X794" s="1">
        <v>-6.06</v>
      </c>
      <c r="Y794" s="1">
        <v>-3.58</v>
      </c>
      <c r="Z794" s="1">
        <v>-1.64</v>
      </c>
      <c r="AA794" s="1">
        <v>0</v>
      </c>
      <c r="AB794" s="1">
        <v>12</v>
      </c>
      <c r="AC794" s="1">
        <v>25</v>
      </c>
      <c r="AD794" s="1">
        <v>38</v>
      </c>
      <c r="AE794" s="1">
        <v>49</v>
      </c>
      <c r="AF794" s="1">
        <v>17.2</v>
      </c>
      <c r="AG794" s="1">
        <v>138</v>
      </c>
      <c r="AH794" s="1">
        <v>266</v>
      </c>
      <c r="AI794" s="1">
        <v>394</v>
      </c>
      <c r="AJ794" s="1">
        <v>504</v>
      </c>
      <c r="AK794" s="2"/>
    </row>
    <row r="795" spans="1:37">
      <c r="A795" s="1">
        <v>794</v>
      </c>
      <c r="B795" s="1">
        <v>1000</v>
      </c>
      <c r="C795" s="1">
        <v>500</v>
      </c>
      <c r="D795" s="1">
        <v>0</v>
      </c>
      <c r="E795" s="1">
        <v>72</v>
      </c>
      <c r="F795" s="1">
        <v>0</v>
      </c>
      <c r="G795" s="1">
        <v>0</v>
      </c>
      <c r="H795" s="1">
        <v>2.016</v>
      </c>
      <c r="I795" s="1">
        <v>66.569999999999993</v>
      </c>
      <c r="J795" s="1">
        <v>0</v>
      </c>
      <c r="K795" s="1">
        <v>0.34</v>
      </c>
      <c r="L795" s="1">
        <v>0.14000000000000001</v>
      </c>
      <c r="M795" s="1">
        <v>0.08</v>
      </c>
      <c r="N795" s="1">
        <v>0.05</v>
      </c>
      <c r="O795" s="1">
        <v>0.04</v>
      </c>
      <c r="P795" s="1">
        <v>0.03</v>
      </c>
      <c r="Q795" s="1">
        <v>0.02</v>
      </c>
      <c r="R795" s="1">
        <v>0.01</v>
      </c>
      <c r="S795" s="1">
        <v>-86.5</v>
      </c>
      <c r="T795" s="1">
        <v>114</v>
      </c>
      <c r="U795" s="1">
        <v>48.1</v>
      </c>
      <c r="V795" s="1">
        <v>-6.27</v>
      </c>
      <c r="W795" s="1">
        <v>-8.82</v>
      </c>
      <c r="X795" s="1">
        <v>-5.31</v>
      </c>
      <c r="Y795" s="1">
        <v>-3.31</v>
      </c>
      <c r="Z795" s="1">
        <v>-1.57</v>
      </c>
      <c r="AA795" s="1">
        <v>0</v>
      </c>
      <c r="AB795" s="1">
        <v>18</v>
      </c>
      <c r="AC795" s="1">
        <v>36</v>
      </c>
      <c r="AD795" s="1">
        <v>54</v>
      </c>
      <c r="AE795" s="1">
        <v>71</v>
      </c>
      <c r="AF795" s="1">
        <v>-86.5</v>
      </c>
      <c r="AG795" s="1">
        <v>88.4</v>
      </c>
      <c r="AH795" s="1">
        <v>261</v>
      </c>
      <c r="AI795" s="1">
        <v>428</v>
      </c>
      <c r="AJ795" s="1">
        <v>587</v>
      </c>
      <c r="AK795" s="2"/>
    </row>
    <row r="796" spans="1:37">
      <c r="A796" s="1">
        <v>795</v>
      </c>
      <c r="B796" s="1">
        <v>1000</v>
      </c>
      <c r="C796" s="1">
        <v>500</v>
      </c>
      <c r="D796" s="1">
        <v>0</v>
      </c>
      <c r="E796" s="1">
        <v>102</v>
      </c>
      <c r="F796" s="1">
        <v>0</v>
      </c>
      <c r="G796" s="1">
        <v>0</v>
      </c>
      <c r="H796" s="1">
        <v>1.788</v>
      </c>
      <c r="I796" s="1">
        <v>79.91</v>
      </c>
      <c r="J796" s="1">
        <v>0</v>
      </c>
      <c r="K796" s="1">
        <v>0.31</v>
      </c>
      <c r="L796" s="1">
        <v>0.15</v>
      </c>
      <c r="M796" s="1">
        <v>0.09</v>
      </c>
      <c r="N796" s="1">
        <v>0.05</v>
      </c>
      <c r="O796" s="1">
        <v>0.04</v>
      </c>
      <c r="P796" s="1">
        <v>0.03</v>
      </c>
      <c r="Q796" s="1">
        <v>0.02</v>
      </c>
      <c r="R796" s="1">
        <v>0.01</v>
      </c>
      <c r="S796" s="1">
        <v>-133</v>
      </c>
      <c r="T796" s="1">
        <v>76.599999999999994</v>
      </c>
      <c r="U796" s="1">
        <v>71.599999999999994</v>
      </c>
      <c r="V796" s="1">
        <v>13.4</v>
      </c>
      <c r="W796" s="1">
        <v>-3.08</v>
      </c>
      <c r="X796" s="1">
        <v>-4.24</v>
      </c>
      <c r="Y796" s="1">
        <v>-2.88</v>
      </c>
      <c r="Z796" s="1">
        <v>-1.47</v>
      </c>
      <c r="AA796" s="1">
        <v>0</v>
      </c>
      <c r="AB796" s="1">
        <v>26</v>
      </c>
      <c r="AC796" s="1">
        <v>51</v>
      </c>
      <c r="AD796" s="1">
        <v>77</v>
      </c>
      <c r="AE796" s="1">
        <v>101</v>
      </c>
      <c r="AF796" s="1">
        <v>-133</v>
      </c>
      <c r="AG796" s="1">
        <v>71.5</v>
      </c>
      <c r="AH796" s="1">
        <v>246</v>
      </c>
      <c r="AI796" s="1">
        <v>410</v>
      </c>
      <c r="AJ796" s="1">
        <v>586</v>
      </c>
      <c r="AK796" s="2"/>
    </row>
    <row r="797" spans="1:37">
      <c r="A797" s="1">
        <v>796</v>
      </c>
      <c r="B797" s="1">
        <v>1000</v>
      </c>
      <c r="C797" s="1">
        <v>500</v>
      </c>
      <c r="D797" s="1">
        <v>0</v>
      </c>
      <c r="E797" s="1">
        <v>147</v>
      </c>
      <c r="F797" s="1">
        <v>0</v>
      </c>
      <c r="G797" s="1">
        <v>0</v>
      </c>
      <c r="H797" s="1">
        <v>1.518</v>
      </c>
      <c r="I797" s="1">
        <v>103.31</v>
      </c>
      <c r="J797" s="1">
        <v>0</v>
      </c>
      <c r="K797" s="1">
        <v>0.28999999999999998</v>
      </c>
      <c r="L797" s="1">
        <v>0.15</v>
      </c>
      <c r="M797" s="1">
        <v>0.1</v>
      </c>
      <c r="N797" s="1">
        <v>0.06</v>
      </c>
      <c r="O797" s="1">
        <v>0.04</v>
      </c>
      <c r="P797" s="1">
        <v>0.03</v>
      </c>
      <c r="Q797" s="1">
        <v>0.02</v>
      </c>
      <c r="R797" s="1">
        <v>0.01</v>
      </c>
      <c r="S797" s="1">
        <v>-118</v>
      </c>
      <c r="T797" s="1">
        <v>27.5</v>
      </c>
      <c r="U797" s="1">
        <v>58.6</v>
      </c>
      <c r="V797" s="1">
        <v>31.9</v>
      </c>
      <c r="W797" s="1">
        <v>8.89</v>
      </c>
      <c r="X797" s="1">
        <v>-2.2200000000000002</v>
      </c>
      <c r="Y797" s="1">
        <v>-2.27</v>
      </c>
      <c r="Z797" s="1">
        <v>-1.31</v>
      </c>
      <c r="AA797" s="1">
        <v>0</v>
      </c>
      <c r="AB797" s="1">
        <v>37</v>
      </c>
      <c r="AC797" s="1">
        <v>73</v>
      </c>
      <c r="AD797" s="1">
        <v>110</v>
      </c>
      <c r="AE797" s="1">
        <v>146</v>
      </c>
      <c r="AF797" s="1">
        <v>-118</v>
      </c>
      <c r="AG797" s="1">
        <v>89.6</v>
      </c>
      <c r="AH797" s="1">
        <v>231</v>
      </c>
      <c r="AI797" s="1">
        <v>345</v>
      </c>
      <c r="AJ797" s="1">
        <v>497</v>
      </c>
      <c r="AK797" s="2"/>
    </row>
    <row r="798" spans="1:37">
      <c r="A798" s="1">
        <v>797</v>
      </c>
      <c r="B798" s="1">
        <v>1000</v>
      </c>
      <c r="C798" s="1">
        <v>500</v>
      </c>
      <c r="D798" s="1">
        <v>0</v>
      </c>
      <c r="E798" s="1">
        <v>210</v>
      </c>
      <c r="F798" s="1">
        <v>0</v>
      </c>
      <c r="G798" s="1">
        <v>0</v>
      </c>
      <c r="H798" s="1">
        <v>1.274</v>
      </c>
      <c r="I798" s="1">
        <v>137.69999999999999</v>
      </c>
      <c r="J798" s="1">
        <v>0</v>
      </c>
      <c r="K798" s="1">
        <v>0.26</v>
      </c>
      <c r="L798" s="1">
        <v>0.14000000000000001</v>
      </c>
      <c r="M798" s="1">
        <v>0.1</v>
      </c>
      <c r="N798" s="1">
        <v>0.06</v>
      </c>
      <c r="O798" s="1">
        <v>0.04</v>
      </c>
      <c r="P798" s="1">
        <v>0.03</v>
      </c>
      <c r="Q798" s="1">
        <v>0.02</v>
      </c>
      <c r="R798" s="1">
        <v>0.01</v>
      </c>
      <c r="S798" s="1">
        <v>-79.3</v>
      </c>
      <c r="T798" s="1">
        <v>-6.9</v>
      </c>
      <c r="U798" s="1">
        <v>26.1</v>
      </c>
      <c r="V798" s="1">
        <v>31.7</v>
      </c>
      <c r="W798" s="1">
        <v>19</v>
      </c>
      <c r="X798" s="1">
        <v>2.7</v>
      </c>
      <c r="Y798" s="1">
        <v>-0.94</v>
      </c>
      <c r="Z798" s="1">
        <v>-1.05</v>
      </c>
      <c r="AA798" s="1">
        <v>0</v>
      </c>
      <c r="AB798" s="1">
        <v>52</v>
      </c>
      <c r="AC798" s="1">
        <v>105</v>
      </c>
      <c r="AD798" s="1">
        <v>157</v>
      </c>
      <c r="AE798" s="1">
        <v>209</v>
      </c>
      <c r="AF798" s="1">
        <v>-79.3</v>
      </c>
      <c r="AG798" s="1">
        <v>132</v>
      </c>
      <c r="AH798" s="1">
        <v>219</v>
      </c>
      <c r="AI798" s="1">
        <v>259</v>
      </c>
      <c r="AJ798" s="1">
        <v>360</v>
      </c>
      <c r="AK798" s="2"/>
    </row>
    <row r="799" spans="1:37">
      <c r="A799" s="1">
        <v>798</v>
      </c>
      <c r="B799" s="1">
        <v>1000</v>
      </c>
      <c r="C799" s="1">
        <v>500</v>
      </c>
      <c r="D799" s="1">
        <v>0</v>
      </c>
      <c r="E799" s="1">
        <v>300</v>
      </c>
      <c r="F799" s="1">
        <v>0</v>
      </c>
      <c r="G799" s="1">
        <v>0</v>
      </c>
      <c r="H799" s="1">
        <v>1.127</v>
      </c>
      <c r="I799" s="1">
        <v>173.14</v>
      </c>
      <c r="J799" s="1">
        <v>0</v>
      </c>
      <c r="K799" s="1">
        <v>0.23</v>
      </c>
      <c r="L799" s="1">
        <v>0.13</v>
      </c>
      <c r="M799" s="1">
        <v>0.09</v>
      </c>
      <c r="N799" s="1">
        <v>0.06</v>
      </c>
      <c r="O799" s="1">
        <v>0.05</v>
      </c>
      <c r="P799" s="1">
        <v>0.03</v>
      </c>
      <c r="Q799" s="1">
        <v>0.02</v>
      </c>
      <c r="R799" s="1">
        <v>0.01</v>
      </c>
      <c r="S799" s="1">
        <v>-45.7</v>
      </c>
      <c r="T799" s="1">
        <v>-18.2</v>
      </c>
      <c r="U799" s="1">
        <v>1.1000000000000001</v>
      </c>
      <c r="V799" s="1">
        <v>16.399999999999999</v>
      </c>
      <c r="W799" s="1">
        <v>17.2</v>
      </c>
      <c r="X799" s="1">
        <v>7.99</v>
      </c>
      <c r="Y799" s="1">
        <v>2.11</v>
      </c>
      <c r="Z799" s="1">
        <v>-0.56000000000000005</v>
      </c>
      <c r="AA799" s="1">
        <v>0</v>
      </c>
      <c r="AB799" s="1">
        <v>75</v>
      </c>
      <c r="AC799" s="1">
        <v>150</v>
      </c>
      <c r="AD799" s="1">
        <v>225</v>
      </c>
      <c r="AE799" s="1">
        <v>299</v>
      </c>
      <c r="AF799" s="1">
        <v>-45.7</v>
      </c>
      <c r="AG799" s="1">
        <v>174</v>
      </c>
      <c r="AH799" s="1">
        <v>191</v>
      </c>
      <c r="AI799" s="1">
        <v>173</v>
      </c>
      <c r="AJ799" s="1">
        <v>225</v>
      </c>
      <c r="AK799" s="2"/>
    </row>
    <row r="800" spans="1:37">
      <c r="A800" s="1">
        <v>799</v>
      </c>
      <c r="B800" s="1">
        <v>1208</v>
      </c>
      <c r="C800" s="1">
        <v>500</v>
      </c>
      <c r="D800" s="1">
        <v>0</v>
      </c>
      <c r="E800" s="1">
        <v>50</v>
      </c>
      <c r="F800" s="1">
        <v>0</v>
      </c>
      <c r="G800" s="1">
        <v>0</v>
      </c>
      <c r="H800" s="1">
        <v>2.0640000000000001</v>
      </c>
      <c r="I800" s="1">
        <v>65.03</v>
      </c>
      <c r="J800" s="1">
        <v>0</v>
      </c>
      <c r="K800" s="1">
        <v>0.34</v>
      </c>
      <c r="L800" s="1">
        <v>0.14000000000000001</v>
      </c>
      <c r="M800" s="1">
        <v>0.08</v>
      </c>
      <c r="N800" s="1">
        <v>0.05</v>
      </c>
      <c r="O800" s="1">
        <v>0.04</v>
      </c>
      <c r="P800" s="1">
        <v>0.03</v>
      </c>
      <c r="Q800" s="1">
        <v>0.02</v>
      </c>
      <c r="R800" s="1">
        <v>0.01</v>
      </c>
      <c r="S800" s="1">
        <v>-29.9</v>
      </c>
      <c r="T800" s="1">
        <v>127</v>
      </c>
      <c r="U800" s="1">
        <v>19.5</v>
      </c>
      <c r="V800" s="1">
        <v>-10.6</v>
      </c>
      <c r="W800" s="1">
        <v>-8.48</v>
      </c>
      <c r="X800" s="1">
        <v>-4.71</v>
      </c>
      <c r="Y800" s="1">
        <v>-2.83</v>
      </c>
      <c r="Z800" s="1">
        <v>-1.32</v>
      </c>
      <c r="AA800" s="1">
        <v>0</v>
      </c>
      <c r="AB800" s="1">
        <v>12</v>
      </c>
      <c r="AC800" s="1">
        <v>25</v>
      </c>
      <c r="AD800" s="1">
        <v>38</v>
      </c>
      <c r="AE800" s="1">
        <v>49</v>
      </c>
      <c r="AF800" s="1">
        <v>-29.9</v>
      </c>
      <c r="AG800" s="1">
        <v>92.4</v>
      </c>
      <c r="AH800" s="1">
        <v>219</v>
      </c>
      <c r="AI800" s="1">
        <v>348</v>
      </c>
      <c r="AJ800" s="1">
        <v>458</v>
      </c>
      <c r="AK800" s="2"/>
    </row>
    <row r="801" spans="1:37">
      <c r="A801" s="1">
        <v>800</v>
      </c>
      <c r="B801" s="1">
        <v>1208</v>
      </c>
      <c r="C801" s="1">
        <v>500</v>
      </c>
      <c r="D801" s="1">
        <v>0</v>
      </c>
      <c r="E801" s="1">
        <v>72</v>
      </c>
      <c r="F801" s="1">
        <v>0</v>
      </c>
      <c r="G801" s="1">
        <v>0</v>
      </c>
      <c r="H801" s="1">
        <v>1.907</v>
      </c>
      <c r="I801" s="1">
        <v>73.16</v>
      </c>
      <c r="J801" s="1">
        <v>0</v>
      </c>
      <c r="K801" s="1">
        <v>0.32</v>
      </c>
      <c r="L801" s="1">
        <v>0.14000000000000001</v>
      </c>
      <c r="M801" s="1">
        <v>0.09</v>
      </c>
      <c r="N801" s="1">
        <v>0.05</v>
      </c>
      <c r="O801" s="1">
        <v>0.04</v>
      </c>
      <c r="P801" s="1">
        <v>0.03</v>
      </c>
      <c r="Q801" s="1">
        <v>0.02</v>
      </c>
      <c r="R801" s="1">
        <v>0.01</v>
      </c>
      <c r="S801" s="1">
        <v>-120</v>
      </c>
      <c r="T801" s="1">
        <v>111</v>
      </c>
      <c r="U801" s="1">
        <v>57.6</v>
      </c>
      <c r="V801" s="1">
        <v>-0.18</v>
      </c>
      <c r="W801" s="1">
        <v>-5.77</v>
      </c>
      <c r="X801" s="1">
        <v>-3.96</v>
      </c>
      <c r="Y801" s="1">
        <v>-2.5499999999999998</v>
      </c>
      <c r="Z801" s="1">
        <v>-1.24</v>
      </c>
      <c r="AA801" s="1">
        <v>0</v>
      </c>
      <c r="AB801" s="1">
        <v>18</v>
      </c>
      <c r="AC801" s="1">
        <v>36</v>
      </c>
      <c r="AD801" s="1">
        <v>54</v>
      </c>
      <c r="AE801" s="1">
        <v>71</v>
      </c>
      <c r="AF801" s="1">
        <v>-120</v>
      </c>
      <c r="AG801" s="1">
        <v>48.7</v>
      </c>
      <c r="AH801" s="1">
        <v>214</v>
      </c>
      <c r="AI801" s="1">
        <v>374</v>
      </c>
      <c r="AJ801" s="1">
        <v>528</v>
      </c>
      <c r="AK801" s="2"/>
    </row>
    <row r="802" spans="1:37">
      <c r="A802" s="1">
        <v>801</v>
      </c>
      <c r="B802" s="1">
        <v>1208</v>
      </c>
      <c r="C802" s="1">
        <v>500</v>
      </c>
      <c r="D802" s="1">
        <v>0</v>
      </c>
      <c r="E802" s="1">
        <v>102</v>
      </c>
      <c r="F802" s="1">
        <v>0</v>
      </c>
      <c r="G802" s="1">
        <v>0</v>
      </c>
      <c r="H802" s="1">
        <v>1.6659999999999999</v>
      </c>
      <c r="I802" s="1">
        <v>90.15</v>
      </c>
      <c r="J802" s="1">
        <v>0</v>
      </c>
      <c r="K802" s="1">
        <v>0.3</v>
      </c>
      <c r="L802" s="1">
        <v>0.15</v>
      </c>
      <c r="M802" s="1">
        <v>0.09</v>
      </c>
      <c r="N802" s="1">
        <v>0.05</v>
      </c>
      <c r="O802" s="1">
        <v>0.04</v>
      </c>
      <c r="P802" s="1">
        <v>0.03</v>
      </c>
      <c r="Q802" s="1">
        <v>0.02</v>
      </c>
      <c r="R802" s="1">
        <v>0.01</v>
      </c>
      <c r="S802" s="1">
        <v>-150</v>
      </c>
      <c r="T802" s="1">
        <v>68.400000000000006</v>
      </c>
      <c r="U802" s="1">
        <v>73.5</v>
      </c>
      <c r="V802" s="1">
        <v>19.2</v>
      </c>
      <c r="W802" s="1">
        <v>0.44</v>
      </c>
      <c r="X802" s="1">
        <v>-2.91</v>
      </c>
      <c r="Y802" s="1">
        <v>-2.13</v>
      </c>
      <c r="Z802" s="1">
        <v>-1.1399999999999999</v>
      </c>
      <c r="AA802" s="1">
        <v>0</v>
      </c>
      <c r="AB802" s="1">
        <v>26</v>
      </c>
      <c r="AC802" s="1">
        <v>51</v>
      </c>
      <c r="AD802" s="1">
        <v>77</v>
      </c>
      <c r="AE802" s="1">
        <v>101</v>
      </c>
      <c r="AF802" s="1">
        <v>-150</v>
      </c>
      <c r="AG802" s="1">
        <v>38.9</v>
      </c>
      <c r="AH802" s="1">
        <v>200</v>
      </c>
      <c r="AI802" s="1">
        <v>352</v>
      </c>
      <c r="AJ802" s="1">
        <v>518</v>
      </c>
      <c r="AK802" s="2"/>
    </row>
    <row r="803" spans="1:37">
      <c r="A803" s="1">
        <v>802</v>
      </c>
      <c r="B803" s="1">
        <v>1208</v>
      </c>
      <c r="C803" s="1">
        <v>500</v>
      </c>
      <c r="D803" s="1">
        <v>0</v>
      </c>
      <c r="E803" s="1">
        <v>147</v>
      </c>
      <c r="F803" s="1">
        <v>0</v>
      </c>
      <c r="G803" s="1">
        <v>0</v>
      </c>
      <c r="H803" s="1">
        <v>1.37</v>
      </c>
      <c r="I803" s="1">
        <v>123.17</v>
      </c>
      <c r="J803" s="1">
        <v>0</v>
      </c>
      <c r="K803" s="1">
        <v>0.27</v>
      </c>
      <c r="L803" s="1">
        <v>0.14000000000000001</v>
      </c>
      <c r="M803" s="1">
        <v>0.1</v>
      </c>
      <c r="N803" s="1">
        <v>0.06</v>
      </c>
      <c r="O803" s="1">
        <v>0.04</v>
      </c>
      <c r="P803" s="1">
        <v>0.03</v>
      </c>
      <c r="Q803" s="1">
        <v>0.02</v>
      </c>
      <c r="R803" s="1">
        <v>0.01</v>
      </c>
      <c r="S803" s="1">
        <v>-125</v>
      </c>
      <c r="T803" s="1">
        <v>19.3</v>
      </c>
      <c r="U803" s="1">
        <v>54.8</v>
      </c>
      <c r="V803" s="1">
        <v>34.299999999999997</v>
      </c>
      <c r="W803" s="1">
        <v>12.2</v>
      </c>
      <c r="X803" s="1">
        <v>-0.69</v>
      </c>
      <c r="Y803" s="1">
        <v>-1.51</v>
      </c>
      <c r="Z803" s="1">
        <v>-0.97</v>
      </c>
      <c r="AA803" s="1">
        <v>0</v>
      </c>
      <c r="AB803" s="1">
        <v>37</v>
      </c>
      <c r="AC803" s="1">
        <v>73</v>
      </c>
      <c r="AD803" s="1">
        <v>110</v>
      </c>
      <c r="AE803" s="1">
        <v>146</v>
      </c>
      <c r="AF803" s="1">
        <v>-125</v>
      </c>
      <c r="AG803" s="1">
        <v>60.3</v>
      </c>
      <c r="AH803" s="1">
        <v>187</v>
      </c>
      <c r="AI803" s="1">
        <v>291</v>
      </c>
      <c r="AJ803" s="1">
        <v>432</v>
      </c>
      <c r="AK803" s="2"/>
    </row>
    <row r="804" spans="1:37">
      <c r="A804" s="1">
        <v>803</v>
      </c>
      <c r="B804" s="1">
        <v>1208</v>
      </c>
      <c r="C804" s="1">
        <v>500</v>
      </c>
      <c r="D804" s="1">
        <v>0</v>
      </c>
      <c r="E804" s="1">
        <v>210</v>
      </c>
      <c r="F804" s="1">
        <v>0</v>
      </c>
      <c r="G804" s="1">
        <v>0</v>
      </c>
      <c r="H804" s="1">
        <v>1.131</v>
      </c>
      <c r="I804" s="1">
        <v>169.79</v>
      </c>
      <c r="J804" s="1">
        <v>0</v>
      </c>
      <c r="K804" s="1">
        <v>0.23</v>
      </c>
      <c r="L804" s="1">
        <v>0.13</v>
      </c>
      <c r="M804" s="1">
        <v>0.1</v>
      </c>
      <c r="N804" s="1">
        <v>0.06</v>
      </c>
      <c r="O804" s="1">
        <v>0.04</v>
      </c>
      <c r="P804" s="1">
        <v>0.03</v>
      </c>
      <c r="Q804" s="1">
        <v>0.02</v>
      </c>
      <c r="R804" s="1">
        <v>0.01</v>
      </c>
      <c r="S804" s="1">
        <v>-81.599999999999994</v>
      </c>
      <c r="T804" s="1">
        <v>-11.8</v>
      </c>
      <c r="U804" s="1">
        <v>21.6</v>
      </c>
      <c r="V804" s="1">
        <v>30.4</v>
      </c>
      <c r="W804" s="1">
        <v>20</v>
      </c>
      <c r="X804" s="1">
        <v>4.29</v>
      </c>
      <c r="Y804" s="1">
        <v>-0.04</v>
      </c>
      <c r="Z804" s="1">
        <v>-0.71</v>
      </c>
      <c r="AA804" s="1">
        <v>0</v>
      </c>
      <c r="AB804" s="1">
        <v>52</v>
      </c>
      <c r="AC804" s="1">
        <v>105</v>
      </c>
      <c r="AD804" s="1">
        <v>157</v>
      </c>
      <c r="AE804" s="1">
        <v>209</v>
      </c>
      <c r="AF804" s="1">
        <v>-81.599999999999994</v>
      </c>
      <c r="AG804" s="1">
        <v>101</v>
      </c>
      <c r="AH804" s="1">
        <v>178</v>
      </c>
      <c r="AI804" s="1">
        <v>216</v>
      </c>
      <c r="AJ804" s="1">
        <v>309</v>
      </c>
      <c r="AK804" s="2"/>
    </row>
    <row r="805" spans="1:37">
      <c r="A805" s="1">
        <v>804</v>
      </c>
      <c r="B805" s="1">
        <v>1208</v>
      </c>
      <c r="C805" s="1">
        <v>500</v>
      </c>
      <c r="D805" s="1">
        <v>0</v>
      </c>
      <c r="E805" s="1">
        <v>300</v>
      </c>
      <c r="F805" s="1">
        <v>0</v>
      </c>
      <c r="G805" s="1">
        <v>0</v>
      </c>
      <c r="H805" s="1">
        <v>0.98699999999999999</v>
      </c>
      <c r="I805" s="1">
        <v>220.82</v>
      </c>
      <c r="J805" s="1">
        <v>0</v>
      </c>
      <c r="K805" s="1">
        <v>0.21</v>
      </c>
      <c r="L805" s="1">
        <v>0.12</v>
      </c>
      <c r="M805" s="1">
        <v>0.09</v>
      </c>
      <c r="N805" s="1">
        <v>0.06</v>
      </c>
      <c r="O805" s="1">
        <v>0.05</v>
      </c>
      <c r="P805" s="1">
        <v>0.03</v>
      </c>
      <c r="Q805" s="1">
        <v>0.02</v>
      </c>
      <c r="R805" s="1">
        <v>0.01</v>
      </c>
      <c r="S805" s="1">
        <v>-46.4</v>
      </c>
      <c r="T805" s="1">
        <v>-20.3</v>
      </c>
      <c r="U805" s="1">
        <v>-1.6</v>
      </c>
      <c r="V805" s="1">
        <v>14.1</v>
      </c>
      <c r="W805" s="1">
        <v>16.3</v>
      </c>
      <c r="X805" s="1">
        <v>8.69</v>
      </c>
      <c r="Y805" s="1">
        <v>2.97</v>
      </c>
      <c r="Z805" s="1">
        <v>-0.17</v>
      </c>
      <c r="AA805" s="1">
        <v>0</v>
      </c>
      <c r="AB805" s="1">
        <v>75</v>
      </c>
      <c r="AC805" s="1">
        <v>150</v>
      </c>
      <c r="AD805" s="1">
        <v>225</v>
      </c>
      <c r="AE805" s="1">
        <v>299</v>
      </c>
      <c r="AF805" s="1">
        <v>-46.4</v>
      </c>
      <c r="AG805" s="1">
        <v>140</v>
      </c>
      <c r="AH805" s="1">
        <v>156</v>
      </c>
      <c r="AI805" s="1">
        <v>144</v>
      </c>
      <c r="AJ805" s="1">
        <v>192</v>
      </c>
      <c r="AK805" s="2"/>
    </row>
    <row r="806" spans="1:37">
      <c r="A806" s="1">
        <v>805</v>
      </c>
      <c r="B806" s="1">
        <v>1459</v>
      </c>
      <c r="C806" s="1">
        <v>500</v>
      </c>
      <c r="D806" s="1">
        <v>0</v>
      </c>
      <c r="E806" s="1">
        <v>50</v>
      </c>
      <c r="F806" s="1">
        <v>0</v>
      </c>
      <c r="G806" s="1">
        <v>0</v>
      </c>
      <c r="H806" s="1">
        <v>1.99</v>
      </c>
      <c r="I806" s="1">
        <v>69</v>
      </c>
      <c r="J806" s="1">
        <v>0</v>
      </c>
      <c r="K806" s="1">
        <v>0.33</v>
      </c>
      <c r="L806" s="1">
        <v>0.14000000000000001</v>
      </c>
      <c r="M806" s="1">
        <v>0.08</v>
      </c>
      <c r="N806" s="1">
        <v>0.05</v>
      </c>
      <c r="O806" s="1">
        <v>0.04</v>
      </c>
      <c r="P806" s="1">
        <v>0.03</v>
      </c>
      <c r="Q806" s="1">
        <v>0.02</v>
      </c>
      <c r="R806" s="1">
        <v>0.01</v>
      </c>
      <c r="S806" s="1">
        <v>-68.3</v>
      </c>
      <c r="T806" s="1">
        <v>130</v>
      </c>
      <c r="U806" s="1">
        <v>30.5</v>
      </c>
      <c r="V806" s="1">
        <v>-6.09</v>
      </c>
      <c r="W806" s="1">
        <v>-6</v>
      </c>
      <c r="X806" s="1">
        <v>-3.59</v>
      </c>
      <c r="Y806" s="1">
        <v>-2.2000000000000002</v>
      </c>
      <c r="Z806" s="1">
        <v>-1.05</v>
      </c>
      <c r="AA806" s="1">
        <v>0</v>
      </c>
      <c r="AB806" s="1">
        <v>12</v>
      </c>
      <c r="AC806" s="1">
        <v>25</v>
      </c>
      <c r="AD806" s="1">
        <v>38</v>
      </c>
      <c r="AE806" s="1">
        <v>49</v>
      </c>
      <c r="AF806" s="1">
        <v>-68.3</v>
      </c>
      <c r="AG806" s="1">
        <v>54.6</v>
      </c>
      <c r="AH806" s="1">
        <v>181</v>
      </c>
      <c r="AI806" s="1">
        <v>308</v>
      </c>
      <c r="AJ806" s="1">
        <v>419</v>
      </c>
      <c r="AK806" s="2"/>
    </row>
    <row r="807" spans="1:37">
      <c r="A807" s="1">
        <v>806</v>
      </c>
      <c r="B807" s="1">
        <v>1459</v>
      </c>
      <c r="C807" s="1">
        <v>500</v>
      </c>
      <c r="D807" s="1">
        <v>0</v>
      </c>
      <c r="E807" s="1">
        <v>72</v>
      </c>
      <c r="F807" s="1">
        <v>0</v>
      </c>
      <c r="G807" s="1">
        <v>0</v>
      </c>
      <c r="H807" s="1">
        <v>1.819</v>
      </c>
      <c r="I807" s="1">
        <v>79.209999999999994</v>
      </c>
      <c r="J807" s="1">
        <v>0</v>
      </c>
      <c r="K807" s="1">
        <v>0.31</v>
      </c>
      <c r="L807" s="1">
        <v>0.15</v>
      </c>
      <c r="M807" s="1">
        <v>0.09</v>
      </c>
      <c r="N807" s="1">
        <v>0.05</v>
      </c>
      <c r="O807" s="1">
        <v>0.04</v>
      </c>
      <c r="P807" s="1">
        <v>0.03</v>
      </c>
      <c r="Q807" s="1">
        <v>0.02</v>
      </c>
      <c r="R807" s="1">
        <v>0.01</v>
      </c>
      <c r="S807" s="1">
        <v>-145</v>
      </c>
      <c r="T807" s="1">
        <v>107</v>
      </c>
      <c r="U807" s="1">
        <v>64.5</v>
      </c>
      <c r="V807" s="1">
        <v>5.0999999999999996</v>
      </c>
      <c r="W807" s="1">
        <v>-3.22</v>
      </c>
      <c r="X807" s="1">
        <v>-2.85</v>
      </c>
      <c r="Y807" s="1">
        <v>-1.93</v>
      </c>
      <c r="Z807" s="1">
        <v>-0.97</v>
      </c>
      <c r="AA807" s="1">
        <v>0</v>
      </c>
      <c r="AB807" s="1">
        <v>18</v>
      </c>
      <c r="AC807" s="1">
        <v>36</v>
      </c>
      <c r="AD807" s="1">
        <v>54</v>
      </c>
      <c r="AE807" s="1">
        <v>71</v>
      </c>
      <c r="AF807" s="1">
        <v>-145</v>
      </c>
      <c r="AG807" s="1">
        <v>17.399999999999999</v>
      </c>
      <c r="AH807" s="1">
        <v>175</v>
      </c>
      <c r="AI807" s="1">
        <v>327</v>
      </c>
      <c r="AJ807" s="1">
        <v>477</v>
      </c>
      <c r="AK807" s="2"/>
    </row>
    <row r="808" spans="1:37">
      <c r="A808" s="1">
        <v>807</v>
      </c>
      <c r="B808" s="1">
        <v>1459</v>
      </c>
      <c r="C808" s="1">
        <v>500</v>
      </c>
      <c r="D808" s="1">
        <v>0</v>
      </c>
      <c r="E808" s="1">
        <v>102</v>
      </c>
      <c r="F808" s="1">
        <v>0</v>
      </c>
      <c r="G808" s="1">
        <v>0</v>
      </c>
      <c r="H808" s="1">
        <v>1.544</v>
      </c>
      <c r="I808" s="1">
        <v>102.43</v>
      </c>
      <c r="J808" s="1">
        <v>0</v>
      </c>
      <c r="K808" s="1">
        <v>0.28000000000000003</v>
      </c>
      <c r="L808" s="1">
        <v>0.15</v>
      </c>
      <c r="M808" s="1">
        <v>0.09</v>
      </c>
      <c r="N808" s="1">
        <v>0.06</v>
      </c>
      <c r="O808" s="1">
        <v>0.04</v>
      </c>
      <c r="P808" s="1">
        <v>0.03</v>
      </c>
      <c r="Q808" s="1">
        <v>0.02</v>
      </c>
      <c r="R808" s="1">
        <v>0.01</v>
      </c>
      <c r="S808" s="1">
        <v>-161</v>
      </c>
      <c r="T808" s="1">
        <v>59.8</v>
      </c>
      <c r="U808" s="1">
        <v>73.400000000000006</v>
      </c>
      <c r="V808" s="1">
        <v>23.8</v>
      </c>
      <c r="W808" s="1">
        <v>3.51</v>
      </c>
      <c r="X808" s="1">
        <v>-1.79</v>
      </c>
      <c r="Y808" s="1">
        <v>-1.5</v>
      </c>
      <c r="Z808" s="1">
        <v>-0.86</v>
      </c>
      <c r="AA808" s="1">
        <v>0</v>
      </c>
      <c r="AB808" s="1">
        <v>26</v>
      </c>
      <c r="AC808" s="1">
        <v>51</v>
      </c>
      <c r="AD808" s="1">
        <v>77</v>
      </c>
      <c r="AE808" s="1">
        <v>101</v>
      </c>
      <c r="AF808" s="1">
        <v>-161</v>
      </c>
      <c r="AG808" s="1">
        <v>13.9</v>
      </c>
      <c r="AH808" s="1">
        <v>162</v>
      </c>
      <c r="AI808" s="1">
        <v>302</v>
      </c>
      <c r="AJ808" s="1">
        <v>458</v>
      </c>
      <c r="AK808" s="2"/>
    </row>
    <row r="809" spans="1:37">
      <c r="A809" s="1">
        <v>808</v>
      </c>
      <c r="B809" s="1">
        <v>1459</v>
      </c>
      <c r="C809" s="1">
        <v>500</v>
      </c>
      <c r="D809" s="1">
        <v>0</v>
      </c>
      <c r="E809" s="1">
        <v>147</v>
      </c>
      <c r="F809" s="1">
        <v>0</v>
      </c>
      <c r="G809" s="1">
        <v>0</v>
      </c>
      <c r="H809" s="1">
        <v>1.2410000000000001</v>
      </c>
      <c r="I809" s="1">
        <v>145.55000000000001</v>
      </c>
      <c r="J809" s="1">
        <v>0</v>
      </c>
      <c r="K809" s="1">
        <v>0.25</v>
      </c>
      <c r="L809" s="1">
        <v>0.14000000000000001</v>
      </c>
      <c r="M809" s="1">
        <v>0.1</v>
      </c>
      <c r="N809" s="1">
        <v>0.06</v>
      </c>
      <c r="O809" s="1">
        <v>0.04</v>
      </c>
      <c r="P809" s="1">
        <v>0.03</v>
      </c>
      <c r="Q809" s="1">
        <v>0.02</v>
      </c>
      <c r="R809" s="1">
        <v>0.01</v>
      </c>
      <c r="S809" s="1">
        <v>-127</v>
      </c>
      <c r="T809" s="1">
        <v>12.1</v>
      </c>
      <c r="U809" s="1">
        <v>50.2</v>
      </c>
      <c r="V809" s="1">
        <v>35.4</v>
      </c>
      <c r="W809" s="1">
        <v>14.7</v>
      </c>
      <c r="X809" s="1">
        <v>0.64</v>
      </c>
      <c r="Y809" s="1">
        <v>-0.87</v>
      </c>
      <c r="Z809" s="1">
        <v>-0.7</v>
      </c>
      <c r="AA809" s="1">
        <v>0</v>
      </c>
      <c r="AB809" s="1">
        <v>37</v>
      </c>
      <c r="AC809" s="1">
        <v>73</v>
      </c>
      <c r="AD809" s="1">
        <v>110</v>
      </c>
      <c r="AE809" s="1">
        <v>146</v>
      </c>
      <c r="AF809" s="1">
        <v>-127</v>
      </c>
      <c r="AG809" s="1">
        <v>37.700000000000003</v>
      </c>
      <c r="AH809" s="1">
        <v>151</v>
      </c>
      <c r="AI809" s="1">
        <v>246</v>
      </c>
      <c r="AJ809" s="1">
        <v>376</v>
      </c>
      <c r="AK809" s="2"/>
    </row>
    <row r="810" spans="1:37">
      <c r="A810" s="1">
        <v>809</v>
      </c>
      <c r="B810" s="1">
        <v>1459</v>
      </c>
      <c r="C810" s="1">
        <v>500</v>
      </c>
      <c r="D810" s="1">
        <v>0</v>
      </c>
      <c r="E810" s="1">
        <v>210</v>
      </c>
      <c r="F810" s="1">
        <v>0</v>
      </c>
      <c r="G810" s="1">
        <v>0</v>
      </c>
      <c r="H810" s="1">
        <v>1.0029999999999999</v>
      </c>
      <c r="I810" s="1">
        <v>208.69</v>
      </c>
      <c r="J810" s="1">
        <v>0</v>
      </c>
      <c r="K810" s="1">
        <v>0.21</v>
      </c>
      <c r="L810" s="1">
        <v>0.13</v>
      </c>
      <c r="M810" s="1">
        <v>0.09</v>
      </c>
      <c r="N810" s="1">
        <v>0.06</v>
      </c>
      <c r="O810" s="1">
        <v>0.04</v>
      </c>
      <c r="P810" s="1">
        <v>0.03</v>
      </c>
      <c r="Q810" s="1">
        <v>0.02</v>
      </c>
      <c r="R810" s="1">
        <v>0.01</v>
      </c>
      <c r="S810" s="1">
        <v>-81.5</v>
      </c>
      <c r="T810" s="1">
        <v>-15.6</v>
      </c>
      <c r="U810" s="1">
        <v>17.3</v>
      </c>
      <c r="V810" s="1">
        <v>28.5</v>
      </c>
      <c r="W810" s="1">
        <v>20.399999999999999</v>
      </c>
      <c r="X810" s="1">
        <v>5.6</v>
      </c>
      <c r="Y810" s="1">
        <v>0.74</v>
      </c>
      <c r="Z810" s="1">
        <v>-0.43</v>
      </c>
      <c r="AA810" s="1">
        <v>0</v>
      </c>
      <c r="AB810" s="1">
        <v>52</v>
      </c>
      <c r="AC810" s="1">
        <v>105</v>
      </c>
      <c r="AD810" s="1">
        <v>157</v>
      </c>
      <c r="AE810" s="1">
        <v>209</v>
      </c>
      <c r="AF810" s="1">
        <v>-81.5</v>
      </c>
      <c r="AG810" s="1">
        <v>76.099999999999994</v>
      </c>
      <c r="AH810" s="1">
        <v>145</v>
      </c>
      <c r="AI810" s="1">
        <v>181</v>
      </c>
      <c r="AJ810" s="1">
        <v>266</v>
      </c>
      <c r="AK810" s="2"/>
    </row>
    <row r="811" spans="1:37">
      <c r="A811" s="1">
        <v>810</v>
      </c>
      <c r="B811" s="1">
        <v>1459</v>
      </c>
      <c r="C811" s="1">
        <v>500</v>
      </c>
      <c r="D811" s="1">
        <v>0</v>
      </c>
      <c r="E811" s="1">
        <v>300</v>
      </c>
      <c r="F811" s="1">
        <v>0</v>
      </c>
      <c r="G811" s="1">
        <v>0</v>
      </c>
      <c r="H811" s="1">
        <v>0.86899999999999999</v>
      </c>
      <c r="I811" s="1">
        <v>278.37</v>
      </c>
      <c r="J811" s="1">
        <v>0</v>
      </c>
      <c r="K811" s="1">
        <v>0.19</v>
      </c>
      <c r="L811" s="1">
        <v>0.11</v>
      </c>
      <c r="M811" s="1">
        <v>0.09</v>
      </c>
      <c r="N811" s="1">
        <v>0.06</v>
      </c>
      <c r="O811" s="1">
        <v>0.05</v>
      </c>
      <c r="P811" s="1">
        <v>0.03</v>
      </c>
      <c r="Q811" s="1">
        <v>0.02</v>
      </c>
      <c r="R811" s="1">
        <v>0.01</v>
      </c>
      <c r="S811" s="1">
        <v>-45.9</v>
      </c>
      <c r="T811" s="1">
        <v>-21.5</v>
      </c>
      <c r="U811" s="1">
        <v>-3.77</v>
      </c>
      <c r="V811" s="1">
        <v>11.9</v>
      </c>
      <c r="W811" s="1">
        <v>15</v>
      </c>
      <c r="X811" s="1">
        <v>9.0500000000000007</v>
      </c>
      <c r="Y811" s="1">
        <v>3.65</v>
      </c>
      <c r="Z811" s="1">
        <v>0.17</v>
      </c>
      <c r="AA811" s="1">
        <v>0</v>
      </c>
      <c r="AB811" s="1">
        <v>75</v>
      </c>
      <c r="AC811" s="1">
        <v>150</v>
      </c>
      <c r="AD811" s="1">
        <v>225</v>
      </c>
      <c r="AE811" s="1">
        <v>299</v>
      </c>
      <c r="AF811" s="1">
        <v>-45.9</v>
      </c>
      <c r="AG811" s="1">
        <v>112</v>
      </c>
      <c r="AH811" s="1">
        <v>128</v>
      </c>
      <c r="AI811" s="1">
        <v>119</v>
      </c>
      <c r="AJ811" s="1">
        <v>164</v>
      </c>
      <c r="AK811" s="2"/>
    </row>
    <row r="812" spans="1:37">
      <c r="A812" s="1">
        <v>811</v>
      </c>
      <c r="B812" s="1">
        <v>1763</v>
      </c>
      <c r="C812" s="1">
        <v>500</v>
      </c>
      <c r="D812" s="1">
        <v>0</v>
      </c>
      <c r="E812" s="1">
        <v>50</v>
      </c>
      <c r="F812" s="1">
        <v>0</v>
      </c>
      <c r="G812" s="1">
        <v>0</v>
      </c>
      <c r="H812" s="1">
        <v>1.94</v>
      </c>
      <c r="I812" s="1">
        <v>71.900000000000006</v>
      </c>
      <c r="J812" s="1">
        <v>0</v>
      </c>
      <c r="K812" s="1">
        <v>0.32</v>
      </c>
      <c r="L812" s="1">
        <v>0.14000000000000001</v>
      </c>
      <c r="M812" s="1">
        <v>0.08</v>
      </c>
      <c r="N812" s="1">
        <v>0.05</v>
      </c>
      <c r="O812" s="1">
        <v>0.04</v>
      </c>
      <c r="P812" s="1">
        <v>0.03</v>
      </c>
      <c r="Q812" s="1">
        <v>0.02</v>
      </c>
      <c r="R812" s="1">
        <v>0.01</v>
      </c>
      <c r="S812" s="1">
        <v>-99.1</v>
      </c>
      <c r="T812" s="1">
        <v>129</v>
      </c>
      <c r="U812" s="1">
        <v>39.6</v>
      </c>
      <c r="V812" s="1">
        <v>-2.2400000000000002</v>
      </c>
      <c r="W812" s="1">
        <v>-3.95</v>
      </c>
      <c r="X812" s="1">
        <v>-2.66</v>
      </c>
      <c r="Y812" s="1">
        <v>-1.7</v>
      </c>
      <c r="Z812" s="1">
        <v>-1.01</v>
      </c>
      <c r="AA812" s="1">
        <v>0</v>
      </c>
      <c r="AB812" s="1">
        <v>12</v>
      </c>
      <c r="AC812" s="1">
        <v>25</v>
      </c>
      <c r="AD812" s="1">
        <v>38</v>
      </c>
      <c r="AE812" s="1">
        <v>49</v>
      </c>
      <c r="AF812" s="1">
        <v>-99.1</v>
      </c>
      <c r="AG812" s="1">
        <v>23.8</v>
      </c>
      <c r="AH812" s="1">
        <v>148</v>
      </c>
      <c r="AI812" s="1">
        <v>275</v>
      </c>
      <c r="AJ812" s="1">
        <v>386</v>
      </c>
      <c r="AK812" s="2"/>
    </row>
    <row r="813" spans="1:37">
      <c r="A813" s="1">
        <v>812</v>
      </c>
      <c r="B813" s="1">
        <v>1763</v>
      </c>
      <c r="C813" s="1">
        <v>500</v>
      </c>
      <c r="D813" s="1">
        <v>0</v>
      </c>
      <c r="E813" s="1">
        <v>72</v>
      </c>
      <c r="F813" s="1">
        <v>0</v>
      </c>
      <c r="G813" s="1">
        <v>0</v>
      </c>
      <c r="H813" s="1">
        <v>1.7250000000000001</v>
      </c>
      <c r="I813" s="1">
        <v>86.3</v>
      </c>
      <c r="J813" s="1">
        <v>0</v>
      </c>
      <c r="K813" s="1">
        <v>0.3</v>
      </c>
      <c r="L813" s="1">
        <v>0.15</v>
      </c>
      <c r="M813" s="1">
        <v>0.09</v>
      </c>
      <c r="N813" s="1">
        <v>0.05</v>
      </c>
      <c r="O813" s="1">
        <v>0.04</v>
      </c>
      <c r="P813" s="1">
        <v>0.03</v>
      </c>
      <c r="Q813" s="1">
        <v>0.02</v>
      </c>
      <c r="R813" s="1">
        <v>0.01</v>
      </c>
      <c r="S813" s="1">
        <v>-163</v>
      </c>
      <c r="T813" s="1">
        <v>100</v>
      </c>
      <c r="U813" s="1">
        <v>69.2</v>
      </c>
      <c r="V813" s="1">
        <v>9.7100000000000009</v>
      </c>
      <c r="W813" s="1">
        <v>-1.03</v>
      </c>
      <c r="X813" s="1">
        <v>-1.93</v>
      </c>
      <c r="Y813" s="1">
        <v>-1.41</v>
      </c>
      <c r="Z813" s="1">
        <v>-0.75</v>
      </c>
      <c r="AA813" s="1">
        <v>0</v>
      </c>
      <c r="AB813" s="1">
        <v>18</v>
      </c>
      <c r="AC813" s="1">
        <v>36</v>
      </c>
      <c r="AD813" s="1">
        <v>54</v>
      </c>
      <c r="AE813" s="1">
        <v>71</v>
      </c>
      <c r="AF813" s="1">
        <v>-163</v>
      </c>
      <c r="AG813" s="1">
        <v>-6.95</v>
      </c>
      <c r="AH813" s="1">
        <v>142</v>
      </c>
      <c r="AI813" s="1">
        <v>287</v>
      </c>
      <c r="AJ813" s="1">
        <v>431</v>
      </c>
      <c r="AK813" s="2"/>
    </row>
    <row r="814" spans="1:37">
      <c r="A814" s="1">
        <v>813</v>
      </c>
      <c r="B814" s="1">
        <v>1763</v>
      </c>
      <c r="C814" s="1">
        <v>500</v>
      </c>
      <c r="D814" s="1">
        <v>0</v>
      </c>
      <c r="E814" s="1">
        <v>102</v>
      </c>
      <c r="F814" s="1">
        <v>0</v>
      </c>
      <c r="G814" s="1">
        <v>0</v>
      </c>
      <c r="H814" s="1">
        <v>1.4410000000000001</v>
      </c>
      <c r="I814" s="1">
        <v>114.94</v>
      </c>
      <c r="J814" s="1">
        <v>0</v>
      </c>
      <c r="K814" s="1">
        <v>0.27</v>
      </c>
      <c r="L814" s="1">
        <v>0.15</v>
      </c>
      <c r="M814" s="1">
        <v>0.09</v>
      </c>
      <c r="N814" s="1">
        <v>0.06</v>
      </c>
      <c r="O814" s="1">
        <v>0.04</v>
      </c>
      <c r="P814" s="1">
        <v>0.03</v>
      </c>
      <c r="Q814" s="1">
        <v>0.02</v>
      </c>
      <c r="R814" s="1">
        <v>0.01</v>
      </c>
      <c r="S814" s="1">
        <v>-166</v>
      </c>
      <c r="T814" s="1">
        <v>51.2</v>
      </c>
      <c r="U814" s="1">
        <v>71.599999999999994</v>
      </c>
      <c r="V814" s="1">
        <v>27.4</v>
      </c>
      <c r="W814" s="1">
        <v>6.2</v>
      </c>
      <c r="X814" s="1">
        <v>-0.86</v>
      </c>
      <c r="Y814" s="1">
        <v>-0.99</v>
      </c>
      <c r="Z814" s="1">
        <v>-0.63</v>
      </c>
      <c r="AA814" s="1">
        <v>0</v>
      </c>
      <c r="AB814" s="1">
        <v>26</v>
      </c>
      <c r="AC814" s="1">
        <v>51</v>
      </c>
      <c r="AD814" s="1">
        <v>77</v>
      </c>
      <c r="AE814" s="1">
        <v>101</v>
      </c>
      <c r="AF814" s="1">
        <v>-166</v>
      </c>
      <c r="AG814" s="1">
        <v>-4.87</v>
      </c>
      <c r="AH814" s="1">
        <v>131</v>
      </c>
      <c r="AI814" s="1">
        <v>260</v>
      </c>
      <c r="AJ814" s="1">
        <v>405</v>
      </c>
      <c r="AK814" s="2"/>
    </row>
    <row r="815" spans="1:37">
      <c r="A815" s="1">
        <v>814</v>
      </c>
      <c r="B815" s="1">
        <v>1763</v>
      </c>
      <c r="C815" s="1">
        <v>500</v>
      </c>
      <c r="D815" s="1">
        <v>0</v>
      </c>
      <c r="E815" s="1">
        <v>147</v>
      </c>
      <c r="F815" s="1">
        <v>0</v>
      </c>
      <c r="G815" s="1">
        <v>0</v>
      </c>
      <c r="H815" s="1">
        <v>1.1279999999999999</v>
      </c>
      <c r="I815" s="1">
        <v>171.1</v>
      </c>
      <c r="J815" s="1">
        <v>0</v>
      </c>
      <c r="K815" s="1">
        <v>0.23</v>
      </c>
      <c r="L815" s="1">
        <v>0.14000000000000001</v>
      </c>
      <c r="M815" s="1">
        <v>0.1</v>
      </c>
      <c r="N815" s="1">
        <v>0.06</v>
      </c>
      <c r="O815" s="1">
        <v>0.04</v>
      </c>
      <c r="P815" s="1">
        <v>0.03</v>
      </c>
      <c r="Q815" s="1">
        <v>0.02</v>
      </c>
      <c r="R815" s="1">
        <v>0.01</v>
      </c>
      <c r="S815" s="1">
        <v>-127</v>
      </c>
      <c r="T815" s="1">
        <v>5.75</v>
      </c>
      <c r="U815" s="1">
        <v>45.2</v>
      </c>
      <c r="V815" s="1">
        <v>35.5</v>
      </c>
      <c r="W815" s="1">
        <v>16.7</v>
      </c>
      <c r="X815" s="1">
        <v>1.83</v>
      </c>
      <c r="Y815" s="1">
        <v>-0.33</v>
      </c>
      <c r="Z815" s="1">
        <v>-0.46</v>
      </c>
      <c r="AA815" s="1">
        <v>0</v>
      </c>
      <c r="AB815" s="1">
        <v>37</v>
      </c>
      <c r="AC815" s="1">
        <v>73</v>
      </c>
      <c r="AD815" s="1">
        <v>110</v>
      </c>
      <c r="AE815" s="1">
        <v>146</v>
      </c>
      <c r="AF815" s="1">
        <v>-127</v>
      </c>
      <c r="AG815" s="1">
        <v>20.5</v>
      </c>
      <c r="AH815" s="1">
        <v>122</v>
      </c>
      <c r="AI815" s="1">
        <v>209</v>
      </c>
      <c r="AJ815" s="1">
        <v>327</v>
      </c>
      <c r="AK815" s="2"/>
    </row>
    <row r="816" spans="1:37">
      <c r="A816" s="1">
        <v>815</v>
      </c>
      <c r="B816" s="1">
        <v>1763</v>
      </c>
      <c r="C816" s="1">
        <v>500</v>
      </c>
      <c r="D816" s="1">
        <v>0</v>
      </c>
      <c r="E816" s="1">
        <v>210</v>
      </c>
      <c r="F816" s="1">
        <v>0</v>
      </c>
      <c r="G816" s="1">
        <v>0</v>
      </c>
      <c r="H816" s="1">
        <v>0.89200000000000002</v>
      </c>
      <c r="I816" s="1">
        <v>255.58</v>
      </c>
      <c r="J816" s="1">
        <v>0</v>
      </c>
      <c r="K816" s="1">
        <v>0.2</v>
      </c>
      <c r="L816" s="1">
        <v>0.12</v>
      </c>
      <c r="M816" s="1">
        <v>0.09</v>
      </c>
      <c r="N816" s="1">
        <v>0.06</v>
      </c>
      <c r="O816" s="1">
        <v>0.04</v>
      </c>
      <c r="P816" s="1">
        <v>0.03</v>
      </c>
      <c r="Q816" s="1">
        <v>0.02</v>
      </c>
      <c r="R816" s="1">
        <v>0.01</v>
      </c>
      <c r="S816" s="1">
        <v>-79.599999999999994</v>
      </c>
      <c r="T816" s="1">
        <v>-18.3</v>
      </c>
      <c r="U816" s="1">
        <v>13.3</v>
      </c>
      <c r="V816" s="1">
        <v>26.1</v>
      </c>
      <c r="W816" s="1">
        <v>20.2</v>
      </c>
      <c r="X816" s="1">
        <v>6.64</v>
      </c>
      <c r="Y816" s="1">
        <v>1.43</v>
      </c>
      <c r="Z816" s="1">
        <v>-0.2</v>
      </c>
      <c r="AA816" s="1">
        <v>0</v>
      </c>
      <c r="AB816" s="1">
        <v>52</v>
      </c>
      <c r="AC816" s="1">
        <v>105</v>
      </c>
      <c r="AD816" s="1">
        <v>157</v>
      </c>
      <c r="AE816" s="1">
        <v>209</v>
      </c>
      <c r="AF816" s="1">
        <v>-79.599999999999994</v>
      </c>
      <c r="AG816" s="1">
        <v>56.8</v>
      </c>
      <c r="AH816" s="1">
        <v>117</v>
      </c>
      <c r="AI816" s="1">
        <v>152</v>
      </c>
      <c r="AJ816" s="1">
        <v>229</v>
      </c>
      <c r="AK816" s="2"/>
    </row>
    <row r="817" spans="1:37">
      <c r="A817" s="1">
        <v>816</v>
      </c>
      <c r="B817" s="1">
        <v>1763</v>
      </c>
      <c r="C817" s="1">
        <v>500</v>
      </c>
      <c r="D817" s="1">
        <v>0</v>
      </c>
      <c r="E817" s="1">
        <v>300</v>
      </c>
      <c r="F817" s="1">
        <v>0</v>
      </c>
      <c r="G817" s="1">
        <v>0</v>
      </c>
      <c r="H817" s="1">
        <v>0.76400000000000001</v>
      </c>
      <c r="I817" s="1">
        <v>350.69</v>
      </c>
      <c r="J817" s="1">
        <v>0</v>
      </c>
      <c r="K817" s="1">
        <v>0.17</v>
      </c>
      <c r="L817" s="1">
        <v>0.11</v>
      </c>
      <c r="M817" s="1">
        <v>0.08</v>
      </c>
      <c r="N817" s="1">
        <v>0.06</v>
      </c>
      <c r="O817" s="1">
        <v>0.05</v>
      </c>
      <c r="P817" s="1">
        <v>0.03</v>
      </c>
      <c r="Q817" s="1">
        <v>0.02</v>
      </c>
      <c r="R817" s="1">
        <v>0.01</v>
      </c>
      <c r="S817" s="1">
        <v>-44.4</v>
      </c>
      <c r="T817" s="1">
        <v>-22</v>
      </c>
      <c r="U817" s="1">
        <v>-5.47</v>
      </c>
      <c r="V817" s="1">
        <v>9.7799999999999994</v>
      </c>
      <c r="W817" s="1">
        <v>13.6</v>
      </c>
      <c r="X817" s="1">
        <v>9.1300000000000008</v>
      </c>
      <c r="Y817" s="1">
        <v>4.16</v>
      </c>
      <c r="Z817" s="1">
        <v>0.47</v>
      </c>
      <c r="AA817" s="1">
        <v>0</v>
      </c>
      <c r="AB817" s="1">
        <v>75</v>
      </c>
      <c r="AC817" s="1">
        <v>150</v>
      </c>
      <c r="AD817" s="1">
        <v>225</v>
      </c>
      <c r="AE817" s="1">
        <v>299</v>
      </c>
      <c r="AF817" s="1">
        <v>-44.4</v>
      </c>
      <c r="AG817" s="1">
        <v>89.2</v>
      </c>
      <c r="AH817" s="1">
        <v>104</v>
      </c>
      <c r="AI817" s="1">
        <v>99.5</v>
      </c>
      <c r="AJ817" s="1">
        <v>141</v>
      </c>
      <c r="AK817" s="2"/>
    </row>
    <row r="818" spans="1:37">
      <c r="A818" s="1">
        <v>817</v>
      </c>
      <c r="B818" s="1">
        <v>2130</v>
      </c>
      <c r="C818" s="1">
        <v>500</v>
      </c>
      <c r="D818" s="1">
        <v>0</v>
      </c>
      <c r="E818" s="1">
        <v>50</v>
      </c>
      <c r="F818" s="1">
        <v>0</v>
      </c>
      <c r="G818" s="1">
        <v>0</v>
      </c>
      <c r="H818" s="1">
        <v>1.891</v>
      </c>
      <c r="I818" s="1">
        <v>74.97</v>
      </c>
      <c r="J818" s="1">
        <v>0</v>
      </c>
      <c r="K818" s="1">
        <v>0.32</v>
      </c>
      <c r="L818" s="1">
        <v>0.14000000000000001</v>
      </c>
      <c r="M818" s="1">
        <v>0.08</v>
      </c>
      <c r="N818" s="1">
        <v>0.05</v>
      </c>
      <c r="O818" s="1">
        <v>0.04</v>
      </c>
      <c r="P818" s="1">
        <v>0.03</v>
      </c>
      <c r="Q818" s="1">
        <v>0.02</v>
      </c>
      <c r="R818" s="1">
        <v>0.01</v>
      </c>
      <c r="S818" s="1">
        <v>-123</v>
      </c>
      <c r="T818" s="1">
        <v>126</v>
      </c>
      <c r="U818" s="1">
        <v>47</v>
      </c>
      <c r="V818" s="1">
        <v>1.0900000000000001</v>
      </c>
      <c r="W818" s="1">
        <v>-2.2599999999999998</v>
      </c>
      <c r="X818" s="1">
        <v>-1.9</v>
      </c>
      <c r="Y818" s="1">
        <v>-1.28</v>
      </c>
      <c r="Z818" s="1">
        <v>-0.65</v>
      </c>
      <c r="AA818" s="1">
        <v>0</v>
      </c>
      <c r="AB818" s="1">
        <v>12</v>
      </c>
      <c r="AC818" s="1">
        <v>25</v>
      </c>
      <c r="AD818" s="1">
        <v>38</v>
      </c>
      <c r="AE818" s="1">
        <v>49</v>
      </c>
      <c r="AF818" s="1">
        <v>-123</v>
      </c>
      <c r="AG818" s="1">
        <v>-0.97</v>
      </c>
      <c r="AH818" s="1">
        <v>122</v>
      </c>
      <c r="AI818" s="1">
        <v>246</v>
      </c>
      <c r="AJ818" s="1">
        <v>357</v>
      </c>
      <c r="AK818" s="2"/>
    </row>
    <row r="819" spans="1:37">
      <c r="A819" s="1">
        <v>818</v>
      </c>
      <c r="B819" s="1">
        <v>2130</v>
      </c>
      <c r="C819" s="1">
        <v>500</v>
      </c>
      <c r="D819" s="1">
        <v>0</v>
      </c>
      <c r="E819" s="1">
        <v>72</v>
      </c>
      <c r="F819" s="1">
        <v>0</v>
      </c>
      <c r="G819" s="1">
        <v>0</v>
      </c>
      <c r="H819" s="1">
        <v>1.657</v>
      </c>
      <c r="I819" s="1">
        <v>92.15</v>
      </c>
      <c r="J819" s="1">
        <v>0</v>
      </c>
      <c r="K819" s="1">
        <v>0.28999999999999998</v>
      </c>
      <c r="L819" s="1">
        <v>0.15</v>
      </c>
      <c r="M819" s="1">
        <v>0.09</v>
      </c>
      <c r="N819" s="1">
        <v>0.05</v>
      </c>
      <c r="O819" s="1">
        <v>0.04</v>
      </c>
      <c r="P819" s="1">
        <v>0.03</v>
      </c>
      <c r="Q819" s="1">
        <v>0.02</v>
      </c>
      <c r="R819" s="1">
        <v>0.01</v>
      </c>
      <c r="S819" s="1">
        <v>-174</v>
      </c>
      <c r="T819" s="1">
        <v>92.4</v>
      </c>
      <c r="U819" s="1">
        <v>71.8</v>
      </c>
      <c r="V819" s="1">
        <v>13.7</v>
      </c>
      <c r="W819" s="1">
        <v>0.87</v>
      </c>
      <c r="X819" s="1">
        <v>-1.18</v>
      </c>
      <c r="Y819" s="1">
        <v>-0.98</v>
      </c>
      <c r="Z819" s="1">
        <v>-0.56000000000000005</v>
      </c>
      <c r="AA819" s="1">
        <v>0</v>
      </c>
      <c r="AB819" s="1">
        <v>18</v>
      </c>
      <c r="AC819" s="1">
        <v>36</v>
      </c>
      <c r="AD819" s="1">
        <v>54</v>
      </c>
      <c r="AE819" s="1">
        <v>71</v>
      </c>
      <c r="AF819" s="1">
        <v>-174</v>
      </c>
      <c r="AG819" s="1">
        <v>-25.4</v>
      </c>
      <c r="AH819" s="1">
        <v>116</v>
      </c>
      <c r="AI819" s="1">
        <v>253</v>
      </c>
      <c r="AJ819" s="1">
        <v>391</v>
      </c>
      <c r="AK819" s="2"/>
    </row>
    <row r="820" spans="1:37">
      <c r="A820" s="1">
        <v>819</v>
      </c>
      <c r="B820" s="1">
        <v>2130</v>
      </c>
      <c r="C820" s="1">
        <v>500</v>
      </c>
      <c r="D820" s="1">
        <v>0</v>
      </c>
      <c r="E820" s="1">
        <v>102</v>
      </c>
      <c r="F820" s="1">
        <v>0</v>
      </c>
      <c r="G820" s="1">
        <v>0</v>
      </c>
      <c r="H820" s="1">
        <v>1.34</v>
      </c>
      <c r="I820" s="1">
        <v>129.63</v>
      </c>
      <c r="J820" s="1">
        <v>0</v>
      </c>
      <c r="K820" s="1">
        <v>0.26</v>
      </c>
      <c r="L820" s="1">
        <v>0.14000000000000001</v>
      </c>
      <c r="M820" s="1">
        <v>0.09</v>
      </c>
      <c r="N820" s="1">
        <v>0.06</v>
      </c>
      <c r="O820" s="1">
        <v>0.04</v>
      </c>
      <c r="P820" s="1">
        <v>0.03</v>
      </c>
      <c r="Q820" s="1">
        <v>0.02</v>
      </c>
      <c r="R820" s="1">
        <v>0.01</v>
      </c>
      <c r="S820" s="1">
        <v>-167</v>
      </c>
      <c r="T820" s="1">
        <v>42.7</v>
      </c>
      <c r="U820" s="1">
        <v>68.400000000000006</v>
      </c>
      <c r="V820" s="1">
        <v>30.1</v>
      </c>
      <c r="W820" s="1">
        <v>8.5399999999999991</v>
      </c>
      <c r="X820" s="1">
        <v>-0.06</v>
      </c>
      <c r="Y820" s="1">
        <v>-0.56000000000000005</v>
      </c>
      <c r="Z820" s="1">
        <v>-0.44</v>
      </c>
      <c r="AA820" s="1">
        <v>0</v>
      </c>
      <c r="AB820" s="1">
        <v>26</v>
      </c>
      <c r="AC820" s="1">
        <v>51</v>
      </c>
      <c r="AD820" s="1">
        <v>77</v>
      </c>
      <c r="AE820" s="1">
        <v>101</v>
      </c>
      <c r="AF820" s="1">
        <v>-167</v>
      </c>
      <c r="AG820" s="1">
        <v>-18.600000000000001</v>
      </c>
      <c r="AH820" s="1">
        <v>105</v>
      </c>
      <c r="AI820" s="1">
        <v>225</v>
      </c>
      <c r="AJ820" s="1">
        <v>359</v>
      </c>
      <c r="AK820" s="2"/>
    </row>
    <row r="821" spans="1:37">
      <c r="A821" s="1">
        <v>820</v>
      </c>
      <c r="B821" s="1">
        <v>2130</v>
      </c>
      <c r="C821" s="1">
        <v>500</v>
      </c>
      <c r="D821" s="1">
        <v>0</v>
      </c>
      <c r="E821" s="1">
        <v>147</v>
      </c>
      <c r="F821" s="1">
        <v>0</v>
      </c>
      <c r="G821" s="1">
        <v>0</v>
      </c>
      <c r="H821" s="1">
        <v>1.0209999999999999</v>
      </c>
      <c r="I821" s="1">
        <v>202.01</v>
      </c>
      <c r="J821" s="1">
        <v>0</v>
      </c>
      <c r="K821" s="1">
        <v>0.22</v>
      </c>
      <c r="L821" s="1">
        <v>0.13</v>
      </c>
      <c r="M821" s="1">
        <v>0.1</v>
      </c>
      <c r="N821" s="1">
        <v>0.06</v>
      </c>
      <c r="O821" s="1">
        <v>0.04</v>
      </c>
      <c r="P821" s="1">
        <v>0.03</v>
      </c>
      <c r="Q821" s="1">
        <v>0.02</v>
      </c>
      <c r="R821" s="1">
        <v>0.01</v>
      </c>
      <c r="S821" s="1">
        <v>-123</v>
      </c>
      <c r="T821" s="1">
        <v>0.32</v>
      </c>
      <c r="U821" s="1">
        <v>39.799999999999997</v>
      </c>
      <c r="V821" s="1">
        <v>34.799999999999997</v>
      </c>
      <c r="W821" s="1">
        <v>18</v>
      </c>
      <c r="X821" s="1">
        <v>2.88</v>
      </c>
      <c r="Y821" s="1">
        <v>0.14000000000000001</v>
      </c>
      <c r="Z821" s="1">
        <v>-0.27</v>
      </c>
      <c r="AA821" s="1">
        <v>0</v>
      </c>
      <c r="AB821" s="1">
        <v>37</v>
      </c>
      <c r="AC821" s="1">
        <v>73</v>
      </c>
      <c r="AD821" s="1">
        <v>110</v>
      </c>
      <c r="AE821" s="1">
        <v>146</v>
      </c>
      <c r="AF821" s="1">
        <v>-123</v>
      </c>
      <c r="AG821" s="1">
        <v>7.64</v>
      </c>
      <c r="AH821" s="1">
        <v>98.1</v>
      </c>
      <c r="AI821" s="1">
        <v>177</v>
      </c>
      <c r="AJ821" s="1">
        <v>285</v>
      </c>
      <c r="AK821" s="2"/>
    </row>
    <row r="822" spans="1:37">
      <c r="A822" s="1">
        <v>821</v>
      </c>
      <c r="B822" s="1">
        <v>2130</v>
      </c>
      <c r="C822" s="1">
        <v>500</v>
      </c>
      <c r="D822" s="1">
        <v>0</v>
      </c>
      <c r="E822" s="1">
        <v>210</v>
      </c>
      <c r="F822" s="1">
        <v>0</v>
      </c>
      <c r="G822" s="1">
        <v>0</v>
      </c>
      <c r="H822" s="1">
        <v>0.79600000000000004</v>
      </c>
      <c r="I822" s="1">
        <v>310.93</v>
      </c>
      <c r="J822" s="1">
        <v>0</v>
      </c>
      <c r="K822" s="1">
        <v>0.18</v>
      </c>
      <c r="L822" s="1">
        <v>0.12</v>
      </c>
      <c r="M822" s="1">
        <v>0.09</v>
      </c>
      <c r="N822" s="1">
        <v>0.06</v>
      </c>
      <c r="O822" s="1">
        <v>0.05</v>
      </c>
      <c r="P822" s="1">
        <v>0.03</v>
      </c>
      <c r="Q822" s="1">
        <v>0.02</v>
      </c>
      <c r="R822" s="1">
        <v>0.01</v>
      </c>
      <c r="S822" s="1">
        <v>-76.3</v>
      </c>
      <c r="T822" s="1">
        <v>-20.2</v>
      </c>
      <c r="U822" s="1">
        <v>9.69</v>
      </c>
      <c r="V822" s="1">
        <v>23.6</v>
      </c>
      <c r="W822" s="1">
        <v>19.5</v>
      </c>
      <c r="X822" s="1">
        <v>7.41</v>
      </c>
      <c r="Y822" s="1">
        <v>2.04</v>
      </c>
      <c r="Z822" s="1">
        <v>0</v>
      </c>
      <c r="AA822" s="1">
        <v>0</v>
      </c>
      <c r="AB822" s="1">
        <v>52</v>
      </c>
      <c r="AC822" s="1">
        <v>105</v>
      </c>
      <c r="AD822" s="1">
        <v>157</v>
      </c>
      <c r="AE822" s="1">
        <v>209</v>
      </c>
      <c r="AF822" s="1">
        <v>-76.3</v>
      </c>
      <c r="AG822" s="1">
        <v>41.7</v>
      </c>
      <c r="AH822" s="1">
        <v>95.3</v>
      </c>
      <c r="AI822" s="1">
        <v>127</v>
      </c>
      <c r="AJ822" s="1">
        <v>197</v>
      </c>
      <c r="AK822" s="2"/>
    </row>
    <row r="823" spans="1:37">
      <c r="A823" s="1">
        <v>822</v>
      </c>
      <c r="B823" s="1">
        <v>2130</v>
      </c>
      <c r="C823" s="1">
        <v>500</v>
      </c>
      <c r="D823" s="1">
        <v>0</v>
      </c>
      <c r="E823" s="1">
        <v>300</v>
      </c>
      <c r="F823" s="1">
        <v>0</v>
      </c>
      <c r="G823" s="1">
        <v>0</v>
      </c>
      <c r="H823" s="1">
        <v>0.67300000000000004</v>
      </c>
      <c r="I823" s="1">
        <v>440.11</v>
      </c>
      <c r="J823" s="1">
        <v>0</v>
      </c>
      <c r="K823" s="1">
        <v>0.15</v>
      </c>
      <c r="L823" s="1">
        <v>0.1</v>
      </c>
      <c r="M823" s="1">
        <v>0.08</v>
      </c>
      <c r="N823" s="1">
        <v>0.06</v>
      </c>
      <c r="O823" s="1">
        <v>0.05</v>
      </c>
      <c r="P823" s="1">
        <v>0.03</v>
      </c>
      <c r="Q823" s="1">
        <v>0.02</v>
      </c>
      <c r="R823" s="1">
        <v>0.01</v>
      </c>
      <c r="S823" s="1">
        <v>-42.2</v>
      </c>
      <c r="T823" s="1">
        <v>-22</v>
      </c>
      <c r="U823" s="1">
        <v>-6.74</v>
      </c>
      <c r="V823" s="1">
        <v>7.8</v>
      </c>
      <c r="W823" s="1">
        <v>12.1</v>
      </c>
      <c r="X823" s="1">
        <v>8.9700000000000006</v>
      </c>
      <c r="Y823" s="1">
        <v>4.5199999999999996</v>
      </c>
      <c r="Z823" s="1">
        <v>0.74</v>
      </c>
      <c r="AA823" s="1">
        <v>0</v>
      </c>
      <c r="AB823" s="1">
        <v>75</v>
      </c>
      <c r="AC823" s="1">
        <v>150</v>
      </c>
      <c r="AD823" s="1">
        <v>225</v>
      </c>
      <c r="AE823" s="1">
        <v>299</v>
      </c>
      <c r="AF823" s="1">
        <v>-42.2</v>
      </c>
      <c r="AG823" s="1">
        <v>71</v>
      </c>
      <c r="AH823" s="1">
        <v>85.1</v>
      </c>
      <c r="AI823" s="1">
        <v>83</v>
      </c>
      <c r="AJ823" s="1">
        <v>120</v>
      </c>
      <c r="AK823" s="2"/>
    </row>
    <row r="824" spans="1:37">
      <c r="A824" s="1">
        <v>823</v>
      </c>
      <c r="B824" s="1">
        <v>2573</v>
      </c>
      <c r="C824" s="1">
        <v>500</v>
      </c>
      <c r="D824" s="1">
        <v>0</v>
      </c>
      <c r="E824" s="1">
        <v>50</v>
      </c>
      <c r="F824" s="1">
        <v>0</v>
      </c>
      <c r="G824" s="1">
        <v>0</v>
      </c>
      <c r="H824" s="1">
        <v>1.821</v>
      </c>
      <c r="I824" s="1">
        <v>79.75</v>
      </c>
      <c r="J824" s="1">
        <v>0</v>
      </c>
      <c r="K824" s="1">
        <v>0.31</v>
      </c>
      <c r="L824" s="1">
        <v>0.14000000000000001</v>
      </c>
      <c r="M824" s="1">
        <v>0.08</v>
      </c>
      <c r="N824" s="1">
        <v>0.05</v>
      </c>
      <c r="O824" s="1">
        <v>0.04</v>
      </c>
      <c r="P824" s="1">
        <v>0.03</v>
      </c>
      <c r="Q824" s="1">
        <v>0.02</v>
      </c>
      <c r="R824" s="1">
        <v>0.01</v>
      </c>
      <c r="S824" s="1">
        <v>-141</v>
      </c>
      <c r="T824" s="1">
        <v>121</v>
      </c>
      <c r="U824" s="1">
        <v>52.8</v>
      </c>
      <c r="V824" s="1">
        <v>4.01</v>
      </c>
      <c r="W824" s="1">
        <v>-0.86</v>
      </c>
      <c r="X824" s="1">
        <v>-1.27</v>
      </c>
      <c r="Y824" s="1">
        <v>-0.92</v>
      </c>
      <c r="Z824" s="1">
        <v>-0.5</v>
      </c>
      <c r="AA824" s="1">
        <v>0</v>
      </c>
      <c r="AB824" s="1">
        <v>12</v>
      </c>
      <c r="AC824" s="1">
        <v>25</v>
      </c>
      <c r="AD824" s="1">
        <v>38</v>
      </c>
      <c r="AE824" s="1">
        <v>49</v>
      </c>
      <c r="AF824" s="1">
        <v>-141</v>
      </c>
      <c r="AG824" s="1">
        <v>-20.6</v>
      </c>
      <c r="AH824" s="1">
        <v>99.6</v>
      </c>
      <c r="AI824" s="1">
        <v>222</v>
      </c>
      <c r="AJ824" s="1">
        <v>331</v>
      </c>
      <c r="AK824" s="2"/>
    </row>
    <row r="825" spans="1:37">
      <c r="A825" s="1">
        <v>824</v>
      </c>
      <c r="B825" s="1">
        <v>2573</v>
      </c>
      <c r="C825" s="1">
        <v>500</v>
      </c>
      <c r="D825" s="1">
        <v>0</v>
      </c>
      <c r="E825" s="1">
        <v>72</v>
      </c>
      <c r="F825" s="1">
        <v>0</v>
      </c>
      <c r="G825" s="1">
        <v>0</v>
      </c>
      <c r="H825" s="1">
        <v>1.571</v>
      </c>
      <c r="I825" s="1">
        <v>100.71</v>
      </c>
      <c r="J825" s="1">
        <v>0</v>
      </c>
      <c r="K825" s="1">
        <v>0.28000000000000003</v>
      </c>
      <c r="L825" s="1">
        <v>0.15</v>
      </c>
      <c r="M825" s="1">
        <v>0.09</v>
      </c>
      <c r="N825" s="1">
        <v>0.05</v>
      </c>
      <c r="O825" s="1">
        <v>0.04</v>
      </c>
      <c r="P825" s="1">
        <v>0.03</v>
      </c>
      <c r="Q825" s="1">
        <v>0.02</v>
      </c>
      <c r="R825" s="1">
        <v>0.01</v>
      </c>
      <c r="S825" s="1">
        <v>-180</v>
      </c>
      <c r="T825" s="1">
        <v>83.9</v>
      </c>
      <c r="U825" s="1">
        <v>72.7</v>
      </c>
      <c r="V825" s="1">
        <v>17.2</v>
      </c>
      <c r="W825" s="1">
        <v>2.56</v>
      </c>
      <c r="X825" s="1">
        <v>-0.55000000000000004</v>
      </c>
      <c r="Y825" s="1">
        <v>-0.62</v>
      </c>
      <c r="Z825" s="1">
        <v>-0.41</v>
      </c>
      <c r="AA825" s="1">
        <v>0</v>
      </c>
      <c r="AB825" s="1">
        <v>18</v>
      </c>
      <c r="AC825" s="1">
        <v>36</v>
      </c>
      <c r="AD825" s="1">
        <v>54</v>
      </c>
      <c r="AE825" s="1">
        <v>71</v>
      </c>
      <c r="AF825" s="1">
        <v>-180</v>
      </c>
      <c r="AG825" s="1">
        <v>-39</v>
      </c>
      <c r="AH825" s="1">
        <v>93.7</v>
      </c>
      <c r="AI825" s="1">
        <v>223</v>
      </c>
      <c r="AJ825" s="1">
        <v>354</v>
      </c>
      <c r="AK825" s="2"/>
    </row>
    <row r="826" spans="1:37">
      <c r="A826" s="1">
        <v>825</v>
      </c>
      <c r="B826" s="1">
        <v>2573</v>
      </c>
      <c r="C826" s="1">
        <v>500</v>
      </c>
      <c r="D826" s="1">
        <v>0</v>
      </c>
      <c r="E826" s="1">
        <v>102</v>
      </c>
      <c r="F826" s="1">
        <v>0</v>
      </c>
      <c r="G826" s="1">
        <v>0</v>
      </c>
      <c r="H826" s="1">
        <v>1.236</v>
      </c>
      <c r="I826" s="1">
        <v>148.11000000000001</v>
      </c>
      <c r="J826" s="1">
        <v>0</v>
      </c>
      <c r="K826" s="1">
        <v>0.25</v>
      </c>
      <c r="L826" s="1">
        <v>0.14000000000000001</v>
      </c>
      <c r="M826" s="1">
        <v>0.09</v>
      </c>
      <c r="N826" s="1">
        <v>0.06</v>
      </c>
      <c r="O826" s="1">
        <v>0.04</v>
      </c>
      <c r="P826" s="1">
        <v>0.03</v>
      </c>
      <c r="Q826" s="1">
        <v>0.02</v>
      </c>
      <c r="R826" s="1">
        <v>0.01</v>
      </c>
      <c r="S826" s="1">
        <v>-164</v>
      </c>
      <c r="T826" s="1">
        <v>34.6</v>
      </c>
      <c r="U826" s="1">
        <v>64.099999999999994</v>
      </c>
      <c r="V826" s="1">
        <v>31.8</v>
      </c>
      <c r="W826" s="1">
        <v>10.6</v>
      </c>
      <c r="X826" s="1">
        <v>0.64</v>
      </c>
      <c r="Y826" s="1">
        <v>-0.21</v>
      </c>
      <c r="Z826" s="1">
        <v>-0.28000000000000003</v>
      </c>
      <c r="AA826" s="1">
        <v>0</v>
      </c>
      <c r="AB826" s="1">
        <v>26</v>
      </c>
      <c r="AC826" s="1">
        <v>51</v>
      </c>
      <c r="AD826" s="1">
        <v>77</v>
      </c>
      <c r="AE826" s="1">
        <v>101</v>
      </c>
      <c r="AF826" s="1">
        <v>-164</v>
      </c>
      <c r="AG826" s="1">
        <v>-28.4</v>
      </c>
      <c r="AH826" s="1">
        <v>85.1</v>
      </c>
      <c r="AI826" s="1">
        <v>195</v>
      </c>
      <c r="AJ826" s="1">
        <v>319</v>
      </c>
      <c r="AK826" s="2"/>
    </row>
    <row r="827" spans="1:37">
      <c r="A827" s="1">
        <v>826</v>
      </c>
      <c r="B827" s="1">
        <v>2573</v>
      </c>
      <c r="C827" s="1">
        <v>500</v>
      </c>
      <c r="D827" s="1">
        <v>0</v>
      </c>
      <c r="E827" s="1">
        <v>147</v>
      </c>
      <c r="F827" s="1">
        <v>0</v>
      </c>
      <c r="G827" s="1">
        <v>0</v>
      </c>
      <c r="H827" s="1">
        <v>0.92800000000000005</v>
      </c>
      <c r="I827" s="1">
        <v>236.93</v>
      </c>
      <c r="J827" s="1">
        <v>0</v>
      </c>
      <c r="K827" s="1">
        <v>0.2</v>
      </c>
      <c r="L827" s="1">
        <v>0.13</v>
      </c>
      <c r="M827" s="1">
        <v>0.09</v>
      </c>
      <c r="N827" s="1">
        <v>0.06</v>
      </c>
      <c r="O827" s="1">
        <v>0.04</v>
      </c>
      <c r="P827" s="1">
        <v>0.03</v>
      </c>
      <c r="Q827" s="1">
        <v>0.02</v>
      </c>
      <c r="R827" s="1">
        <v>0.01</v>
      </c>
      <c r="S827" s="1">
        <v>-118</v>
      </c>
      <c r="T827" s="1">
        <v>-4.22</v>
      </c>
      <c r="U827" s="1">
        <v>34.5</v>
      </c>
      <c r="V827" s="1">
        <v>33.299999999999997</v>
      </c>
      <c r="W827" s="1">
        <v>18.8</v>
      </c>
      <c r="X827" s="1">
        <v>3.81</v>
      </c>
      <c r="Y827" s="1">
        <v>0.56000000000000005</v>
      </c>
      <c r="Z827" s="1">
        <v>-0.12</v>
      </c>
      <c r="AA827" s="1">
        <v>0</v>
      </c>
      <c r="AB827" s="1">
        <v>37</v>
      </c>
      <c r="AC827" s="1">
        <v>73</v>
      </c>
      <c r="AD827" s="1">
        <v>110</v>
      </c>
      <c r="AE827" s="1">
        <v>146</v>
      </c>
      <c r="AF827" s="1">
        <v>-118</v>
      </c>
      <c r="AG827" s="1">
        <v>-1.74</v>
      </c>
      <c r="AH827" s="1">
        <v>79.099999999999994</v>
      </c>
      <c r="AI827" s="1">
        <v>151</v>
      </c>
      <c r="AJ827" s="1">
        <v>248</v>
      </c>
      <c r="AK827" s="2"/>
    </row>
    <row r="828" spans="1:37">
      <c r="A828" s="1">
        <v>827</v>
      </c>
      <c r="B828" s="1">
        <v>2573</v>
      </c>
      <c r="C828" s="1">
        <v>500</v>
      </c>
      <c r="D828" s="1">
        <v>0</v>
      </c>
      <c r="E828" s="1">
        <v>210</v>
      </c>
      <c r="F828" s="1">
        <v>0</v>
      </c>
      <c r="G828" s="1">
        <v>0</v>
      </c>
      <c r="H828" s="1">
        <v>0.70899999999999996</v>
      </c>
      <c r="I828" s="1">
        <v>377.84</v>
      </c>
      <c r="J828" s="1">
        <v>0</v>
      </c>
      <c r="K828" s="1">
        <v>0.17</v>
      </c>
      <c r="L828" s="1">
        <v>0.11</v>
      </c>
      <c r="M828" s="1">
        <v>0.09</v>
      </c>
      <c r="N828" s="1">
        <v>0.06</v>
      </c>
      <c r="O828" s="1">
        <v>0.05</v>
      </c>
      <c r="P828" s="1">
        <v>0.03</v>
      </c>
      <c r="Q828" s="1">
        <v>0.02</v>
      </c>
      <c r="R828" s="1">
        <v>0.01</v>
      </c>
      <c r="S828" s="1">
        <v>-72</v>
      </c>
      <c r="T828" s="1">
        <v>-21.3</v>
      </c>
      <c r="U828" s="1">
        <v>6.49</v>
      </c>
      <c r="V828" s="1">
        <v>20.8</v>
      </c>
      <c r="W828" s="1">
        <v>18.5</v>
      </c>
      <c r="X828" s="1">
        <v>7.95</v>
      </c>
      <c r="Y828" s="1">
        <v>2.57</v>
      </c>
      <c r="Z828" s="1">
        <v>0.18</v>
      </c>
      <c r="AA828" s="1">
        <v>0</v>
      </c>
      <c r="AB828" s="1">
        <v>52</v>
      </c>
      <c r="AC828" s="1">
        <v>105</v>
      </c>
      <c r="AD828" s="1">
        <v>157</v>
      </c>
      <c r="AE828" s="1">
        <v>209</v>
      </c>
      <c r="AF828" s="1">
        <v>-72</v>
      </c>
      <c r="AG828" s="1">
        <v>29.9</v>
      </c>
      <c r="AH828" s="1">
        <v>77.400000000000006</v>
      </c>
      <c r="AI828" s="1">
        <v>107</v>
      </c>
      <c r="AJ828" s="1">
        <v>170</v>
      </c>
      <c r="AK828" s="2"/>
    </row>
    <row r="829" spans="1:37">
      <c r="A829" s="1">
        <v>828</v>
      </c>
      <c r="B829" s="1">
        <v>2573</v>
      </c>
      <c r="C829" s="1">
        <v>500</v>
      </c>
      <c r="D829" s="1">
        <v>0</v>
      </c>
      <c r="E829" s="1">
        <v>300</v>
      </c>
      <c r="F829" s="1">
        <v>0</v>
      </c>
      <c r="G829" s="1">
        <v>0</v>
      </c>
      <c r="H829" s="1">
        <v>0.59399999999999997</v>
      </c>
      <c r="I829" s="1">
        <v>548.69000000000005</v>
      </c>
      <c r="J829" s="1">
        <v>0</v>
      </c>
      <c r="K829" s="1">
        <v>0.14000000000000001</v>
      </c>
      <c r="L829" s="1">
        <v>0.09</v>
      </c>
      <c r="M829" s="1">
        <v>0.08</v>
      </c>
      <c r="N829" s="1">
        <v>0.06</v>
      </c>
      <c r="O829" s="1">
        <v>0.05</v>
      </c>
      <c r="P829" s="1">
        <v>0.03</v>
      </c>
      <c r="Q829" s="1">
        <v>0.02</v>
      </c>
      <c r="R829" s="1">
        <v>0.01</v>
      </c>
      <c r="S829" s="1">
        <v>-39.6</v>
      </c>
      <c r="T829" s="1">
        <v>-21.5</v>
      </c>
      <c r="U829" s="1">
        <v>-7.64</v>
      </c>
      <c r="V829" s="1">
        <v>5.98</v>
      </c>
      <c r="W829" s="1">
        <v>10.6</v>
      </c>
      <c r="X829" s="1">
        <v>8.6199999999999992</v>
      </c>
      <c r="Y829" s="1">
        <v>4.74</v>
      </c>
      <c r="Z829" s="1">
        <v>0.98</v>
      </c>
      <c r="AA829" s="1">
        <v>0</v>
      </c>
      <c r="AB829" s="1">
        <v>75</v>
      </c>
      <c r="AC829" s="1">
        <v>150</v>
      </c>
      <c r="AD829" s="1">
        <v>225</v>
      </c>
      <c r="AE829" s="1">
        <v>299</v>
      </c>
      <c r="AF829" s="1">
        <v>-39.6</v>
      </c>
      <c r="AG829" s="1">
        <v>56.4</v>
      </c>
      <c r="AH829" s="1">
        <v>69.599999999999994</v>
      </c>
      <c r="AI829" s="1">
        <v>69.400000000000006</v>
      </c>
      <c r="AJ829" s="1">
        <v>103</v>
      </c>
      <c r="AK829" s="2"/>
    </row>
    <row r="830" spans="1:37">
      <c r="A830" s="1">
        <v>829</v>
      </c>
      <c r="B830" s="1">
        <v>3109</v>
      </c>
      <c r="C830" s="1">
        <v>500</v>
      </c>
      <c r="D830" s="1">
        <v>0</v>
      </c>
      <c r="E830" s="1">
        <v>50</v>
      </c>
      <c r="F830" s="1">
        <v>0</v>
      </c>
      <c r="G830" s="1">
        <v>0</v>
      </c>
      <c r="H830" s="1">
        <v>1.77</v>
      </c>
      <c r="I830" s="1">
        <v>83.41</v>
      </c>
      <c r="J830" s="1">
        <v>0</v>
      </c>
      <c r="K830" s="1">
        <v>0.3</v>
      </c>
      <c r="L830" s="1">
        <v>0.14000000000000001</v>
      </c>
      <c r="M830" s="1">
        <v>0.09</v>
      </c>
      <c r="N830" s="1">
        <v>0.05</v>
      </c>
      <c r="O830" s="1">
        <v>0.04</v>
      </c>
      <c r="P830" s="1">
        <v>0.03</v>
      </c>
      <c r="Q830" s="1">
        <v>0.02</v>
      </c>
      <c r="R830" s="1">
        <v>0.01</v>
      </c>
      <c r="S830" s="1">
        <v>-154</v>
      </c>
      <c r="T830" s="1">
        <v>115</v>
      </c>
      <c r="U830" s="1">
        <v>57.1</v>
      </c>
      <c r="V830" s="1">
        <v>6.62</v>
      </c>
      <c r="W830" s="1">
        <v>0.31</v>
      </c>
      <c r="X830" s="1">
        <v>-0.74</v>
      </c>
      <c r="Y830" s="1">
        <v>-0.63</v>
      </c>
      <c r="Z830" s="1">
        <v>-0.37</v>
      </c>
      <c r="AA830" s="1">
        <v>0</v>
      </c>
      <c r="AB830" s="1">
        <v>12</v>
      </c>
      <c r="AC830" s="1">
        <v>25</v>
      </c>
      <c r="AD830" s="1">
        <v>38</v>
      </c>
      <c r="AE830" s="1">
        <v>49</v>
      </c>
      <c r="AF830" s="1">
        <v>-154</v>
      </c>
      <c r="AG830" s="1">
        <v>-35.9</v>
      </c>
      <c r="AH830" s="1">
        <v>81.3</v>
      </c>
      <c r="AI830" s="1">
        <v>200</v>
      </c>
      <c r="AJ830" s="1">
        <v>308</v>
      </c>
      <c r="AK830" s="2"/>
    </row>
    <row r="831" spans="1:37">
      <c r="A831" s="1">
        <v>830</v>
      </c>
      <c r="B831" s="1">
        <v>3109</v>
      </c>
      <c r="C831" s="1">
        <v>500</v>
      </c>
      <c r="D831" s="1">
        <v>0</v>
      </c>
      <c r="E831" s="1">
        <v>72</v>
      </c>
      <c r="F831" s="1">
        <v>0</v>
      </c>
      <c r="G831" s="1">
        <v>0</v>
      </c>
      <c r="H831" s="1">
        <v>1.482</v>
      </c>
      <c r="I831" s="1">
        <v>110.68</v>
      </c>
      <c r="J831" s="1">
        <v>0</v>
      </c>
      <c r="K831" s="1">
        <v>0.27</v>
      </c>
      <c r="L831" s="1">
        <v>0.15</v>
      </c>
      <c r="M831" s="1">
        <v>0.09</v>
      </c>
      <c r="N831" s="1">
        <v>0.05</v>
      </c>
      <c r="O831" s="1">
        <v>0.04</v>
      </c>
      <c r="P831" s="1">
        <v>0.03</v>
      </c>
      <c r="Q831" s="1">
        <v>0.02</v>
      </c>
      <c r="R831" s="1">
        <v>0.01</v>
      </c>
      <c r="S831" s="1">
        <v>-181</v>
      </c>
      <c r="T831" s="1">
        <v>74.900000000000006</v>
      </c>
      <c r="U831" s="1">
        <v>72</v>
      </c>
      <c r="V831" s="1">
        <v>20.100000000000001</v>
      </c>
      <c r="W831" s="1">
        <v>4.08</v>
      </c>
      <c r="X831" s="1">
        <v>-0.04</v>
      </c>
      <c r="Y831" s="1">
        <v>-0.33</v>
      </c>
      <c r="Z831" s="1">
        <v>-0.28000000000000003</v>
      </c>
      <c r="AA831" s="1">
        <v>0</v>
      </c>
      <c r="AB831" s="1">
        <v>18</v>
      </c>
      <c r="AC831" s="1">
        <v>36</v>
      </c>
      <c r="AD831" s="1">
        <v>54</v>
      </c>
      <c r="AE831" s="1">
        <v>71</v>
      </c>
      <c r="AF831" s="1">
        <v>-181</v>
      </c>
      <c r="AG831" s="1">
        <v>-48.6</v>
      </c>
      <c r="AH831" s="1">
        <v>75.900000000000006</v>
      </c>
      <c r="AI831" s="1">
        <v>198</v>
      </c>
      <c r="AJ831" s="1">
        <v>321</v>
      </c>
      <c r="AK831" s="2"/>
    </row>
    <row r="832" spans="1:37">
      <c r="A832" s="1">
        <v>831</v>
      </c>
      <c r="B832" s="1">
        <v>3109</v>
      </c>
      <c r="C832" s="1">
        <v>500</v>
      </c>
      <c r="D832" s="1">
        <v>0</v>
      </c>
      <c r="E832" s="1">
        <v>102</v>
      </c>
      <c r="F832" s="1">
        <v>0</v>
      </c>
      <c r="G832" s="1">
        <v>0</v>
      </c>
      <c r="H832" s="1">
        <v>1.1439999999999999</v>
      </c>
      <c r="I832" s="1">
        <v>168.18</v>
      </c>
      <c r="J832" s="1">
        <v>0</v>
      </c>
      <c r="K832" s="1">
        <v>0.23</v>
      </c>
      <c r="L832" s="1">
        <v>0.14000000000000001</v>
      </c>
      <c r="M832" s="1">
        <v>0.09</v>
      </c>
      <c r="N832" s="1">
        <v>0.06</v>
      </c>
      <c r="O832" s="1">
        <v>0.04</v>
      </c>
      <c r="P832" s="1">
        <v>0.03</v>
      </c>
      <c r="Q832" s="1">
        <v>0.02</v>
      </c>
      <c r="R832" s="1">
        <v>0.01</v>
      </c>
      <c r="S832" s="1">
        <v>-158</v>
      </c>
      <c r="T832" s="1">
        <v>27</v>
      </c>
      <c r="U832" s="1">
        <v>59</v>
      </c>
      <c r="V832" s="1">
        <v>32.6</v>
      </c>
      <c r="W832" s="1">
        <v>12.3</v>
      </c>
      <c r="X832" s="1">
        <v>1.27</v>
      </c>
      <c r="Y832" s="1">
        <v>0.08</v>
      </c>
      <c r="Z832" s="1">
        <v>-0.16</v>
      </c>
      <c r="AA832" s="1">
        <v>0</v>
      </c>
      <c r="AB832" s="1">
        <v>26</v>
      </c>
      <c r="AC832" s="1">
        <v>51</v>
      </c>
      <c r="AD832" s="1">
        <v>77</v>
      </c>
      <c r="AE832" s="1">
        <v>101</v>
      </c>
      <c r="AF832" s="1">
        <v>-158</v>
      </c>
      <c r="AG832" s="1">
        <v>-34.799999999999997</v>
      </c>
      <c r="AH832" s="1">
        <v>68.5</v>
      </c>
      <c r="AI832" s="1">
        <v>169</v>
      </c>
      <c r="AJ832" s="1">
        <v>283</v>
      </c>
      <c r="AK832" s="2"/>
    </row>
    <row r="833" spans="1:37">
      <c r="A833" s="1">
        <v>832</v>
      </c>
      <c r="B833" s="1">
        <v>3109</v>
      </c>
      <c r="C833" s="1">
        <v>500</v>
      </c>
      <c r="D833" s="1">
        <v>0</v>
      </c>
      <c r="E833" s="1">
        <v>147</v>
      </c>
      <c r="F833" s="1">
        <v>0</v>
      </c>
      <c r="G833" s="1">
        <v>0</v>
      </c>
      <c r="H833" s="1">
        <v>0.84</v>
      </c>
      <c r="I833" s="1">
        <v>279.06</v>
      </c>
      <c r="J833" s="1">
        <v>0</v>
      </c>
      <c r="K833" s="1">
        <v>0.19</v>
      </c>
      <c r="L833" s="1">
        <v>0.13</v>
      </c>
      <c r="M833" s="1">
        <v>0.09</v>
      </c>
      <c r="N833" s="1">
        <v>0.06</v>
      </c>
      <c r="O833" s="1">
        <v>0.04</v>
      </c>
      <c r="P833" s="1">
        <v>0.03</v>
      </c>
      <c r="Q833" s="1">
        <v>0.02</v>
      </c>
      <c r="R833" s="1">
        <v>0.01</v>
      </c>
      <c r="S833" s="1">
        <v>-111</v>
      </c>
      <c r="T833" s="1">
        <v>-7.92</v>
      </c>
      <c r="U833" s="1">
        <v>29.2</v>
      </c>
      <c r="V833" s="1">
        <v>31.3</v>
      </c>
      <c r="W833" s="1">
        <v>19.100000000000001</v>
      </c>
      <c r="X833" s="1">
        <v>4.63</v>
      </c>
      <c r="Y833" s="1">
        <v>0.94</v>
      </c>
      <c r="Z833" s="1">
        <v>0.02</v>
      </c>
      <c r="AA833" s="1">
        <v>0</v>
      </c>
      <c r="AB833" s="1">
        <v>37</v>
      </c>
      <c r="AC833" s="1">
        <v>73</v>
      </c>
      <c r="AD833" s="1">
        <v>110</v>
      </c>
      <c r="AE833" s="1">
        <v>146</v>
      </c>
      <c r="AF833" s="1">
        <v>-111</v>
      </c>
      <c r="AG833" s="1">
        <v>-8.3800000000000008</v>
      </c>
      <c r="AH833" s="1">
        <v>63.8</v>
      </c>
      <c r="AI833" s="1">
        <v>129</v>
      </c>
      <c r="AJ833" s="1">
        <v>216</v>
      </c>
      <c r="AK833" s="2"/>
    </row>
    <row r="834" spans="1:37">
      <c r="A834" s="1">
        <v>833</v>
      </c>
      <c r="B834" s="1">
        <v>3109</v>
      </c>
      <c r="C834" s="1">
        <v>500</v>
      </c>
      <c r="D834" s="1">
        <v>0</v>
      </c>
      <c r="E834" s="1">
        <v>210</v>
      </c>
      <c r="F834" s="1">
        <v>0</v>
      </c>
      <c r="G834" s="1">
        <v>0</v>
      </c>
      <c r="H834" s="1">
        <v>0.63100000000000001</v>
      </c>
      <c r="I834" s="1">
        <v>459.39</v>
      </c>
      <c r="J834" s="1">
        <v>0</v>
      </c>
      <c r="K834" s="1">
        <v>0.16</v>
      </c>
      <c r="L834" s="1">
        <v>0.11</v>
      </c>
      <c r="M834" s="1">
        <v>0.09</v>
      </c>
      <c r="N834" s="1">
        <v>0.06</v>
      </c>
      <c r="O834" s="1">
        <v>0.05</v>
      </c>
      <c r="P834" s="1">
        <v>0.03</v>
      </c>
      <c r="Q834" s="1">
        <v>0.02</v>
      </c>
      <c r="R834" s="1">
        <v>0.01</v>
      </c>
      <c r="S834" s="1">
        <v>-67.2</v>
      </c>
      <c r="T834" s="1">
        <v>-21.8</v>
      </c>
      <c r="U834" s="1">
        <v>3.72</v>
      </c>
      <c r="V834" s="1">
        <v>18.100000000000001</v>
      </c>
      <c r="W834" s="1">
        <v>17.100000000000001</v>
      </c>
      <c r="X834" s="1">
        <v>8.25</v>
      </c>
      <c r="Y834" s="1">
        <v>3.02</v>
      </c>
      <c r="Z834" s="1">
        <v>0.34</v>
      </c>
      <c r="AA834" s="1">
        <v>0</v>
      </c>
      <c r="AB834" s="1">
        <v>52</v>
      </c>
      <c r="AC834" s="1">
        <v>105</v>
      </c>
      <c r="AD834" s="1">
        <v>157</v>
      </c>
      <c r="AE834" s="1">
        <v>209</v>
      </c>
      <c r="AF834" s="1">
        <v>-67.2</v>
      </c>
      <c r="AG834" s="1">
        <v>20.9</v>
      </c>
      <c r="AH834" s="1">
        <v>63</v>
      </c>
      <c r="AI834" s="1">
        <v>90.4</v>
      </c>
      <c r="AJ834" s="1">
        <v>146</v>
      </c>
      <c r="AK834" s="2"/>
    </row>
    <row r="835" spans="1:37">
      <c r="A835" s="1">
        <v>834</v>
      </c>
      <c r="B835" s="1">
        <v>3109</v>
      </c>
      <c r="C835" s="1">
        <v>500</v>
      </c>
      <c r="D835" s="1">
        <v>0</v>
      </c>
      <c r="E835" s="1">
        <v>300</v>
      </c>
      <c r="F835" s="1">
        <v>0</v>
      </c>
      <c r="G835" s="1">
        <v>0</v>
      </c>
      <c r="H835" s="1">
        <v>0.52500000000000002</v>
      </c>
      <c r="I835" s="1">
        <v>679.76</v>
      </c>
      <c r="J835" s="1">
        <v>0</v>
      </c>
      <c r="K835" s="1">
        <v>0.13</v>
      </c>
      <c r="L835" s="1">
        <v>0.09</v>
      </c>
      <c r="M835" s="1">
        <v>7.0000000000000007E-2</v>
      </c>
      <c r="N835" s="1">
        <v>0.06</v>
      </c>
      <c r="O835" s="1">
        <v>0.05</v>
      </c>
      <c r="P835" s="1">
        <v>0.03</v>
      </c>
      <c r="Q835" s="1">
        <v>0.02</v>
      </c>
      <c r="R835" s="1">
        <v>0.01</v>
      </c>
      <c r="S835" s="1">
        <v>-36.700000000000003</v>
      </c>
      <c r="T835" s="1">
        <v>-20.6</v>
      </c>
      <c r="U835" s="1">
        <v>-8.2100000000000009</v>
      </c>
      <c r="V835" s="1">
        <v>4.37</v>
      </c>
      <c r="W835" s="1">
        <v>9.0399999999999991</v>
      </c>
      <c r="X835" s="1">
        <v>8.11</v>
      </c>
      <c r="Y835" s="1">
        <v>4.82</v>
      </c>
      <c r="Z835" s="1">
        <v>1.19</v>
      </c>
      <c r="AA835" s="1">
        <v>0</v>
      </c>
      <c r="AB835" s="1">
        <v>75</v>
      </c>
      <c r="AC835" s="1">
        <v>150</v>
      </c>
      <c r="AD835" s="1">
        <v>225</v>
      </c>
      <c r="AE835" s="1">
        <v>299</v>
      </c>
      <c r="AF835" s="1">
        <v>-36.700000000000003</v>
      </c>
      <c r="AG835" s="1">
        <v>44.6</v>
      </c>
      <c r="AH835" s="1">
        <v>56.9</v>
      </c>
      <c r="AI835" s="1">
        <v>58.2</v>
      </c>
      <c r="AJ835" s="1">
        <v>88.3</v>
      </c>
      <c r="AK835" s="2"/>
    </row>
    <row r="836" spans="1:37">
      <c r="A836" s="1">
        <v>835</v>
      </c>
      <c r="B836" s="1">
        <v>3756</v>
      </c>
      <c r="C836" s="1">
        <v>500</v>
      </c>
      <c r="D836" s="1">
        <v>0</v>
      </c>
      <c r="E836" s="1">
        <v>50</v>
      </c>
      <c r="F836" s="1">
        <v>0</v>
      </c>
      <c r="G836" s="1">
        <v>0</v>
      </c>
      <c r="H836" s="1">
        <v>1.7010000000000001</v>
      </c>
      <c r="I836" s="1">
        <v>89.03</v>
      </c>
      <c r="J836" s="1">
        <v>0</v>
      </c>
      <c r="K836" s="1">
        <v>0.3</v>
      </c>
      <c r="L836" s="1">
        <v>0.14000000000000001</v>
      </c>
      <c r="M836" s="1">
        <v>0.09</v>
      </c>
      <c r="N836" s="1">
        <v>0.05</v>
      </c>
      <c r="O836" s="1">
        <v>0.04</v>
      </c>
      <c r="P836" s="1">
        <v>0.03</v>
      </c>
      <c r="Q836" s="1">
        <v>0.02</v>
      </c>
      <c r="R836" s="1">
        <v>0.01</v>
      </c>
      <c r="S836" s="1">
        <v>-163</v>
      </c>
      <c r="T836" s="1">
        <v>108</v>
      </c>
      <c r="U836" s="1">
        <v>60.1</v>
      </c>
      <c r="V836" s="1">
        <v>8.98</v>
      </c>
      <c r="W836" s="1">
        <v>1.3</v>
      </c>
      <c r="X836" s="1">
        <v>-0.31</v>
      </c>
      <c r="Y836" s="1">
        <v>-0.39</v>
      </c>
      <c r="Z836" s="1">
        <v>-0.27</v>
      </c>
      <c r="AA836" s="1">
        <v>0</v>
      </c>
      <c r="AB836" s="1">
        <v>12</v>
      </c>
      <c r="AC836" s="1">
        <v>25</v>
      </c>
      <c r="AD836" s="1">
        <v>38</v>
      </c>
      <c r="AE836" s="1">
        <v>49</v>
      </c>
      <c r="AF836" s="1">
        <v>-163</v>
      </c>
      <c r="AG836" s="1">
        <v>-47.3</v>
      </c>
      <c r="AH836" s="1">
        <v>66.099999999999994</v>
      </c>
      <c r="AI836" s="1">
        <v>181</v>
      </c>
      <c r="AJ836" s="1">
        <v>286</v>
      </c>
      <c r="AK836" s="2"/>
    </row>
    <row r="837" spans="1:37">
      <c r="A837" s="1">
        <v>836</v>
      </c>
      <c r="B837" s="1">
        <v>3756</v>
      </c>
      <c r="C837" s="1">
        <v>500</v>
      </c>
      <c r="D837" s="1">
        <v>0</v>
      </c>
      <c r="E837" s="1">
        <v>72</v>
      </c>
      <c r="F837" s="1">
        <v>0</v>
      </c>
      <c r="G837" s="1">
        <v>0</v>
      </c>
      <c r="H837" s="1">
        <v>1.3939999999999999</v>
      </c>
      <c r="I837" s="1">
        <v>122.17</v>
      </c>
      <c r="J837" s="1">
        <v>0</v>
      </c>
      <c r="K837" s="1">
        <v>0.26</v>
      </c>
      <c r="L837" s="1">
        <v>0.14000000000000001</v>
      </c>
      <c r="M837" s="1">
        <v>0.09</v>
      </c>
      <c r="N837" s="1">
        <v>0.05</v>
      </c>
      <c r="O837" s="1">
        <v>0.04</v>
      </c>
      <c r="P837" s="1">
        <v>0.03</v>
      </c>
      <c r="Q837" s="1">
        <v>0.02</v>
      </c>
      <c r="R837" s="1">
        <v>0.01</v>
      </c>
      <c r="S837" s="1">
        <v>-179</v>
      </c>
      <c r="T837" s="1">
        <v>65.8</v>
      </c>
      <c r="U837" s="1">
        <v>69.900000000000006</v>
      </c>
      <c r="V837" s="1">
        <v>22.5</v>
      </c>
      <c r="W837" s="1">
        <v>5.48</v>
      </c>
      <c r="X837" s="1">
        <v>0.39</v>
      </c>
      <c r="Y837" s="1">
        <v>-0.09</v>
      </c>
      <c r="Z837" s="1">
        <v>-0.17</v>
      </c>
      <c r="AA837" s="1">
        <v>0</v>
      </c>
      <c r="AB837" s="1">
        <v>18</v>
      </c>
      <c r="AC837" s="1">
        <v>36</v>
      </c>
      <c r="AD837" s="1">
        <v>54</v>
      </c>
      <c r="AE837" s="1">
        <v>71</v>
      </c>
      <c r="AF837" s="1">
        <v>-179</v>
      </c>
      <c r="AG837" s="1">
        <v>-54.9</v>
      </c>
      <c r="AH837" s="1">
        <v>61.3</v>
      </c>
      <c r="AI837" s="1">
        <v>175</v>
      </c>
      <c r="AJ837" s="1">
        <v>291</v>
      </c>
      <c r="AK837" s="2"/>
    </row>
    <row r="838" spans="1:37">
      <c r="A838" s="1">
        <v>837</v>
      </c>
      <c r="B838" s="1">
        <v>3756</v>
      </c>
      <c r="C838" s="1">
        <v>500</v>
      </c>
      <c r="D838" s="1">
        <v>0</v>
      </c>
      <c r="E838" s="1">
        <v>102</v>
      </c>
      <c r="F838" s="1">
        <v>0</v>
      </c>
      <c r="G838" s="1">
        <v>0</v>
      </c>
      <c r="H838" s="1">
        <v>1.0569999999999999</v>
      </c>
      <c r="I838" s="1">
        <v>191.16</v>
      </c>
      <c r="J838" s="1">
        <v>0</v>
      </c>
      <c r="K838" s="1">
        <v>0.22</v>
      </c>
      <c r="L838" s="1">
        <v>0.14000000000000001</v>
      </c>
      <c r="M838" s="1">
        <v>0.09</v>
      </c>
      <c r="N838" s="1">
        <v>0.06</v>
      </c>
      <c r="O838" s="1">
        <v>0.04</v>
      </c>
      <c r="P838" s="1">
        <v>0.03</v>
      </c>
      <c r="Q838" s="1">
        <v>0.02</v>
      </c>
      <c r="R838" s="1">
        <v>0.01</v>
      </c>
      <c r="S838" s="1">
        <v>-151</v>
      </c>
      <c r="T838" s="1">
        <v>20</v>
      </c>
      <c r="U838" s="1">
        <v>53.4</v>
      </c>
      <c r="V838" s="1">
        <v>32.700000000000003</v>
      </c>
      <c r="W838" s="1">
        <v>13.6</v>
      </c>
      <c r="X838" s="1">
        <v>1.84</v>
      </c>
      <c r="Y838" s="1">
        <v>0.32</v>
      </c>
      <c r="Z838" s="1">
        <v>-0.05</v>
      </c>
      <c r="AA838" s="1">
        <v>0</v>
      </c>
      <c r="AB838" s="1">
        <v>26</v>
      </c>
      <c r="AC838" s="1">
        <v>51</v>
      </c>
      <c r="AD838" s="1">
        <v>77</v>
      </c>
      <c r="AE838" s="1">
        <v>101</v>
      </c>
      <c r="AF838" s="1">
        <v>-151</v>
      </c>
      <c r="AG838" s="1">
        <v>-38.700000000000003</v>
      </c>
      <c r="AH838" s="1">
        <v>55.2</v>
      </c>
      <c r="AI838" s="1">
        <v>146</v>
      </c>
      <c r="AJ838" s="1">
        <v>251</v>
      </c>
      <c r="AK838" s="2"/>
    </row>
    <row r="839" spans="1:37">
      <c r="A839" s="1">
        <v>838</v>
      </c>
      <c r="B839" s="1">
        <v>3756</v>
      </c>
      <c r="C839" s="1">
        <v>500</v>
      </c>
      <c r="D839" s="1">
        <v>0</v>
      </c>
      <c r="E839" s="1">
        <v>147</v>
      </c>
      <c r="F839" s="1">
        <v>0</v>
      </c>
      <c r="G839" s="1">
        <v>0</v>
      </c>
      <c r="H839" s="1">
        <v>0.76200000000000001</v>
      </c>
      <c r="I839" s="1">
        <v>327.33999999999997</v>
      </c>
      <c r="J839" s="1">
        <v>0</v>
      </c>
      <c r="K839" s="1">
        <v>0.18</v>
      </c>
      <c r="L839" s="1">
        <v>0.12</v>
      </c>
      <c r="M839" s="1">
        <v>0.09</v>
      </c>
      <c r="N839" s="1">
        <v>0.06</v>
      </c>
      <c r="O839" s="1">
        <v>0.04</v>
      </c>
      <c r="P839" s="1">
        <v>0.03</v>
      </c>
      <c r="Q839" s="1">
        <v>0.02</v>
      </c>
      <c r="R839" s="1">
        <v>0.01</v>
      </c>
      <c r="S839" s="1">
        <v>-104</v>
      </c>
      <c r="T839" s="1">
        <v>-10.8</v>
      </c>
      <c r="U839" s="1">
        <v>24.3</v>
      </c>
      <c r="V839" s="1">
        <v>28.9</v>
      </c>
      <c r="W839" s="1">
        <v>19</v>
      </c>
      <c r="X839" s="1">
        <v>5.33</v>
      </c>
      <c r="Y839" s="1">
        <v>1.29</v>
      </c>
      <c r="Z839" s="1">
        <v>0.12</v>
      </c>
      <c r="AA839" s="1">
        <v>0</v>
      </c>
      <c r="AB839" s="1">
        <v>37</v>
      </c>
      <c r="AC839" s="1">
        <v>73</v>
      </c>
      <c r="AD839" s="1">
        <v>110</v>
      </c>
      <c r="AE839" s="1">
        <v>146</v>
      </c>
      <c r="AF839" s="1">
        <v>-104</v>
      </c>
      <c r="AG839" s="1">
        <v>-12.9</v>
      </c>
      <c r="AH839" s="1">
        <v>51.5</v>
      </c>
      <c r="AI839" s="1">
        <v>110</v>
      </c>
      <c r="AJ839" s="1">
        <v>189</v>
      </c>
      <c r="AK839" s="2"/>
    </row>
    <row r="840" spans="1:37">
      <c r="A840" s="1">
        <v>839</v>
      </c>
      <c r="B840" s="1">
        <v>3756</v>
      </c>
      <c r="C840" s="1">
        <v>500</v>
      </c>
      <c r="D840" s="1">
        <v>0</v>
      </c>
      <c r="E840" s="1">
        <v>210</v>
      </c>
      <c r="F840" s="1">
        <v>0</v>
      </c>
      <c r="G840" s="1">
        <v>0</v>
      </c>
      <c r="H840" s="1">
        <v>0.56399999999999995</v>
      </c>
      <c r="I840" s="1">
        <v>554.91999999999996</v>
      </c>
      <c r="J840" s="1">
        <v>0</v>
      </c>
      <c r="K840" s="1">
        <v>0.14000000000000001</v>
      </c>
      <c r="L840" s="1">
        <v>0.1</v>
      </c>
      <c r="M840" s="1">
        <v>0.08</v>
      </c>
      <c r="N840" s="1">
        <v>0.06</v>
      </c>
      <c r="O840" s="1">
        <v>0.05</v>
      </c>
      <c r="P840" s="1">
        <v>0.03</v>
      </c>
      <c r="Q840" s="1">
        <v>0.02</v>
      </c>
      <c r="R840" s="1">
        <v>0.01</v>
      </c>
      <c r="S840" s="1">
        <v>-62</v>
      </c>
      <c r="T840" s="1">
        <v>-21.7</v>
      </c>
      <c r="U840" s="1">
        <v>1.39</v>
      </c>
      <c r="V840" s="1">
        <v>15.4</v>
      </c>
      <c r="W840" s="1">
        <v>15.6</v>
      </c>
      <c r="X840" s="1">
        <v>8.34</v>
      </c>
      <c r="Y840" s="1">
        <v>3.39</v>
      </c>
      <c r="Z840" s="1">
        <v>0.48</v>
      </c>
      <c r="AA840" s="1">
        <v>0</v>
      </c>
      <c r="AB840" s="1">
        <v>52</v>
      </c>
      <c r="AC840" s="1">
        <v>105</v>
      </c>
      <c r="AD840" s="1">
        <v>157</v>
      </c>
      <c r="AE840" s="1">
        <v>209</v>
      </c>
      <c r="AF840" s="1">
        <v>-62</v>
      </c>
      <c r="AG840" s="1">
        <v>14.1</v>
      </c>
      <c r="AH840" s="1">
        <v>51.2</v>
      </c>
      <c r="AI840" s="1">
        <v>76.400000000000006</v>
      </c>
      <c r="AJ840" s="1">
        <v>126</v>
      </c>
      <c r="AK840" s="2"/>
    </row>
    <row r="841" spans="1:37">
      <c r="A841" s="1">
        <v>840</v>
      </c>
      <c r="B841" s="1">
        <v>3756</v>
      </c>
      <c r="C841" s="1">
        <v>500</v>
      </c>
      <c r="D841" s="1">
        <v>0</v>
      </c>
      <c r="E841" s="1">
        <v>300</v>
      </c>
      <c r="F841" s="1">
        <v>0</v>
      </c>
      <c r="G841" s="1">
        <v>0</v>
      </c>
      <c r="H841" s="1">
        <v>0.46500000000000002</v>
      </c>
      <c r="I841" s="1">
        <v>841.13</v>
      </c>
      <c r="J841" s="1">
        <v>0</v>
      </c>
      <c r="K841" s="1">
        <v>0.12</v>
      </c>
      <c r="L841" s="1">
        <v>0.08</v>
      </c>
      <c r="M841" s="1">
        <v>7.0000000000000007E-2</v>
      </c>
      <c r="N841" s="1">
        <v>0.06</v>
      </c>
      <c r="O841" s="1">
        <v>0.05</v>
      </c>
      <c r="P841" s="1">
        <v>0.03</v>
      </c>
      <c r="Q841" s="1">
        <v>0.02</v>
      </c>
      <c r="R841" s="1">
        <v>0.01</v>
      </c>
      <c r="S841" s="1">
        <v>-33.700000000000003</v>
      </c>
      <c r="T841" s="1">
        <v>-19.600000000000001</v>
      </c>
      <c r="U841" s="1">
        <v>-8.51</v>
      </c>
      <c r="V841" s="1">
        <v>2.97</v>
      </c>
      <c r="W841" s="1">
        <v>7.59</v>
      </c>
      <c r="X841" s="1">
        <v>7.49</v>
      </c>
      <c r="Y841" s="1">
        <v>4.78</v>
      </c>
      <c r="Z841" s="1">
        <v>1.36</v>
      </c>
      <c r="AA841" s="1">
        <v>0</v>
      </c>
      <c r="AB841" s="1">
        <v>75</v>
      </c>
      <c r="AC841" s="1">
        <v>150</v>
      </c>
      <c r="AD841" s="1">
        <v>225</v>
      </c>
      <c r="AE841" s="1">
        <v>299</v>
      </c>
      <c r="AF841" s="1">
        <v>-33.700000000000003</v>
      </c>
      <c r="AG841" s="1">
        <v>35.200000000000003</v>
      </c>
      <c r="AH841" s="1">
        <v>46.5</v>
      </c>
      <c r="AI841" s="1">
        <v>48.8</v>
      </c>
      <c r="AJ841" s="1">
        <v>75.599999999999994</v>
      </c>
      <c r="AK841" s="2"/>
    </row>
    <row r="842" spans="1:37">
      <c r="A842" s="1">
        <v>841</v>
      </c>
      <c r="B842" s="1">
        <v>4537</v>
      </c>
      <c r="C842" s="1">
        <v>500</v>
      </c>
      <c r="D842" s="1">
        <v>0</v>
      </c>
      <c r="E842" s="1">
        <v>50</v>
      </c>
      <c r="F842" s="1">
        <v>0</v>
      </c>
      <c r="G842" s="1">
        <v>0</v>
      </c>
      <c r="H842" s="1">
        <v>1.651</v>
      </c>
      <c r="I842" s="1">
        <v>93.33</v>
      </c>
      <c r="J842" s="1">
        <v>0</v>
      </c>
      <c r="K842" s="1">
        <v>0.28999999999999998</v>
      </c>
      <c r="L842" s="1">
        <v>0.14000000000000001</v>
      </c>
      <c r="M842" s="1">
        <v>0.09</v>
      </c>
      <c r="N842" s="1">
        <v>0.05</v>
      </c>
      <c r="O842" s="1">
        <v>0.04</v>
      </c>
      <c r="P842" s="1">
        <v>0.03</v>
      </c>
      <c r="Q842" s="1">
        <v>0.02</v>
      </c>
      <c r="R842" s="1">
        <v>0.01</v>
      </c>
      <c r="S842" s="1">
        <v>-167</v>
      </c>
      <c r="T842" s="1">
        <v>99.4</v>
      </c>
      <c r="U842" s="1">
        <v>61.9</v>
      </c>
      <c r="V842" s="1">
        <v>11.1</v>
      </c>
      <c r="W842" s="1">
        <v>2.15</v>
      </c>
      <c r="X842" s="1">
        <v>0.05</v>
      </c>
      <c r="Y842" s="1">
        <v>-0.19</v>
      </c>
      <c r="Z842" s="1">
        <v>-0.19</v>
      </c>
      <c r="AA842" s="1">
        <v>0</v>
      </c>
      <c r="AB842" s="1">
        <v>12</v>
      </c>
      <c r="AC842" s="1">
        <v>25</v>
      </c>
      <c r="AD842" s="1">
        <v>38</v>
      </c>
      <c r="AE842" s="1">
        <v>49</v>
      </c>
      <c r="AF842" s="1">
        <v>-167</v>
      </c>
      <c r="AG842" s="1">
        <v>-55.6</v>
      </c>
      <c r="AH842" s="1">
        <v>53.6</v>
      </c>
      <c r="AI842" s="1">
        <v>165</v>
      </c>
      <c r="AJ842" s="1">
        <v>266</v>
      </c>
      <c r="AK842" s="2"/>
    </row>
    <row r="843" spans="1:37">
      <c r="A843" s="1">
        <v>842</v>
      </c>
      <c r="B843" s="1">
        <v>4537</v>
      </c>
      <c r="C843" s="1">
        <v>500</v>
      </c>
      <c r="D843" s="1">
        <v>0</v>
      </c>
      <c r="E843" s="1">
        <v>72</v>
      </c>
      <c r="F843" s="1">
        <v>0</v>
      </c>
      <c r="G843" s="1">
        <v>0</v>
      </c>
      <c r="H843" s="1">
        <v>1.33</v>
      </c>
      <c r="I843" s="1">
        <v>131.91999999999999</v>
      </c>
      <c r="J843" s="1">
        <v>0</v>
      </c>
      <c r="K843" s="1">
        <v>0.26</v>
      </c>
      <c r="L843" s="1">
        <v>0.14000000000000001</v>
      </c>
      <c r="M843" s="1">
        <v>0.09</v>
      </c>
      <c r="N843" s="1">
        <v>0.06</v>
      </c>
      <c r="O843" s="1">
        <v>0.04</v>
      </c>
      <c r="P843" s="1">
        <v>0.03</v>
      </c>
      <c r="Q843" s="1">
        <v>0.02</v>
      </c>
      <c r="R843" s="1">
        <v>0.01</v>
      </c>
      <c r="S843" s="1">
        <v>-174</v>
      </c>
      <c r="T843" s="1">
        <v>56.7</v>
      </c>
      <c r="U843" s="1">
        <v>66.8</v>
      </c>
      <c r="V843" s="1">
        <v>24.4</v>
      </c>
      <c r="W843" s="1">
        <v>6.77</v>
      </c>
      <c r="X843" s="1">
        <v>0.75</v>
      </c>
      <c r="Y843" s="1">
        <v>0.11</v>
      </c>
      <c r="Z843" s="1">
        <v>-0.09</v>
      </c>
      <c r="AA843" s="1">
        <v>0</v>
      </c>
      <c r="AB843" s="1">
        <v>18</v>
      </c>
      <c r="AC843" s="1">
        <v>36</v>
      </c>
      <c r="AD843" s="1">
        <v>54</v>
      </c>
      <c r="AE843" s="1">
        <v>71</v>
      </c>
      <c r="AF843" s="1">
        <v>-174</v>
      </c>
      <c r="AG843" s="1">
        <v>-58.5</v>
      </c>
      <c r="AH843" s="1">
        <v>49.4</v>
      </c>
      <c r="AI843" s="1">
        <v>155</v>
      </c>
      <c r="AJ843" s="1">
        <v>264</v>
      </c>
      <c r="AK843" s="2"/>
    </row>
    <row r="844" spans="1:37">
      <c r="A844" s="1">
        <v>843</v>
      </c>
      <c r="B844" s="1">
        <v>4537</v>
      </c>
      <c r="C844" s="1">
        <v>500</v>
      </c>
      <c r="D844" s="1">
        <v>0</v>
      </c>
      <c r="E844" s="1">
        <v>102</v>
      </c>
      <c r="F844" s="1">
        <v>0</v>
      </c>
      <c r="G844" s="1">
        <v>0</v>
      </c>
      <c r="H844" s="1">
        <v>0.97599999999999998</v>
      </c>
      <c r="I844" s="1">
        <v>217.62</v>
      </c>
      <c r="J844" s="1">
        <v>0</v>
      </c>
      <c r="K844" s="1">
        <v>0.21</v>
      </c>
      <c r="L844" s="1">
        <v>0.14000000000000001</v>
      </c>
      <c r="M844" s="1">
        <v>0.09</v>
      </c>
      <c r="N844" s="1">
        <v>0.06</v>
      </c>
      <c r="O844" s="1">
        <v>0.04</v>
      </c>
      <c r="P844" s="1">
        <v>0.03</v>
      </c>
      <c r="Q844" s="1">
        <v>0.02</v>
      </c>
      <c r="R844" s="1">
        <v>0.01</v>
      </c>
      <c r="S844" s="1">
        <v>-142</v>
      </c>
      <c r="T844" s="1">
        <v>13.8</v>
      </c>
      <c r="U844" s="1">
        <v>47.7</v>
      </c>
      <c r="V844" s="1">
        <v>32.200000000000003</v>
      </c>
      <c r="W844" s="1">
        <v>14.7</v>
      </c>
      <c r="X844" s="1">
        <v>2.38</v>
      </c>
      <c r="Y844" s="1">
        <v>0.53</v>
      </c>
      <c r="Z844" s="1">
        <v>0.04</v>
      </c>
      <c r="AA844" s="1">
        <v>0</v>
      </c>
      <c r="AB844" s="1">
        <v>26</v>
      </c>
      <c r="AC844" s="1">
        <v>51</v>
      </c>
      <c r="AD844" s="1">
        <v>77</v>
      </c>
      <c r="AE844" s="1">
        <v>101</v>
      </c>
      <c r="AF844" s="1">
        <v>-142</v>
      </c>
      <c r="AG844" s="1">
        <v>-40.6</v>
      </c>
      <c r="AH844" s="1">
        <v>44.4</v>
      </c>
      <c r="AI844" s="1">
        <v>127</v>
      </c>
      <c r="AJ844" s="1">
        <v>222</v>
      </c>
      <c r="AK844" s="2"/>
    </row>
    <row r="845" spans="1:37">
      <c r="A845" s="1">
        <v>844</v>
      </c>
      <c r="B845" s="1">
        <v>4537</v>
      </c>
      <c r="C845" s="1">
        <v>500</v>
      </c>
      <c r="D845" s="1">
        <v>0</v>
      </c>
      <c r="E845" s="1">
        <v>147</v>
      </c>
      <c r="F845" s="1">
        <v>0</v>
      </c>
      <c r="G845" s="1">
        <v>0</v>
      </c>
      <c r="H845" s="1">
        <v>0.69</v>
      </c>
      <c r="I845" s="1">
        <v>384.88</v>
      </c>
      <c r="J845" s="1">
        <v>0</v>
      </c>
      <c r="K845" s="1">
        <v>0.17</v>
      </c>
      <c r="L845" s="1">
        <v>0.12</v>
      </c>
      <c r="M845" s="1">
        <v>0.09</v>
      </c>
      <c r="N845" s="1">
        <v>0.06</v>
      </c>
      <c r="O845" s="1">
        <v>0.04</v>
      </c>
      <c r="P845" s="1">
        <v>0.03</v>
      </c>
      <c r="Q845" s="1">
        <v>0.02</v>
      </c>
      <c r="R845" s="1">
        <v>0.01</v>
      </c>
      <c r="S845" s="1">
        <v>-96</v>
      </c>
      <c r="T845" s="1">
        <v>-13</v>
      </c>
      <c r="U845" s="1">
        <v>19.7</v>
      </c>
      <c r="V845" s="1">
        <v>26.2</v>
      </c>
      <c r="W845" s="1">
        <v>18.399999999999999</v>
      </c>
      <c r="X845" s="1">
        <v>5.89</v>
      </c>
      <c r="Y845" s="1">
        <v>1.62</v>
      </c>
      <c r="Z845" s="1">
        <v>0.21</v>
      </c>
      <c r="AA845" s="1">
        <v>0</v>
      </c>
      <c r="AB845" s="1">
        <v>37</v>
      </c>
      <c r="AC845" s="1">
        <v>73</v>
      </c>
      <c r="AD845" s="1">
        <v>110</v>
      </c>
      <c r="AE845" s="1">
        <v>146</v>
      </c>
      <c r="AF845" s="1">
        <v>-96</v>
      </c>
      <c r="AG845" s="1">
        <v>-15.7</v>
      </c>
      <c r="AH845" s="1">
        <v>41.6</v>
      </c>
      <c r="AI845" s="1">
        <v>94.1</v>
      </c>
      <c r="AJ845" s="1">
        <v>164</v>
      </c>
      <c r="AK845" s="2"/>
    </row>
    <row r="846" spans="1:37">
      <c r="A846" s="1">
        <v>845</v>
      </c>
      <c r="B846" s="1">
        <v>4537</v>
      </c>
      <c r="C846" s="1">
        <v>500</v>
      </c>
      <c r="D846" s="1">
        <v>0</v>
      </c>
      <c r="E846" s="1">
        <v>210</v>
      </c>
      <c r="F846" s="1">
        <v>0</v>
      </c>
      <c r="G846" s="1">
        <v>0</v>
      </c>
      <c r="H846" s="1">
        <v>0.50600000000000001</v>
      </c>
      <c r="I846" s="1">
        <v>666.19</v>
      </c>
      <c r="J846" s="1">
        <v>0</v>
      </c>
      <c r="K846" s="1">
        <v>0.13</v>
      </c>
      <c r="L846" s="1">
        <v>0.1</v>
      </c>
      <c r="M846" s="1">
        <v>0.08</v>
      </c>
      <c r="N846" s="1">
        <v>0.06</v>
      </c>
      <c r="O846" s="1">
        <v>0.05</v>
      </c>
      <c r="P846" s="1">
        <v>0.03</v>
      </c>
      <c r="Q846" s="1">
        <v>0.02</v>
      </c>
      <c r="R846" s="1">
        <v>0.01</v>
      </c>
      <c r="S846" s="1">
        <v>-56.7</v>
      </c>
      <c r="T846" s="1">
        <v>-21.3</v>
      </c>
      <c r="U846" s="1">
        <v>-0.53</v>
      </c>
      <c r="V846" s="1">
        <v>12.9</v>
      </c>
      <c r="W846" s="1">
        <v>14</v>
      </c>
      <c r="X846" s="1">
        <v>8.24</v>
      </c>
      <c r="Y846" s="1">
        <v>3.67</v>
      </c>
      <c r="Z846" s="1">
        <v>0.62</v>
      </c>
      <c r="AA846" s="1">
        <v>0</v>
      </c>
      <c r="AB846" s="1">
        <v>52</v>
      </c>
      <c r="AC846" s="1">
        <v>105</v>
      </c>
      <c r="AD846" s="1">
        <v>157</v>
      </c>
      <c r="AE846" s="1">
        <v>209</v>
      </c>
      <c r="AF846" s="1">
        <v>-56.7</v>
      </c>
      <c r="AG846" s="1">
        <v>8.89</v>
      </c>
      <c r="AH846" s="1">
        <v>41.7</v>
      </c>
      <c r="AI846" s="1">
        <v>64.599999999999994</v>
      </c>
      <c r="AJ846" s="1">
        <v>109</v>
      </c>
      <c r="AK846" s="2"/>
    </row>
    <row r="847" spans="1:37">
      <c r="A847" s="1">
        <v>846</v>
      </c>
      <c r="B847" s="1">
        <v>4537</v>
      </c>
      <c r="C847" s="1">
        <v>500</v>
      </c>
      <c r="D847" s="1">
        <v>0</v>
      </c>
      <c r="E847" s="1">
        <v>300</v>
      </c>
      <c r="F847" s="1">
        <v>0</v>
      </c>
      <c r="G847" s="1">
        <v>0</v>
      </c>
      <c r="H847" s="1">
        <v>0.40899999999999997</v>
      </c>
      <c r="I847" s="1">
        <v>1042.53</v>
      </c>
      <c r="J847" s="1">
        <v>0</v>
      </c>
      <c r="K847" s="1">
        <v>0.11</v>
      </c>
      <c r="L847" s="1">
        <v>0.08</v>
      </c>
      <c r="M847" s="1">
        <v>7.0000000000000007E-2</v>
      </c>
      <c r="N847" s="1">
        <v>0.06</v>
      </c>
      <c r="O847" s="1">
        <v>0.05</v>
      </c>
      <c r="P847" s="1">
        <v>0.03</v>
      </c>
      <c r="Q847" s="1">
        <v>0.02</v>
      </c>
      <c r="R847" s="1">
        <v>0.01</v>
      </c>
      <c r="S847" s="1">
        <v>-30.7</v>
      </c>
      <c r="T847" s="1">
        <v>-18.3</v>
      </c>
      <c r="U847" s="1">
        <v>-8.58</v>
      </c>
      <c r="V847" s="1">
        <v>1.78</v>
      </c>
      <c r="W847" s="1">
        <v>6.24</v>
      </c>
      <c r="X847" s="1">
        <v>6.8</v>
      </c>
      <c r="Y847" s="1">
        <v>4.6500000000000004</v>
      </c>
      <c r="Z847" s="1">
        <v>1.51</v>
      </c>
      <c r="AA847" s="1">
        <v>0</v>
      </c>
      <c r="AB847" s="1">
        <v>75</v>
      </c>
      <c r="AC847" s="1">
        <v>150</v>
      </c>
      <c r="AD847" s="1">
        <v>225</v>
      </c>
      <c r="AE847" s="1">
        <v>299</v>
      </c>
      <c r="AF847" s="1">
        <v>-30.7</v>
      </c>
      <c r="AG847" s="1">
        <v>27.8</v>
      </c>
      <c r="AH847" s="1">
        <v>38.1</v>
      </c>
      <c r="AI847" s="1">
        <v>41</v>
      </c>
      <c r="AJ847" s="1">
        <v>64.8</v>
      </c>
      <c r="AK847" s="2"/>
    </row>
    <row r="848" spans="1:37">
      <c r="A848" s="1">
        <v>847</v>
      </c>
      <c r="B848" s="1">
        <v>5481</v>
      </c>
      <c r="C848" s="1">
        <v>500</v>
      </c>
      <c r="D848" s="1">
        <v>0</v>
      </c>
      <c r="E848" s="1">
        <v>50</v>
      </c>
      <c r="F848" s="1">
        <v>0</v>
      </c>
      <c r="G848" s="1">
        <v>0</v>
      </c>
      <c r="H848" s="1">
        <v>1.5820000000000001</v>
      </c>
      <c r="I848" s="1">
        <v>99.96</v>
      </c>
      <c r="J848" s="1">
        <v>0</v>
      </c>
      <c r="K848" s="1">
        <v>0.28000000000000003</v>
      </c>
      <c r="L848" s="1">
        <v>0.14000000000000001</v>
      </c>
      <c r="M848" s="1">
        <v>0.09</v>
      </c>
      <c r="N848" s="1">
        <v>0.05</v>
      </c>
      <c r="O848" s="1">
        <v>0.04</v>
      </c>
      <c r="P848" s="1">
        <v>0.03</v>
      </c>
      <c r="Q848" s="1">
        <v>0.02</v>
      </c>
      <c r="R848" s="1">
        <v>0.01</v>
      </c>
      <c r="S848" s="1">
        <v>-169</v>
      </c>
      <c r="T848" s="1">
        <v>90.6</v>
      </c>
      <c r="U848" s="1">
        <v>62.5</v>
      </c>
      <c r="V848" s="1">
        <v>13.1</v>
      </c>
      <c r="W848" s="1">
        <v>2.91</v>
      </c>
      <c r="X848" s="1">
        <v>0.34</v>
      </c>
      <c r="Y848" s="1">
        <v>-0.03</v>
      </c>
      <c r="Z848" s="1">
        <v>-0.11</v>
      </c>
      <c r="AA848" s="1">
        <v>0</v>
      </c>
      <c r="AB848" s="1">
        <v>12</v>
      </c>
      <c r="AC848" s="1">
        <v>25</v>
      </c>
      <c r="AD848" s="1">
        <v>38</v>
      </c>
      <c r="AE848" s="1">
        <v>49</v>
      </c>
      <c r="AF848" s="1">
        <v>-169</v>
      </c>
      <c r="AG848" s="1">
        <v>-61.2</v>
      </c>
      <c r="AH848" s="1">
        <v>43.4</v>
      </c>
      <c r="AI848" s="1">
        <v>150</v>
      </c>
      <c r="AJ848" s="1">
        <v>247</v>
      </c>
      <c r="AK848" s="2"/>
    </row>
    <row r="849" spans="1:37">
      <c r="A849" s="1">
        <v>848</v>
      </c>
      <c r="B849" s="1">
        <v>5481</v>
      </c>
      <c r="C849" s="1">
        <v>500</v>
      </c>
      <c r="D849" s="1">
        <v>0</v>
      </c>
      <c r="E849" s="1">
        <v>72</v>
      </c>
      <c r="F849" s="1">
        <v>0</v>
      </c>
      <c r="G849" s="1">
        <v>0</v>
      </c>
      <c r="H849" s="1">
        <v>1.244</v>
      </c>
      <c r="I849" s="1">
        <v>147.13</v>
      </c>
      <c r="J849" s="1">
        <v>0</v>
      </c>
      <c r="K849" s="1">
        <v>0.25</v>
      </c>
      <c r="L849" s="1">
        <v>0.14000000000000001</v>
      </c>
      <c r="M849" s="1">
        <v>0.09</v>
      </c>
      <c r="N849" s="1">
        <v>0.06</v>
      </c>
      <c r="O849" s="1">
        <v>0.04</v>
      </c>
      <c r="P849" s="1">
        <v>0.03</v>
      </c>
      <c r="Q849" s="1">
        <v>0.02</v>
      </c>
      <c r="R849" s="1">
        <v>0.01</v>
      </c>
      <c r="S849" s="1">
        <v>-167</v>
      </c>
      <c r="T849" s="1">
        <v>48</v>
      </c>
      <c r="U849" s="1">
        <v>62.9</v>
      </c>
      <c r="V849" s="1">
        <v>25.7</v>
      </c>
      <c r="W849" s="1">
        <v>7.96</v>
      </c>
      <c r="X849" s="1">
        <v>1.05</v>
      </c>
      <c r="Y849" s="1">
        <v>0.27</v>
      </c>
      <c r="Z849" s="1">
        <v>-0.02</v>
      </c>
      <c r="AA849" s="1">
        <v>0</v>
      </c>
      <c r="AB849" s="1">
        <v>18</v>
      </c>
      <c r="AC849" s="1">
        <v>36</v>
      </c>
      <c r="AD849" s="1">
        <v>54</v>
      </c>
      <c r="AE849" s="1">
        <v>71</v>
      </c>
      <c r="AF849" s="1">
        <v>-167</v>
      </c>
      <c r="AG849" s="1">
        <v>-60</v>
      </c>
      <c r="AH849" s="1">
        <v>39.799999999999997</v>
      </c>
      <c r="AI849" s="1">
        <v>138</v>
      </c>
      <c r="AJ849" s="1">
        <v>238</v>
      </c>
      <c r="AK849" s="2"/>
    </row>
    <row r="850" spans="1:37">
      <c r="A850" s="1">
        <v>849</v>
      </c>
      <c r="B850" s="1">
        <v>5481</v>
      </c>
      <c r="C850" s="1">
        <v>500</v>
      </c>
      <c r="D850" s="1">
        <v>0</v>
      </c>
      <c r="E850" s="1">
        <v>102</v>
      </c>
      <c r="F850" s="1">
        <v>0</v>
      </c>
      <c r="G850" s="1">
        <v>0</v>
      </c>
      <c r="H850" s="1">
        <v>0.9</v>
      </c>
      <c r="I850" s="1">
        <v>248.32</v>
      </c>
      <c r="J850" s="1">
        <v>0</v>
      </c>
      <c r="K850" s="1">
        <v>0.2</v>
      </c>
      <c r="L850" s="1">
        <v>0.13</v>
      </c>
      <c r="M850" s="1">
        <v>0.09</v>
      </c>
      <c r="N850" s="1">
        <v>0.06</v>
      </c>
      <c r="O850" s="1">
        <v>0.04</v>
      </c>
      <c r="P850" s="1">
        <v>0.03</v>
      </c>
      <c r="Q850" s="1">
        <v>0.02</v>
      </c>
      <c r="R850" s="1">
        <v>0.01</v>
      </c>
      <c r="S850" s="1">
        <v>-132</v>
      </c>
      <c r="T850" s="1">
        <v>8.39</v>
      </c>
      <c r="U850" s="1">
        <v>41.8</v>
      </c>
      <c r="V850" s="1">
        <v>31</v>
      </c>
      <c r="W850" s="1">
        <v>15.4</v>
      </c>
      <c r="X850" s="1">
        <v>2.89</v>
      </c>
      <c r="Y850" s="1">
        <v>0.71</v>
      </c>
      <c r="Z850" s="1">
        <v>0.11</v>
      </c>
      <c r="AA850" s="1">
        <v>0</v>
      </c>
      <c r="AB850" s="1">
        <v>26</v>
      </c>
      <c r="AC850" s="1">
        <v>51</v>
      </c>
      <c r="AD850" s="1">
        <v>77</v>
      </c>
      <c r="AE850" s="1">
        <v>101</v>
      </c>
      <c r="AF850" s="1">
        <v>-132</v>
      </c>
      <c r="AG850" s="1">
        <v>-41</v>
      </c>
      <c r="AH850" s="1">
        <v>35.700000000000003</v>
      </c>
      <c r="AI850" s="1">
        <v>111</v>
      </c>
      <c r="AJ850" s="1">
        <v>196</v>
      </c>
      <c r="AK850" s="2"/>
    </row>
    <row r="851" spans="1:37">
      <c r="A851" s="1">
        <v>850</v>
      </c>
      <c r="B851" s="1">
        <v>5481</v>
      </c>
      <c r="C851" s="1">
        <v>500</v>
      </c>
      <c r="D851" s="1">
        <v>0</v>
      </c>
      <c r="E851" s="1">
        <v>147</v>
      </c>
      <c r="F851" s="1">
        <v>0</v>
      </c>
      <c r="G851" s="1">
        <v>0</v>
      </c>
      <c r="H851" s="1">
        <v>0.627</v>
      </c>
      <c r="I851" s="1">
        <v>450.72</v>
      </c>
      <c r="J851" s="1">
        <v>0</v>
      </c>
      <c r="K851" s="1">
        <v>0.16</v>
      </c>
      <c r="L851" s="1">
        <v>0.12</v>
      </c>
      <c r="M851" s="1">
        <v>0.09</v>
      </c>
      <c r="N851" s="1">
        <v>0.06</v>
      </c>
      <c r="O851" s="1">
        <v>0.05</v>
      </c>
      <c r="P851" s="1">
        <v>0.03</v>
      </c>
      <c r="Q851" s="1">
        <v>0.02</v>
      </c>
      <c r="R851" s="1">
        <v>0.01</v>
      </c>
      <c r="S851" s="1">
        <v>-87.9</v>
      </c>
      <c r="T851" s="1">
        <v>-14.5</v>
      </c>
      <c r="U851" s="1">
        <v>15.5</v>
      </c>
      <c r="V851" s="1">
        <v>23.4</v>
      </c>
      <c r="W851" s="1">
        <v>17.600000000000001</v>
      </c>
      <c r="X851" s="1">
        <v>6.33</v>
      </c>
      <c r="Y851" s="1">
        <v>1.93</v>
      </c>
      <c r="Z851" s="1">
        <v>0.28999999999999998</v>
      </c>
      <c r="AA851" s="1">
        <v>0</v>
      </c>
      <c r="AB851" s="1">
        <v>37</v>
      </c>
      <c r="AC851" s="1">
        <v>73</v>
      </c>
      <c r="AD851" s="1">
        <v>110</v>
      </c>
      <c r="AE851" s="1">
        <v>146</v>
      </c>
      <c r="AF851" s="1">
        <v>-87.9</v>
      </c>
      <c r="AG851" s="1">
        <v>-17.3</v>
      </c>
      <c r="AH851" s="1">
        <v>33.6</v>
      </c>
      <c r="AI851" s="1">
        <v>80.599999999999994</v>
      </c>
      <c r="AJ851" s="1">
        <v>143</v>
      </c>
      <c r="AK851" s="2"/>
    </row>
    <row r="852" spans="1:37">
      <c r="A852" s="1">
        <v>851</v>
      </c>
      <c r="B852" s="1">
        <v>5481</v>
      </c>
      <c r="C852" s="1">
        <v>500</v>
      </c>
      <c r="D852" s="1">
        <v>0</v>
      </c>
      <c r="E852" s="1">
        <v>210</v>
      </c>
      <c r="F852" s="1">
        <v>0</v>
      </c>
      <c r="G852" s="1">
        <v>0</v>
      </c>
      <c r="H852" s="1">
        <v>0.45100000000000001</v>
      </c>
      <c r="I852" s="1">
        <v>805.05</v>
      </c>
      <c r="J852" s="1">
        <v>0</v>
      </c>
      <c r="K852" s="1">
        <v>0.12</v>
      </c>
      <c r="L852" s="1">
        <v>0.09</v>
      </c>
      <c r="M852" s="1">
        <v>0.08</v>
      </c>
      <c r="N852" s="1">
        <v>0.06</v>
      </c>
      <c r="O852" s="1">
        <v>0.05</v>
      </c>
      <c r="P852" s="1">
        <v>0.03</v>
      </c>
      <c r="Q852" s="1">
        <v>0.02</v>
      </c>
      <c r="R852" s="1">
        <v>0.01</v>
      </c>
      <c r="S852" s="1">
        <v>-51.5</v>
      </c>
      <c r="T852" s="1">
        <v>-20.5</v>
      </c>
      <c r="U852" s="1">
        <v>-2.06</v>
      </c>
      <c r="V852" s="1">
        <v>10.6</v>
      </c>
      <c r="W852" s="1">
        <v>12.4</v>
      </c>
      <c r="X852" s="1">
        <v>7.98</v>
      </c>
      <c r="Y852" s="1">
        <v>3.87</v>
      </c>
      <c r="Z852" s="1">
        <v>0.75</v>
      </c>
      <c r="AA852" s="1">
        <v>0</v>
      </c>
      <c r="AB852" s="1">
        <v>52</v>
      </c>
      <c r="AC852" s="1">
        <v>105</v>
      </c>
      <c r="AD852" s="1">
        <v>157</v>
      </c>
      <c r="AE852" s="1">
        <v>209</v>
      </c>
      <c r="AF852" s="1">
        <v>-51.5</v>
      </c>
      <c r="AG852" s="1">
        <v>5.05</v>
      </c>
      <c r="AH852" s="1">
        <v>34</v>
      </c>
      <c r="AI852" s="1">
        <v>54.8</v>
      </c>
      <c r="AJ852" s="1">
        <v>93.8</v>
      </c>
      <c r="AK852" s="2"/>
    </row>
    <row r="853" spans="1:37">
      <c r="A853" s="1">
        <v>852</v>
      </c>
      <c r="B853" s="1">
        <v>5481</v>
      </c>
      <c r="C853" s="1">
        <v>500</v>
      </c>
      <c r="D853" s="1">
        <v>0</v>
      </c>
      <c r="E853" s="1">
        <v>300</v>
      </c>
      <c r="F853" s="1">
        <v>0</v>
      </c>
      <c r="G853" s="1">
        <v>0</v>
      </c>
      <c r="H853" s="1">
        <v>0.36499999999999999</v>
      </c>
      <c r="I853" s="1">
        <v>1275.4100000000001</v>
      </c>
      <c r="J853" s="1">
        <v>0</v>
      </c>
      <c r="K853" s="1">
        <v>0.1</v>
      </c>
      <c r="L853" s="1">
        <v>7.0000000000000007E-2</v>
      </c>
      <c r="M853" s="1">
        <v>7.0000000000000007E-2</v>
      </c>
      <c r="N853" s="1">
        <v>0.05</v>
      </c>
      <c r="O853" s="1">
        <v>0.04</v>
      </c>
      <c r="P853" s="1">
        <v>0.03</v>
      </c>
      <c r="Q853" s="1">
        <v>0.02</v>
      </c>
      <c r="R853" s="1">
        <v>0.01</v>
      </c>
      <c r="S853" s="1">
        <v>-27.7</v>
      </c>
      <c r="T853" s="1">
        <v>-17</v>
      </c>
      <c r="U853" s="1">
        <v>-8.4600000000000009</v>
      </c>
      <c r="V853" s="1">
        <v>0.79</v>
      </c>
      <c r="W853" s="1">
        <v>5.0199999999999996</v>
      </c>
      <c r="X853" s="1">
        <v>6.07</v>
      </c>
      <c r="Y853" s="1">
        <v>4.43</v>
      </c>
      <c r="Z853" s="1">
        <v>1.61</v>
      </c>
      <c r="AA853" s="1">
        <v>0</v>
      </c>
      <c r="AB853" s="1">
        <v>75</v>
      </c>
      <c r="AC853" s="1">
        <v>150</v>
      </c>
      <c r="AD853" s="1">
        <v>225</v>
      </c>
      <c r="AE853" s="1">
        <v>299</v>
      </c>
      <c r="AF853" s="1">
        <v>-27.7</v>
      </c>
      <c r="AG853" s="1">
        <v>21.8</v>
      </c>
      <c r="AH853" s="1">
        <v>31.2</v>
      </c>
      <c r="AI853" s="1">
        <v>34.6</v>
      </c>
      <c r="AJ853" s="1">
        <v>55.5</v>
      </c>
      <c r="AK853" s="2"/>
    </row>
    <row r="854" spans="1:37">
      <c r="A854" s="1">
        <v>853</v>
      </c>
      <c r="B854" s="1">
        <v>6622</v>
      </c>
      <c r="C854" s="1">
        <v>500</v>
      </c>
      <c r="D854" s="1">
        <v>0</v>
      </c>
      <c r="E854" s="1">
        <v>50</v>
      </c>
      <c r="F854" s="1">
        <v>0</v>
      </c>
      <c r="G854" s="1">
        <v>0</v>
      </c>
      <c r="H854" s="1">
        <v>1.514</v>
      </c>
      <c r="I854" s="1">
        <v>107.36</v>
      </c>
      <c r="J854" s="1">
        <v>0</v>
      </c>
      <c r="K854" s="1">
        <v>0.28000000000000003</v>
      </c>
      <c r="L854" s="1">
        <v>0.14000000000000001</v>
      </c>
      <c r="M854" s="1">
        <v>0.09</v>
      </c>
      <c r="N854" s="1">
        <v>0.05</v>
      </c>
      <c r="O854" s="1">
        <v>0.04</v>
      </c>
      <c r="P854" s="1">
        <v>0.03</v>
      </c>
      <c r="Q854" s="1">
        <v>0.02</v>
      </c>
      <c r="R854" s="1">
        <v>0.01</v>
      </c>
      <c r="S854" s="1">
        <v>-167</v>
      </c>
      <c r="T854" s="1">
        <v>81.5</v>
      </c>
      <c r="U854" s="1">
        <v>62</v>
      </c>
      <c r="V854" s="1">
        <v>14.9</v>
      </c>
      <c r="W854" s="1">
        <v>3.61</v>
      </c>
      <c r="X854" s="1">
        <v>0.57999999999999996</v>
      </c>
      <c r="Y854" s="1">
        <v>0.11</v>
      </c>
      <c r="Z854" s="1">
        <v>-0.05</v>
      </c>
      <c r="AA854" s="1">
        <v>0</v>
      </c>
      <c r="AB854" s="1">
        <v>12</v>
      </c>
      <c r="AC854" s="1">
        <v>25</v>
      </c>
      <c r="AD854" s="1">
        <v>38</v>
      </c>
      <c r="AE854" s="1">
        <v>49</v>
      </c>
      <c r="AF854" s="1">
        <v>-167</v>
      </c>
      <c r="AG854" s="1">
        <v>-64.400000000000006</v>
      </c>
      <c r="AH854" s="1">
        <v>34.9</v>
      </c>
      <c r="AI854" s="1">
        <v>136</v>
      </c>
      <c r="AJ854" s="1">
        <v>229</v>
      </c>
      <c r="AK854" s="2"/>
    </row>
    <row r="855" spans="1:37">
      <c r="A855" s="1">
        <v>854</v>
      </c>
      <c r="B855" s="1">
        <v>6622</v>
      </c>
      <c r="C855" s="1">
        <v>500</v>
      </c>
      <c r="D855" s="1">
        <v>0</v>
      </c>
      <c r="E855" s="1">
        <v>72</v>
      </c>
      <c r="F855" s="1">
        <v>0</v>
      </c>
      <c r="G855" s="1">
        <v>0</v>
      </c>
      <c r="H855" s="1">
        <v>1.1639999999999999</v>
      </c>
      <c r="I855" s="1">
        <v>163.71</v>
      </c>
      <c r="J855" s="1">
        <v>0</v>
      </c>
      <c r="K855" s="1">
        <v>0.24</v>
      </c>
      <c r="L855" s="1">
        <v>0.14000000000000001</v>
      </c>
      <c r="M855" s="1">
        <v>0.09</v>
      </c>
      <c r="N855" s="1">
        <v>0.06</v>
      </c>
      <c r="O855" s="1">
        <v>0.04</v>
      </c>
      <c r="P855" s="1">
        <v>0.03</v>
      </c>
      <c r="Q855" s="1">
        <v>0.02</v>
      </c>
      <c r="R855" s="1">
        <v>0.01</v>
      </c>
      <c r="S855" s="1">
        <v>-158</v>
      </c>
      <c r="T855" s="1">
        <v>39.700000000000003</v>
      </c>
      <c r="U855" s="1">
        <v>58.2</v>
      </c>
      <c r="V855" s="1">
        <v>26.6</v>
      </c>
      <c r="W855" s="1">
        <v>9.0399999999999991</v>
      </c>
      <c r="X855" s="1">
        <v>1.32</v>
      </c>
      <c r="Y855" s="1">
        <v>0.4</v>
      </c>
      <c r="Z855" s="1">
        <v>0.04</v>
      </c>
      <c r="AA855" s="1">
        <v>0</v>
      </c>
      <c r="AB855" s="1">
        <v>18</v>
      </c>
      <c r="AC855" s="1">
        <v>36</v>
      </c>
      <c r="AD855" s="1">
        <v>54</v>
      </c>
      <c r="AE855" s="1">
        <v>71</v>
      </c>
      <c r="AF855" s="1">
        <v>-158</v>
      </c>
      <c r="AG855" s="1">
        <v>-59.8</v>
      </c>
      <c r="AH855" s="1">
        <v>32</v>
      </c>
      <c r="AI855" s="1">
        <v>122</v>
      </c>
      <c r="AJ855" s="1">
        <v>215</v>
      </c>
      <c r="AK855" s="2"/>
    </row>
    <row r="856" spans="1:37">
      <c r="A856" s="1">
        <v>855</v>
      </c>
      <c r="B856" s="1">
        <v>6622</v>
      </c>
      <c r="C856" s="1">
        <v>500</v>
      </c>
      <c r="D856" s="1">
        <v>0</v>
      </c>
      <c r="E856" s="1">
        <v>102</v>
      </c>
      <c r="F856" s="1">
        <v>0</v>
      </c>
      <c r="G856" s="1">
        <v>0</v>
      </c>
      <c r="H856" s="1">
        <v>0.82699999999999996</v>
      </c>
      <c r="I856" s="1">
        <v>284.45</v>
      </c>
      <c r="J856" s="1">
        <v>0</v>
      </c>
      <c r="K856" s="1">
        <v>0.19</v>
      </c>
      <c r="L856" s="1">
        <v>0.13</v>
      </c>
      <c r="M856" s="1">
        <v>0.09</v>
      </c>
      <c r="N856" s="1">
        <v>0.06</v>
      </c>
      <c r="O856" s="1">
        <v>0.04</v>
      </c>
      <c r="P856" s="1">
        <v>0.03</v>
      </c>
      <c r="Q856" s="1">
        <v>0.02</v>
      </c>
      <c r="R856" s="1">
        <v>0.01</v>
      </c>
      <c r="S856" s="1">
        <v>-122</v>
      </c>
      <c r="T856" s="1">
        <v>3.75</v>
      </c>
      <c r="U856" s="1">
        <v>36.1</v>
      </c>
      <c r="V856" s="1">
        <v>29.4</v>
      </c>
      <c r="W856" s="1">
        <v>15.7</v>
      </c>
      <c r="X856" s="1">
        <v>3.37</v>
      </c>
      <c r="Y856" s="1">
        <v>0.87</v>
      </c>
      <c r="Z856" s="1">
        <v>0.17</v>
      </c>
      <c r="AA856" s="1">
        <v>0</v>
      </c>
      <c r="AB856" s="1">
        <v>26</v>
      </c>
      <c r="AC856" s="1">
        <v>51</v>
      </c>
      <c r="AD856" s="1">
        <v>77</v>
      </c>
      <c r="AE856" s="1">
        <v>101</v>
      </c>
      <c r="AF856" s="1">
        <v>-122</v>
      </c>
      <c r="AG856" s="1">
        <v>-40.299999999999997</v>
      </c>
      <c r="AH856" s="1">
        <v>28.8</v>
      </c>
      <c r="AI856" s="1">
        <v>96.4</v>
      </c>
      <c r="AJ856" s="1">
        <v>173</v>
      </c>
      <c r="AK856" s="2"/>
    </row>
    <row r="857" spans="1:37">
      <c r="A857" s="1">
        <v>856</v>
      </c>
      <c r="B857" s="1">
        <v>6622</v>
      </c>
      <c r="C857" s="1">
        <v>500</v>
      </c>
      <c r="D857" s="1">
        <v>0</v>
      </c>
      <c r="E857" s="1">
        <v>147</v>
      </c>
      <c r="F857" s="1">
        <v>0</v>
      </c>
      <c r="G857" s="1">
        <v>0</v>
      </c>
      <c r="H857" s="1">
        <v>0.56599999999999995</v>
      </c>
      <c r="I857" s="1">
        <v>531.46</v>
      </c>
      <c r="J857" s="1">
        <v>0</v>
      </c>
      <c r="K857" s="1">
        <v>0.15</v>
      </c>
      <c r="L857" s="1">
        <v>0.11</v>
      </c>
      <c r="M857" s="1">
        <v>0.09</v>
      </c>
      <c r="N857" s="1">
        <v>0.06</v>
      </c>
      <c r="O857" s="1">
        <v>0.05</v>
      </c>
      <c r="P857" s="1">
        <v>0.03</v>
      </c>
      <c r="Q857" s="1">
        <v>0.02</v>
      </c>
      <c r="R857" s="1">
        <v>0.01</v>
      </c>
      <c r="S857" s="1">
        <v>-79.900000000000006</v>
      </c>
      <c r="T857" s="1">
        <v>-15.5</v>
      </c>
      <c r="U857" s="1">
        <v>11.8</v>
      </c>
      <c r="V857" s="1">
        <v>20.6</v>
      </c>
      <c r="W857" s="1">
        <v>16.5</v>
      </c>
      <c r="X857" s="1">
        <v>6.62</v>
      </c>
      <c r="Y857" s="1">
        <v>2.2200000000000002</v>
      </c>
      <c r="Z857" s="1">
        <v>0.35</v>
      </c>
      <c r="AA857" s="1">
        <v>0</v>
      </c>
      <c r="AB857" s="1">
        <v>37</v>
      </c>
      <c r="AC857" s="1">
        <v>73</v>
      </c>
      <c r="AD857" s="1">
        <v>110</v>
      </c>
      <c r="AE857" s="1">
        <v>146</v>
      </c>
      <c r="AF857" s="1">
        <v>-79.900000000000006</v>
      </c>
      <c r="AG857" s="1">
        <v>-17.899999999999999</v>
      </c>
      <c r="AH857" s="1">
        <v>27.2</v>
      </c>
      <c r="AI857" s="1">
        <v>69.099999999999994</v>
      </c>
      <c r="AJ857" s="1">
        <v>124</v>
      </c>
      <c r="AK857" s="2"/>
    </row>
    <row r="858" spans="1:37">
      <c r="A858" s="1">
        <v>857</v>
      </c>
      <c r="B858" s="1">
        <v>6622</v>
      </c>
      <c r="C858" s="1">
        <v>500</v>
      </c>
      <c r="D858" s="1">
        <v>0</v>
      </c>
      <c r="E858" s="1">
        <v>210</v>
      </c>
      <c r="F858" s="1">
        <v>0</v>
      </c>
      <c r="G858" s="1">
        <v>0</v>
      </c>
      <c r="H858" s="1">
        <v>0.40400000000000003</v>
      </c>
      <c r="I858" s="1">
        <v>966.54</v>
      </c>
      <c r="J858" s="1">
        <v>0</v>
      </c>
      <c r="K858" s="1">
        <v>0.12</v>
      </c>
      <c r="L858" s="1">
        <v>0.09</v>
      </c>
      <c r="M858" s="1">
        <v>0.08</v>
      </c>
      <c r="N858" s="1">
        <v>0.06</v>
      </c>
      <c r="O858" s="1">
        <v>0.05</v>
      </c>
      <c r="P858" s="1">
        <v>0.03</v>
      </c>
      <c r="Q858" s="1">
        <v>0.02</v>
      </c>
      <c r="R858" s="1">
        <v>0.01</v>
      </c>
      <c r="S858" s="1">
        <v>-46.4</v>
      </c>
      <c r="T858" s="1">
        <v>-19.5</v>
      </c>
      <c r="U858" s="1">
        <v>-3.23</v>
      </c>
      <c r="V858" s="1">
        <v>8.5</v>
      </c>
      <c r="W858" s="1">
        <v>10.8</v>
      </c>
      <c r="X858" s="1">
        <v>7.59</v>
      </c>
      <c r="Y858" s="1">
        <v>3.97</v>
      </c>
      <c r="Z858" s="1">
        <v>0.87</v>
      </c>
      <c r="AA858" s="1">
        <v>0</v>
      </c>
      <c r="AB858" s="1">
        <v>52</v>
      </c>
      <c r="AC858" s="1">
        <v>105</v>
      </c>
      <c r="AD858" s="1">
        <v>157</v>
      </c>
      <c r="AE858" s="1">
        <v>209</v>
      </c>
      <c r="AF858" s="1">
        <v>-46.4</v>
      </c>
      <c r="AG858" s="1">
        <v>2.2599999999999998</v>
      </c>
      <c r="AH858" s="1">
        <v>27.7</v>
      </c>
      <c r="AI858" s="1">
        <v>46.5</v>
      </c>
      <c r="AJ858" s="1">
        <v>80.8</v>
      </c>
      <c r="AK858" s="2"/>
    </row>
    <row r="859" spans="1:37">
      <c r="A859" s="1">
        <v>858</v>
      </c>
      <c r="B859" s="1">
        <v>6622</v>
      </c>
      <c r="C859" s="1">
        <v>500</v>
      </c>
      <c r="D859" s="1">
        <v>0</v>
      </c>
      <c r="E859" s="1">
        <v>300</v>
      </c>
      <c r="F859" s="1">
        <v>0</v>
      </c>
      <c r="G859" s="1">
        <v>0</v>
      </c>
      <c r="H859" s="1">
        <v>0.32400000000000001</v>
      </c>
      <c r="I859" s="1">
        <v>1558.86</v>
      </c>
      <c r="J859" s="1">
        <v>0</v>
      </c>
      <c r="K859" s="1">
        <v>0.09</v>
      </c>
      <c r="L859" s="1">
        <v>7.0000000000000007E-2</v>
      </c>
      <c r="M859" s="1">
        <v>0.06</v>
      </c>
      <c r="N859" s="1">
        <v>0.05</v>
      </c>
      <c r="O859" s="1">
        <v>0.04</v>
      </c>
      <c r="P859" s="1">
        <v>0.03</v>
      </c>
      <c r="Q859" s="1">
        <v>0.02</v>
      </c>
      <c r="R859" s="1">
        <v>0.01</v>
      </c>
      <c r="S859" s="1">
        <v>-24.9</v>
      </c>
      <c r="T859" s="1">
        <v>-15.6</v>
      </c>
      <c r="U859" s="1">
        <v>-8.2100000000000009</v>
      </c>
      <c r="V859" s="1">
        <v>-0.01</v>
      </c>
      <c r="W859" s="1">
        <v>3.94</v>
      </c>
      <c r="X859" s="1">
        <v>5.34</v>
      </c>
      <c r="Y859" s="1">
        <v>4.1500000000000004</v>
      </c>
      <c r="Z859" s="1">
        <v>1.68</v>
      </c>
      <c r="AA859" s="1">
        <v>0</v>
      </c>
      <c r="AB859" s="1">
        <v>75</v>
      </c>
      <c r="AC859" s="1">
        <v>150</v>
      </c>
      <c r="AD859" s="1">
        <v>225</v>
      </c>
      <c r="AE859" s="1">
        <v>299</v>
      </c>
      <c r="AF859" s="1">
        <v>-24.9</v>
      </c>
      <c r="AG859" s="1">
        <v>17.100000000000001</v>
      </c>
      <c r="AH859" s="1">
        <v>25.6</v>
      </c>
      <c r="AI859" s="1">
        <v>29.1</v>
      </c>
      <c r="AJ859" s="1">
        <v>47.5</v>
      </c>
      <c r="AK859" s="2"/>
    </row>
    <row r="860" spans="1:37">
      <c r="A860" s="1">
        <v>859</v>
      </c>
      <c r="B860" s="1">
        <v>8000</v>
      </c>
      <c r="C860" s="1">
        <v>500</v>
      </c>
      <c r="D860" s="1">
        <v>0</v>
      </c>
      <c r="E860" s="1">
        <v>50</v>
      </c>
      <c r="F860" s="1">
        <v>0</v>
      </c>
      <c r="G860" s="1">
        <v>0</v>
      </c>
      <c r="H860" s="1">
        <v>1.4450000000000001</v>
      </c>
      <c r="I860" s="1">
        <v>115.67</v>
      </c>
      <c r="J860" s="1">
        <v>0</v>
      </c>
      <c r="K860" s="1">
        <v>0.27</v>
      </c>
      <c r="L860" s="1">
        <v>0.15</v>
      </c>
      <c r="M860" s="1">
        <v>0.09</v>
      </c>
      <c r="N860" s="1">
        <v>0.05</v>
      </c>
      <c r="O860" s="1">
        <v>0.04</v>
      </c>
      <c r="P860" s="1">
        <v>0.03</v>
      </c>
      <c r="Q860" s="1">
        <v>0.02</v>
      </c>
      <c r="R860" s="1">
        <v>0.01</v>
      </c>
      <c r="S860" s="1">
        <v>-163</v>
      </c>
      <c r="T860" s="1">
        <v>72.3</v>
      </c>
      <c r="U860" s="1">
        <v>60.6</v>
      </c>
      <c r="V860" s="1">
        <v>16.5</v>
      </c>
      <c r="W860" s="1">
        <v>4.28</v>
      </c>
      <c r="X860" s="1">
        <v>0.78</v>
      </c>
      <c r="Y860" s="1">
        <v>0.22</v>
      </c>
      <c r="Z860" s="1">
        <v>0</v>
      </c>
      <c r="AA860" s="1">
        <v>0</v>
      </c>
      <c r="AB860" s="1">
        <v>12</v>
      </c>
      <c r="AC860" s="1">
        <v>25</v>
      </c>
      <c r="AD860" s="1">
        <v>38</v>
      </c>
      <c r="AE860" s="1">
        <v>49</v>
      </c>
      <c r="AF860" s="1">
        <v>-163</v>
      </c>
      <c r="AG860" s="1">
        <v>-65.900000000000006</v>
      </c>
      <c r="AH860" s="1">
        <v>28.1</v>
      </c>
      <c r="AI860" s="1">
        <v>124</v>
      </c>
      <c r="AJ860" s="1">
        <v>212</v>
      </c>
      <c r="AK860" s="2"/>
    </row>
    <row r="861" spans="1:37">
      <c r="A861" s="1">
        <v>860</v>
      </c>
      <c r="B861" s="1">
        <v>8000</v>
      </c>
      <c r="C861" s="1">
        <v>500</v>
      </c>
      <c r="D861" s="1">
        <v>0</v>
      </c>
      <c r="E861" s="1">
        <v>72</v>
      </c>
      <c r="F861" s="1">
        <v>0</v>
      </c>
      <c r="G861" s="1">
        <v>0</v>
      </c>
      <c r="H861" s="1">
        <v>1.089</v>
      </c>
      <c r="I861" s="1">
        <v>182.14</v>
      </c>
      <c r="J861" s="1">
        <v>0</v>
      </c>
      <c r="K861" s="1">
        <v>0.23</v>
      </c>
      <c r="L861" s="1">
        <v>0.14000000000000001</v>
      </c>
      <c r="M861" s="1">
        <v>0.09</v>
      </c>
      <c r="N861" s="1">
        <v>0.06</v>
      </c>
      <c r="O861" s="1">
        <v>0.04</v>
      </c>
      <c r="P861" s="1">
        <v>0.03</v>
      </c>
      <c r="Q861" s="1">
        <v>0.02</v>
      </c>
      <c r="R861" s="1">
        <v>0.01</v>
      </c>
      <c r="S861" s="1">
        <v>-149</v>
      </c>
      <c r="T861" s="1">
        <v>32</v>
      </c>
      <c r="U861" s="1">
        <v>53.2</v>
      </c>
      <c r="V861" s="1">
        <v>26.9</v>
      </c>
      <c r="W861" s="1">
        <v>10</v>
      </c>
      <c r="X861" s="1">
        <v>1.58</v>
      </c>
      <c r="Y861" s="1">
        <v>0.51</v>
      </c>
      <c r="Z861" s="1">
        <v>0.09</v>
      </c>
      <c r="AA861" s="1">
        <v>0</v>
      </c>
      <c r="AB861" s="1">
        <v>18</v>
      </c>
      <c r="AC861" s="1">
        <v>36</v>
      </c>
      <c r="AD861" s="1">
        <v>54</v>
      </c>
      <c r="AE861" s="1">
        <v>71</v>
      </c>
      <c r="AF861" s="1">
        <v>-149</v>
      </c>
      <c r="AG861" s="1">
        <v>-58.4</v>
      </c>
      <c r="AH861" s="1">
        <v>25.7</v>
      </c>
      <c r="AI861" s="1">
        <v>108</v>
      </c>
      <c r="AJ861" s="1">
        <v>194</v>
      </c>
      <c r="AK861" s="2"/>
    </row>
    <row r="862" spans="1:37">
      <c r="A862" s="1">
        <v>861</v>
      </c>
      <c r="B862" s="1">
        <v>8000</v>
      </c>
      <c r="C862" s="1">
        <v>500</v>
      </c>
      <c r="D862" s="1">
        <v>0</v>
      </c>
      <c r="E862" s="1">
        <v>102</v>
      </c>
      <c r="F862" s="1">
        <v>0</v>
      </c>
      <c r="G862" s="1">
        <v>0</v>
      </c>
      <c r="H862" s="1">
        <v>0.76100000000000001</v>
      </c>
      <c r="I862" s="1">
        <v>325.81</v>
      </c>
      <c r="J862" s="1">
        <v>0</v>
      </c>
      <c r="K862" s="1">
        <v>0.18</v>
      </c>
      <c r="L862" s="1">
        <v>0.13</v>
      </c>
      <c r="M862" s="1">
        <v>0.09</v>
      </c>
      <c r="N862" s="1">
        <v>0.06</v>
      </c>
      <c r="O862" s="1">
        <v>0.04</v>
      </c>
      <c r="P862" s="1">
        <v>0.03</v>
      </c>
      <c r="Q862" s="1">
        <v>0.02</v>
      </c>
      <c r="R862" s="1">
        <v>0.01</v>
      </c>
      <c r="S862" s="1">
        <v>-112</v>
      </c>
      <c r="T862" s="1">
        <v>-0.12</v>
      </c>
      <c r="U862" s="1">
        <v>30.7</v>
      </c>
      <c r="V862" s="1">
        <v>27.4</v>
      </c>
      <c r="W862" s="1">
        <v>15.8</v>
      </c>
      <c r="X862" s="1">
        <v>3.82</v>
      </c>
      <c r="Y862" s="1">
        <v>1.03</v>
      </c>
      <c r="Z862" s="1">
        <v>0.22</v>
      </c>
      <c r="AA862" s="1">
        <v>0</v>
      </c>
      <c r="AB862" s="1">
        <v>26</v>
      </c>
      <c r="AC862" s="1">
        <v>51</v>
      </c>
      <c r="AD862" s="1">
        <v>77</v>
      </c>
      <c r="AE862" s="1">
        <v>101</v>
      </c>
      <c r="AF862" s="1">
        <v>-112</v>
      </c>
      <c r="AG862" s="1">
        <v>-38.799999999999997</v>
      </c>
      <c r="AH862" s="1">
        <v>23.2</v>
      </c>
      <c r="AI862" s="1">
        <v>83.9</v>
      </c>
      <c r="AJ862" s="1">
        <v>153</v>
      </c>
      <c r="AK862" s="2"/>
    </row>
    <row r="863" spans="1:37">
      <c r="A863" s="1">
        <v>862</v>
      </c>
      <c r="B863" s="1">
        <v>8000</v>
      </c>
      <c r="C863" s="1">
        <v>500</v>
      </c>
      <c r="D863" s="1">
        <v>0</v>
      </c>
      <c r="E863" s="1">
        <v>147</v>
      </c>
      <c r="F863" s="1">
        <v>0</v>
      </c>
      <c r="G863" s="1">
        <v>0</v>
      </c>
      <c r="H863" s="1">
        <v>0.51200000000000001</v>
      </c>
      <c r="I863" s="1">
        <v>626.13</v>
      </c>
      <c r="J863" s="1">
        <v>0</v>
      </c>
      <c r="K863" s="1">
        <v>0.14000000000000001</v>
      </c>
      <c r="L863" s="1">
        <v>0.11</v>
      </c>
      <c r="M863" s="1">
        <v>0.09</v>
      </c>
      <c r="N863" s="1">
        <v>0.06</v>
      </c>
      <c r="O863" s="1">
        <v>0.05</v>
      </c>
      <c r="P863" s="1">
        <v>0.03</v>
      </c>
      <c r="Q863" s="1">
        <v>0.02</v>
      </c>
      <c r="R863" s="1">
        <v>0.01</v>
      </c>
      <c r="S863" s="1">
        <v>-72.2</v>
      </c>
      <c r="T863" s="1">
        <v>-16</v>
      </c>
      <c r="U863" s="1">
        <v>8.64</v>
      </c>
      <c r="V863" s="1">
        <v>17.8</v>
      </c>
      <c r="W863" s="1">
        <v>15.2</v>
      </c>
      <c r="X863" s="1">
        <v>6.77</v>
      </c>
      <c r="Y863" s="1">
        <v>2.4700000000000002</v>
      </c>
      <c r="Z863" s="1">
        <v>0.41</v>
      </c>
      <c r="AA863" s="1">
        <v>0</v>
      </c>
      <c r="AB863" s="1">
        <v>37</v>
      </c>
      <c r="AC863" s="1">
        <v>73</v>
      </c>
      <c r="AD863" s="1">
        <v>110</v>
      </c>
      <c r="AE863" s="1">
        <v>146</v>
      </c>
      <c r="AF863" s="1">
        <v>-72.2</v>
      </c>
      <c r="AG863" s="1">
        <v>-17.899999999999999</v>
      </c>
      <c r="AH863" s="1">
        <v>22</v>
      </c>
      <c r="AI863" s="1">
        <v>59.3</v>
      </c>
      <c r="AJ863" s="1">
        <v>108</v>
      </c>
      <c r="AK863" s="2"/>
    </row>
    <row r="864" spans="1:37">
      <c r="A864" s="1">
        <v>863</v>
      </c>
      <c r="B864" s="1">
        <v>8000</v>
      </c>
      <c r="C864" s="1">
        <v>500</v>
      </c>
      <c r="D864" s="1">
        <v>0</v>
      </c>
      <c r="E864" s="1">
        <v>210</v>
      </c>
      <c r="F864" s="1">
        <v>0</v>
      </c>
      <c r="G864" s="1">
        <v>0</v>
      </c>
      <c r="H864" s="1">
        <v>0.36199999999999999</v>
      </c>
      <c r="I864" s="1">
        <v>1158.1400000000001</v>
      </c>
      <c r="J864" s="1">
        <v>0</v>
      </c>
      <c r="K864" s="1">
        <v>0.11</v>
      </c>
      <c r="L864" s="1">
        <v>0.09</v>
      </c>
      <c r="M864" s="1">
        <v>7.0000000000000007E-2</v>
      </c>
      <c r="N864" s="1">
        <v>0.06</v>
      </c>
      <c r="O864" s="1">
        <v>0.05</v>
      </c>
      <c r="P864" s="1">
        <v>0.03</v>
      </c>
      <c r="Q864" s="1">
        <v>0.02</v>
      </c>
      <c r="R864" s="1">
        <v>0.01</v>
      </c>
      <c r="S864" s="1">
        <v>-41.6</v>
      </c>
      <c r="T864" s="1">
        <v>-18.399999999999999</v>
      </c>
      <c r="U864" s="1">
        <v>-4.09</v>
      </c>
      <c r="V864" s="1">
        <v>6.65</v>
      </c>
      <c r="W864" s="1">
        <v>9.2100000000000009</v>
      </c>
      <c r="X864" s="1">
        <v>7.09</v>
      </c>
      <c r="Y864" s="1">
        <v>3.99</v>
      </c>
      <c r="Z864" s="1">
        <v>0.98</v>
      </c>
      <c r="AA864" s="1">
        <v>0</v>
      </c>
      <c r="AB864" s="1">
        <v>52</v>
      </c>
      <c r="AC864" s="1">
        <v>105</v>
      </c>
      <c r="AD864" s="1">
        <v>157</v>
      </c>
      <c r="AE864" s="1">
        <v>209</v>
      </c>
      <c r="AF864" s="1">
        <v>-41.6</v>
      </c>
      <c r="AG864" s="1">
        <v>0.26</v>
      </c>
      <c r="AH864" s="1">
        <v>22.6</v>
      </c>
      <c r="AI864" s="1">
        <v>39.5</v>
      </c>
      <c r="AJ864" s="1">
        <v>69.5</v>
      </c>
      <c r="AK864" s="2"/>
    </row>
    <row r="865" spans="1:37">
      <c r="A865" s="1">
        <v>864</v>
      </c>
      <c r="B865" s="1">
        <v>8000</v>
      </c>
      <c r="C865" s="1">
        <v>500</v>
      </c>
      <c r="D865" s="1">
        <v>0</v>
      </c>
      <c r="E865" s="1">
        <v>300</v>
      </c>
      <c r="F865" s="1">
        <v>0</v>
      </c>
      <c r="G865" s="1">
        <v>0</v>
      </c>
      <c r="H865" s="1">
        <v>0.28599999999999998</v>
      </c>
      <c r="I865" s="1">
        <v>1917.27</v>
      </c>
      <c r="J865" s="1">
        <v>0</v>
      </c>
      <c r="K865" s="1">
        <v>0.08</v>
      </c>
      <c r="L865" s="1">
        <v>7.0000000000000007E-2</v>
      </c>
      <c r="M865" s="1">
        <v>0.06</v>
      </c>
      <c r="N865" s="1">
        <v>0.05</v>
      </c>
      <c r="O865" s="1">
        <v>0.04</v>
      </c>
      <c r="P865" s="1">
        <v>0.03</v>
      </c>
      <c r="Q865" s="1">
        <v>0.02</v>
      </c>
      <c r="R865" s="1">
        <v>0.01</v>
      </c>
      <c r="S865" s="1">
        <v>-22.2</v>
      </c>
      <c r="T865" s="1">
        <v>-14.3</v>
      </c>
      <c r="U865" s="1">
        <v>-7.84</v>
      </c>
      <c r="V865" s="1">
        <v>-0.63</v>
      </c>
      <c r="W865" s="1">
        <v>3</v>
      </c>
      <c r="X865" s="1">
        <v>4.63</v>
      </c>
      <c r="Y865" s="1">
        <v>3.82</v>
      </c>
      <c r="Z865" s="1">
        <v>1.71</v>
      </c>
      <c r="AA865" s="1">
        <v>0</v>
      </c>
      <c r="AB865" s="1">
        <v>75</v>
      </c>
      <c r="AC865" s="1">
        <v>150</v>
      </c>
      <c r="AD865" s="1">
        <v>225</v>
      </c>
      <c r="AE865" s="1">
        <v>299</v>
      </c>
      <c r="AF865" s="1">
        <v>-22.2</v>
      </c>
      <c r="AG865" s="1">
        <v>13.3</v>
      </c>
      <c r="AH865" s="1">
        <v>21</v>
      </c>
      <c r="AI865" s="1">
        <v>24.6</v>
      </c>
      <c r="AJ865" s="1">
        <v>40.700000000000003</v>
      </c>
      <c r="AK865" s="2"/>
    </row>
    <row r="866" spans="1:37">
      <c r="A866" s="1">
        <v>865</v>
      </c>
      <c r="B866" s="1">
        <v>1000</v>
      </c>
      <c r="C866" s="1">
        <v>20</v>
      </c>
      <c r="D866" s="1">
        <v>0</v>
      </c>
      <c r="E866" s="1">
        <v>500</v>
      </c>
      <c r="F866" s="1">
        <v>0</v>
      </c>
      <c r="G866" s="1">
        <v>0</v>
      </c>
      <c r="H866" s="1">
        <v>0.13600000000000001</v>
      </c>
      <c r="I866" s="1">
        <v>392.15</v>
      </c>
      <c r="J866" s="1">
        <v>0</v>
      </c>
      <c r="K866" s="1">
        <v>0.85</v>
      </c>
      <c r="L866" s="1">
        <v>0.74</v>
      </c>
      <c r="M866" s="1">
        <v>0.7</v>
      </c>
      <c r="N866" s="1">
        <v>0.67</v>
      </c>
      <c r="O866" s="1">
        <v>0.63</v>
      </c>
      <c r="P866" s="1">
        <v>0.56000000000000005</v>
      </c>
      <c r="Q866" s="1">
        <v>0.5</v>
      </c>
      <c r="R866" s="1">
        <v>0.38</v>
      </c>
      <c r="S866" s="1">
        <v>-96.2</v>
      </c>
      <c r="T866" s="1">
        <v>-83.9</v>
      </c>
      <c r="U866" s="1">
        <v>-71</v>
      </c>
      <c r="V866" s="1">
        <v>-49.5</v>
      </c>
      <c r="W866" s="1">
        <v>-30.4</v>
      </c>
      <c r="X866" s="1">
        <v>-5.27</v>
      </c>
      <c r="Y866" s="1">
        <v>7.06</v>
      </c>
      <c r="Z866" s="1">
        <v>15.1</v>
      </c>
      <c r="AA866" s="1">
        <v>0</v>
      </c>
      <c r="AB866" s="1">
        <v>125</v>
      </c>
      <c r="AC866" s="1">
        <v>250</v>
      </c>
      <c r="AD866" s="1">
        <v>375</v>
      </c>
      <c r="AE866" s="1">
        <v>499</v>
      </c>
      <c r="AF866" s="1">
        <v>-96.2</v>
      </c>
      <c r="AG866" s="1">
        <v>154</v>
      </c>
      <c r="AH866" s="1">
        <v>109</v>
      </c>
      <c r="AI866" s="1">
        <v>97.8</v>
      </c>
      <c r="AJ866" s="1">
        <v>160</v>
      </c>
    </row>
    <row r="867" spans="1:37">
      <c r="A867" s="1">
        <v>866</v>
      </c>
      <c r="B867" s="1">
        <v>1208</v>
      </c>
      <c r="C867" s="1">
        <v>20</v>
      </c>
      <c r="D867" s="1">
        <v>0</v>
      </c>
      <c r="E867" s="1">
        <v>500</v>
      </c>
      <c r="F867" s="1">
        <v>0</v>
      </c>
      <c r="G867" s="1">
        <v>0</v>
      </c>
      <c r="H867" s="1">
        <v>0.12</v>
      </c>
      <c r="I867" s="1">
        <v>482.89</v>
      </c>
      <c r="J867" s="1">
        <v>0</v>
      </c>
      <c r="K867" s="1">
        <v>0.78</v>
      </c>
      <c r="L867" s="1">
        <v>0.69</v>
      </c>
      <c r="M867" s="1">
        <v>0.66</v>
      </c>
      <c r="N867" s="1">
        <v>0.63</v>
      </c>
      <c r="O867" s="1">
        <v>0.6</v>
      </c>
      <c r="P867" s="1">
        <v>0.54</v>
      </c>
      <c r="Q867" s="1">
        <v>0.48</v>
      </c>
      <c r="R867" s="1">
        <v>0.38</v>
      </c>
      <c r="S867" s="1">
        <v>-83.5</v>
      </c>
      <c r="T867" s="1">
        <v>-73.2</v>
      </c>
      <c r="U867" s="1">
        <v>-62.4</v>
      </c>
      <c r="V867" s="1">
        <v>-44.3</v>
      </c>
      <c r="W867" s="1">
        <v>-28.1</v>
      </c>
      <c r="X867" s="1">
        <v>-6.55</v>
      </c>
      <c r="Y867" s="1">
        <v>4.41</v>
      </c>
      <c r="Z867" s="1">
        <v>12.2</v>
      </c>
      <c r="AA867" s="1">
        <v>0</v>
      </c>
      <c r="AB867" s="1">
        <v>125</v>
      </c>
      <c r="AC867" s="1">
        <v>250</v>
      </c>
      <c r="AD867" s="1">
        <v>375</v>
      </c>
      <c r="AE867" s="1">
        <v>499</v>
      </c>
      <c r="AF867" s="1">
        <v>-83.5</v>
      </c>
      <c r="AG867" s="1">
        <v>125</v>
      </c>
      <c r="AH867" s="1">
        <v>89.8</v>
      </c>
      <c r="AI867" s="1">
        <v>82.6</v>
      </c>
      <c r="AJ867" s="1">
        <v>136</v>
      </c>
    </row>
    <row r="868" spans="1:37">
      <c r="A868" s="1">
        <v>867</v>
      </c>
      <c r="B868" s="1">
        <v>1459</v>
      </c>
      <c r="C868" s="1">
        <v>20</v>
      </c>
      <c r="D868" s="1">
        <v>0</v>
      </c>
      <c r="E868" s="1">
        <v>500</v>
      </c>
      <c r="F868" s="1">
        <v>0</v>
      </c>
      <c r="G868" s="1">
        <v>0</v>
      </c>
      <c r="H868" s="1">
        <v>0.105</v>
      </c>
      <c r="I868" s="1">
        <v>595.34</v>
      </c>
      <c r="J868" s="1">
        <v>0</v>
      </c>
      <c r="K868" s="1">
        <v>0.72</v>
      </c>
      <c r="L868" s="1">
        <v>0.65</v>
      </c>
      <c r="M868" s="1">
        <v>0.62</v>
      </c>
      <c r="N868" s="1">
        <v>0.59</v>
      </c>
      <c r="O868" s="1">
        <v>0.56999999999999995</v>
      </c>
      <c r="P868" s="1">
        <v>0.52</v>
      </c>
      <c r="Q868" s="1">
        <v>0.46</v>
      </c>
      <c r="R868" s="1">
        <v>0.37</v>
      </c>
      <c r="S868" s="1">
        <v>-72.3</v>
      </c>
      <c r="T868" s="1">
        <v>-63.7</v>
      </c>
      <c r="U868" s="1">
        <v>-54.6</v>
      </c>
      <c r="V868" s="1">
        <v>-39.5</v>
      </c>
      <c r="W868" s="1">
        <v>-25.8</v>
      </c>
      <c r="X868" s="1">
        <v>-7.35</v>
      </c>
      <c r="Y868" s="1">
        <v>2.31</v>
      </c>
      <c r="Z868" s="1">
        <v>9.8000000000000007</v>
      </c>
      <c r="AA868" s="1">
        <v>0</v>
      </c>
      <c r="AB868" s="1">
        <v>125</v>
      </c>
      <c r="AC868" s="1">
        <v>250</v>
      </c>
      <c r="AD868" s="1">
        <v>375</v>
      </c>
      <c r="AE868" s="1">
        <v>499</v>
      </c>
      <c r="AF868" s="1">
        <v>-72.3</v>
      </c>
      <c r="AG868" s="1">
        <v>102</v>
      </c>
      <c r="AH868" s="1">
        <v>74.2</v>
      </c>
      <c r="AI868" s="1">
        <v>69.8</v>
      </c>
      <c r="AJ868" s="1">
        <v>116</v>
      </c>
    </row>
    <row r="869" spans="1:37">
      <c r="A869" s="1">
        <v>868</v>
      </c>
      <c r="B869" s="1">
        <v>1763</v>
      </c>
      <c r="C869" s="1">
        <v>20</v>
      </c>
      <c r="D869" s="1">
        <v>0</v>
      </c>
      <c r="E869" s="1">
        <v>500</v>
      </c>
      <c r="F869" s="1">
        <v>0</v>
      </c>
      <c r="G869" s="1">
        <v>0</v>
      </c>
      <c r="H869" s="1">
        <v>9.1999999999999998E-2</v>
      </c>
      <c r="I869" s="1">
        <v>732.08</v>
      </c>
      <c r="J869" s="1">
        <v>0</v>
      </c>
      <c r="K869" s="1">
        <v>0.67</v>
      </c>
      <c r="L869" s="1">
        <v>0.61</v>
      </c>
      <c r="M869" s="1">
        <v>0.59</v>
      </c>
      <c r="N869" s="1">
        <v>0.56000000000000005</v>
      </c>
      <c r="O869" s="1">
        <v>0.54</v>
      </c>
      <c r="P869" s="1">
        <v>0.49</v>
      </c>
      <c r="Q869" s="1">
        <v>0.45</v>
      </c>
      <c r="R869" s="1">
        <v>0.36</v>
      </c>
      <c r="S869" s="1">
        <v>-62.5</v>
      </c>
      <c r="T869" s="1">
        <v>-55.3</v>
      </c>
      <c r="U869" s="1">
        <v>-47.8</v>
      </c>
      <c r="V869" s="1">
        <v>-35</v>
      </c>
      <c r="W869" s="1">
        <v>-23.5</v>
      </c>
      <c r="X869" s="1">
        <v>-7.77</v>
      </c>
      <c r="Y869" s="1">
        <v>0.68</v>
      </c>
      <c r="Z869" s="1">
        <v>7.69</v>
      </c>
      <c r="AA869" s="1">
        <v>0</v>
      </c>
      <c r="AB869" s="1">
        <v>125</v>
      </c>
      <c r="AC869" s="1">
        <v>250</v>
      </c>
      <c r="AD869" s="1">
        <v>375</v>
      </c>
      <c r="AE869" s="1">
        <v>499</v>
      </c>
      <c r="AF869" s="1">
        <v>-62.5</v>
      </c>
      <c r="AG869" s="1">
        <v>83.3</v>
      </c>
      <c r="AH869" s="1">
        <v>61.4</v>
      </c>
      <c r="AI869" s="1">
        <v>58.9</v>
      </c>
      <c r="AJ869" s="1">
        <v>98.2</v>
      </c>
    </row>
    <row r="870" spans="1:37">
      <c r="A870" s="1">
        <v>869</v>
      </c>
      <c r="B870" s="1">
        <v>2130</v>
      </c>
      <c r="C870" s="1">
        <v>20</v>
      </c>
      <c r="D870" s="1">
        <v>0</v>
      </c>
      <c r="E870" s="1">
        <v>500</v>
      </c>
      <c r="F870" s="1">
        <v>0</v>
      </c>
      <c r="G870" s="1">
        <v>0</v>
      </c>
      <c r="H870" s="1">
        <v>8.2000000000000003E-2</v>
      </c>
      <c r="I870" s="1">
        <v>891.88</v>
      </c>
      <c r="J870" s="1">
        <v>0</v>
      </c>
      <c r="K870" s="1">
        <v>0.62</v>
      </c>
      <c r="L870" s="1">
        <v>0.56999999999999995</v>
      </c>
      <c r="M870" s="1">
        <v>0.55000000000000004</v>
      </c>
      <c r="N870" s="1">
        <v>0.53</v>
      </c>
      <c r="O870" s="1">
        <v>0.51</v>
      </c>
      <c r="P870" s="1">
        <v>0.47</v>
      </c>
      <c r="Q870" s="1">
        <v>0.43</v>
      </c>
      <c r="R870" s="1">
        <v>0.36</v>
      </c>
      <c r="S870" s="1">
        <v>-54</v>
      </c>
      <c r="T870" s="1">
        <v>-47.9</v>
      </c>
      <c r="U870" s="1">
        <v>-41.6</v>
      </c>
      <c r="V870" s="1">
        <v>-30.9</v>
      </c>
      <c r="W870" s="1">
        <v>-21.3</v>
      </c>
      <c r="X870" s="1">
        <v>-7.9</v>
      </c>
      <c r="Y870" s="1">
        <v>-0.55000000000000004</v>
      </c>
      <c r="Z870" s="1">
        <v>5.91</v>
      </c>
      <c r="AA870" s="1">
        <v>0</v>
      </c>
      <c r="AB870" s="1">
        <v>125</v>
      </c>
      <c r="AC870" s="1">
        <v>250</v>
      </c>
      <c r="AD870" s="1">
        <v>375</v>
      </c>
      <c r="AE870" s="1">
        <v>499</v>
      </c>
      <c r="AF870" s="1">
        <v>-54</v>
      </c>
      <c r="AG870" s="1">
        <v>67.900000000000006</v>
      </c>
      <c r="AH870" s="1">
        <v>50.7</v>
      </c>
      <c r="AI870" s="1">
        <v>49.7</v>
      </c>
      <c r="AJ870" s="1">
        <v>83.4</v>
      </c>
    </row>
    <row r="871" spans="1:37">
      <c r="A871" s="1">
        <v>870</v>
      </c>
      <c r="B871" s="1">
        <v>2573</v>
      </c>
      <c r="C871" s="1">
        <v>20</v>
      </c>
      <c r="D871" s="1">
        <v>0</v>
      </c>
      <c r="E871" s="1">
        <v>500</v>
      </c>
      <c r="F871" s="1">
        <v>0</v>
      </c>
      <c r="G871" s="1">
        <v>0</v>
      </c>
      <c r="H871" s="1">
        <v>7.3999999999999996E-2</v>
      </c>
      <c r="I871" s="1">
        <v>1066.05</v>
      </c>
      <c r="J871" s="1">
        <v>0</v>
      </c>
      <c r="K871" s="1">
        <v>0.56999999999999995</v>
      </c>
      <c r="L871" s="1">
        <v>0.53</v>
      </c>
      <c r="M871" s="1">
        <v>0.52</v>
      </c>
      <c r="N871" s="1">
        <v>0.5</v>
      </c>
      <c r="O871" s="1">
        <v>0.48</v>
      </c>
      <c r="P871" s="1">
        <v>0.45</v>
      </c>
      <c r="Q871" s="1">
        <v>0.41</v>
      </c>
      <c r="R871" s="1">
        <v>0.35</v>
      </c>
      <c r="S871" s="1">
        <v>-46.5</v>
      </c>
      <c r="T871" s="1">
        <v>-41.5</v>
      </c>
      <c r="U871" s="1">
        <v>-36.200000000000003</v>
      </c>
      <c r="V871" s="1">
        <v>-27.2</v>
      </c>
      <c r="W871" s="1">
        <v>-19.100000000000001</v>
      </c>
      <c r="X871" s="1">
        <v>-7.81</v>
      </c>
      <c r="Y871" s="1">
        <v>-1.45</v>
      </c>
      <c r="Z871" s="1">
        <v>4.42</v>
      </c>
      <c r="AA871" s="1">
        <v>0</v>
      </c>
      <c r="AB871" s="1">
        <v>125</v>
      </c>
      <c r="AC871" s="1">
        <v>250</v>
      </c>
      <c r="AD871" s="1">
        <v>375</v>
      </c>
      <c r="AE871" s="1">
        <v>499</v>
      </c>
      <c r="AF871" s="1">
        <v>-46.5</v>
      </c>
      <c r="AG871" s="1">
        <v>55.3</v>
      </c>
      <c r="AH871" s="1">
        <v>42</v>
      </c>
      <c r="AI871" s="1">
        <v>42</v>
      </c>
      <c r="AJ871" s="1">
        <v>70.8</v>
      </c>
    </row>
    <row r="872" spans="1:37">
      <c r="A872" s="1">
        <v>871</v>
      </c>
      <c r="B872" s="1">
        <v>3109</v>
      </c>
      <c r="C872" s="1">
        <v>20</v>
      </c>
      <c r="D872" s="1">
        <v>0</v>
      </c>
      <c r="E872" s="1">
        <v>500</v>
      </c>
      <c r="F872" s="1">
        <v>0</v>
      </c>
      <c r="G872" s="1">
        <v>0</v>
      </c>
      <c r="H872" s="1">
        <v>6.7000000000000004E-2</v>
      </c>
      <c r="I872" s="1">
        <v>1254.81</v>
      </c>
      <c r="J872" s="1">
        <v>0</v>
      </c>
      <c r="K872" s="1">
        <v>0.53</v>
      </c>
      <c r="L872" s="1">
        <v>0.5</v>
      </c>
      <c r="M872" s="1">
        <v>0.49</v>
      </c>
      <c r="N872" s="1">
        <v>0.47</v>
      </c>
      <c r="O872" s="1">
        <v>0.46</v>
      </c>
      <c r="P872" s="1">
        <v>0.43</v>
      </c>
      <c r="Q872" s="1">
        <v>0.4</v>
      </c>
      <c r="R872" s="1">
        <v>0.34</v>
      </c>
      <c r="S872" s="1">
        <v>-40</v>
      </c>
      <c r="T872" s="1">
        <v>-35.799999999999997</v>
      </c>
      <c r="U872" s="1">
        <v>-31.4</v>
      </c>
      <c r="V872" s="1">
        <v>-23.9</v>
      </c>
      <c r="W872" s="1">
        <v>-17.100000000000001</v>
      </c>
      <c r="X872" s="1">
        <v>-7.55</v>
      </c>
      <c r="Y872" s="1">
        <v>-2.08</v>
      </c>
      <c r="Z872" s="1">
        <v>3.19</v>
      </c>
      <c r="AA872" s="1">
        <v>0</v>
      </c>
      <c r="AB872" s="1">
        <v>125</v>
      </c>
      <c r="AC872" s="1">
        <v>250</v>
      </c>
      <c r="AD872" s="1">
        <v>375</v>
      </c>
      <c r="AE872" s="1">
        <v>499</v>
      </c>
      <c r="AF872" s="1">
        <v>-40</v>
      </c>
      <c r="AG872" s="1">
        <v>45</v>
      </c>
      <c r="AH872" s="1">
        <v>34.700000000000003</v>
      </c>
      <c r="AI872" s="1">
        <v>35.5</v>
      </c>
      <c r="AJ872" s="1">
        <v>60.1</v>
      </c>
    </row>
    <row r="873" spans="1:37">
      <c r="A873" s="1">
        <v>872</v>
      </c>
      <c r="B873" s="1">
        <v>3756</v>
      </c>
      <c r="C873" s="1">
        <v>20</v>
      </c>
      <c r="D873" s="1">
        <v>0</v>
      </c>
      <c r="E873" s="1">
        <v>500</v>
      </c>
      <c r="F873" s="1">
        <v>0</v>
      </c>
      <c r="G873" s="1">
        <v>0</v>
      </c>
      <c r="H873" s="1">
        <v>5.7000000000000002E-2</v>
      </c>
      <c r="I873" s="1">
        <v>1583.52</v>
      </c>
      <c r="J873" s="1">
        <v>0</v>
      </c>
      <c r="K873" s="1">
        <v>0.5</v>
      </c>
      <c r="L873" s="1">
        <v>0.47</v>
      </c>
      <c r="M873" s="1">
        <v>0.46</v>
      </c>
      <c r="N873" s="1">
        <v>0.44</v>
      </c>
      <c r="O873" s="1">
        <v>0.43</v>
      </c>
      <c r="P873" s="1">
        <v>0.41</v>
      </c>
      <c r="Q873" s="1">
        <v>0.38</v>
      </c>
      <c r="R873" s="1">
        <v>0.33</v>
      </c>
      <c r="S873" s="1">
        <v>-34.299999999999997</v>
      </c>
      <c r="T873" s="1">
        <v>-30.9</v>
      </c>
      <c r="U873" s="1">
        <v>-27.2</v>
      </c>
      <c r="V873" s="1">
        <v>-20.9</v>
      </c>
      <c r="W873" s="1">
        <v>-15.3</v>
      </c>
      <c r="X873" s="1">
        <v>-7.19</v>
      </c>
      <c r="Y873" s="1">
        <v>-2.4900000000000002</v>
      </c>
      <c r="Z873" s="1">
        <v>2.19</v>
      </c>
      <c r="AA873" s="1">
        <v>0</v>
      </c>
      <c r="AB873" s="1">
        <v>125</v>
      </c>
      <c r="AC873" s="1">
        <v>250</v>
      </c>
      <c r="AD873" s="1">
        <v>375</v>
      </c>
      <c r="AE873" s="1">
        <v>499</v>
      </c>
      <c r="AF873" s="1">
        <v>-34.299999999999997</v>
      </c>
      <c r="AG873" s="1">
        <v>36.6</v>
      </c>
      <c r="AH873" s="1">
        <v>28.7</v>
      </c>
      <c r="AI873" s="1">
        <v>29.9</v>
      </c>
      <c r="AJ873" s="1">
        <v>51</v>
      </c>
    </row>
    <row r="874" spans="1:37">
      <c r="A874" s="1">
        <v>873</v>
      </c>
      <c r="B874" s="1">
        <v>4537</v>
      </c>
      <c r="C874" s="1">
        <v>20</v>
      </c>
      <c r="D874" s="1">
        <v>0</v>
      </c>
      <c r="E874" s="1">
        <v>500</v>
      </c>
      <c r="F874" s="1">
        <v>0</v>
      </c>
      <c r="G874" s="1">
        <v>0</v>
      </c>
      <c r="H874" s="1">
        <v>5.3999999999999999E-2</v>
      </c>
      <c r="I874" s="1">
        <v>1819.17</v>
      </c>
      <c r="J874" s="1">
        <v>0</v>
      </c>
      <c r="K874" s="1">
        <v>0.46</v>
      </c>
      <c r="L874" s="1">
        <v>0.44</v>
      </c>
      <c r="M874" s="1">
        <v>0.43</v>
      </c>
      <c r="N874" s="1">
        <v>0.42</v>
      </c>
      <c r="O874" s="1">
        <v>0.41</v>
      </c>
      <c r="P874" s="1">
        <v>0.39</v>
      </c>
      <c r="Q874" s="1">
        <v>0.36</v>
      </c>
      <c r="R874" s="1">
        <v>0.31</v>
      </c>
      <c r="S874" s="1">
        <v>-29.5</v>
      </c>
      <c r="T874" s="1">
        <v>-26.6</v>
      </c>
      <c r="U874" s="1">
        <v>-23.5</v>
      </c>
      <c r="V874" s="1">
        <v>-18.3</v>
      </c>
      <c r="W874" s="1">
        <v>-13.5</v>
      </c>
      <c r="X874" s="1">
        <v>-6.75</v>
      </c>
      <c r="Y874" s="1">
        <v>-2.74</v>
      </c>
      <c r="Z874" s="1">
        <v>1.39</v>
      </c>
      <c r="AA874" s="1">
        <v>0</v>
      </c>
      <c r="AB874" s="1">
        <v>125</v>
      </c>
      <c r="AC874" s="1">
        <v>250</v>
      </c>
      <c r="AD874" s="1">
        <v>375</v>
      </c>
      <c r="AE874" s="1">
        <v>499</v>
      </c>
      <c r="AF874" s="1">
        <v>-29.5</v>
      </c>
      <c r="AG874" s="1">
        <v>29.8</v>
      </c>
      <c r="AH874" s="1">
        <v>23.8</v>
      </c>
      <c r="AI874" s="1">
        <v>25.3</v>
      </c>
      <c r="AJ874" s="1">
        <v>43.2</v>
      </c>
    </row>
    <row r="875" spans="1:37">
      <c r="A875" s="1">
        <v>874</v>
      </c>
      <c r="B875" s="1">
        <v>5481</v>
      </c>
      <c r="C875" s="1">
        <v>20</v>
      </c>
      <c r="D875" s="1">
        <v>0</v>
      </c>
      <c r="E875" s="1">
        <v>500</v>
      </c>
      <c r="F875" s="1">
        <v>0</v>
      </c>
      <c r="G875" s="1">
        <v>0</v>
      </c>
      <c r="H875" s="1">
        <v>4.2999999999999997E-2</v>
      </c>
      <c r="I875" s="1">
        <v>2429.92</v>
      </c>
      <c r="J875" s="1">
        <v>0</v>
      </c>
      <c r="K875" s="1">
        <v>0.43</v>
      </c>
      <c r="L875" s="1">
        <v>0.41</v>
      </c>
      <c r="M875" s="1">
        <v>0.4</v>
      </c>
      <c r="N875" s="1">
        <v>0.39</v>
      </c>
      <c r="O875" s="1">
        <v>0.39</v>
      </c>
      <c r="P875" s="1">
        <v>0.37</v>
      </c>
      <c r="Q875" s="1">
        <v>0.35</v>
      </c>
      <c r="R875" s="1">
        <v>0.3</v>
      </c>
      <c r="S875" s="1">
        <v>-25.2</v>
      </c>
      <c r="T875" s="1">
        <v>-22.8</v>
      </c>
      <c r="U875" s="1">
        <v>-20.3</v>
      </c>
      <c r="V875" s="1">
        <v>-15.9</v>
      </c>
      <c r="W875" s="1">
        <v>-12</v>
      </c>
      <c r="X875" s="1">
        <v>-6.26</v>
      </c>
      <c r="Y875" s="1">
        <v>-2.85</v>
      </c>
      <c r="Z875" s="1">
        <v>0.77</v>
      </c>
      <c r="AA875" s="1">
        <v>0</v>
      </c>
      <c r="AB875" s="1">
        <v>125</v>
      </c>
      <c r="AC875" s="1">
        <v>250</v>
      </c>
      <c r="AD875" s="1">
        <v>375</v>
      </c>
      <c r="AE875" s="1">
        <v>499</v>
      </c>
      <c r="AF875" s="1">
        <v>-25.2</v>
      </c>
      <c r="AG875" s="1">
        <v>24.3</v>
      </c>
      <c r="AH875" s="1">
        <v>19.7</v>
      </c>
      <c r="AI875" s="1">
        <v>21.3</v>
      </c>
      <c r="AJ875" s="1">
        <v>36.6</v>
      </c>
    </row>
    <row r="876" spans="1:37">
      <c r="A876" s="1">
        <v>875</v>
      </c>
      <c r="B876" s="1">
        <v>6622</v>
      </c>
      <c r="C876" s="1">
        <v>20</v>
      </c>
      <c r="D876" s="1">
        <v>0</v>
      </c>
      <c r="E876" s="1">
        <v>500</v>
      </c>
      <c r="F876" s="1">
        <v>0</v>
      </c>
      <c r="G876" s="1">
        <v>0</v>
      </c>
      <c r="H876" s="1">
        <v>0.04</v>
      </c>
      <c r="I876" s="1">
        <v>2810.39</v>
      </c>
      <c r="J876" s="1">
        <v>0</v>
      </c>
      <c r="K876" s="1">
        <v>0.4</v>
      </c>
      <c r="L876" s="1">
        <v>0.39</v>
      </c>
      <c r="M876" s="1">
        <v>0.38</v>
      </c>
      <c r="N876" s="1">
        <v>0.37</v>
      </c>
      <c r="O876" s="1">
        <v>0.36</v>
      </c>
      <c r="P876" s="1">
        <v>0.35</v>
      </c>
      <c r="Q876" s="1">
        <v>0.33</v>
      </c>
      <c r="R876" s="1">
        <v>0.28999999999999998</v>
      </c>
      <c r="S876" s="1">
        <v>-21.6</v>
      </c>
      <c r="T876" s="1">
        <v>-19.600000000000001</v>
      </c>
      <c r="U876" s="1">
        <v>-17.5</v>
      </c>
      <c r="V876" s="1">
        <v>-13.9</v>
      </c>
      <c r="W876" s="1">
        <v>-10.5</v>
      </c>
      <c r="X876" s="1">
        <v>-5.76</v>
      </c>
      <c r="Y876" s="1">
        <v>-2.86</v>
      </c>
      <c r="Z876" s="1">
        <v>0.28999999999999998</v>
      </c>
      <c r="AA876" s="1">
        <v>0</v>
      </c>
      <c r="AB876" s="1">
        <v>125</v>
      </c>
      <c r="AC876" s="1">
        <v>250</v>
      </c>
      <c r="AD876" s="1">
        <v>375</v>
      </c>
      <c r="AE876" s="1">
        <v>499</v>
      </c>
      <c r="AF876" s="1">
        <v>-21.6</v>
      </c>
      <c r="AG876" s="1">
        <v>19.7</v>
      </c>
      <c r="AH876" s="1">
        <v>16.3</v>
      </c>
      <c r="AI876" s="1">
        <v>18</v>
      </c>
      <c r="AJ876" s="1">
        <v>31</v>
      </c>
    </row>
    <row r="877" spans="1:37">
      <c r="A877" s="1">
        <v>876</v>
      </c>
      <c r="B877" s="1">
        <v>8000</v>
      </c>
      <c r="C877" s="1">
        <v>20</v>
      </c>
      <c r="D877" s="1">
        <v>0</v>
      </c>
      <c r="E877" s="1">
        <v>500</v>
      </c>
      <c r="F877" s="1">
        <v>0</v>
      </c>
      <c r="G877" s="1">
        <v>0</v>
      </c>
      <c r="H877" s="1">
        <v>3.4000000000000002E-2</v>
      </c>
      <c r="I877" s="1">
        <v>3528.36</v>
      </c>
      <c r="J877" s="1">
        <v>0</v>
      </c>
      <c r="K877" s="1">
        <v>0.37</v>
      </c>
      <c r="L877" s="1">
        <v>0.36</v>
      </c>
      <c r="M877" s="1">
        <v>0.36</v>
      </c>
      <c r="N877" s="1">
        <v>0.35</v>
      </c>
      <c r="O877" s="1">
        <v>0.34</v>
      </c>
      <c r="P877" s="1">
        <v>0.33</v>
      </c>
      <c r="Q877" s="1">
        <v>0.31</v>
      </c>
      <c r="R877" s="1">
        <v>0.28000000000000003</v>
      </c>
      <c r="S877" s="1">
        <v>-18.399999999999999</v>
      </c>
      <c r="T877" s="1">
        <v>-16.8</v>
      </c>
      <c r="U877" s="1">
        <v>-15</v>
      </c>
      <c r="V877" s="1">
        <v>-12</v>
      </c>
      <c r="W877" s="1">
        <v>-9.25</v>
      </c>
      <c r="X877" s="1">
        <v>-5.25</v>
      </c>
      <c r="Y877" s="1">
        <v>-2.8</v>
      </c>
      <c r="Z877" s="1">
        <v>-0.08</v>
      </c>
      <c r="AA877" s="1">
        <v>0</v>
      </c>
      <c r="AB877" s="1">
        <v>125</v>
      </c>
      <c r="AC877" s="1">
        <v>250</v>
      </c>
      <c r="AD877" s="1">
        <v>375</v>
      </c>
      <c r="AE877" s="1">
        <v>499</v>
      </c>
      <c r="AF877" s="1">
        <v>-18.399999999999999</v>
      </c>
      <c r="AG877" s="1">
        <v>16.100000000000001</v>
      </c>
      <c r="AH877" s="1">
        <v>13.5</v>
      </c>
      <c r="AI877" s="1">
        <v>15.2</v>
      </c>
      <c r="AJ877" s="1">
        <v>26.2</v>
      </c>
    </row>
    <row r="878" spans="1:37">
      <c r="A878" s="1">
        <v>877</v>
      </c>
      <c r="B878" s="1">
        <v>1000</v>
      </c>
      <c r="C878" s="1">
        <v>27</v>
      </c>
      <c r="D878" s="1">
        <v>0</v>
      </c>
      <c r="E878" s="1">
        <v>500</v>
      </c>
      <c r="F878" s="1">
        <v>0</v>
      </c>
      <c r="G878" s="1">
        <v>0</v>
      </c>
      <c r="H878" s="1">
        <v>0.161</v>
      </c>
      <c r="I878" s="1">
        <v>390.99</v>
      </c>
      <c r="J878" s="1">
        <v>0</v>
      </c>
      <c r="K878" s="1">
        <v>0.72</v>
      </c>
      <c r="L878" s="1">
        <v>0.61</v>
      </c>
      <c r="M878" s="1">
        <v>0.57999999999999996</v>
      </c>
      <c r="N878" s="1">
        <v>0.54</v>
      </c>
      <c r="O878" s="1">
        <v>0.51</v>
      </c>
      <c r="P878" s="1">
        <v>0.44</v>
      </c>
      <c r="Q878" s="1">
        <v>0.39</v>
      </c>
      <c r="R878" s="1">
        <v>0.28999999999999998</v>
      </c>
      <c r="S878" s="1">
        <v>-88.9</v>
      </c>
      <c r="T878" s="1">
        <v>-76.900000000000006</v>
      </c>
      <c r="U878" s="1">
        <v>-64.3</v>
      </c>
      <c r="V878" s="1">
        <v>-43.5</v>
      </c>
      <c r="W878" s="1">
        <v>-25.1</v>
      </c>
      <c r="X878" s="1">
        <v>-1.57</v>
      </c>
      <c r="Y878" s="1">
        <v>9.2899999999999991</v>
      </c>
      <c r="Z878" s="1">
        <v>15</v>
      </c>
      <c r="AA878" s="1">
        <v>0</v>
      </c>
      <c r="AB878" s="1">
        <v>125</v>
      </c>
      <c r="AC878" s="1">
        <v>250</v>
      </c>
      <c r="AD878" s="1">
        <v>375</v>
      </c>
      <c r="AE878" s="1">
        <v>499</v>
      </c>
      <c r="AF878" s="1">
        <v>-88.9</v>
      </c>
      <c r="AG878" s="1">
        <v>158</v>
      </c>
      <c r="AH878" s="1">
        <v>109</v>
      </c>
      <c r="AI878" s="1">
        <v>94.9</v>
      </c>
      <c r="AJ878" s="1">
        <v>153</v>
      </c>
    </row>
    <row r="879" spans="1:37">
      <c r="A879" s="1">
        <v>878</v>
      </c>
      <c r="B879" s="1">
        <v>1208</v>
      </c>
      <c r="C879" s="1">
        <v>27</v>
      </c>
      <c r="D879" s="1">
        <v>0</v>
      </c>
      <c r="E879" s="1">
        <v>500</v>
      </c>
      <c r="F879" s="1">
        <v>0</v>
      </c>
      <c r="G879" s="1">
        <v>0</v>
      </c>
      <c r="H879" s="1">
        <v>0.14499999999999999</v>
      </c>
      <c r="I879" s="1">
        <v>471.38</v>
      </c>
      <c r="J879" s="1">
        <v>0</v>
      </c>
      <c r="K879" s="1">
        <v>0.66</v>
      </c>
      <c r="L879" s="1">
        <v>0.56999999999999995</v>
      </c>
      <c r="M879" s="1">
        <v>0.54</v>
      </c>
      <c r="N879" s="1">
        <v>0.51</v>
      </c>
      <c r="O879" s="1">
        <v>0.49</v>
      </c>
      <c r="P879" s="1">
        <v>0.43</v>
      </c>
      <c r="Q879" s="1">
        <v>0.38</v>
      </c>
      <c r="R879" s="1">
        <v>0.28999999999999998</v>
      </c>
      <c r="S879" s="1">
        <v>-77.5</v>
      </c>
      <c r="T879" s="1">
        <v>-67.400000000000006</v>
      </c>
      <c r="U879" s="1">
        <v>-56.8</v>
      </c>
      <c r="V879" s="1">
        <v>-39.200000000000003</v>
      </c>
      <c r="W879" s="1">
        <v>-23.6</v>
      </c>
      <c r="X879" s="1">
        <v>-3.23</v>
      </c>
      <c r="Y879" s="1">
        <v>6.55</v>
      </c>
      <c r="Z879" s="1">
        <v>12.5</v>
      </c>
      <c r="AA879" s="1">
        <v>0</v>
      </c>
      <c r="AB879" s="1">
        <v>125</v>
      </c>
      <c r="AC879" s="1">
        <v>250</v>
      </c>
      <c r="AD879" s="1">
        <v>375</v>
      </c>
      <c r="AE879" s="1">
        <v>499</v>
      </c>
      <c r="AF879" s="1">
        <v>-77.5</v>
      </c>
      <c r="AG879" s="1">
        <v>128</v>
      </c>
      <c r="AH879" s="1">
        <v>90.1</v>
      </c>
      <c r="AI879" s="1">
        <v>80.099999999999994</v>
      </c>
      <c r="AJ879" s="1">
        <v>130</v>
      </c>
    </row>
    <row r="880" spans="1:37">
      <c r="A880" s="1">
        <v>879</v>
      </c>
      <c r="B880" s="1">
        <v>1459</v>
      </c>
      <c r="C880" s="1">
        <v>27</v>
      </c>
      <c r="D880" s="1">
        <v>0</v>
      </c>
      <c r="E880" s="1">
        <v>500</v>
      </c>
      <c r="F880" s="1">
        <v>0</v>
      </c>
      <c r="G880" s="1">
        <v>0</v>
      </c>
      <c r="H880" s="1">
        <v>0.127</v>
      </c>
      <c r="I880" s="1">
        <v>582.35</v>
      </c>
      <c r="J880" s="1">
        <v>0</v>
      </c>
      <c r="K880" s="1">
        <v>0.61</v>
      </c>
      <c r="L880" s="1">
        <v>0.54</v>
      </c>
      <c r="M880" s="1">
        <v>0.51</v>
      </c>
      <c r="N880" s="1">
        <v>0.49</v>
      </c>
      <c r="O880" s="1">
        <v>0.46</v>
      </c>
      <c r="P880" s="1">
        <v>0.41</v>
      </c>
      <c r="Q880" s="1">
        <v>0.37</v>
      </c>
      <c r="R880" s="1">
        <v>0.28000000000000003</v>
      </c>
      <c r="S880" s="1">
        <v>-67.400000000000006</v>
      </c>
      <c r="T880" s="1">
        <v>-58.9</v>
      </c>
      <c r="U880" s="1">
        <v>-50</v>
      </c>
      <c r="V880" s="1">
        <v>-35.200000000000003</v>
      </c>
      <c r="W880" s="1">
        <v>-21.9</v>
      </c>
      <c r="X880" s="1">
        <v>-4.41</v>
      </c>
      <c r="Y880" s="1">
        <v>4.32</v>
      </c>
      <c r="Z880" s="1">
        <v>10.3</v>
      </c>
      <c r="AA880" s="1">
        <v>0</v>
      </c>
      <c r="AB880" s="1">
        <v>125</v>
      </c>
      <c r="AC880" s="1">
        <v>250</v>
      </c>
      <c r="AD880" s="1">
        <v>375</v>
      </c>
      <c r="AE880" s="1">
        <v>499</v>
      </c>
      <c r="AF880" s="1">
        <v>-67.400000000000006</v>
      </c>
      <c r="AG880" s="1">
        <v>105</v>
      </c>
      <c r="AH880" s="1">
        <v>74.400000000000006</v>
      </c>
      <c r="AI880" s="1">
        <v>67.599999999999994</v>
      </c>
      <c r="AJ880" s="1">
        <v>111</v>
      </c>
    </row>
    <row r="881" spans="1:36">
      <c r="A881" s="1">
        <v>880</v>
      </c>
      <c r="B881" s="1">
        <v>1763</v>
      </c>
      <c r="C881" s="1">
        <v>27</v>
      </c>
      <c r="D881" s="1">
        <v>0</v>
      </c>
      <c r="E881" s="1">
        <v>500</v>
      </c>
      <c r="F881" s="1">
        <v>0</v>
      </c>
      <c r="G881" s="1">
        <v>0</v>
      </c>
      <c r="H881" s="1">
        <v>0.115</v>
      </c>
      <c r="I881" s="1">
        <v>695.86</v>
      </c>
      <c r="J881" s="1">
        <v>0</v>
      </c>
      <c r="K881" s="1">
        <v>0.56000000000000005</v>
      </c>
      <c r="L881" s="1">
        <v>0.5</v>
      </c>
      <c r="M881" s="1">
        <v>0.48</v>
      </c>
      <c r="N881" s="1">
        <v>0.46</v>
      </c>
      <c r="O881" s="1">
        <v>0.44</v>
      </c>
      <c r="P881" s="1">
        <v>0.39</v>
      </c>
      <c r="Q881" s="1">
        <v>0.35</v>
      </c>
      <c r="R881" s="1">
        <v>0.28000000000000003</v>
      </c>
      <c r="S881" s="1">
        <v>-58.4</v>
      </c>
      <c r="T881" s="1">
        <v>-51.3</v>
      </c>
      <c r="U881" s="1">
        <v>-43.9</v>
      </c>
      <c r="V881" s="1">
        <v>-31.4</v>
      </c>
      <c r="W881" s="1">
        <v>-20.2</v>
      </c>
      <c r="X881" s="1">
        <v>-5.2</v>
      </c>
      <c r="Y881" s="1">
        <v>2.54</v>
      </c>
      <c r="Z881" s="1">
        <v>8.2799999999999994</v>
      </c>
      <c r="AA881" s="1">
        <v>0</v>
      </c>
      <c r="AB881" s="1">
        <v>125</v>
      </c>
      <c r="AC881" s="1">
        <v>250</v>
      </c>
      <c r="AD881" s="1">
        <v>375</v>
      </c>
      <c r="AE881" s="1">
        <v>499</v>
      </c>
      <c r="AF881" s="1">
        <v>-58.4</v>
      </c>
      <c r="AG881" s="1">
        <v>85.4</v>
      </c>
      <c r="AH881" s="1">
        <v>61.5</v>
      </c>
      <c r="AI881" s="1">
        <v>57.1</v>
      </c>
      <c r="AJ881" s="1">
        <v>94.2</v>
      </c>
    </row>
    <row r="882" spans="1:36">
      <c r="A882" s="1">
        <v>881</v>
      </c>
      <c r="B882" s="1">
        <v>2130</v>
      </c>
      <c r="C882" s="1">
        <v>27</v>
      </c>
      <c r="D882" s="1">
        <v>0</v>
      </c>
      <c r="E882" s="1">
        <v>500</v>
      </c>
      <c r="F882" s="1">
        <v>0</v>
      </c>
      <c r="G882" s="1">
        <v>0</v>
      </c>
      <c r="H882" s="1">
        <v>9.9000000000000005E-2</v>
      </c>
      <c r="I882" s="1">
        <v>876.31</v>
      </c>
      <c r="J882" s="1">
        <v>0</v>
      </c>
      <c r="K882" s="1">
        <v>0.52</v>
      </c>
      <c r="L882" s="1">
        <v>0.47</v>
      </c>
      <c r="M882" s="1">
        <v>0.45</v>
      </c>
      <c r="N882" s="1">
        <v>0.43</v>
      </c>
      <c r="O882" s="1">
        <v>0.41</v>
      </c>
      <c r="P882" s="1">
        <v>0.38</v>
      </c>
      <c r="Q882" s="1">
        <v>0.34</v>
      </c>
      <c r="R882" s="1">
        <v>0.27</v>
      </c>
      <c r="S882" s="1">
        <v>-50.6</v>
      </c>
      <c r="T882" s="1">
        <v>-44.6</v>
      </c>
      <c r="U882" s="1">
        <v>-38.4</v>
      </c>
      <c r="V882" s="1">
        <v>-27.9</v>
      </c>
      <c r="W882" s="1">
        <v>-18.5</v>
      </c>
      <c r="X882" s="1">
        <v>-5.66</v>
      </c>
      <c r="Y882" s="1">
        <v>1.1399999999999999</v>
      </c>
      <c r="Z882" s="1">
        <v>6.57</v>
      </c>
      <c r="AA882" s="1">
        <v>0</v>
      </c>
      <c r="AB882" s="1">
        <v>125</v>
      </c>
      <c r="AC882" s="1">
        <v>250</v>
      </c>
      <c r="AD882" s="1">
        <v>375</v>
      </c>
      <c r="AE882" s="1">
        <v>499</v>
      </c>
      <c r="AF882" s="1">
        <v>-50.6</v>
      </c>
      <c r="AG882" s="1">
        <v>69.599999999999994</v>
      </c>
      <c r="AH882" s="1">
        <v>50.8</v>
      </c>
      <c r="AI882" s="1">
        <v>48.2</v>
      </c>
      <c r="AJ882" s="1">
        <v>80.099999999999994</v>
      </c>
    </row>
    <row r="883" spans="1:36">
      <c r="A883" s="1">
        <v>882</v>
      </c>
      <c r="B883" s="1">
        <v>2573</v>
      </c>
      <c r="C883" s="1">
        <v>27</v>
      </c>
      <c r="D883" s="1">
        <v>0</v>
      </c>
      <c r="E883" s="1">
        <v>500</v>
      </c>
      <c r="F883" s="1">
        <v>0</v>
      </c>
      <c r="G883" s="1">
        <v>0</v>
      </c>
      <c r="H883" s="1">
        <v>8.7999999999999995E-2</v>
      </c>
      <c r="I883" s="1">
        <v>1060.21</v>
      </c>
      <c r="J883" s="1">
        <v>0</v>
      </c>
      <c r="K883" s="1">
        <v>0.48</v>
      </c>
      <c r="L883" s="1">
        <v>0.44</v>
      </c>
      <c r="M883" s="1">
        <v>0.42</v>
      </c>
      <c r="N883" s="1">
        <v>0.41</v>
      </c>
      <c r="O883" s="1">
        <v>0.39</v>
      </c>
      <c r="P883" s="1">
        <v>0.36</v>
      </c>
      <c r="Q883" s="1">
        <v>0.33</v>
      </c>
      <c r="R883" s="1">
        <v>0.27</v>
      </c>
      <c r="S883" s="1">
        <v>-43.7</v>
      </c>
      <c r="T883" s="1">
        <v>-38.700000000000003</v>
      </c>
      <c r="U883" s="1">
        <v>-33.5</v>
      </c>
      <c r="V883" s="1">
        <v>-24.7</v>
      </c>
      <c r="W883" s="1">
        <v>-16.8</v>
      </c>
      <c r="X883" s="1">
        <v>-5.87</v>
      </c>
      <c r="Y883" s="1">
        <v>0.06</v>
      </c>
      <c r="Z883" s="1">
        <v>5.1100000000000003</v>
      </c>
      <c r="AA883" s="1">
        <v>0</v>
      </c>
      <c r="AB883" s="1">
        <v>125</v>
      </c>
      <c r="AC883" s="1">
        <v>250</v>
      </c>
      <c r="AD883" s="1">
        <v>375</v>
      </c>
      <c r="AE883" s="1">
        <v>499</v>
      </c>
      <c r="AF883" s="1">
        <v>-43.7</v>
      </c>
      <c r="AG883" s="1">
        <v>56.7</v>
      </c>
      <c r="AH883" s="1">
        <v>42</v>
      </c>
      <c r="AI883" s="1">
        <v>40.700000000000003</v>
      </c>
      <c r="AJ883" s="1">
        <v>68.099999999999994</v>
      </c>
    </row>
    <row r="884" spans="1:36">
      <c r="A884" s="1">
        <v>883</v>
      </c>
      <c r="B884" s="1">
        <v>3109</v>
      </c>
      <c r="C884" s="1">
        <v>27</v>
      </c>
      <c r="D884" s="1">
        <v>0</v>
      </c>
      <c r="E884" s="1">
        <v>500</v>
      </c>
      <c r="F884" s="1">
        <v>0</v>
      </c>
      <c r="G884" s="1">
        <v>0</v>
      </c>
      <c r="H884" s="1">
        <v>7.6999999999999999E-2</v>
      </c>
      <c r="I884" s="1">
        <v>1307.83</v>
      </c>
      <c r="J884" s="1">
        <v>0</v>
      </c>
      <c r="K884" s="1">
        <v>0.44</v>
      </c>
      <c r="L884" s="1">
        <v>0.41</v>
      </c>
      <c r="M884" s="1">
        <v>0.4</v>
      </c>
      <c r="N884" s="1">
        <v>0.39</v>
      </c>
      <c r="O884" s="1">
        <v>0.37</v>
      </c>
      <c r="P884" s="1">
        <v>0.34</v>
      </c>
      <c r="Q884" s="1">
        <v>0.31</v>
      </c>
      <c r="R884" s="1">
        <v>0.26</v>
      </c>
      <c r="S884" s="1">
        <v>-37.700000000000003</v>
      </c>
      <c r="T884" s="1">
        <v>-33.5</v>
      </c>
      <c r="U884" s="1">
        <v>-29.2</v>
      </c>
      <c r="V884" s="1">
        <v>-21.8</v>
      </c>
      <c r="W884" s="1">
        <v>-15.1</v>
      </c>
      <c r="X884" s="1">
        <v>-5.88</v>
      </c>
      <c r="Y884" s="1">
        <v>-0.74</v>
      </c>
      <c r="Z884" s="1">
        <v>3.88</v>
      </c>
      <c r="AA884" s="1">
        <v>0</v>
      </c>
      <c r="AB884" s="1">
        <v>125</v>
      </c>
      <c r="AC884" s="1">
        <v>250</v>
      </c>
      <c r="AD884" s="1">
        <v>375</v>
      </c>
      <c r="AE884" s="1">
        <v>499</v>
      </c>
      <c r="AF884" s="1">
        <v>-37.700000000000003</v>
      </c>
      <c r="AG884" s="1">
        <v>46.2</v>
      </c>
      <c r="AH884" s="1">
        <v>34.700000000000003</v>
      </c>
      <c r="AI884" s="1">
        <v>34.4</v>
      </c>
      <c r="AJ884" s="1">
        <v>57.8</v>
      </c>
    </row>
    <row r="885" spans="1:36">
      <c r="A885" s="1">
        <v>884</v>
      </c>
      <c r="B885" s="1">
        <v>3756</v>
      </c>
      <c r="C885" s="1">
        <v>27</v>
      </c>
      <c r="D885" s="1">
        <v>0</v>
      </c>
      <c r="E885" s="1">
        <v>500</v>
      </c>
      <c r="F885" s="1">
        <v>0</v>
      </c>
      <c r="G885" s="1">
        <v>0</v>
      </c>
      <c r="H885" s="1">
        <v>6.9000000000000006E-2</v>
      </c>
      <c r="I885" s="1">
        <v>1566.55</v>
      </c>
      <c r="J885" s="1">
        <v>0</v>
      </c>
      <c r="K885" s="1">
        <v>0.41</v>
      </c>
      <c r="L885" s="1">
        <v>0.39</v>
      </c>
      <c r="M885" s="1">
        <v>0.38</v>
      </c>
      <c r="N885" s="1">
        <v>0.36</v>
      </c>
      <c r="O885" s="1">
        <v>0.35</v>
      </c>
      <c r="P885" s="1">
        <v>0.33</v>
      </c>
      <c r="Q885" s="1">
        <v>0.3</v>
      </c>
      <c r="R885" s="1">
        <v>0.25</v>
      </c>
      <c r="S885" s="1">
        <v>-32.4</v>
      </c>
      <c r="T885" s="1">
        <v>-29</v>
      </c>
      <c r="U885" s="1">
        <v>-25.3</v>
      </c>
      <c r="V885" s="1">
        <v>-19.2</v>
      </c>
      <c r="W885" s="1">
        <v>-13.6</v>
      </c>
      <c r="X885" s="1">
        <v>-5.75</v>
      </c>
      <c r="Y885" s="1">
        <v>-1.31</v>
      </c>
      <c r="Z885" s="1">
        <v>2.86</v>
      </c>
      <c r="AA885" s="1">
        <v>0</v>
      </c>
      <c r="AB885" s="1">
        <v>125</v>
      </c>
      <c r="AC885" s="1">
        <v>250</v>
      </c>
      <c r="AD885" s="1">
        <v>375</v>
      </c>
      <c r="AE885" s="1">
        <v>499</v>
      </c>
      <c r="AF885" s="1">
        <v>-32.4</v>
      </c>
      <c r="AG885" s="1">
        <v>37.6</v>
      </c>
      <c r="AH885" s="1">
        <v>28.7</v>
      </c>
      <c r="AI885" s="1">
        <v>29</v>
      </c>
      <c r="AJ885" s="1">
        <v>49.1</v>
      </c>
    </row>
    <row r="886" spans="1:36">
      <c r="A886" s="1">
        <v>885</v>
      </c>
      <c r="B886" s="1">
        <v>4537</v>
      </c>
      <c r="C886" s="1">
        <v>27</v>
      </c>
      <c r="D886" s="1">
        <v>0</v>
      </c>
      <c r="E886" s="1">
        <v>500</v>
      </c>
      <c r="F886" s="1">
        <v>0</v>
      </c>
      <c r="G886" s="1">
        <v>0</v>
      </c>
      <c r="H886" s="1">
        <v>6.5000000000000002E-2</v>
      </c>
      <c r="I886" s="1">
        <v>1794.15</v>
      </c>
      <c r="J886" s="1">
        <v>0</v>
      </c>
      <c r="K886" s="1">
        <v>0.39</v>
      </c>
      <c r="L886" s="1">
        <v>0.36</v>
      </c>
      <c r="M886" s="1">
        <v>0.35</v>
      </c>
      <c r="N886" s="1">
        <v>0.34</v>
      </c>
      <c r="O886" s="1">
        <v>0.33</v>
      </c>
      <c r="P886" s="1">
        <v>0.31</v>
      </c>
      <c r="Q886" s="1">
        <v>0.28999999999999998</v>
      </c>
      <c r="R886" s="1">
        <v>0.25</v>
      </c>
      <c r="S886" s="1">
        <v>-27.9</v>
      </c>
      <c r="T886" s="1">
        <v>-25</v>
      </c>
      <c r="U886" s="1">
        <v>-22</v>
      </c>
      <c r="V886" s="1">
        <v>-16.8</v>
      </c>
      <c r="W886" s="1">
        <v>-12.1</v>
      </c>
      <c r="X886" s="1">
        <v>-5.52</v>
      </c>
      <c r="Y886" s="1">
        <v>-1.71</v>
      </c>
      <c r="Z886" s="1">
        <v>2.02</v>
      </c>
      <c r="AA886" s="1">
        <v>0</v>
      </c>
      <c r="AB886" s="1">
        <v>125</v>
      </c>
      <c r="AC886" s="1">
        <v>250</v>
      </c>
      <c r="AD886" s="1">
        <v>375</v>
      </c>
      <c r="AE886" s="1">
        <v>499</v>
      </c>
      <c r="AF886" s="1">
        <v>-27.9</v>
      </c>
      <c r="AG886" s="1">
        <v>30.6</v>
      </c>
      <c r="AH886" s="1">
        <v>23.8</v>
      </c>
      <c r="AI886" s="1">
        <v>24.5</v>
      </c>
      <c r="AJ886" s="1">
        <v>41.6</v>
      </c>
    </row>
    <row r="887" spans="1:36">
      <c r="A887" s="1">
        <v>886</v>
      </c>
      <c r="B887" s="1">
        <v>5481</v>
      </c>
      <c r="C887" s="1">
        <v>27</v>
      </c>
      <c r="D887" s="1">
        <v>0</v>
      </c>
      <c r="E887" s="1">
        <v>500</v>
      </c>
      <c r="F887" s="1">
        <v>0</v>
      </c>
      <c r="G887" s="1">
        <v>0</v>
      </c>
      <c r="H887" s="1">
        <v>5.7000000000000002E-2</v>
      </c>
      <c r="I887" s="1">
        <v>2218.84</v>
      </c>
      <c r="J887" s="1">
        <v>0</v>
      </c>
      <c r="K887" s="1">
        <v>0.36</v>
      </c>
      <c r="L887" s="1">
        <v>0.34</v>
      </c>
      <c r="M887" s="1">
        <v>0.33</v>
      </c>
      <c r="N887" s="1">
        <v>0.32</v>
      </c>
      <c r="O887" s="1">
        <v>0.31</v>
      </c>
      <c r="P887" s="1">
        <v>0.3</v>
      </c>
      <c r="Q887" s="1">
        <v>0.28000000000000003</v>
      </c>
      <c r="R887" s="1">
        <v>0.24</v>
      </c>
      <c r="S887" s="1">
        <v>-23.9</v>
      </c>
      <c r="T887" s="1">
        <v>-21.5</v>
      </c>
      <c r="U887" s="1">
        <v>-19</v>
      </c>
      <c r="V887" s="1">
        <v>-14.7</v>
      </c>
      <c r="W887" s="1">
        <v>-10.8</v>
      </c>
      <c r="X887" s="1">
        <v>-5.22</v>
      </c>
      <c r="Y887" s="1">
        <v>-1.96</v>
      </c>
      <c r="Z887" s="1">
        <v>1.35</v>
      </c>
      <c r="AA887" s="1">
        <v>0</v>
      </c>
      <c r="AB887" s="1">
        <v>125</v>
      </c>
      <c r="AC887" s="1">
        <v>250</v>
      </c>
      <c r="AD887" s="1">
        <v>375</v>
      </c>
      <c r="AE887" s="1">
        <v>499</v>
      </c>
      <c r="AF887" s="1">
        <v>-23.9</v>
      </c>
      <c r="AG887" s="1">
        <v>24.9</v>
      </c>
      <c r="AH887" s="1">
        <v>19.7</v>
      </c>
      <c r="AI887" s="1">
        <v>20.7</v>
      </c>
      <c r="AJ887" s="1">
        <v>35.299999999999997</v>
      </c>
    </row>
    <row r="888" spans="1:36">
      <c r="A888" s="1">
        <v>887</v>
      </c>
      <c r="B888" s="1">
        <v>6622</v>
      </c>
      <c r="C888" s="1">
        <v>27</v>
      </c>
      <c r="D888" s="1">
        <v>0</v>
      </c>
      <c r="E888" s="1">
        <v>500</v>
      </c>
      <c r="F888" s="1">
        <v>0</v>
      </c>
      <c r="G888" s="1">
        <v>0</v>
      </c>
      <c r="H888" s="1">
        <v>4.5999999999999999E-2</v>
      </c>
      <c r="I888" s="1">
        <v>2941.27</v>
      </c>
      <c r="J888" s="1">
        <v>0</v>
      </c>
      <c r="K888" s="1">
        <v>0.33</v>
      </c>
      <c r="L888" s="1">
        <v>0.32</v>
      </c>
      <c r="M888" s="1">
        <v>0.31</v>
      </c>
      <c r="N888" s="1">
        <v>0.3</v>
      </c>
      <c r="O888" s="1">
        <v>0.3</v>
      </c>
      <c r="P888" s="1">
        <v>0.28000000000000003</v>
      </c>
      <c r="Q888" s="1">
        <v>0.26</v>
      </c>
      <c r="R888" s="1">
        <v>0.23</v>
      </c>
      <c r="S888" s="1">
        <v>-20.5</v>
      </c>
      <c r="T888" s="1">
        <v>-18.5</v>
      </c>
      <c r="U888" s="1">
        <v>-16.399999999999999</v>
      </c>
      <c r="V888" s="1">
        <v>-12.8</v>
      </c>
      <c r="W888" s="1">
        <v>-9.56</v>
      </c>
      <c r="X888" s="1">
        <v>-4.88</v>
      </c>
      <c r="Y888" s="1">
        <v>-2.09</v>
      </c>
      <c r="Z888" s="1">
        <v>0.81</v>
      </c>
      <c r="AA888" s="1">
        <v>0</v>
      </c>
      <c r="AB888" s="1">
        <v>125</v>
      </c>
      <c r="AC888" s="1">
        <v>250</v>
      </c>
      <c r="AD888" s="1">
        <v>375</v>
      </c>
      <c r="AE888" s="1">
        <v>499</v>
      </c>
      <c r="AF888" s="1">
        <v>-20.5</v>
      </c>
      <c r="AG888" s="1">
        <v>20.3</v>
      </c>
      <c r="AH888" s="1">
        <v>16.3</v>
      </c>
      <c r="AI888" s="1">
        <v>17.5</v>
      </c>
      <c r="AJ888" s="1">
        <v>29.9</v>
      </c>
    </row>
    <row r="889" spans="1:36">
      <c r="A889" s="1">
        <v>888</v>
      </c>
      <c r="B889" s="1">
        <v>8000</v>
      </c>
      <c r="C889" s="1">
        <v>27</v>
      </c>
      <c r="D889" s="1">
        <v>0</v>
      </c>
      <c r="E889" s="1">
        <v>500</v>
      </c>
      <c r="F889" s="1">
        <v>0</v>
      </c>
      <c r="G889" s="1">
        <v>0</v>
      </c>
      <c r="H889" s="1">
        <v>4.1000000000000002E-2</v>
      </c>
      <c r="I889" s="1">
        <v>3506.2</v>
      </c>
      <c r="J889" s="1">
        <v>0</v>
      </c>
      <c r="K889" s="1">
        <v>0.31</v>
      </c>
      <c r="L889" s="1">
        <v>0.3</v>
      </c>
      <c r="M889" s="1">
        <v>0.28999999999999998</v>
      </c>
      <c r="N889" s="1">
        <v>0.28999999999999998</v>
      </c>
      <c r="O889" s="1">
        <v>0.28000000000000003</v>
      </c>
      <c r="P889" s="1">
        <v>0.27</v>
      </c>
      <c r="Q889" s="1">
        <v>0.25</v>
      </c>
      <c r="R889" s="1">
        <v>0.22</v>
      </c>
      <c r="S889" s="1">
        <v>-17.5</v>
      </c>
      <c r="T889" s="1">
        <v>-15.9</v>
      </c>
      <c r="U889" s="1">
        <v>-14.1</v>
      </c>
      <c r="V889" s="1">
        <v>-11.2</v>
      </c>
      <c r="W889" s="1">
        <v>-8.43</v>
      </c>
      <c r="X889" s="1">
        <v>-4.5</v>
      </c>
      <c r="Y889" s="1">
        <v>-2.14</v>
      </c>
      <c r="Z889" s="1">
        <v>0.4</v>
      </c>
      <c r="AA889" s="1">
        <v>0</v>
      </c>
      <c r="AB889" s="1">
        <v>125</v>
      </c>
      <c r="AC889" s="1">
        <v>250</v>
      </c>
      <c r="AD889" s="1">
        <v>375</v>
      </c>
      <c r="AE889" s="1">
        <v>499</v>
      </c>
      <c r="AF889" s="1">
        <v>-17.5</v>
      </c>
      <c r="AG889" s="1">
        <v>16.5</v>
      </c>
      <c r="AH889" s="1">
        <v>13.5</v>
      </c>
      <c r="AI889" s="1">
        <v>14.7</v>
      </c>
      <c r="AJ889" s="1">
        <v>25.3</v>
      </c>
    </row>
    <row r="890" spans="1:36">
      <c r="A890" s="1">
        <v>889</v>
      </c>
      <c r="B890" s="1">
        <v>1000</v>
      </c>
      <c r="C890" s="1">
        <v>36</v>
      </c>
      <c r="D890" s="1">
        <v>0</v>
      </c>
      <c r="E890" s="1">
        <v>500</v>
      </c>
      <c r="F890" s="1">
        <v>0</v>
      </c>
      <c r="G890" s="1">
        <v>0</v>
      </c>
      <c r="H890" s="1">
        <v>0.19700000000000001</v>
      </c>
      <c r="I890" s="1">
        <v>373.12</v>
      </c>
      <c r="J890" s="1">
        <v>0</v>
      </c>
      <c r="K890" s="1">
        <v>0.61</v>
      </c>
      <c r="L890" s="1">
        <v>0.51</v>
      </c>
      <c r="M890" s="1">
        <v>0.47</v>
      </c>
      <c r="N890" s="1">
        <v>0.44</v>
      </c>
      <c r="O890" s="1">
        <v>0.41</v>
      </c>
      <c r="P890" s="1">
        <v>0.35</v>
      </c>
      <c r="Q890" s="1">
        <v>0.3</v>
      </c>
      <c r="R890" s="1">
        <v>0.22</v>
      </c>
      <c r="S890" s="1">
        <v>-81.599999999999994</v>
      </c>
      <c r="T890" s="1">
        <v>-69.900000000000006</v>
      </c>
      <c r="U890" s="1">
        <v>-57.8</v>
      </c>
      <c r="V890" s="1">
        <v>-37.700000000000003</v>
      </c>
      <c r="W890" s="1">
        <v>-20.2</v>
      </c>
      <c r="X890" s="1">
        <v>1.65</v>
      </c>
      <c r="Y890" s="1">
        <v>11</v>
      </c>
      <c r="Z890" s="1">
        <v>14.4</v>
      </c>
      <c r="AA890" s="1">
        <v>0</v>
      </c>
      <c r="AB890" s="1">
        <v>125</v>
      </c>
      <c r="AC890" s="1">
        <v>250</v>
      </c>
      <c r="AD890" s="1">
        <v>375</v>
      </c>
      <c r="AE890" s="1">
        <v>499</v>
      </c>
      <c r="AF890" s="1">
        <v>-81.599999999999994</v>
      </c>
      <c r="AG890" s="1">
        <v>161</v>
      </c>
      <c r="AH890" s="1">
        <v>110</v>
      </c>
      <c r="AI890" s="1">
        <v>92.2</v>
      </c>
      <c r="AJ890" s="1">
        <v>146</v>
      </c>
    </row>
    <row r="891" spans="1:36">
      <c r="A891" s="1">
        <v>890</v>
      </c>
      <c r="B891" s="1">
        <v>1208</v>
      </c>
      <c r="C891" s="1">
        <v>36</v>
      </c>
      <c r="D891" s="1">
        <v>0</v>
      </c>
      <c r="E891" s="1">
        <v>500</v>
      </c>
      <c r="F891" s="1">
        <v>0</v>
      </c>
      <c r="G891" s="1">
        <v>0</v>
      </c>
      <c r="H891" s="1">
        <v>0.17399999999999999</v>
      </c>
      <c r="I891" s="1">
        <v>460.64</v>
      </c>
      <c r="J891" s="1">
        <v>0</v>
      </c>
      <c r="K891" s="1">
        <v>0.56000000000000005</v>
      </c>
      <c r="L891" s="1">
        <v>0.47</v>
      </c>
      <c r="M891" s="1">
        <v>0.45</v>
      </c>
      <c r="N891" s="1">
        <v>0.42</v>
      </c>
      <c r="O891" s="1">
        <v>0.39</v>
      </c>
      <c r="P891" s="1">
        <v>0.34</v>
      </c>
      <c r="Q891" s="1">
        <v>0.28999999999999998</v>
      </c>
      <c r="R891" s="1">
        <v>0.22</v>
      </c>
      <c r="S891" s="1">
        <v>-71.400000000000006</v>
      </c>
      <c r="T891" s="1">
        <v>-61.6</v>
      </c>
      <c r="U891" s="1">
        <v>-51.3</v>
      </c>
      <c r="V891" s="1">
        <v>-34.299999999999997</v>
      </c>
      <c r="W891" s="1">
        <v>-19.3</v>
      </c>
      <c r="X891" s="1">
        <v>-0.3</v>
      </c>
      <c r="Y891" s="1">
        <v>8.23</v>
      </c>
      <c r="Z891" s="1">
        <v>12.3</v>
      </c>
      <c r="AA891" s="1">
        <v>0</v>
      </c>
      <c r="AB891" s="1">
        <v>125</v>
      </c>
      <c r="AC891" s="1">
        <v>250</v>
      </c>
      <c r="AD891" s="1">
        <v>375</v>
      </c>
      <c r="AE891" s="1">
        <v>499</v>
      </c>
      <c r="AF891" s="1">
        <v>-71.400000000000006</v>
      </c>
      <c r="AG891" s="1">
        <v>131</v>
      </c>
      <c r="AH891" s="1">
        <v>90.5</v>
      </c>
      <c r="AI891" s="1">
        <v>77.8</v>
      </c>
      <c r="AJ891" s="1">
        <v>125</v>
      </c>
    </row>
    <row r="892" spans="1:36">
      <c r="A892" s="1">
        <v>891</v>
      </c>
      <c r="B892" s="1">
        <v>1459</v>
      </c>
      <c r="C892" s="1">
        <v>36</v>
      </c>
      <c r="D892" s="1">
        <v>0</v>
      </c>
      <c r="E892" s="1">
        <v>500</v>
      </c>
      <c r="F892" s="1">
        <v>0</v>
      </c>
      <c r="G892" s="1">
        <v>0</v>
      </c>
      <c r="H892" s="1">
        <v>0.155</v>
      </c>
      <c r="I892" s="1">
        <v>564.27</v>
      </c>
      <c r="J892" s="1">
        <v>0</v>
      </c>
      <c r="K892" s="1">
        <v>0.52</v>
      </c>
      <c r="L892" s="1">
        <v>0.44</v>
      </c>
      <c r="M892" s="1">
        <v>0.42</v>
      </c>
      <c r="N892" s="1">
        <v>0.39</v>
      </c>
      <c r="O892" s="1">
        <v>0.37</v>
      </c>
      <c r="P892" s="1">
        <v>0.33</v>
      </c>
      <c r="Q892" s="1">
        <v>0.28000000000000003</v>
      </c>
      <c r="R892" s="1">
        <v>0.22</v>
      </c>
      <c r="S892" s="1">
        <v>-62.4</v>
      </c>
      <c r="T892" s="1">
        <v>-54.1</v>
      </c>
      <c r="U892" s="1">
        <v>-45.4</v>
      </c>
      <c r="V892" s="1">
        <v>-31</v>
      </c>
      <c r="W892" s="1">
        <v>-18.3</v>
      </c>
      <c r="X892" s="1">
        <v>-1.78</v>
      </c>
      <c r="Y892" s="1">
        <v>5.96</v>
      </c>
      <c r="Z892" s="1">
        <v>10.3</v>
      </c>
      <c r="AA892" s="1">
        <v>0</v>
      </c>
      <c r="AB892" s="1">
        <v>125</v>
      </c>
      <c r="AC892" s="1">
        <v>250</v>
      </c>
      <c r="AD892" s="1">
        <v>375</v>
      </c>
      <c r="AE892" s="1">
        <v>499</v>
      </c>
      <c r="AF892" s="1">
        <v>-62.4</v>
      </c>
      <c r="AG892" s="1">
        <v>107</v>
      </c>
      <c r="AH892" s="1">
        <v>74.7</v>
      </c>
      <c r="AI892" s="1">
        <v>65.599999999999994</v>
      </c>
      <c r="AJ892" s="1">
        <v>106</v>
      </c>
    </row>
    <row r="893" spans="1:36">
      <c r="A893" s="1">
        <v>892</v>
      </c>
      <c r="B893" s="1">
        <v>1763</v>
      </c>
      <c r="C893" s="1">
        <v>36</v>
      </c>
      <c r="D893" s="1">
        <v>0</v>
      </c>
      <c r="E893" s="1">
        <v>500</v>
      </c>
      <c r="F893" s="1">
        <v>0</v>
      </c>
      <c r="G893" s="1">
        <v>0</v>
      </c>
      <c r="H893" s="1">
        <v>0.13900000000000001</v>
      </c>
      <c r="I893" s="1">
        <v>680.29</v>
      </c>
      <c r="J893" s="1">
        <v>0</v>
      </c>
      <c r="K893" s="1">
        <v>0.47</v>
      </c>
      <c r="L893" s="1">
        <v>0.41</v>
      </c>
      <c r="M893" s="1">
        <v>0.39</v>
      </c>
      <c r="N893" s="1">
        <v>0.37</v>
      </c>
      <c r="O893" s="1">
        <v>0.35</v>
      </c>
      <c r="P893" s="1">
        <v>0.31</v>
      </c>
      <c r="Q893" s="1">
        <v>0.28000000000000003</v>
      </c>
      <c r="R893" s="1">
        <v>0.21</v>
      </c>
      <c r="S893" s="1">
        <v>-54.3</v>
      </c>
      <c r="T893" s="1">
        <v>-47.3</v>
      </c>
      <c r="U893" s="1">
        <v>-40</v>
      </c>
      <c r="V893" s="1">
        <v>-27.9</v>
      </c>
      <c r="W893" s="1">
        <v>-17.100000000000001</v>
      </c>
      <c r="X893" s="1">
        <v>-2.85</v>
      </c>
      <c r="Y893" s="1">
        <v>4.09</v>
      </c>
      <c r="Z893" s="1">
        <v>8.5399999999999991</v>
      </c>
      <c r="AA893" s="1">
        <v>0</v>
      </c>
      <c r="AB893" s="1">
        <v>125</v>
      </c>
      <c r="AC893" s="1">
        <v>250</v>
      </c>
      <c r="AD893" s="1">
        <v>375</v>
      </c>
      <c r="AE893" s="1">
        <v>499</v>
      </c>
      <c r="AF893" s="1">
        <v>-54.3</v>
      </c>
      <c r="AG893" s="1">
        <v>87.4</v>
      </c>
      <c r="AH893" s="1">
        <v>61.7</v>
      </c>
      <c r="AI893" s="1">
        <v>55.4</v>
      </c>
      <c r="AJ893" s="1">
        <v>90.3</v>
      </c>
    </row>
    <row r="894" spans="1:36">
      <c r="A894" s="1">
        <v>893</v>
      </c>
      <c r="B894" s="1">
        <v>2130</v>
      </c>
      <c r="C894" s="1">
        <v>36</v>
      </c>
      <c r="D894" s="1">
        <v>0</v>
      </c>
      <c r="E894" s="1">
        <v>500</v>
      </c>
      <c r="F894" s="1">
        <v>0</v>
      </c>
      <c r="G894" s="1">
        <v>0</v>
      </c>
      <c r="H894" s="1">
        <v>0.12</v>
      </c>
      <c r="I894" s="1">
        <v>860.54</v>
      </c>
      <c r="J894" s="1">
        <v>0</v>
      </c>
      <c r="K894" s="1">
        <v>0.44</v>
      </c>
      <c r="L894" s="1">
        <v>0.39</v>
      </c>
      <c r="M894" s="1">
        <v>0.37</v>
      </c>
      <c r="N894" s="1">
        <v>0.35</v>
      </c>
      <c r="O894" s="1">
        <v>0.34</v>
      </c>
      <c r="P894" s="1">
        <v>0.3</v>
      </c>
      <c r="Q894" s="1">
        <v>0.27</v>
      </c>
      <c r="R894" s="1">
        <v>0.21</v>
      </c>
      <c r="S894" s="1">
        <v>-47.1</v>
      </c>
      <c r="T894" s="1">
        <v>-41.3</v>
      </c>
      <c r="U894" s="1">
        <v>-35.200000000000003</v>
      </c>
      <c r="V894" s="1">
        <v>-24.9</v>
      </c>
      <c r="W894" s="1">
        <v>-15.8</v>
      </c>
      <c r="X894" s="1">
        <v>-3.59</v>
      </c>
      <c r="Y894" s="1">
        <v>2.58</v>
      </c>
      <c r="Z894" s="1">
        <v>6.96</v>
      </c>
      <c r="AA894" s="1">
        <v>0</v>
      </c>
      <c r="AB894" s="1">
        <v>125</v>
      </c>
      <c r="AC894" s="1">
        <v>250</v>
      </c>
      <c r="AD894" s="1">
        <v>375</v>
      </c>
      <c r="AE894" s="1">
        <v>499</v>
      </c>
      <c r="AF894" s="1">
        <v>-47.1</v>
      </c>
      <c r="AG894" s="1">
        <v>71.3</v>
      </c>
      <c r="AH894" s="1">
        <v>50.9</v>
      </c>
      <c r="AI894" s="1">
        <v>46.8</v>
      </c>
      <c r="AJ894" s="1">
        <v>76.8</v>
      </c>
    </row>
    <row r="895" spans="1:36">
      <c r="A895" s="1">
        <v>894</v>
      </c>
      <c r="B895" s="1">
        <v>2573</v>
      </c>
      <c r="C895" s="1">
        <v>36</v>
      </c>
      <c r="D895" s="1">
        <v>0</v>
      </c>
      <c r="E895" s="1">
        <v>500</v>
      </c>
      <c r="F895" s="1">
        <v>0</v>
      </c>
      <c r="G895" s="1">
        <v>0</v>
      </c>
      <c r="H895" s="1">
        <v>0.108</v>
      </c>
      <c r="I895" s="1">
        <v>1035.44</v>
      </c>
      <c r="J895" s="1">
        <v>0</v>
      </c>
      <c r="K895" s="1">
        <v>0.4</v>
      </c>
      <c r="L895" s="1">
        <v>0.36</v>
      </c>
      <c r="M895" s="1">
        <v>0.35</v>
      </c>
      <c r="N895" s="1">
        <v>0.33</v>
      </c>
      <c r="O895" s="1">
        <v>0.32</v>
      </c>
      <c r="P895" s="1">
        <v>0.28999999999999998</v>
      </c>
      <c r="Q895" s="1">
        <v>0.26</v>
      </c>
      <c r="R895" s="1">
        <v>0.21</v>
      </c>
      <c r="S895" s="1">
        <v>-40.9</v>
      </c>
      <c r="T895" s="1">
        <v>-36</v>
      </c>
      <c r="U895" s="1">
        <v>-30.8</v>
      </c>
      <c r="V895" s="1">
        <v>-22.2</v>
      </c>
      <c r="W895" s="1">
        <v>-14.5</v>
      </c>
      <c r="X895" s="1">
        <v>-4.0599999999999996</v>
      </c>
      <c r="Y895" s="1">
        <v>1.39</v>
      </c>
      <c r="Z895" s="1">
        <v>5.58</v>
      </c>
      <c r="AA895" s="1">
        <v>0</v>
      </c>
      <c r="AB895" s="1">
        <v>125</v>
      </c>
      <c r="AC895" s="1">
        <v>250</v>
      </c>
      <c r="AD895" s="1">
        <v>375</v>
      </c>
      <c r="AE895" s="1">
        <v>499</v>
      </c>
      <c r="AF895" s="1">
        <v>-40.9</v>
      </c>
      <c r="AG895" s="1">
        <v>58.1</v>
      </c>
      <c r="AH895" s="1">
        <v>42.1</v>
      </c>
      <c r="AI895" s="1">
        <v>39.5</v>
      </c>
      <c r="AJ895" s="1">
        <v>65.3</v>
      </c>
    </row>
    <row r="896" spans="1:36">
      <c r="A896" s="1">
        <v>895</v>
      </c>
      <c r="B896" s="1">
        <v>3109</v>
      </c>
      <c r="C896" s="1">
        <v>36</v>
      </c>
      <c r="D896" s="1">
        <v>0</v>
      </c>
      <c r="E896" s="1">
        <v>500</v>
      </c>
      <c r="F896" s="1">
        <v>0</v>
      </c>
      <c r="G896" s="1">
        <v>0</v>
      </c>
      <c r="H896" s="1">
        <v>9.4E-2</v>
      </c>
      <c r="I896" s="1">
        <v>1288.52</v>
      </c>
      <c r="J896" s="1">
        <v>0</v>
      </c>
      <c r="K896" s="1">
        <v>0.37</v>
      </c>
      <c r="L896" s="1">
        <v>0.34</v>
      </c>
      <c r="M896" s="1">
        <v>0.33</v>
      </c>
      <c r="N896" s="1">
        <v>0.31</v>
      </c>
      <c r="O896" s="1">
        <v>0.3</v>
      </c>
      <c r="P896" s="1">
        <v>0.28000000000000003</v>
      </c>
      <c r="Q896" s="1">
        <v>0.25</v>
      </c>
      <c r="R896" s="1">
        <v>0.2</v>
      </c>
      <c r="S896" s="1">
        <v>-35.299999999999997</v>
      </c>
      <c r="T896" s="1">
        <v>-31.2</v>
      </c>
      <c r="U896" s="1">
        <v>-26.9</v>
      </c>
      <c r="V896" s="1">
        <v>-19.7</v>
      </c>
      <c r="W896" s="1">
        <v>-13.2</v>
      </c>
      <c r="X896" s="1">
        <v>-4.3099999999999996</v>
      </c>
      <c r="Y896" s="1">
        <v>0.46</v>
      </c>
      <c r="Z896" s="1">
        <v>4.3899999999999997</v>
      </c>
      <c r="AA896" s="1">
        <v>0</v>
      </c>
      <c r="AB896" s="1">
        <v>125</v>
      </c>
      <c r="AC896" s="1">
        <v>250</v>
      </c>
      <c r="AD896" s="1">
        <v>375</v>
      </c>
      <c r="AE896" s="1">
        <v>499</v>
      </c>
      <c r="AF896" s="1">
        <v>-35.299999999999997</v>
      </c>
      <c r="AG896" s="1">
        <v>47.3</v>
      </c>
      <c r="AH896" s="1">
        <v>34.799999999999997</v>
      </c>
      <c r="AI896" s="1">
        <v>33.299999999999997</v>
      </c>
      <c r="AJ896" s="1">
        <v>55.5</v>
      </c>
    </row>
    <row r="897" spans="1:36">
      <c r="A897" s="1">
        <v>896</v>
      </c>
      <c r="B897" s="1">
        <v>3756</v>
      </c>
      <c r="C897" s="1">
        <v>36</v>
      </c>
      <c r="D897" s="1">
        <v>0</v>
      </c>
      <c r="E897" s="1">
        <v>500</v>
      </c>
      <c r="F897" s="1">
        <v>0</v>
      </c>
      <c r="G897" s="1">
        <v>0</v>
      </c>
      <c r="H897" s="1">
        <v>8.3000000000000004E-2</v>
      </c>
      <c r="I897" s="1">
        <v>1563.63</v>
      </c>
      <c r="J897" s="1">
        <v>0</v>
      </c>
      <c r="K897" s="1">
        <v>0.35</v>
      </c>
      <c r="L897" s="1">
        <v>0.32</v>
      </c>
      <c r="M897" s="1">
        <v>0.31</v>
      </c>
      <c r="N897" s="1">
        <v>0.3</v>
      </c>
      <c r="O897" s="1">
        <v>0.28999999999999998</v>
      </c>
      <c r="P897" s="1">
        <v>0.26</v>
      </c>
      <c r="Q897" s="1">
        <v>0.24</v>
      </c>
      <c r="R897" s="1">
        <v>0.2</v>
      </c>
      <c r="S897" s="1">
        <v>-30.5</v>
      </c>
      <c r="T897" s="1">
        <v>-27.1</v>
      </c>
      <c r="U897" s="1">
        <v>-23.5</v>
      </c>
      <c r="V897" s="1">
        <v>-17.399999999999999</v>
      </c>
      <c r="W897" s="1">
        <v>-12</v>
      </c>
      <c r="X897" s="1">
        <v>-4.4000000000000004</v>
      </c>
      <c r="Y897" s="1">
        <v>-0.25</v>
      </c>
      <c r="Z897" s="1">
        <v>3.38</v>
      </c>
      <c r="AA897" s="1">
        <v>0</v>
      </c>
      <c r="AB897" s="1">
        <v>125</v>
      </c>
      <c r="AC897" s="1">
        <v>250</v>
      </c>
      <c r="AD897" s="1">
        <v>375</v>
      </c>
      <c r="AE897" s="1">
        <v>499</v>
      </c>
      <c r="AF897" s="1">
        <v>-30.5</v>
      </c>
      <c r="AG897" s="1">
        <v>38.6</v>
      </c>
      <c r="AH897" s="1">
        <v>28.8</v>
      </c>
      <c r="AI897" s="1">
        <v>28.2</v>
      </c>
      <c r="AJ897" s="1">
        <v>47.2</v>
      </c>
    </row>
    <row r="898" spans="1:36">
      <c r="A898" s="1">
        <v>897</v>
      </c>
      <c r="B898" s="1">
        <v>4537</v>
      </c>
      <c r="C898" s="1">
        <v>36</v>
      </c>
      <c r="D898" s="1">
        <v>0</v>
      </c>
      <c r="E898" s="1">
        <v>500</v>
      </c>
      <c r="F898" s="1">
        <v>0</v>
      </c>
      <c r="G898" s="1">
        <v>0</v>
      </c>
      <c r="H898" s="1">
        <v>7.9000000000000001E-2</v>
      </c>
      <c r="I898" s="1">
        <v>1773.43</v>
      </c>
      <c r="J898" s="1">
        <v>0</v>
      </c>
      <c r="K898" s="1">
        <v>0.32</v>
      </c>
      <c r="L898" s="1">
        <v>0.3</v>
      </c>
      <c r="M898" s="1">
        <v>0.28999999999999998</v>
      </c>
      <c r="N898" s="1">
        <v>0.28000000000000003</v>
      </c>
      <c r="O898" s="1">
        <v>0.27</v>
      </c>
      <c r="P898" s="1">
        <v>0.25</v>
      </c>
      <c r="Q898" s="1">
        <v>0.23</v>
      </c>
      <c r="R898" s="1">
        <v>0.19</v>
      </c>
      <c r="S898" s="1">
        <v>-26.3</v>
      </c>
      <c r="T898" s="1">
        <v>-23.4</v>
      </c>
      <c r="U898" s="1">
        <v>-20.399999999999999</v>
      </c>
      <c r="V898" s="1">
        <v>-15.4</v>
      </c>
      <c r="W898" s="1">
        <v>-10.8</v>
      </c>
      <c r="X898" s="1">
        <v>-4.3600000000000003</v>
      </c>
      <c r="Y898" s="1">
        <v>-0.76</v>
      </c>
      <c r="Z898" s="1">
        <v>2.5299999999999998</v>
      </c>
      <c r="AA898" s="1">
        <v>0</v>
      </c>
      <c r="AB898" s="1">
        <v>125</v>
      </c>
      <c r="AC898" s="1">
        <v>250</v>
      </c>
      <c r="AD898" s="1">
        <v>375</v>
      </c>
      <c r="AE898" s="1">
        <v>499</v>
      </c>
      <c r="AF898" s="1">
        <v>-26.3</v>
      </c>
      <c r="AG898" s="1">
        <v>31.4</v>
      </c>
      <c r="AH898" s="1">
        <v>23.8</v>
      </c>
      <c r="AI898" s="1">
        <v>23.8</v>
      </c>
      <c r="AJ898" s="1">
        <v>40.1</v>
      </c>
    </row>
    <row r="899" spans="1:36">
      <c r="A899" s="1">
        <v>898</v>
      </c>
      <c r="B899" s="1">
        <v>5481</v>
      </c>
      <c r="C899" s="1">
        <v>36</v>
      </c>
      <c r="D899" s="1">
        <v>0</v>
      </c>
      <c r="E899" s="1">
        <v>500</v>
      </c>
      <c r="F899" s="1">
        <v>0</v>
      </c>
      <c r="G899" s="1">
        <v>0</v>
      </c>
      <c r="H899" s="1">
        <v>6.9000000000000006E-2</v>
      </c>
      <c r="I899" s="1">
        <v>2181.23</v>
      </c>
      <c r="J899" s="1">
        <v>0</v>
      </c>
      <c r="K899" s="1">
        <v>0.3</v>
      </c>
      <c r="L899" s="1">
        <v>0.28000000000000003</v>
      </c>
      <c r="M899" s="1">
        <v>0.27</v>
      </c>
      <c r="N899" s="1">
        <v>0.26</v>
      </c>
      <c r="O899" s="1">
        <v>0.26</v>
      </c>
      <c r="P899" s="1">
        <v>0.24</v>
      </c>
      <c r="Q899" s="1">
        <v>0.22</v>
      </c>
      <c r="R899" s="1">
        <v>0.19</v>
      </c>
      <c r="S899" s="1">
        <v>-22.6</v>
      </c>
      <c r="T899" s="1">
        <v>-20.2</v>
      </c>
      <c r="U899" s="1">
        <v>-17.7</v>
      </c>
      <c r="V899" s="1">
        <v>-13.5</v>
      </c>
      <c r="W899" s="1">
        <v>-9.64</v>
      </c>
      <c r="X899" s="1">
        <v>-4.22</v>
      </c>
      <c r="Y899" s="1">
        <v>-1.1299999999999999</v>
      </c>
      <c r="Z899" s="1">
        <v>1.84</v>
      </c>
      <c r="AA899" s="1">
        <v>0</v>
      </c>
      <c r="AB899" s="1">
        <v>125</v>
      </c>
      <c r="AC899" s="1">
        <v>250</v>
      </c>
      <c r="AD899" s="1">
        <v>375</v>
      </c>
      <c r="AE899" s="1">
        <v>499</v>
      </c>
      <c r="AF899" s="1">
        <v>-22.6</v>
      </c>
      <c r="AG899" s="1">
        <v>25.6</v>
      </c>
      <c r="AH899" s="1">
        <v>19.7</v>
      </c>
      <c r="AI899" s="1">
        <v>20.100000000000001</v>
      </c>
      <c r="AJ899" s="1">
        <v>34</v>
      </c>
    </row>
    <row r="900" spans="1:36">
      <c r="A900" s="1">
        <v>899</v>
      </c>
      <c r="B900" s="1">
        <v>6622</v>
      </c>
      <c r="C900" s="1">
        <v>36</v>
      </c>
      <c r="D900" s="1">
        <v>0</v>
      </c>
      <c r="E900" s="1">
        <v>500</v>
      </c>
      <c r="F900" s="1">
        <v>0</v>
      </c>
      <c r="G900" s="1">
        <v>0</v>
      </c>
      <c r="H900" s="1">
        <v>5.6000000000000001E-2</v>
      </c>
      <c r="I900" s="1">
        <v>2914.51</v>
      </c>
      <c r="J900" s="1">
        <v>0</v>
      </c>
      <c r="K900" s="1">
        <v>0.28000000000000003</v>
      </c>
      <c r="L900" s="1">
        <v>0.26</v>
      </c>
      <c r="M900" s="1">
        <v>0.26</v>
      </c>
      <c r="N900" s="1">
        <v>0.25</v>
      </c>
      <c r="O900" s="1">
        <v>0.24</v>
      </c>
      <c r="P900" s="1">
        <v>0.23</v>
      </c>
      <c r="Q900" s="1">
        <v>0.21</v>
      </c>
      <c r="R900" s="1">
        <v>0.18</v>
      </c>
      <c r="S900" s="1">
        <v>-19.399999999999999</v>
      </c>
      <c r="T900" s="1">
        <v>-17.399999999999999</v>
      </c>
      <c r="U900" s="1">
        <v>-15.3</v>
      </c>
      <c r="V900" s="1">
        <v>-11.8</v>
      </c>
      <c r="W900" s="1">
        <v>-8.59</v>
      </c>
      <c r="X900" s="1">
        <v>-4.03</v>
      </c>
      <c r="Y900" s="1">
        <v>-1.37</v>
      </c>
      <c r="Z900" s="1">
        <v>1.27</v>
      </c>
      <c r="AA900" s="1">
        <v>0</v>
      </c>
      <c r="AB900" s="1">
        <v>125</v>
      </c>
      <c r="AC900" s="1">
        <v>250</v>
      </c>
      <c r="AD900" s="1">
        <v>375</v>
      </c>
      <c r="AE900" s="1">
        <v>499</v>
      </c>
      <c r="AF900" s="1">
        <v>-19.399999999999999</v>
      </c>
      <c r="AG900" s="1">
        <v>20.8</v>
      </c>
      <c r="AH900" s="1">
        <v>16.3</v>
      </c>
      <c r="AI900" s="1">
        <v>16.899999999999999</v>
      </c>
      <c r="AJ900" s="1">
        <v>28.8</v>
      </c>
    </row>
    <row r="901" spans="1:36">
      <c r="A901" s="1">
        <v>900</v>
      </c>
      <c r="B901" s="1">
        <v>8000</v>
      </c>
      <c r="C901" s="1">
        <v>36</v>
      </c>
      <c r="D901" s="1">
        <v>0</v>
      </c>
      <c r="E901" s="1">
        <v>500</v>
      </c>
      <c r="F901" s="1">
        <v>0</v>
      </c>
      <c r="G901" s="1">
        <v>0</v>
      </c>
      <c r="H901" s="1">
        <v>5.2999999999999999E-2</v>
      </c>
      <c r="I901" s="1">
        <v>3281.9</v>
      </c>
      <c r="J901" s="1">
        <v>0</v>
      </c>
      <c r="K901" s="1">
        <v>0.26</v>
      </c>
      <c r="L901" s="1">
        <v>0.25</v>
      </c>
      <c r="M901" s="1">
        <v>0.24</v>
      </c>
      <c r="N901" s="1">
        <v>0.23</v>
      </c>
      <c r="O901" s="1">
        <v>0.23</v>
      </c>
      <c r="P901" s="1">
        <v>0.22</v>
      </c>
      <c r="Q901" s="1">
        <v>0.2</v>
      </c>
      <c r="R901" s="1">
        <v>0.18</v>
      </c>
      <c r="S901" s="1">
        <v>-16.7</v>
      </c>
      <c r="T901" s="1">
        <v>-15</v>
      </c>
      <c r="U901" s="1">
        <v>-13.3</v>
      </c>
      <c r="V901" s="1">
        <v>-10.3</v>
      </c>
      <c r="W901" s="1">
        <v>-7.62</v>
      </c>
      <c r="X901" s="1">
        <v>-3.78</v>
      </c>
      <c r="Y901" s="1">
        <v>-1.51</v>
      </c>
      <c r="Z901" s="1">
        <v>0.81</v>
      </c>
      <c r="AA901" s="1">
        <v>0</v>
      </c>
      <c r="AB901" s="1">
        <v>125</v>
      </c>
      <c r="AC901" s="1">
        <v>250</v>
      </c>
      <c r="AD901" s="1">
        <v>375</v>
      </c>
      <c r="AE901" s="1">
        <v>499</v>
      </c>
      <c r="AF901" s="1">
        <v>-16.7</v>
      </c>
      <c r="AG901" s="1">
        <v>16.899999999999999</v>
      </c>
      <c r="AH901" s="1">
        <v>13.5</v>
      </c>
      <c r="AI901" s="1">
        <v>14.3</v>
      </c>
      <c r="AJ901" s="1">
        <v>24.4</v>
      </c>
    </row>
    <row r="902" spans="1:36">
      <c r="A902" s="1">
        <v>901</v>
      </c>
      <c r="B902" s="1">
        <v>1000</v>
      </c>
      <c r="C902" s="1">
        <v>48</v>
      </c>
      <c r="D902" s="1">
        <v>0</v>
      </c>
      <c r="E902" s="1">
        <v>500</v>
      </c>
      <c r="F902" s="1">
        <v>0</v>
      </c>
      <c r="G902" s="1">
        <v>0</v>
      </c>
      <c r="H902" s="1">
        <v>0.23899999999999999</v>
      </c>
      <c r="I902" s="1">
        <v>357.98</v>
      </c>
      <c r="J902" s="1">
        <v>0</v>
      </c>
      <c r="K902" s="1">
        <v>0.53</v>
      </c>
      <c r="L902" s="1">
        <v>0.42</v>
      </c>
      <c r="M902" s="1">
        <v>0.39</v>
      </c>
      <c r="N902" s="1">
        <v>0.36</v>
      </c>
      <c r="O902" s="1">
        <v>0.33</v>
      </c>
      <c r="P902" s="1">
        <v>0.28000000000000003</v>
      </c>
      <c r="Q902" s="1">
        <v>0.23</v>
      </c>
      <c r="R902" s="1">
        <v>0.16</v>
      </c>
      <c r="S902" s="1">
        <v>-74.2</v>
      </c>
      <c r="T902" s="1">
        <v>-63</v>
      </c>
      <c r="U902" s="1">
        <v>-51.3</v>
      </c>
      <c r="V902" s="1">
        <v>-32.1</v>
      </c>
      <c r="W902" s="1">
        <v>-15.6</v>
      </c>
      <c r="X902" s="1">
        <v>4.3499999999999996</v>
      </c>
      <c r="Y902" s="1">
        <v>12</v>
      </c>
      <c r="Z902" s="1">
        <v>13.5</v>
      </c>
      <c r="AA902" s="1">
        <v>0</v>
      </c>
      <c r="AB902" s="1">
        <v>125</v>
      </c>
      <c r="AC902" s="1">
        <v>250</v>
      </c>
      <c r="AD902" s="1">
        <v>375</v>
      </c>
      <c r="AE902" s="1">
        <v>499</v>
      </c>
      <c r="AF902" s="1">
        <v>-74.2</v>
      </c>
      <c r="AG902" s="1">
        <v>165</v>
      </c>
      <c r="AH902" s="1">
        <v>110</v>
      </c>
      <c r="AI902" s="1">
        <v>89.8</v>
      </c>
      <c r="AJ902" s="1">
        <v>140</v>
      </c>
    </row>
    <row r="903" spans="1:36">
      <c r="A903" s="1">
        <v>902</v>
      </c>
      <c r="B903" s="1">
        <v>1208</v>
      </c>
      <c r="C903" s="1">
        <v>48</v>
      </c>
      <c r="D903" s="1">
        <v>0</v>
      </c>
      <c r="E903" s="1">
        <v>500</v>
      </c>
      <c r="F903" s="1">
        <v>0</v>
      </c>
      <c r="G903" s="1">
        <v>0</v>
      </c>
      <c r="H903" s="1">
        <v>0.21199999999999999</v>
      </c>
      <c r="I903" s="1">
        <v>442.74</v>
      </c>
      <c r="J903" s="1">
        <v>0</v>
      </c>
      <c r="K903" s="1">
        <v>0.48</v>
      </c>
      <c r="L903" s="1">
        <v>0.39</v>
      </c>
      <c r="M903" s="1">
        <v>0.37</v>
      </c>
      <c r="N903" s="1">
        <v>0.34</v>
      </c>
      <c r="O903" s="1">
        <v>0.31</v>
      </c>
      <c r="P903" s="1">
        <v>0.27</v>
      </c>
      <c r="Q903" s="1">
        <v>0.23</v>
      </c>
      <c r="R903" s="1">
        <v>0.16</v>
      </c>
      <c r="S903" s="1">
        <v>-65.400000000000006</v>
      </c>
      <c r="T903" s="1">
        <v>-55.8</v>
      </c>
      <c r="U903" s="1">
        <v>-45.9</v>
      </c>
      <c r="V903" s="1">
        <v>-29.5</v>
      </c>
      <c r="W903" s="1">
        <v>-15.3</v>
      </c>
      <c r="X903" s="1">
        <v>2.21</v>
      </c>
      <c r="Y903" s="1">
        <v>9.44</v>
      </c>
      <c r="Z903" s="1">
        <v>11.7</v>
      </c>
      <c r="AA903" s="1">
        <v>0</v>
      </c>
      <c r="AB903" s="1">
        <v>125</v>
      </c>
      <c r="AC903" s="1">
        <v>250</v>
      </c>
      <c r="AD903" s="1">
        <v>375</v>
      </c>
      <c r="AE903" s="1">
        <v>499</v>
      </c>
      <c r="AF903" s="1">
        <v>-65.400000000000006</v>
      </c>
      <c r="AG903" s="1">
        <v>135</v>
      </c>
      <c r="AH903" s="1">
        <v>90.9</v>
      </c>
      <c r="AI903" s="1">
        <v>75.599999999999994</v>
      </c>
      <c r="AJ903" s="1">
        <v>119</v>
      </c>
    </row>
    <row r="904" spans="1:36">
      <c r="A904" s="1">
        <v>903</v>
      </c>
      <c r="B904" s="1">
        <v>1459</v>
      </c>
      <c r="C904" s="1">
        <v>48</v>
      </c>
      <c r="D904" s="1">
        <v>0</v>
      </c>
      <c r="E904" s="1">
        <v>500</v>
      </c>
      <c r="F904" s="1">
        <v>0</v>
      </c>
      <c r="G904" s="1">
        <v>0</v>
      </c>
      <c r="H904" s="1">
        <v>0.186</v>
      </c>
      <c r="I904" s="1">
        <v>551.76</v>
      </c>
      <c r="J904" s="1">
        <v>0</v>
      </c>
      <c r="K904" s="1">
        <v>0.44</v>
      </c>
      <c r="L904" s="1">
        <v>0.37</v>
      </c>
      <c r="M904" s="1">
        <v>0.35</v>
      </c>
      <c r="N904" s="1">
        <v>0.32</v>
      </c>
      <c r="O904" s="1">
        <v>0.3</v>
      </c>
      <c r="P904" s="1">
        <v>0.26</v>
      </c>
      <c r="Q904" s="1">
        <v>0.22</v>
      </c>
      <c r="R904" s="1">
        <v>0.16</v>
      </c>
      <c r="S904" s="1">
        <v>-57.3</v>
      </c>
      <c r="T904" s="1">
        <v>-49.3</v>
      </c>
      <c r="U904" s="1">
        <v>-40.9</v>
      </c>
      <c r="V904" s="1">
        <v>-27</v>
      </c>
      <c r="W904" s="1">
        <v>-14.8</v>
      </c>
      <c r="X904" s="1">
        <v>0.53</v>
      </c>
      <c r="Y904" s="1">
        <v>7.21</v>
      </c>
      <c r="Z904" s="1">
        <v>10</v>
      </c>
      <c r="AA904" s="1">
        <v>0</v>
      </c>
      <c r="AB904" s="1">
        <v>125</v>
      </c>
      <c r="AC904" s="1">
        <v>250</v>
      </c>
      <c r="AD904" s="1">
        <v>375</v>
      </c>
      <c r="AE904" s="1">
        <v>499</v>
      </c>
      <c r="AF904" s="1">
        <v>-57.3</v>
      </c>
      <c r="AG904" s="1">
        <v>110</v>
      </c>
      <c r="AH904" s="1">
        <v>75</v>
      </c>
      <c r="AI904" s="1">
        <v>63.7</v>
      </c>
      <c r="AJ904" s="1">
        <v>102</v>
      </c>
    </row>
    <row r="905" spans="1:36">
      <c r="A905" s="1">
        <v>904</v>
      </c>
      <c r="B905" s="1">
        <v>1763</v>
      </c>
      <c r="C905" s="1">
        <v>48</v>
      </c>
      <c r="D905" s="1">
        <v>0</v>
      </c>
      <c r="E905" s="1">
        <v>500</v>
      </c>
      <c r="F905" s="1">
        <v>0</v>
      </c>
      <c r="G905" s="1">
        <v>0</v>
      </c>
      <c r="H905" s="1">
        <v>0.16300000000000001</v>
      </c>
      <c r="I905" s="1">
        <v>689.82</v>
      </c>
      <c r="J905" s="1">
        <v>0</v>
      </c>
      <c r="K905" s="1">
        <v>0.4</v>
      </c>
      <c r="L905" s="1">
        <v>0.34</v>
      </c>
      <c r="M905" s="1">
        <v>0.33</v>
      </c>
      <c r="N905" s="1">
        <v>0.3</v>
      </c>
      <c r="O905" s="1">
        <v>0.28000000000000003</v>
      </c>
      <c r="P905" s="1">
        <v>0.25</v>
      </c>
      <c r="Q905" s="1">
        <v>0.22</v>
      </c>
      <c r="R905" s="1">
        <v>0.16</v>
      </c>
      <c r="S905" s="1">
        <v>-50.1</v>
      </c>
      <c r="T905" s="1">
        <v>-43.3</v>
      </c>
      <c r="U905" s="1">
        <v>-36.299999999999997</v>
      </c>
      <c r="V905" s="1">
        <v>-24.5</v>
      </c>
      <c r="W905" s="1">
        <v>-14.1</v>
      </c>
      <c r="X905" s="1">
        <v>-0.77</v>
      </c>
      <c r="Y905" s="1">
        <v>5.34</v>
      </c>
      <c r="Z905" s="1">
        <v>8.5</v>
      </c>
      <c r="AA905" s="1">
        <v>0</v>
      </c>
      <c r="AB905" s="1">
        <v>125</v>
      </c>
      <c r="AC905" s="1">
        <v>250</v>
      </c>
      <c r="AD905" s="1">
        <v>375</v>
      </c>
      <c r="AE905" s="1">
        <v>499</v>
      </c>
      <c r="AF905" s="1">
        <v>-50.1</v>
      </c>
      <c r="AG905" s="1">
        <v>89.5</v>
      </c>
      <c r="AH905" s="1">
        <v>61.9</v>
      </c>
      <c r="AI905" s="1">
        <v>53.8</v>
      </c>
      <c r="AJ905" s="1">
        <v>86.5</v>
      </c>
    </row>
    <row r="906" spans="1:36">
      <c r="A906" s="1">
        <v>905</v>
      </c>
      <c r="B906" s="1">
        <v>2130</v>
      </c>
      <c r="C906" s="1">
        <v>48</v>
      </c>
      <c r="D906" s="1">
        <v>0</v>
      </c>
      <c r="E906" s="1">
        <v>500</v>
      </c>
      <c r="F906" s="1">
        <v>0</v>
      </c>
      <c r="G906" s="1">
        <v>0</v>
      </c>
      <c r="H906" s="1">
        <v>0.14499999999999999</v>
      </c>
      <c r="I906" s="1">
        <v>835.23</v>
      </c>
      <c r="J906" s="1">
        <v>0</v>
      </c>
      <c r="K906" s="1">
        <v>0.37</v>
      </c>
      <c r="L906" s="1">
        <v>0.32</v>
      </c>
      <c r="M906" s="1">
        <v>0.3</v>
      </c>
      <c r="N906" s="1">
        <v>0.28999999999999998</v>
      </c>
      <c r="O906" s="1">
        <v>0.27</v>
      </c>
      <c r="P906" s="1">
        <v>0.24</v>
      </c>
      <c r="Q906" s="1">
        <v>0.21</v>
      </c>
      <c r="R906" s="1">
        <v>0.16</v>
      </c>
      <c r="S906" s="1">
        <v>-43.7</v>
      </c>
      <c r="T906" s="1">
        <v>-38</v>
      </c>
      <c r="U906" s="1">
        <v>-32</v>
      </c>
      <c r="V906" s="1">
        <v>-22.1</v>
      </c>
      <c r="W906" s="1">
        <v>-13.2</v>
      </c>
      <c r="X906" s="1">
        <v>-1.72</v>
      </c>
      <c r="Y906" s="1">
        <v>3.78</v>
      </c>
      <c r="Z906" s="1">
        <v>7.09</v>
      </c>
      <c r="AA906" s="1">
        <v>0</v>
      </c>
      <c r="AB906" s="1">
        <v>125</v>
      </c>
      <c r="AC906" s="1">
        <v>250</v>
      </c>
      <c r="AD906" s="1">
        <v>375</v>
      </c>
      <c r="AE906" s="1">
        <v>499</v>
      </c>
      <c r="AF906" s="1">
        <v>-43.7</v>
      </c>
      <c r="AG906" s="1">
        <v>73</v>
      </c>
      <c r="AH906" s="1">
        <v>51.1</v>
      </c>
      <c r="AI906" s="1">
        <v>45.4</v>
      </c>
      <c r="AJ906" s="1">
        <v>73.599999999999994</v>
      </c>
    </row>
    <row r="907" spans="1:36">
      <c r="A907" s="1">
        <v>906</v>
      </c>
      <c r="B907" s="1">
        <v>2573</v>
      </c>
      <c r="C907" s="1">
        <v>48</v>
      </c>
      <c r="D907" s="1">
        <v>0</v>
      </c>
      <c r="E907" s="1">
        <v>500</v>
      </c>
      <c r="F907" s="1">
        <v>0</v>
      </c>
      <c r="G907" s="1">
        <v>0</v>
      </c>
      <c r="H907" s="1">
        <v>0.128</v>
      </c>
      <c r="I907" s="1">
        <v>1030.29</v>
      </c>
      <c r="J907" s="1">
        <v>0</v>
      </c>
      <c r="K907" s="1">
        <v>0.34</v>
      </c>
      <c r="L907" s="1">
        <v>0.3</v>
      </c>
      <c r="M907" s="1">
        <v>0.28999999999999998</v>
      </c>
      <c r="N907" s="1">
        <v>0.27</v>
      </c>
      <c r="O907" s="1">
        <v>0.26</v>
      </c>
      <c r="P907" s="1">
        <v>0.23</v>
      </c>
      <c r="Q907" s="1">
        <v>0.2</v>
      </c>
      <c r="R907" s="1">
        <v>0.16</v>
      </c>
      <c r="S907" s="1">
        <v>-38</v>
      </c>
      <c r="T907" s="1">
        <v>-33.200000000000003</v>
      </c>
      <c r="U907" s="1">
        <v>-28.2</v>
      </c>
      <c r="V907" s="1">
        <v>-19.8</v>
      </c>
      <c r="W907" s="1">
        <v>-12.3</v>
      </c>
      <c r="X907" s="1">
        <v>-2.41</v>
      </c>
      <c r="Y907" s="1">
        <v>2.5099999999999998</v>
      </c>
      <c r="Z907" s="1">
        <v>5.82</v>
      </c>
      <c r="AA907" s="1">
        <v>0</v>
      </c>
      <c r="AB907" s="1">
        <v>125</v>
      </c>
      <c r="AC907" s="1">
        <v>250</v>
      </c>
      <c r="AD907" s="1">
        <v>375</v>
      </c>
      <c r="AE907" s="1">
        <v>499</v>
      </c>
      <c r="AF907" s="1">
        <v>-38</v>
      </c>
      <c r="AG907" s="1">
        <v>59.5</v>
      </c>
      <c r="AH907" s="1">
        <v>42.2</v>
      </c>
      <c r="AI907" s="1">
        <v>38.299999999999997</v>
      </c>
      <c r="AJ907" s="1">
        <v>62.7</v>
      </c>
    </row>
    <row r="908" spans="1:36">
      <c r="A908" s="1">
        <v>907</v>
      </c>
      <c r="B908" s="1">
        <v>3109</v>
      </c>
      <c r="C908" s="1">
        <v>48</v>
      </c>
      <c r="D908" s="1">
        <v>0</v>
      </c>
      <c r="E908" s="1">
        <v>500</v>
      </c>
      <c r="F908" s="1">
        <v>0</v>
      </c>
      <c r="G908" s="1">
        <v>0</v>
      </c>
      <c r="H908" s="1">
        <v>0.114</v>
      </c>
      <c r="I908" s="1">
        <v>1256.26</v>
      </c>
      <c r="J908" s="1">
        <v>0</v>
      </c>
      <c r="K908" s="1">
        <v>0.31</v>
      </c>
      <c r="L908" s="1">
        <v>0.28000000000000003</v>
      </c>
      <c r="M908" s="1">
        <v>0.27</v>
      </c>
      <c r="N908" s="1">
        <v>0.26</v>
      </c>
      <c r="O908" s="1">
        <v>0.24</v>
      </c>
      <c r="P908" s="1">
        <v>0.22</v>
      </c>
      <c r="Q908" s="1">
        <v>0.2</v>
      </c>
      <c r="R908" s="1">
        <v>0.16</v>
      </c>
      <c r="S908" s="1">
        <v>-33</v>
      </c>
      <c r="T908" s="1">
        <v>-29</v>
      </c>
      <c r="U908" s="1">
        <v>-24.7</v>
      </c>
      <c r="V908" s="1">
        <v>-17.7</v>
      </c>
      <c r="W908" s="1">
        <v>-11.3</v>
      </c>
      <c r="X908" s="1">
        <v>-2.86</v>
      </c>
      <c r="Y908" s="1">
        <v>1.5</v>
      </c>
      <c r="Z908" s="1">
        <v>4.71</v>
      </c>
      <c r="AA908" s="1">
        <v>0</v>
      </c>
      <c r="AB908" s="1">
        <v>125</v>
      </c>
      <c r="AC908" s="1">
        <v>250</v>
      </c>
      <c r="AD908" s="1">
        <v>375</v>
      </c>
      <c r="AE908" s="1">
        <v>499</v>
      </c>
      <c r="AF908" s="1">
        <v>-33</v>
      </c>
      <c r="AG908" s="1">
        <v>48.5</v>
      </c>
      <c r="AH908" s="1">
        <v>34.9</v>
      </c>
      <c r="AI908" s="1">
        <v>32.299999999999997</v>
      </c>
      <c r="AJ908" s="1">
        <v>53.3</v>
      </c>
    </row>
    <row r="909" spans="1:36">
      <c r="A909" s="1">
        <v>908</v>
      </c>
      <c r="B909" s="1">
        <v>3756</v>
      </c>
      <c r="C909" s="1">
        <v>48</v>
      </c>
      <c r="D909" s="1">
        <v>0</v>
      </c>
      <c r="E909" s="1">
        <v>500</v>
      </c>
      <c r="F909" s="1">
        <v>0</v>
      </c>
      <c r="G909" s="1">
        <v>0</v>
      </c>
      <c r="H909" s="1">
        <v>0.10299999999999999</v>
      </c>
      <c r="I909" s="1">
        <v>1502.4</v>
      </c>
      <c r="J909" s="1">
        <v>0</v>
      </c>
      <c r="K909" s="1">
        <v>0.28999999999999998</v>
      </c>
      <c r="L909" s="1">
        <v>0.26</v>
      </c>
      <c r="M909" s="1">
        <v>0.25</v>
      </c>
      <c r="N909" s="1">
        <v>0.24</v>
      </c>
      <c r="O909" s="1">
        <v>0.23</v>
      </c>
      <c r="P909" s="1">
        <v>0.21</v>
      </c>
      <c r="Q909" s="1">
        <v>0.19</v>
      </c>
      <c r="R909" s="1">
        <v>0.15</v>
      </c>
      <c r="S909" s="1">
        <v>-28.6</v>
      </c>
      <c r="T909" s="1">
        <v>-25.2</v>
      </c>
      <c r="U909" s="1">
        <v>-21.7</v>
      </c>
      <c r="V909" s="1">
        <v>-15.7</v>
      </c>
      <c r="W909" s="1">
        <v>-10.4</v>
      </c>
      <c r="X909" s="1">
        <v>-3.13</v>
      </c>
      <c r="Y909" s="1">
        <v>0.7</v>
      </c>
      <c r="Z909" s="1">
        <v>3.75</v>
      </c>
      <c r="AA909" s="1">
        <v>0</v>
      </c>
      <c r="AB909" s="1">
        <v>125</v>
      </c>
      <c r="AC909" s="1">
        <v>250</v>
      </c>
      <c r="AD909" s="1">
        <v>375</v>
      </c>
      <c r="AE909" s="1">
        <v>499</v>
      </c>
      <c r="AF909" s="1">
        <v>-28.6</v>
      </c>
      <c r="AG909" s="1">
        <v>39.5</v>
      </c>
      <c r="AH909" s="1">
        <v>28.8</v>
      </c>
      <c r="AI909" s="1">
        <v>27.3</v>
      </c>
      <c r="AJ909" s="1">
        <v>45.3</v>
      </c>
    </row>
    <row r="910" spans="1:36">
      <c r="A910" s="1">
        <v>909</v>
      </c>
      <c r="B910" s="1">
        <v>4537</v>
      </c>
      <c r="C910" s="1">
        <v>48</v>
      </c>
      <c r="D910" s="1">
        <v>0</v>
      </c>
      <c r="E910" s="1">
        <v>500</v>
      </c>
      <c r="F910" s="1">
        <v>0</v>
      </c>
      <c r="G910" s="1">
        <v>0</v>
      </c>
      <c r="H910" s="1">
        <v>8.8999999999999996E-2</v>
      </c>
      <c r="I910" s="1">
        <v>1878.58</v>
      </c>
      <c r="J910" s="1">
        <v>0</v>
      </c>
      <c r="K910" s="1">
        <v>0.27</v>
      </c>
      <c r="L910" s="1">
        <v>0.25</v>
      </c>
      <c r="M910" s="1">
        <v>0.24</v>
      </c>
      <c r="N910" s="1">
        <v>0.23</v>
      </c>
      <c r="O910" s="1">
        <v>0.22</v>
      </c>
      <c r="P910" s="1">
        <v>0.2</v>
      </c>
      <c r="Q910" s="1">
        <v>0.18</v>
      </c>
      <c r="R910" s="1">
        <v>0.15</v>
      </c>
      <c r="S910" s="1">
        <v>-24.7</v>
      </c>
      <c r="T910" s="1">
        <v>-21.9</v>
      </c>
      <c r="U910" s="1">
        <v>-18.899999999999999</v>
      </c>
      <c r="V910" s="1">
        <v>-13.9</v>
      </c>
      <c r="W910" s="1">
        <v>-9.43</v>
      </c>
      <c r="X910" s="1">
        <v>-3.26</v>
      </c>
      <c r="Y910" s="1">
        <v>0.08</v>
      </c>
      <c r="Z910" s="1">
        <v>2.92</v>
      </c>
      <c r="AA910" s="1">
        <v>0</v>
      </c>
      <c r="AB910" s="1">
        <v>125</v>
      </c>
      <c r="AC910" s="1">
        <v>250</v>
      </c>
      <c r="AD910" s="1">
        <v>375</v>
      </c>
      <c r="AE910" s="1">
        <v>499</v>
      </c>
      <c r="AF910" s="1">
        <v>-24.7</v>
      </c>
      <c r="AG910" s="1">
        <v>32.200000000000003</v>
      </c>
      <c r="AH910" s="1">
        <v>23.8</v>
      </c>
      <c r="AI910" s="1">
        <v>23.1</v>
      </c>
      <c r="AJ910" s="1">
        <v>38.5</v>
      </c>
    </row>
    <row r="911" spans="1:36">
      <c r="A911" s="1">
        <v>910</v>
      </c>
      <c r="B911" s="1">
        <v>5481</v>
      </c>
      <c r="C911" s="1">
        <v>48</v>
      </c>
      <c r="D911" s="1">
        <v>0</v>
      </c>
      <c r="E911" s="1">
        <v>500</v>
      </c>
      <c r="F911" s="1">
        <v>0</v>
      </c>
      <c r="G911" s="1">
        <v>0</v>
      </c>
      <c r="H911" s="1">
        <v>0.08</v>
      </c>
      <c r="I911" s="1">
        <v>2259.48</v>
      </c>
      <c r="J911" s="1">
        <v>0</v>
      </c>
      <c r="K911" s="1">
        <v>0.25</v>
      </c>
      <c r="L911" s="1">
        <v>0.23</v>
      </c>
      <c r="M911" s="1">
        <v>0.22</v>
      </c>
      <c r="N911" s="1">
        <v>0.22</v>
      </c>
      <c r="O911" s="1">
        <v>0.21</v>
      </c>
      <c r="P911" s="1">
        <v>0.19</v>
      </c>
      <c r="Q911" s="1">
        <v>0.18</v>
      </c>
      <c r="R911" s="1">
        <v>0.15</v>
      </c>
      <c r="S911" s="1">
        <v>-21.3</v>
      </c>
      <c r="T911" s="1">
        <v>-18.899999999999999</v>
      </c>
      <c r="U911" s="1">
        <v>-16.5</v>
      </c>
      <c r="V911" s="1">
        <v>-12.3</v>
      </c>
      <c r="W911" s="1">
        <v>-8.51</v>
      </c>
      <c r="X911" s="1">
        <v>-3.28</v>
      </c>
      <c r="Y911" s="1">
        <v>-0.38</v>
      </c>
      <c r="Z911" s="1">
        <v>2.2200000000000002</v>
      </c>
      <c r="AA911" s="1">
        <v>0</v>
      </c>
      <c r="AB911" s="1">
        <v>125</v>
      </c>
      <c r="AC911" s="1">
        <v>250</v>
      </c>
      <c r="AD911" s="1">
        <v>375</v>
      </c>
      <c r="AE911" s="1">
        <v>499</v>
      </c>
      <c r="AF911" s="1">
        <v>-21.3</v>
      </c>
      <c r="AG911" s="1">
        <v>26.2</v>
      </c>
      <c r="AH911" s="1">
        <v>19.7</v>
      </c>
      <c r="AI911" s="1">
        <v>19.5</v>
      </c>
      <c r="AJ911" s="1">
        <v>32.700000000000003</v>
      </c>
    </row>
    <row r="912" spans="1:36">
      <c r="A912" s="1">
        <v>911</v>
      </c>
      <c r="B912" s="1">
        <v>6622</v>
      </c>
      <c r="C912" s="1">
        <v>48</v>
      </c>
      <c r="D912" s="1">
        <v>0</v>
      </c>
      <c r="E912" s="1">
        <v>500</v>
      </c>
      <c r="F912" s="1">
        <v>0</v>
      </c>
      <c r="G912" s="1">
        <v>0</v>
      </c>
      <c r="H912" s="1">
        <v>6.9000000000000006E-2</v>
      </c>
      <c r="I912" s="1">
        <v>2813.98</v>
      </c>
      <c r="J912" s="1">
        <v>0</v>
      </c>
      <c r="K912" s="1">
        <v>0.23</v>
      </c>
      <c r="L912" s="1">
        <v>0.22</v>
      </c>
      <c r="M912" s="1">
        <v>0.21</v>
      </c>
      <c r="N912" s="1">
        <v>0.2</v>
      </c>
      <c r="O912" s="1">
        <v>0.2</v>
      </c>
      <c r="P912" s="1">
        <v>0.18</v>
      </c>
      <c r="Q912" s="1">
        <v>0.17</v>
      </c>
      <c r="R912" s="1">
        <v>0.14000000000000001</v>
      </c>
      <c r="S912" s="1">
        <v>-18.3</v>
      </c>
      <c r="T912" s="1">
        <v>-16.399999999999999</v>
      </c>
      <c r="U912" s="1">
        <v>-14.3</v>
      </c>
      <c r="V912" s="1">
        <v>-10.8</v>
      </c>
      <c r="W912" s="1">
        <v>-7.64</v>
      </c>
      <c r="X912" s="1">
        <v>-3.21</v>
      </c>
      <c r="Y912" s="1">
        <v>-0.71</v>
      </c>
      <c r="Z912" s="1">
        <v>1.64</v>
      </c>
      <c r="AA912" s="1">
        <v>0</v>
      </c>
      <c r="AB912" s="1">
        <v>125</v>
      </c>
      <c r="AC912" s="1">
        <v>250</v>
      </c>
      <c r="AD912" s="1">
        <v>375</v>
      </c>
      <c r="AE912" s="1">
        <v>499</v>
      </c>
      <c r="AF912" s="1">
        <v>-18.3</v>
      </c>
      <c r="AG912" s="1">
        <v>21.4</v>
      </c>
      <c r="AH912" s="1">
        <v>16.3</v>
      </c>
      <c r="AI912" s="1">
        <v>16.399999999999999</v>
      </c>
      <c r="AJ912" s="1">
        <v>27.8</v>
      </c>
    </row>
    <row r="913" spans="1:36">
      <c r="A913" s="1">
        <v>912</v>
      </c>
      <c r="B913" s="1">
        <v>8000</v>
      </c>
      <c r="C913" s="1">
        <v>48</v>
      </c>
      <c r="D913" s="1">
        <v>0</v>
      </c>
      <c r="E913" s="1">
        <v>500</v>
      </c>
      <c r="F913" s="1">
        <v>0</v>
      </c>
      <c r="G913" s="1">
        <v>0</v>
      </c>
      <c r="H913" s="1">
        <v>6.3E-2</v>
      </c>
      <c r="I913" s="1">
        <v>3300.31</v>
      </c>
      <c r="J913" s="1">
        <v>0</v>
      </c>
      <c r="K913" s="1">
        <v>0.22</v>
      </c>
      <c r="L913" s="1">
        <v>0.2</v>
      </c>
      <c r="M913" s="1">
        <v>0.2</v>
      </c>
      <c r="N913" s="1">
        <v>0.19</v>
      </c>
      <c r="O913" s="1">
        <v>0.19</v>
      </c>
      <c r="P913" s="1">
        <v>0.17</v>
      </c>
      <c r="Q913" s="1">
        <v>0.16</v>
      </c>
      <c r="R913" s="1">
        <v>0.14000000000000001</v>
      </c>
      <c r="S913" s="1">
        <v>-15.7</v>
      </c>
      <c r="T913" s="1">
        <v>-14.1</v>
      </c>
      <c r="U913" s="1">
        <v>-12.4</v>
      </c>
      <c r="V913" s="1">
        <v>-9.49</v>
      </c>
      <c r="W913" s="1">
        <v>-6.83</v>
      </c>
      <c r="X913" s="1">
        <v>-3.09</v>
      </c>
      <c r="Y913" s="1">
        <v>-0.93</v>
      </c>
      <c r="Z913" s="1">
        <v>1.17</v>
      </c>
      <c r="AA913" s="1">
        <v>0</v>
      </c>
      <c r="AB913" s="1">
        <v>125</v>
      </c>
      <c r="AC913" s="1">
        <v>250</v>
      </c>
      <c r="AD913" s="1">
        <v>375</v>
      </c>
      <c r="AE913" s="1">
        <v>499</v>
      </c>
      <c r="AF913" s="1">
        <v>-15.7</v>
      </c>
      <c r="AG913" s="1">
        <v>17.399999999999999</v>
      </c>
      <c r="AH913" s="1">
        <v>13.5</v>
      </c>
      <c r="AI913" s="1">
        <v>13.9</v>
      </c>
      <c r="AJ913" s="1">
        <v>23.6</v>
      </c>
    </row>
    <row r="914" spans="1:36">
      <c r="A914" s="1">
        <v>913</v>
      </c>
      <c r="B914" s="1">
        <v>1000</v>
      </c>
      <c r="C914" s="1">
        <v>64</v>
      </c>
      <c r="D914" s="1">
        <v>0</v>
      </c>
      <c r="E914" s="1">
        <v>500</v>
      </c>
      <c r="F914" s="1">
        <v>0</v>
      </c>
      <c r="G914" s="1">
        <v>0</v>
      </c>
      <c r="H914" s="1">
        <v>0.28000000000000003</v>
      </c>
      <c r="I914" s="1">
        <v>355.38</v>
      </c>
      <c r="J914" s="1">
        <v>0</v>
      </c>
      <c r="K914" s="1">
        <v>0.45</v>
      </c>
      <c r="L914" s="1">
        <v>0.35</v>
      </c>
      <c r="M914" s="1">
        <v>0.32</v>
      </c>
      <c r="N914" s="1">
        <v>0.28999999999999998</v>
      </c>
      <c r="O914" s="1">
        <v>0.26</v>
      </c>
      <c r="P914" s="1">
        <v>0.22</v>
      </c>
      <c r="Q914" s="1">
        <v>0.18</v>
      </c>
      <c r="R914" s="1">
        <v>0.12</v>
      </c>
      <c r="S914" s="1">
        <v>-66.900000000000006</v>
      </c>
      <c r="T914" s="1">
        <v>-56.1</v>
      </c>
      <c r="U914" s="1">
        <v>-45</v>
      </c>
      <c r="V914" s="1">
        <v>-26.8</v>
      </c>
      <c r="W914" s="1">
        <v>-11.4</v>
      </c>
      <c r="X914" s="1">
        <v>6.48</v>
      </c>
      <c r="Y914" s="1">
        <v>12.5</v>
      </c>
      <c r="Z914" s="1">
        <v>12.1</v>
      </c>
      <c r="AA914" s="1">
        <v>0</v>
      </c>
      <c r="AB914" s="1">
        <v>125</v>
      </c>
      <c r="AC914" s="1">
        <v>250</v>
      </c>
      <c r="AD914" s="1">
        <v>375</v>
      </c>
      <c r="AE914" s="1">
        <v>499</v>
      </c>
      <c r="AF914" s="1">
        <v>-66.900000000000006</v>
      </c>
      <c r="AG914" s="1">
        <v>169</v>
      </c>
      <c r="AH914" s="1">
        <v>111</v>
      </c>
      <c r="AI914" s="1">
        <v>87.5</v>
      </c>
      <c r="AJ914" s="1">
        <v>134</v>
      </c>
    </row>
    <row r="915" spans="1:36">
      <c r="A915" s="1">
        <v>914</v>
      </c>
      <c r="B915" s="1">
        <v>1208</v>
      </c>
      <c r="C915" s="1">
        <v>64</v>
      </c>
      <c r="D915" s="1">
        <v>0</v>
      </c>
      <c r="E915" s="1">
        <v>500</v>
      </c>
      <c r="F915" s="1">
        <v>0</v>
      </c>
      <c r="G915" s="1">
        <v>0</v>
      </c>
      <c r="H915" s="1">
        <v>0.251</v>
      </c>
      <c r="I915" s="1">
        <v>436.02</v>
      </c>
      <c r="J915" s="1">
        <v>0</v>
      </c>
      <c r="K915" s="1">
        <v>0.41</v>
      </c>
      <c r="L915" s="1">
        <v>0.33</v>
      </c>
      <c r="M915" s="1">
        <v>0.3</v>
      </c>
      <c r="N915" s="1">
        <v>0.27</v>
      </c>
      <c r="O915" s="1">
        <v>0.25</v>
      </c>
      <c r="P915" s="1">
        <v>0.21</v>
      </c>
      <c r="Q915" s="1">
        <v>0.17</v>
      </c>
      <c r="R915" s="1">
        <v>0.12</v>
      </c>
      <c r="S915" s="1">
        <v>-59.3</v>
      </c>
      <c r="T915" s="1">
        <v>-50.1</v>
      </c>
      <c r="U915" s="1">
        <v>-40.6</v>
      </c>
      <c r="V915" s="1">
        <v>-25</v>
      </c>
      <c r="W915" s="1">
        <v>-11.6</v>
      </c>
      <c r="X915" s="1">
        <v>4.28</v>
      </c>
      <c r="Y915" s="1">
        <v>10.199999999999999</v>
      </c>
      <c r="Z915" s="1">
        <v>10.8</v>
      </c>
      <c r="AA915" s="1">
        <v>0</v>
      </c>
      <c r="AB915" s="1">
        <v>125</v>
      </c>
      <c r="AC915" s="1">
        <v>250</v>
      </c>
      <c r="AD915" s="1">
        <v>375</v>
      </c>
      <c r="AE915" s="1">
        <v>499</v>
      </c>
      <c r="AF915" s="1">
        <v>-59.3</v>
      </c>
      <c r="AG915" s="1">
        <v>138</v>
      </c>
      <c r="AH915" s="1">
        <v>91.5</v>
      </c>
      <c r="AI915" s="1">
        <v>73.599999999999994</v>
      </c>
      <c r="AJ915" s="1">
        <v>114</v>
      </c>
    </row>
    <row r="916" spans="1:36">
      <c r="A916" s="1">
        <v>915</v>
      </c>
      <c r="B916" s="1">
        <v>1459</v>
      </c>
      <c r="C916" s="1">
        <v>64</v>
      </c>
      <c r="D916" s="1">
        <v>0</v>
      </c>
      <c r="E916" s="1">
        <v>500</v>
      </c>
      <c r="F916" s="1">
        <v>0</v>
      </c>
      <c r="G916" s="1">
        <v>0</v>
      </c>
      <c r="H916" s="1">
        <v>0.22600000000000001</v>
      </c>
      <c r="I916" s="1">
        <v>530.59</v>
      </c>
      <c r="J916" s="1">
        <v>0</v>
      </c>
      <c r="K916" s="1">
        <v>0.38</v>
      </c>
      <c r="L916" s="1">
        <v>0.3</v>
      </c>
      <c r="M916" s="1">
        <v>0.28000000000000003</v>
      </c>
      <c r="N916" s="1">
        <v>0.26</v>
      </c>
      <c r="O916" s="1">
        <v>0.24</v>
      </c>
      <c r="P916" s="1">
        <v>0.2</v>
      </c>
      <c r="Q916" s="1">
        <v>0.17</v>
      </c>
      <c r="R916" s="1">
        <v>0.12</v>
      </c>
      <c r="S916" s="1">
        <v>-52.3</v>
      </c>
      <c r="T916" s="1">
        <v>-44.5</v>
      </c>
      <c r="U916" s="1">
        <v>-36.4</v>
      </c>
      <c r="V916" s="1">
        <v>-23.1</v>
      </c>
      <c r="W916" s="1">
        <v>-11.6</v>
      </c>
      <c r="X916" s="1">
        <v>2.48</v>
      </c>
      <c r="Y916" s="1">
        <v>8.07</v>
      </c>
      <c r="Z916" s="1">
        <v>9.44</v>
      </c>
      <c r="AA916" s="1">
        <v>0</v>
      </c>
      <c r="AB916" s="1">
        <v>125</v>
      </c>
      <c r="AC916" s="1">
        <v>250</v>
      </c>
      <c r="AD916" s="1">
        <v>375</v>
      </c>
      <c r="AE916" s="1">
        <v>499</v>
      </c>
      <c r="AF916" s="1">
        <v>-52.3</v>
      </c>
      <c r="AG916" s="1">
        <v>112</v>
      </c>
      <c r="AH916" s="1">
        <v>75.400000000000006</v>
      </c>
      <c r="AI916" s="1">
        <v>62</v>
      </c>
      <c r="AJ916" s="1">
        <v>97.1</v>
      </c>
    </row>
    <row r="917" spans="1:36">
      <c r="A917" s="1">
        <v>916</v>
      </c>
      <c r="B917" s="1">
        <v>1763</v>
      </c>
      <c r="C917" s="1">
        <v>64</v>
      </c>
      <c r="D917" s="1">
        <v>0</v>
      </c>
      <c r="E917" s="1">
        <v>500</v>
      </c>
      <c r="F917" s="1">
        <v>0</v>
      </c>
      <c r="G917" s="1">
        <v>0</v>
      </c>
      <c r="H917" s="1">
        <v>0.19700000000000001</v>
      </c>
      <c r="I917" s="1">
        <v>667.25</v>
      </c>
      <c r="J917" s="1">
        <v>0</v>
      </c>
      <c r="K917" s="1">
        <v>0.34</v>
      </c>
      <c r="L917" s="1">
        <v>0.28000000000000003</v>
      </c>
      <c r="M917" s="1">
        <v>0.27</v>
      </c>
      <c r="N917" s="1">
        <v>0.25</v>
      </c>
      <c r="O917" s="1">
        <v>0.23</v>
      </c>
      <c r="P917" s="1">
        <v>0.2</v>
      </c>
      <c r="Q917" s="1">
        <v>0.17</v>
      </c>
      <c r="R917" s="1">
        <v>0.12</v>
      </c>
      <c r="S917" s="1">
        <v>-46</v>
      </c>
      <c r="T917" s="1">
        <v>-39.4</v>
      </c>
      <c r="U917" s="1">
        <v>-32.5</v>
      </c>
      <c r="V917" s="1">
        <v>-21.2</v>
      </c>
      <c r="W917" s="1">
        <v>-11.3</v>
      </c>
      <c r="X917" s="1">
        <v>1.04</v>
      </c>
      <c r="Y917" s="1">
        <v>6.26</v>
      </c>
      <c r="Z917" s="1">
        <v>8.17</v>
      </c>
      <c r="AA917" s="1">
        <v>0</v>
      </c>
      <c r="AB917" s="1">
        <v>125</v>
      </c>
      <c r="AC917" s="1">
        <v>250</v>
      </c>
      <c r="AD917" s="1">
        <v>375</v>
      </c>
      <c r="AE917" s="1">
        <v>499</v>
      </c>
      <c r="AF917" s="1">
        <v>-46</v>
      </c>
      <c r="AG917" s="1">
        <v>91.6</v>
      </c>
      <c r="AH917" s="1">
        <v>62.2</v>
      </c>
      <c r="AI917" s="1">
        <v>52.2</v>
      </c>
      <c r="AJ917" s="1">
        <v>82.7</v>
      </c>
    </row>
    <row r="918" spans="1:36">
      <c r="A918" s="1">
        <v>917</v>
      </c>
      <c r="B918" s="1">
        <v>2130</v>
      </c>
      <c r="C918" s="1">
        <v>64</v>
      </c>
      <c r="D918" s="1">
        <v>0</v>
      </c>
      <c r="E918" s="1">
        <v>500</v>
      </c>
      <c r="F918" s="1">
        <v>0</v>
      </c>
      <c r="G918" s="1">
        <v>0</v>
      </c>
      <c r="H918" s="1">
        <v>0.17499999999999999</v>
      </c>
      <c r="I918" s="1">
        <v>816.19</v>
      </c>
      <c r="J918" s="1">
        <v>0</v>
      </c>
      <c r="K918" s="1">
        <v>0.31</v>
      </c>
      <c r="L918" s="1">
        <v>0.27</v>
      </c>
      <c r="M918" s="1">
        <v>0.25</v>
      </c>
      <c r="N918" s="1">
        <v>0.23</v>
      </c>
      <c r="O918" s="1">
        <v>0.22</v>
      </c>
      <c r="P918" s="1">
        <v>0.19</v>
      </c>
      <c r="Q918" s="1">
        <v>0.16</v>
      </c>
      <c r="R918" s="1">
        <v>0.12</v>
      </c>
      <c r="S918" s="1">
        <v>-40.299999999999997</v>
      </c>
      <c r="T918" s="1">
        <v>-34.700000000000003</v>
      </c>
      <c r="U918" s="1">
        <v>-28.9</v>
      </c>
      <c r="V918" s="1">
        <v>-19.3</v>
      </c>
      <c r="W918" s="1">
        <v>-10.8</v>
      </c>
      <c r="X918" s="1">
        <v>-0.08</v>
      </c>
      <c r="Y918" s="1">
        <v>4.72</v>
      </c>
      <c r="Z918" s="1">
        <v>6.96</v>
      </c>
      <c r="AA918" s="1">
        <v>0</v>
      </c>
      <c r="AB918" s="1">
        <v>125</v>
      </c>
      <c r="AC918" s="1">
        <v>250</v>
      </c>
      <c r="AD918" s="1">
        <v>375</v>
      </c>
      <c r="AE918" s="1">
        <v>499</v>
      </c>
      <c r="AF918" s="1">
        <v>-40.299999999999997</v>
      </c>
      <c r="AG918" s="1">
        <v>74.7</v>
      </c>
      <c r="AH918" s="1">
        <v>51.3</v>
      </c>
      <c r="AI918" s="1">
        <v>44</v>
      </c>
      <c r="AJ918" s="1">
        <v>70.5</v>
      </c>
    </row>
    <row r="919" spans="1:36">
      <c r="A919" s="1">
        <v>918</v>
      </c>
      <c r="B919" s="1">
        <v>2573</v>
      </c>
      <c r="C919" s="1">
        <v>64</v>
      </c>
      <c r="D919" s="1">
        <v>0</v>
      </c>
      <c r="E919" s="1">
        <v>500</v>
      </c>
      <c r="F919" s="1">
        <v>0</v>
      </c>
      <c r="G919" s="1">
        <v>0</v>
      </c>
      <c r="H919" s="1">
        <v>0.157</v>
      </c>
      <c r="I919" s="1">
        <v>993</v>
      </c>
      <c r="J919" s="1">
        <v>0</v>
      </c>
      <c r="K919" s="1">
        <v>0.28999999999999998</v>
      </c>
      <c r="L919" s="1">
        <v>0.25</v>
      </c>
      <c r="M919" s="1">
        <v>0.24</v>
      </c>
      <c r="N919" s="1">
        <v>0.22</v>
      </c>
      <c r="O919" s="1">
        <v>0.21</v>
      </c>
      <c r="P919" s="1">
        <v>0.18</v>
      </c>
      <c r="Q919" s="1">
        <v>0.16</v>
      </c>
      <c r="R919" s="1">
        <v>0.12</v>
      </c>
      <c r="S919" s="1">
        <v>-35.200000000000003</v>
      </c>
      <c r="T919" s="1">
        <v>-30.5</v>
      </c>
      <c r="U919" s="1">
        <v>-25.6</v>
      </c>
      <c r="V919" s="1">
        <v>-17.399999999999999</v>
      </c>
      <c r="W919" s="1">
        <v>-10.199999999999999</v>
      </c>
      <c r="X919" s="1">
        <v>-0.92</v>
      </c>
      <c r="Y919" s="1">
        <v>3.43</v>
      </c>
      <c r="Z919" s="1">
        <v>5.85</v>
      </c>
      <c r="AA919" s="1">
        <v>0</v>
      </c>
      <c r="AB919" s="1">
        <v>125</v>
      </c>
      <c r="AC919" s="1">
        <v>250</v>
      </c>
      <c r="AD919" s="1">
        <v>375</v>
      </c>
      <c r="AE919" s="1">
        <v>499</v>
      </c>
      <c r="AF919" s="1">
        <v>-35.200000000000003</v>
      </c>
      <c r="AG919" s="1">
        <v>60.9</v>
      </c>
      <c r="AH919" s="1">
        <v>42.4</v>
      </c>
      <c r="AI919" s="1">
        <v>37.1</v>
      </c>
      <c r="AJ919" s="1">
        <v>60</v>
      </c>
    </row>
    <row r="920" spans="1:36">
      <c r="A920" s="1">
        <v>919</v>
      </c>
      <c r="B920" s="1">
        <v>3109</v>
      </c>
      <c r="C920" s="1">
        <v>64</v>
      </c>
      <c r="D920" s="1">
        <v>0</v>
      </c>
      <c r="E920" s="1">
        <v>500</v>
      </c>
      <c r="F920" s="1">
        <v>0</v>
      </c>
      <c r="G920" s="1">
        <v>0</v>
      </c>
      <c r="H920" s="1">
        <v>0.13900000000000001</v>
      </c>
      <c r="I920" s="1">
        <v>1209.6400000000001</v>
      </c>
      <c r="J920" s="1">
        <v>0</v>
      </c>
      <c r="K920" s="1">
        <v>0.27</v>
      </c>
      <c r="L920" s="1">
        <v>0.23</v>
      </c>
      <c r="M920" s="1">
        <v>0.22</v>
      </c>
      <c r="N920" s="1">
        <v>0.21</v>
      </c>
      <c r="O920" s="1">
        <v>0.2</v>
      </c>
      <c r="P920" s="1">
        <v>0.18</v>
      </c>
      <c r="Q920" s="1">
        <v>0.15</v>
      </c>
      <c r="R920" s="1">
        <v>0.12</v>
      </c>
      <c r="S920" s="1">
        <v>-30.6</v>
      </c>
      <c r="T920" s="1">
        <v>-26.7</v>
      </c>
      <c r="U920" s="1">
        <v>-22.6</v>
      </c>
      <c r="V920" s="1">
        <v>-15.7</v>
      </c>
      <c r="W920" s="1">
        <v>-9.57</v>
      </c>
      <c r="X920" s="1">
        <v>-1.54</v>
      </c>
      <c r="Y920" s="1">
        <v>2.37</v>
      </c>
      <c r="Z920" s="1">
        <v>4.8499999999999996</v>
      </c>
      <c r="AA920" s="1">
        <v>0</v>
      </c>
      <c r="AB920" s="1">
        <v>125</v>
      </c>
      <c r="AC920" s="1">
        <v>250</v>
      </c>
      <c r="AD920" s="1">
        <v>375</v>
      </c>
      <c r="AE920" s="1">
        <v>499</v>
      </c>
      <c r="AF920" s="1">
        <v>-30.6</v>
      </c>
      <c r="AG920" s="1">
        <v>49.7</v>
      </c>
      <c r="AH920" s="1">
        <v>35</v>
      </c>
      <c r="AI920" s="1">
        <v>31.4</v>
      </c>
      <c r="AJ920" s="1">
        <v>51.1</v>
      </c>
    </row>
    <row r="921" spans="1:36">
      <c r="A921" s="1">
        <v>920</v>
      </c>
      <c r="B921" s="1">
        <v>3756</v>
      </c>
      <c r="C921" s="1">
        <v>64</v>
      </c>
      <c r="D921" s="1">
        <v>0</v>
      </c>
      <c r="E921" s="1">
        <v>500</v>
      </c>
      <c r="F921" s="1">
        <v>0</v>
      </c>
      <c r="G921" s="1">
        <v>0</v>
      </c>
      <c r="H921" s="1">
        <v>0.122</v>
      </c>
      <c r="I921" s="1">
        <v>1506.39</v>
      </c>
      <c r="J921" s="1">
        <v>0</v>
      </c>
      <c r="K921" s="1">
        <v>0.25</v>
      </c>
      <c r="L921" s="1">
        <v>0.22</v>
      </c>
      <c r="M921" s="1">
        <v>0.21</v>
      </c>
      <c r="N921" s="1">
        <v>0.2</v>
      </c>
      <c r="O921" s="1">
        <v>0.19</v>
      </c>
      <c r="P921" s="1">
        <v>0.17</v>
      </c>
      <c r="Q921" s="1">
        <v>0.15</v>
      </c>
      <c r="R921" s="1">
        <v>0.12</v>
      </c>
      <c r="S921" s="1">
        <v>-26.6</v>
      </c>
      <c r="T921" s="1">
        <v>-23.3</v>
      </c>
      <c r="U921" s="1">
        <v>-19.8</v>
      </c>
      <c r="V921" s="1">
        <v>-14</v>
      </c>
      <c r="W921" s="1">
        <v>-8.86</v>
      </c>
      <c r="X921" s="1">
        <v>-1.97</v>
      </c>
      <c r="Y921" s="1">
        <v>1.51</v>
      </c>
      <c r="Z921" s="1">
        <v>3.96</v>
      </c>
      <c r="AA921" s="1">
        <v>0</v>
      </c>
      <c r="AB921" s="1">
        <v>125</v>
      </c>
      <c r="AC921" s="1">
        <v>250</v>
      </c>
      <c r="AD921" s="1">
        <v>375</v>
      </c>
      <c r="AE921" s="1">
        <v>499</v>
      </c>
      <c r="AF921" s="1">
        <v>-26.6</v>
      </c>
      <c r="AG921" s="1">
        <v>40.5</v>
      </c>
      <c r="AH921" s="1">
        <v>28.9</v>
      </c>
      <c r="AI921" s="1">
        <v>26.5</v>
      </c>
      <c r="AJ921" s="1">
        <v>43.5</v>
      </c>
    </row>
    <row r="922" spans="1:36">
      <c r="A922" s="1">
        <v>921</v>
      </c>
      <c r="B922" s="1">
        <v>4537</v>
      </c>
      <c r="C922" s="1">
        <v>64</v>
      </c>
      <c r="D922" s="1">
        <v>0</v>
      </c>
      <c r="E922" s="1">
        <v>500</v>
      </c>
      <c r="F922" s="1">
        <v>0</v>
      </c>
      <c r="G922" s="1">
        <v>0</v>
      </c>
      <c r="H922" s="1">
        <v>0.108</v>
      </c>
      <c r="I922" s="1">
        <v>1830.31</v>
      </c>
      <c r="J922" s="1">
        <v>0</v>
      </c>
      <c r="K922" s="1">
        <v>0.23</v>
      </c>
      <c r="L922" s="1">
        <v>0.2</v>
      </c>
      <c r="M922" s="1">
        <v>0.2</v>
      </c>
      <c r="N922" s="1">
        <v>0.19</v>
      </c>
      <c r="O922" s="1">
        <v>0.18</v>
      </c>
      <c r="P922" s="1">
        <v>0.16</v>
      </c>
      <c r="Q922" s="1">
        <v>0.15</v>
      </c>
      <c r="R922" s="1">
        <v>0.12</v>
      </c>
      <c r="S922" s="1">
        <v>-23.1</v>
      </c>
      <c r="T922" s="1">
        <v>-20.3</v>
      </c>
      <c r="U922" s="1">
        <v>-17.399999999999999</v>
      </c>
      <c r="V922" s="1">
        <v>-12.5</v>
      </c>
      <c r="W922" s="1">
        <v>-8.14</v>
      </c>
      <c r="X922" s="1">
        <v>-2.2400000000000002</v>
      </c>
      <c r="Y922" s="1">
        <v>0.83</v>
      </c>
      <c r="Z922" s="1">
        <v>3.18</v>
      </c>
      <c r="AA922" s="1">
        <v>0</v>
      </c>
      <c r="AB922" s="1">
        <v>125</v>
      </c>
      <c r="AC922" s="1">
        <v>250</v>
      </c>
      <c r="AD922" s="1">
        <v>375</v>
      </c>
      <c r="AE922" s="1">
        <v>499</v>
      </c>
      <c r="AF922" s="1">
        <v>-23.1</v>
      </c>
      <c r="AG922" s="1">
        <v>33</v>
      </c>
      <c r="AH922" s="1">
        <v>23.9</v>
      </c>
      <c r="AI922" s="1">
        <v>22.4</v>
      </c>
      <c r="AJ922" s="1">
        <v>37</v>
      </c>
    </row>
    <row r="923" spans="1:36">
      <c r="A923" s="1">
        <v>922</v>
      </c>
      <c r="B923" s="1">
        <v>5481</v>
      </c>
      <c r="C923" s="1">
        <v>64</v>
      </c>
      <c r="D923" s="1">
        <v>0</v>
      </c>
      <c r="E923" s="1">
        <v>500</v>
      </c>
      <c r="F923" s="1">
        <v>0</v>
      </c>
      <c r="G923" s="1">
        <v>0</v>
      </c>
      <c r="H923" s="1">
        <v>9.6000000000000002E-2</v>
      </c>
      <c r="I923" s="1">
        <v>2229.9699999999998</v>
      </c>
      <c r="J923" s="1">
        <v>0</v>
      </c>
      <c r="K923" s="1">
        <v>0.21</v>
      </c>
      <c r="L923" s="1">
        <v>0.19</v>
      </c>
      <c r="M923" s="1">
        <v>0.18</v>
      </c>
      <c r="N923" s="1">
        <v>0.18</v>
      </c>
      <c r="O923" s="1">
        <v>0.17</v>
      </c>
      <c r="P923" s="1">
        <v>0.15</v>
      </c>
      <c r="Q923" s="1">
        <v>0.14000000000000001</v>
      </c>
      <c r="R923" s="1">
        <v>0.11</v>
      </c>
      <c r="S923" s="1">
        <v>-20</v>
      </c>
      <c r="T923" s="1">
        <v>-17.600000000000001</v>
      </c>
      <c r="U923" s="1">
        <v>-15.2</v>
      </c>
      <c r="V923" s="1">
        <v>-11.1</v>
      </c>
      <c r="W923" s="1">
        <v>-7.42</v>
      </c>
      <c r="X923" s="1">
        <v>-2.39</v>
      </c>
      <c r="Y923" s="1">
        <v>0.3</v>
      </c>
      <c r="Z923" s="1">
        <v>2.5</v>
      </c>
      <c r="AA923" s="1">
        <v>0</v>
      </c>
      <c r="AB923" s="1">
        <v>125</v>
      </c>
      <c r="AC923" s="1">
        <v>250</v>
      </c>
      <c r="AD923" s="1">
        <v>375</v>
      </c>
      <c r="AE923" s="1">
        <v>499</v>
      </c>
      <c r="AF923" s="1">
        <v>-20</v>
      </c>
      <c r="AG923" s="1">
        <v>26.9</v>
      </c>
      <c r="AH923" s="1">
        <v>19.7</v>
      </c>
      <c r="AI923" s="1">
        <v>18.899999999999999</v>
      </c>
      <c r="AJ923" s="1">
        <v>31.4</v>
      </c>
    </row>
    <row r="924" spans="1:36">
      <c r="A924" s="1">
        <v>923</v>
      </c>
      <c r="B924" s="1">
        <v>6622</v>
      </c>
      <c r="C924" s="1">
        <v>64</v>
      </c>
      <c r="D924" s="1">
        <v>0</v>
      </c>
      <c r="E924" s="1">
        <v>500</v>
      </c>
      <c r="F924" s="1">
        <v>0</v>
      </c>
      <c r="G924" s="1">
        <v>0</v>
      </c>
      <c r="H924" s="1">
        <v>8.5000000000000006E-2</v>
      </c>
      <c r="I924" s="1">
        <v>2737.64</v>
      </c>
      <c r="J924" s="1">
        <v>0</v>
      </c>
      <c r="K924" s="1">
        <v>0.19</v>
      </c>
      <c r="L924" s="1">
        <v>0.18</v>
      </c>
      <c r="M924" s="1">
        <v>0.17</v>
      </c>
      <c r="N924" s="1">
        <v>0.17</v>
      </c>
      <c r="O924" s="1">
        <v>0.16</v>
      </c>
      <c r="P924" s="1">
        <v>0.15</v>
      </c>
      <c r="Q924" s="1">
        <v>0.13</v>
      </c>
      <c r="R924" s="1">
        <v>0.11</v>
      </c>
      <c r="S924" s="1">
        <v>-17.2</v>
      </c>
      <c r="T924" s="1">
        <v>-15.3</v>
      </c>
      <c r="U924" s="1">
        <v>-13.3</v>
      </c>
      <c r="V924" s="1">
        <v>-9.83</v>
      </c>
      <c r="W924" s="1">
        <v>-6.72</v>
      </c>
      <c r="X924" s="1">
        <v>-2.4500000000000002</v>
      </c>
      <c r="Y924" s="1">
        <v>-0.11</v>
      </c>
      <c r="Z924" s="1">
        <v>1.93</v>
      </c>
      <c r="AA924" s="1">
        <v>0</v>
      </c>
      <c r="AB924" s="1">
        <v>125</v>
      </c>
      <c r="AC924" s="1">
        <v>250</v>
      </c>
      <c r="AD924" s="1">
        <v>375</v>
      </c>
      <c r="AE924" s="1">
        <v>499</v>
      </c>
      <c r="AF924" s="1">
        <v>-17.2</v>
      </c>
      <c r="AG924" s="1">
        <v>21.9</v>
      </c>
      <c r="AH924" s="1">
        <v>16.3</v>
      </c>
      <c r="AI924" s="1">
        <v>15.9</v>
      </c>
      <c r="AJ924" s="1">
        <v>26.7</v>
      </c>
    </row>
    <row r="925" spans="1:36">
      <c r="A925" s="1">
        <v>924</v>
      </c>
      <c r="B925" s="1">
        <v>8000</v>
      </c>
      <c r="C925" s="1">
        <v>64</v>
      </c>
      <c r="D925" s="1">
        <v>0</v>
      </c>
      <c r="E925" s="1">
        <v>500</v>
      </c>
      <c r="F925" s="1">
        <v>0</v>
      </c>
      <c r="G925" s="1">
        <v>0</v>
      </c>
      <c r="H925" s="1">
        <v>7.4999999999999997E-2</v>
      </c>
      <c r="I925" s="1">
        <v>3308.09</v>
      </c>
      <c r="J925" s="1">
        <v>0</v>
      </c>
      <c r="K925" s="1">
        <v>0.18</v>
      </c>
      <c r="L925" s="1">
        <v>0.17</v>
      </c>
      <c r="M925" s="1">
        <v>0.16</v>
      </c>
      <c r="N925" s="1">
        <v>0.16</v>
      </c>
      <c r="O925" s="1">
        <v>0.15</v>
      </c>
      <c r="P925" s="1">
        <v>0.14000000000000001</v>
      </c>
      <c r="Q925" s="1">
        <v>0.13</v>
      </c>
      <c r="R925" s="1">
        <v>0.11</v>
      </c>
      <c r="S925" s="1">
        <v>-14.8</v>
      </c>
      <c r="T925" s="1">
        <v>-13.2</v>
      </c>
      <c r="U925" s="1">
        <v>-11.5</v>
      </c>
      <c r="V925" s="1">
        <v>-8.66</v>
      </c>
      <c r="W925" s="1">
        <v>-6.06</v>
      </c>
      <c r="X925" s="1">
        <v>-2.4300000000000002</v>
      </c>
      <c r="Y925" s="1">
        <v>-0.4</v>
      </c>
      <c r="Z925" s="1">
        <v>1.45</v>
      </c>
      <c r="AA925" s="1">
        <v>0</v>
      </c>
      <c r="AB925" s="1">
        <v>125</v>
      </c>
      <c r="AC925" s="1">
        <v>250</v>
      </c>
      <c r="AD925" s="1">
        <v>375</v>
      </c>
      <c r="AE925" s="1">
        <v>499</v>
      </c>
      <c r="AF925" s="1">
        <v>-14.8</v>
      </c>
      <c r="AG925" s="1">
        <v>17.8</v>
      </c>
      <c r="AH925" s="1">
        <v>13.5</v>
      </c>
      <c r="AI925" s="1">
        <v>13.5</v>
      </c>
      <c r="AJ925" s="1">
        <v>22.7</v>
      </c>
    </row>
    <row r="926" spans="1:36">
      <c r="A926" s="1">
        <v>925</v>
      </c>
      <c r="B926" s="1">
        <v>1000</v>
      </c>
      <c r="C926" s="1">
        <v>86</v>
      </c>
      <c r="D926" s="1">
        <v>0</v>
      </c>
      <c r="E926" s="1">
        <v>500</v>
      </c>
      <c r="F926" s="1">
        <v>0</v>
      </c>
      <c r="G926" s="1">
        <v>0</v>
      </c>
      <c r="H926" s="1">
        <v>0.34</v>
      </c>
      <c r="I926" s="1">
        <v>336.12</v>
      </c>
      <c r="J926" s="1">
        <v>0</v>
      </c>
      <c r="K926" s="1">
        <v>0.39</v>
      </c>
      <c r="L926" s="1">
        <v>0.28999999999999998</v>
      </c>
      <c r="M926" s="1">
        <v>0.26</v>
      </c>
      <c r="N926" s="1">
        <v>0.23</v>
      </c>
      <c r="O926" s="1">
        <v>0.21</v>
      </c>
      <c r="P926" s="1">
        <v>0.17</v>
      </c>
      <c r="Q926" s="1">
        <v>0.13</v>
      </c>
      <c r="R926" s="1">
        <v>0.09</v>
      </c>
      <c r="S926" s="1">
        <v>-59.6</v>
      </c>
      <c r="T926" s="1">
        <v>-49.4</v>
      </c>
      <c r="U926" s="1">
        <v>-38.799999999999997</v>
      </c>
      <c r="V926" s="1">
        <v>-21.8</v>
      </c>
      <c r="W926" s="1">
        <v>-7.63</v>
      </c>
      <c r="X926" s="1">
        <v>8.0399999999999991</v>
      </c>
      <c r="Y926" s="1">
        <v>12.5</v>
      </c>
      <c r="Z926" s="1">
        <v>10.5</v>
      </c>
      <c r="AA926" s="1">
        <v>0</v>
      </c>
      <c r="AB926" s="1">
        <v>125</v>
      </c>
      <c r="AC926" s="1">
        <v>250</v>
      </c>
      <c r="AD926" s="1">
        <v>375</v>
      </c>
      <c r="AE926" s="1">
        <v>499</v>
      </c>
      <c r="AF926" s="1">
        <v>-59.6</v>
      </c>
      <c r="AG926" s="1">
        <v>172</v>
      </c>
      <c r="AH926" s="1">
        <v>112</v>
      </c>
      <c r="AI926" s="1">
        <v>85.6</v>
      </c>
      <c r="AJ926" s="1">
        <v>128</v>
      </c>
    </row>
    <row r="927" spans="1:36">
      <c r="A927" s="1">
        <v>926</v>
      </c>
      <c r="B927" s="1">
        <v>1208</v>
      </c>
      <c r="C927" s="1">
        <v>86</v>
      </c>
      <c r="D927" s="1">
        <v>0</v>
      </c>
      <c r="E927" s="1">
        <v>500</v>
      </c>
      <c r="F927" s="1">
        <v>0</v>
      </c>
      <c r="G927" s="1">
        <v>0</v>
      </c>
      <c r="H927" s="1">
        <v>0.29799999999999999</v>
      </c>
      <c r="I927" s="1">
        <v>424.19</v>
      </c>
      <c r="J927" s="1">
        <v>0</v>
      </c>
      <c r="K927" s="1">
        <v>0.36</v>
      </c>
      <c r="L927" s="1">
        <v>0.27</v>
      </c>
      <c r="M927" s="1">
        <v>0.25</v>
      </c>
      <c r="N927" s="1">
        <v>0.22</v>
      </c>
      <c r="O927" s="1">
        <v>0.2</v>
      </c>
      <c r="P927" s="1">
        <v>0.16</v>
      </c>
      <c r="Q927" s="1">
        <v>0.13</v>
      </c>
      <c r="R927" s="1">
        <v>0.09</v>
      </c>
      <c r="S927" s="1">
        <v>-53.2</v>
      </c>
      <c r="T927" s="1">
        <v>-44.5</v>
      </c>
      <c r="U927" s="1">
        <v>-35.4</v>
      </c>
      <c r="V927" s="1">
        <v>-20.7</v>
      </c>
      <c r="W927" s="1">
        <v>-8.2799999999999994</v>
      </c>
      <c r="X927" s="1">
        <v>5.88</v>
      </c>
      <c r="Y927" s="1">
        <v>10.4</v>
      </c>
      <c r="Z927" s="1">
        <v>9.57</v>
      </c>
      <c r="AA927" s="1">
        <v>0</v>
      </c>
      <c r="AB927" s="1">
        <v>125</v>
      </c>
      <c r="AC927" s="1">
        <v>250</v>
      </c>
      <c r="AD927" s="1">
        <v>375</v>
      </c>
      <c r="AE927" s="1">
        <v>499</v>
      </c>
      <c r="AF927" s="1">
        <v>-53.2</v>
      </c>
      <c r="AG927" s="1">
        <v>141</v>
      </c>
      <c r="AH927" s="1">
        <v>92.1</v>
      </c>
      <c r="AI927" s="1">
        <v>71.8</v>
      </c>
      <c r="AJ927" s="1">
        <v>109</v>
      </c>
    </row>
    <row r="928" spans="1:36">
      <c r="A928" s="1">
        <v>927</v>
      </c>
      <c r="B928" s="1">
        <v>1459</v>
      </c>
      <c r="C928" s="1">
        <v>86</v>
      </c>
      <c r="D928" s="1">
        <v>0</v>
      </c>
      <c r="E928" s="1">
        <v>500</v>
      </c>
      <c r="F928" s="1">
        <v>0</v>
      </c>
      <c r="G928" s="1">
        <v>0</v>
      </c>
      <c r="H928" s="1">
        <v>0.27300000000000002</v>
      </c>
      <c r="I928" s="1">
        <v>506.68</v>
      </c>
      <c r="J928" s="1">
        <v>0</v>
      </c>
      <c r="K928" s="1">
        <v>0.33</v>
      </c>
      <c r="L928" s="1">
        <v>0.25</v>
      </c>
      <c r="M928" s="1">
        <v>0.23</v>
      </c>
      <c r="N928" s="1">
        <v>0.21</v>
      </c>
      <c r="O928" s="1">
        <v>0.19</v>
      </c>
      <c r="P928" s="1">
        <v>0.16</v>
      </c>
      <c r="Q928" s="1">
        <v>0.13</v>
      </c>
      <c r="R928" s="1">
        <v>0.09</v>
      </c>
      <c r="S928" s="1">
        <v>-47.3</v>
      </c>
      <c r="T928" s="1">
        <v>-39.799999999999997</v>
      </c>
      <c r="U928" s="1">
        <v>-32.1</v>
      </c>
      <c r="V928" s="1">
        <v>-19.399999999999999</v>
      </c>
      <c r="W928" s="1">
        <v>-8.61</v>
      </c>
      <c r="X928" s="1">
        <v>4.05</v>
      </c>
      <c r="Y928" s="1">
        <v>8.5299999999999994</v>
      </c>
      <c r="Z928" s="1">
        <v>8.58</v>
      </c>
      <c r="AA928" s="1">
        <v>0</v>
      </c>
      <c r="AB928" s="1">
        <v>125</v>
      </c>
      <c r="AC928" s="1">
        <v>250</v>
      </c>
      <c r="AD928" s="1">
        <v>375</v>
      </c>
      <c r="AE928" s="1">
        <v>499</v>
      </c>
      <c r="AF928" s="1">
        <v>-47.3</v>
      </c>
      <c r="AG928" s="1">
        <v>115</v>
      </c>
      <c r="AH928" s="1">
        <v>75.900000000000006</v>
      </c>
      <c r="AI928" s="1">
        <v>60.4</v>
      </c>
      <c r="AJ928" s="1">
        <v>92.8</v>
      </c>
    </row>
    <row r="929" spans="1:36">
      <c r="A929" s="1">
        <v>928</v>
      </c>
      <c r="B929" s="1">
        <v>1763</v>
      </c>
      <c r="C929" s="1">
        <v>86</v>
      </c>
      <c r="D929" s="1">
        <v>0</v>
      </c>
      <c r="E929" s="1">
        <v>500</v>
      </c>
      <c r="F929" s="1">
        <v>0</v>
      </c>
      <c r="G929" s="1">
        <v>0</v>
      </c>
      <c r="H929" s="1">
        <v>0.23799999999999999</v>
      </c>
      <c r="I929" s="1">
        <v>642.67999999999995</v>
      </c>
      <c r="J929" s="1">
        <v>0</v>
      </c>
      <c r="K929" s="1">
        <v>0.28999999999999998</v>
      </c>
      <c r="L929" s="1">
        <v>0.24</v>
      </c>
      <c r="M929" s="1">
        <v>0.22</v>
      </c>
      <c r="N929" s="1">
        <v>0.2</v>
      </c>
      <c r="O929" s="1">
        <v>0.18</v>
      </c>
      <c r="P929" s="1">
        <v>0.15</v>
      </c>
      <c r="Q929" s="1">
        <v>0.13</v>
      </c>
      <c r="R929" s="1">
        <v>0.09</v>
      </c>
      <c r="S929" s="1">
        <v>-41.8</v>
      </c>
      <c r="T929" s="1">
        <v>-35.5</v>
      </c>
      <c r="U929" s="1">
        <v>-28.9</v>
      </c>
      <c r="V929" s="1">
        <v>-18</v>
      </c>
      <c r="W929" s="1">
        <v>-8.68</v>
      </c>
      <c r="X929" s="1">
        <v>2.5499999999999998</v>
      </c>
      <c r="Y929" s="1">
        <v>6.85</v>
      </c>
      <c r="Z929" s="1">
        <v>7.59</v>
      </c>
      <c r="AA929" s="1">
        <v>0</v>
      </c>
      <c r="AB929" s="1">
        <v>125</v>
      </c>
      <c r="AC929" s="1">
        <v>250</v>
      </c>
      <c r="AD929" s="1">
        <v>375</v>
      </c>
      <c r="AE929" s="1">
        <v>499</v>
      </c>
      <c r="AF929" s="1">
        <v>-41.8</v>
      </c>
      <c r="AG929" s="1">
        <v>93.7</v>
      </c>
      <c r="AH929" s="1">
        <v>62.6</v>
      </c>
      <c r="AI929" s="1">
        <v>50.8</v>
      </c>
      <c r="AJ929" s="1">
        <v>79.099999999999994</v>
      </c>
    </row>
    <row r="930" spans="1:36">
      <c r="A930" s="1">
        <v>929</v>
      </c>
      <c r="B930" s="1">
        <v>2130</v>
      </c>
      <c r="C930" s="1">
        <v>86</v>
      </c>
      <c r="D930" s="1">
        <v>0</v>
      </c>
      <c r="E930" s="1">
        <v>500</v>
      </c>
      <c r="F930" s="1">
        <v>0</v>
      </c>
      <c r="G930" s="1">
        <v>0</v>
      </c>
      <c r="H930" s="1">
        <v>0.21099999999999999</v>
      </c>
      <c r="I930" s="1">
        <v>792.13</v>
      </c>
      <c r="J930" s="1">
        <v>0</v>
      </c>
      <c r="K930" s="1">
        <v>0.27</v>
      </c>
      <c r="L930" s="1">
        <v>0.22</v>
      </c>
      <c r="M930" s="1">
        <v>0.21</v>
      </c>
      <c r="N930" s="1">
        <v>0.19</v>
      </c>
      <c r="O930" s="1">
        <v>0.18</v>
      </c>
      <c r="P930" s="1">
        <v>0.15</v>
      </c>
      <c r="Q930" s="1">
        <v>0.13</v>
      </c>
      <c r="R930" s="1">
        <v>0.09</v>
      </c>
      <c r="S930" s="1">
        <v>-36.9</v>
      </c>
      <c r="T930" s="1">
        <v>-31.5</v>
      </c>
      <c r="U930" s="1">
        <v>-25.8</v>
      </c>
      <c r="V930" s="1">
        <v>-16.600000000000001</v>
      </c>
      <c r="W930" s="1">
        <v>-8.5500000000000007</v>
      </c>
      <c r="X930" s="1">
        <v>1.33</v>
      </c>
      <c r="Y930" s="1">
        <v>5.39</v>
      </c>
      <c r="Z930" s="1">
        <v>6.61</v>
      </c>
      <c r="AA930" s="1">
        <v>0</v>
      </c>
      <c r="AB930" s="1">
        <v>125</v>
      </c>
      <c r="AC930" s="1">
        <v>250</v>
      </c>
      <c r="AD930" s="1">
        <v>375</v>
      </c>
      <c r="AE930" s="1">
        <v>499</v>
      </c>
      <c r="AF930" s="1">
        <v>-36.9</v>
      </c>
      <c r="AG930" s="1">
        <v>76.400000000000006</v>
      </c>
      <c r="AH930" s="1">
        <v>51.6</v>
      </c>
      <c r="AI930" s="1">
        <v>42.8</v>
      </c>
      <c r="AJ930" s="1">
        <v>67.400000000000006</v>
      </c>
    </row>
    <row r="931" spans="1:36">
      <c r="A931" s="1">
        <v>930</v>
      </c>
      <c r="B931" s="1">
        <v>2573</v>
      </c>
      <c r="C931" s="1">
        <v>86</v>
      </c>
      <c r="D931" s="1">
        <v>0</v>
      </c>
      <c r="E931" s="1">
        <v>500</v>
      </c>
      <c r="F931" s="1">
        <v>0</v>
      </c>
      <c r="G931" s="1">
        <v>0</v>
      </c>
      <c r="H931" s="1">
        <v>0.187</v>
      </c>
      <c r="I931" s="1">
        <v>976.62</v>
      </c>
      <c r="J931" s="1">
        <v>0</v>
      </c>
      <c r="K931" s="1">
        <v>0.25</v>
      </c>
      <c r="L931" s="1">
        <v>0.21</v>
      </c>
      <c r="M931" s="1">
        <v>0.19</v>
      </c>
      <c r="N931" s="1">
        <v>0.18</v>
      </c>
      <c r="O931" s="1">
        <v>0.17</v>
      </c>
      <c r="P931" s="1">
        <v>0.14000000000000001</v>
      </c>
      <c r="Q931" s="1">
        <v>0.12</v>
      </c>
      <c r="R931" s="1">
        <v>0.09</v>
      </c>
      <c r="S931" s="1">
        <v>-32.299999999999997</v>
      </c>
      <c r="T931" s="1">
        <v>-27.8</v>
      </c>
      <c r="U931" s="1">
        <v>-23</v>
      </c>
      <c r="V931" s="1">
        <v>-15.2</v>
      </c>
      <c r="W931" s="1">
        <v>-8.27</v>
      </c>
      <c r="X931" s="1">
        <v>0.37</v>
      </c>
      <c r="Y931" s="1">
        <v>4.13</v>
      </c>
      <c r="Z931" s="1">
        <v>5.68</v>
      </c>
      <c r="AA931" s="1">
        <v>0</v>
      </c>
      <c r="AB931" s="1">
        <v>125</v>
      </c>
      <c r="AC931" s="1">
        <v>250</v>
      </c>
      <c r="AD931" s="1">
        <v>375</v>
      </c>
      <c r="AE931" s="1">
        <v>499</v>
      </c>
      <c r="AF931" s="1">
        <v>-32.299999999999997</v>
      </c>
      <c r="AG931" s="1">
        <v>62.3</v>
      </c>
      <c r="AH931" s="1">
        <v>42.5</v>
      </c>
      <c r="AI931" s="1">
        <v>36.1</v>
      </c>
      <c r="AJ931" s="1">
        <v>57.4</v>
      </c>
    </row>
    <row r="932" spans="1:36">
      <c r="A932" s="1">
        <v>931</v>
      </c>
      <c r="B932" s="1">
        <v>3109</v>
      </c>
      <c r="C932" s="1">
        <v>86</v>
      </c>
      <c r="D932" s="1">
        <v>0</v>
      </c>
      <c r="E932" s="1">
        <v>500</v>
      </c>
      <c r="F932" s="1">
        <v>0</v>
      </c>
      <c r="G932" s="1">
        <v>0</v>
      </c>
      <c r="H932" s="1">
        <v>0.16600000000000001</v>
      </c>
      <c r="I932" s="1">
        <v>1198.95</v>
      </c>
      <c r="J932" s="1">
        <v>0</v>
      </c>
      <c r="K932" s="1">
        <v>0.23</v>
      </c>
      <c r="L932" s="1">
        <v>0.19</v>
      </c>
      <c r="M932" s="1">
        <v>0.18</v>
      </c>
      <c r="N932" s="1">
        <v>0.17</v>
      </c>
      <c r="O932" s="1">
        <v>0.16</v>
      </c>
      <c r="P932" s="1">
        <v>0.14000000000000001</v>
      </c>
      <c r="Q932" s="1">
        <v>0.12</v>
      </c>
      <c r="R932" s="1">
        <v>0.09</v>
      </c>
      <c r="S932" s="1">
        <v>-28.3</v>
      </c>
      <c r="T932" s="1">
        <v>-24.4</v>
      </c>
      <c r="U932" s="1">
        <v>-20.399999999999999</v>
      </c>
      <c r="V932" s="1">
        <v>-13.8</v>
      </c>
      <c r="W932" s="1">
        <v>-7.88</v>
      </c>
      <c r="X932" s="1">
        <v>-0.37</v>
      </c>
      <c r="Y932" s="1">
        <v>3.07</v>
      </c>
      <c r="Z932" s="1">
        <v>4.8099999999999996</v>
      </c>
      <c r="AA932" s="1">
        <v>0</v>
      </c>
      <c r="AB932" s="1">
        <v>125</v>
      </c>
      <c r="AC932" s="1">
        <v>250</v>
      </c>
      <c r="AD932" s="1">
        <v>375</v>
      </c>
      <c r="AE932" s="1">
        <v>499</v>
      </c>
      <c r="AF932" s="1">
        <v>-28.3</v>
      </c>
      <c r="AG932" s="1">
        <v>50.8</v>
      </c>
      <c r="AH932" s="1">
        <v>35.1</v>
      </c>
      <c r="AI932" s="1">
        <v>30.4</v>
      </c>
      <c r="AJ932" s="1">
        <v>48.9</v>
      </c>
    </row>
    <row r="933" spans="1:36">
      <c r="A933" s="1">
        <v>932</v>
      </c>
      <c r="B933" s="1">
        <v>3756</v>
      </c>
      <c r="C933" s="1">
        <v>86</v>
      </c>
      <c r="D933" s="1">
        <v>0</v>
      </c>
      <c r="E933" s="1">
        <v>500</v>
      </c>
      <c r="F933" s="1">
        <v>0</v>
      </c>
      <c r="G933" s="1">
        <v>0</v>
      </c>
      <c r="H933" s="1">
        <v>0.14699999999999999</v>
      </c>
      <c r="I933" s="1">
        <v>1470.15</v>
      </c>
      <c r="J933" s="1">
        <v>0</v>
      </c>
      <c r="K933" s="1">
        <v>0.21</v>
      </c>
      <c r="L933" s="1">
        <v>0.18</v>
      </c>
      <c r="M933" s="1">
        <v>0.17</v>
      </c>
      <c r="N933" s="1">
        <v>0.16</v>
      </c>
      <c r="O933" s="1">
        <v>0.15</v>
      </c>
      <c r="P933" s="1">
        <v>0.13</v>
      </c>
      <c r="Q933" s="1">
        <v>0.12</v>
      </c>
      <c r="R933" s="1">
        <v>0.09</v>
      </c>
      <c r="S933" s="1">
        <v>-24.7</v>
      </c>
      <c r="T933" s="1">
        <v>-21.4</v>
      </c>
      <c r="U933" s="1">
        <v>-18.100000000000001</v>
      </c>
      <c r="V933" s="1">
        <v>-12.4</v>
      </c>
      <c r="W933" s="1">
        <v>-7.42</v>
      </c>
      <c r="X933" s="1">
        <v>-0.92</v>
      </c>
      <c r="Y933" s="1">
        <v>2.1800000000000002</v>
      </c>
      <c r="Z933" s="1">
        <v>4.0199999999999996</v>
      </c>
      <c r="AA933" s="1">
        <v>0</v>
      </c>
      <c r="AB933" s="1">
        <v>125</v>
      </c>
      <c r="AC933" s="1">
        <v>250</v>
      </c>
      <c r="AD933" s="1">
        <v>375</v>
      </c>
      <c r="AE933" s="1">
        <v>499</v>
      </c>
      <c r="AF933" s="1">
        <v>-24.7</v>
      </c>
      <c r="AG933" s="1">
        <v>41.4</v>
      </c>
      <c r="AH933" s="1">
        <v>29</v>
      </c>
      <c r="AI933" s="1">
        <v>25.7</v>
      </c>
      <c r="AJ933" s="1">
        <v>41.7</v>
      </c>
    </row>
    <row r="934" spans="1:36">
      <c r="A934" s="1">
        <v>933</v>
      </c>
      <c r="B934" s="1">
        <v>4537</v>
      </c>
      <c r="C934" s="1">
        <v>86</v>
      </c>
      <c r="D934" s="1">
        <v>0</v>
      </c>
      <c r="E934" s="1">
        <v>500</v>
      </c>
      <c r="F934" s="1">
        <v>0</v>
      </c>
      <c r="G934" s="1">
        <v>0</v>
      </c>
      <c r="H934" s="1">
        <v>0.13100000000000001</v>
      </c>
      <c r="I934" s="1">
        <v>1794.91</v>
      </c>
      <c r="J934" s="1">
        <v>0</v>
      </c>
      <c r="K934" s="1">
        <v>0.19</v>
      </c>
      <c r="L934" s="1">
        <v>0.17</v>
      </c>
      <c r="M934" s="1">
        <v>0.16</v>
      </c>
      <c r="N934" s="1">
        <v>0.15</v>
      </c>
      <c r="O934" s="1">
        <v>0.14000000000000001</v>
      </c>
      <c r="P934" s="1">
        <v>0.13</v>
      </c>
      <c r="Q934" s="1">
        <v>0.11</v>
      </c>
      <c r="R934" s="1">
        <v>0.09</v>
      </c>
      <c r="S934" s="1">
        <v>-21.5</v>
      </c>
      <c r="T934" s="1">
        <v>-18.7</v>
      </c>
      <c r="U934" s="1">
        <v>-15.9</v>
      </c>
      <c r="V934" s="1">
        <v>-11.1</v>
      </c>
      <c r="W934" s="1">
        <v>-6.91</v>
      </c>
      <c r="X934" s="1">
        <v>-1.31</v>
      </c>
      <c r="Y934" s="1">
        <v>1.46</v>
      </c>
      <c r="Z934" s="1">
        <v>3.31</v>
      </c>
      <c r="AA934" s="1">
        <v>0</v>
      </c>
      <c r="AB934" s="1">
        <v>125</v>
      </c>
      <c r="AC934" s="1">
        <v>250</v>
      </c>
      <c r="AD934" s="1">
        <v>375</v>
      </c>
      <c r="AE934" s="1">
        <v>499</v>
      </c>
      <c r="AF934" s="1">
        <v>-21.5</v>
      </c>
      <c r="AG934" s="1">
        <v>33.799999999999997</v>
      </c>
      <c r="AH934" s="1">
        <v>23.9</v>
      </c>
      <c r="AI934" s="1">
        <v>21.7</v>
      </c>
      <c r="AJ934" s="1">
        <v>35.4</v>
      </c>
    </row>
    <row r="935" spans="1:36">
      <c r="A935" s="1">
        <v>934</v>
      </c>
      <c r="B935" s="1">
        <v>5481</v>
      </c>
      <c r="C935" s="1">
        <v>86</v>
      </c>
      <c r="D935" s="1">
        <v>0</v>
      </c>
      <c r="E935" s="1">
        <v>500</v>
      </c>
      <c r="F935" s="1">
        <v>0</v>
      </c>
      <c r="G935" s="1">
        <v>0</v>
      </c>
      <c r="H935" s="1">
        <v>0.11700000000000001</v>
      </c>
      <c r="I935" s="1">
        <v>2184.37</v>
      </c>
      <c r="J935" s="1">
        <v>0</v>
      </c>
      <c r="K935" s="1">
        <v>0.18</v>
      </c>
      <c r="L935" s="1">
        <v>0.16</v>
      </c>
      <c r="M935" s="1">
        <v>0.15</v>
      </c>
      <c r="N935" s="1">
        <v>0.14000000000000001</v>
      </c>
      <c r="O935" s="1">
        <v>0.14000000000000001</v>
      </c>
      <c r="P935" s="1">
        <v>0.12</v>
      </c>
      <c r="Q935" s="1">
        <v>0.11</v>
      </c>
      <c r="R935" s="1">
        <v>0.09</v>
      </c>
      <c r="S935" s="1">
        <v>-18.600000000000001</v>
      </c>
      <c r="T935" s="1">
        <v>-16.399999999999999</v>
      </c>
      <c r="U935" s="1">
        <v>-14</v>
      </c>
      <c r="V935" s="1">
        <v>-9.9499999999999993</v>
      </c>
      <c r="W935" s="1">
        <v>-6.37</v>
      </c>
      <c r="X935" s="1">
        <v>-1.57</v>
      </c>
      <c r="Y935" s="1">
        <v>0.88</v>
      </c>
      <c r="Z935" s="1">
        <v>2.68</v>
      </c>
      <c r="AA935" s="1">
        <v>0</v>
      </c>
      <c r="AB935" s="1">
        <v>125</v>
      </c>
      <c r="AC935" s="1">
        <v>250</v>
      </c>
      <c r="AD935" s="1">
        <v>375</v>
      </c>
      <c r="AE935" s="1">
        <v>499</v>
      </c>
      <c r="AF935" s="1">
        <v>-18.600000000000001</v>
      </c>
      <c r="AG935" s="1">
        <v>27.5</v>
      </c>
      <c r="AH935" s="1">
        <v>19.8</v>
      </c>
      <c r="AI935" s="1">
        <v>18.3</v>
      </c>
      <c r="AJ935" s="1">
        <v>30.1</v>
      </c>
    </row>
    <row r="936" spans="1:36">
      <c r="A936" s="1">
        <v>935</v>
      </c>
      <c r="B936" s="1">
        <v>6622</v>
      </c>
      <c r="C936" s="1">
        <v>86</v>
      </c>
      <c r="D936" s="1">
        <v>0</v>
      </c>
      <c r="E936" s="1">
        <v>500</v>
      </c>
      <c r="F936" s="1">
        <v>0</v>
      </c>
      <c r="G936" s="1">
        <v>0</v>
      </c>
      <c r="H936" s="1">
        <v>0.10199999999999999</v>
      </c>
      <c r="I936" s="1">
        <v>2698.69</v>
      </c>
      <c r="J936" s="1">
        <v>0</v>
      </c>
      <c r="K936" s="1">
        <v>0.16</v>
      </c>
      <c r="L936" s="1">
        <v>0.15</v>
      </c>
      <c r="M936" s="1">
        <v>0.14000000000000001</v>
      </c>
      <c r="N936" s="1">
        <v>0.14000000000000001</v>
      </c>
      <c r="O936" s="1">
        <v>0.13</v>
      </c>
      <c r="P936" s="1">
        <v>0.12</v>
      </c>
      <c r="Q936" s="1">
        <v>0.11</v>
      </c>
      <c r="R936" s="1">
        <v>0.09</v>
      </c>
      <c r="S936" s="1">
        <v>-16.100000000000001</v>
      </c>
      <c r="T936" s="1">
        <v>-14.2</v>
      </c>
      <c r="U936" s="1">
        <v>-12.2</v>
      </c>
      <c r="V936" s="1">
        <v>-8.86</v>
      </c>
      <c r="W936" s="1">
        <v>-5.83</v>
      </c>
      <c r="X936" s="1">
        <v>-1.73</v>
      </c>
      <c r="Y936" s="1">
        <v>0.43</v>
      </c>
      <c r="Z936" s="1">
        <v>2.13</v>
      </c>
      <c r="AA936" s="1">
        <v>0</v>
      </c>
      <c r="AB936" s="1">
        <v>125</v>
      </c>
      <c r="AC936" s="1">
        <v>250</v>
      </c>
      <c r="AD936" s="1">
        <v>375</v>
      </c>
      <c r="AE936" s="1">
        <v>499</v>
      </c>
      <c r="AF936" s="1">
        <v>-16.100000000000001</v>
      </c>
      <c r="AG936" s="1">
        <v>22.4</v>
      </c>
      <c r="AH936" s="1">
        <v>16.399999999999999</v>
      </c>
      <c r="AI936" s="1">
        <v>15.5</v>
      </c>
      <c r="AJ936" s="1">
        <v>25.6</v>
      </c>
    </row>
    <row r="937" spans="1:36">
      <c r="A937" s="1">
        <v>936</v>
      </c>
      <c r="B937" s="1">
        <v>8000</v>
      </c>
      <c r="C937" s="1">
        <v>86</v>
      </c>
      <c r="D937" s="1">
        <v>0</v>
      </c>
      <c r="E937" s="1">
        <v>500</v>
      </c>
      <c r="F937" s="1">
        <v>0</v>
      </c>
      <c r="G937" s="1">
        <v>0</v>
      </c>
      <c r="H937" s="1">
        <v>0.09</v>
      </c>
      <c r="I937" s="1">
        <v>3305.8</v>
      </c>
      <c r="J937" s="1">
        <v>0</v>
      </c>
      <c r="K937" s="1">
        <v>0.15</v>
      </c>
      <c r="L937" s="1">
        <v>0.14000000000000001</v>
      </c>
      <c r="M937" s="1">
        <v>0.13</v>
      </c>
      <c r="N937" s="1">
        <v>0.13</v>
      </c>
      <c r="O937" s="1">
        <v>0.12</v>
      </c>
      <c r="P937" s="1">
        <v>0.11</v>
      </c>
      <c r="Q937" s="1">
        <v>0.1</v>
      </c>
      <c r="R937" s="1">
        <v>0.08</v>
      </c>
      <c r="S937" s="1">
        <v>-13.9</v>
      </c>
      <c r="T937" s="1">
        <v>-12.3</v>
      </c>
      <c r="U937" s="1">
        <v>-10.7</v>
      </c>
      <c r="V937" s="1">
        <v>-7.85</v>
      </c>
      <c r="W937" s="1">
        <v>-5.3</v>
      </c>
      <c r="X937" s="1">
        <v>-1.81</v>
      </c>
      <c r="Y937" s="1">
        <v>0.08</v>
      </c>
      <c r="Z937" s="1">
        <v>1.67</v>
      </c>
      <c r="AA937" s="1">
        <v>0</v>
      </c>
      <c r="AB937" s="1">
        <v>125</v>
      </c>
      <c r="AC937" s="1">
        <v>250</v>
      </c>
      <c r="AD937" s="1">
        <v>375</v>
      </c>
      <c r="AE937" s="1">
        <v>499</v>
      </c>
      <c r="AF937" s="1">
        <v>-13.9</v>
      </c>
      <c r="AG937" s="1">
        <v>18.3</v>
      </c>
      <c r="AH937" s="1">
        <v>13.5</v>
      </c>
      <c r="AI937" s="1">
        <v>13</v>
      </c>
      <c r="AJ937" s="1">
        <v>21.8</v>
      </c>
    </row>
    <row r="938" spans="1:36">
      <c r="A938" s="1">
        <v>937</v>
      </c>
      <c r="B938" s="1">
        <v>1000</v>
      </c>
      <c r="C938" s="1">
        <v>116</v>
      </c>
      <c r="D938" s="1">
        <v>0</v>
      </c>
      <c r="E938" s="1">
        <v>500</v>
      </c>
      <c r="F938" s="1">
        <v>0</v>
      </c>
      <c r="G938" s="1">
        <v>0</v>
      </c>
      <c r="H938" s="1">
        <v>0.41499999999999998</v>
      </c>
      <c r="I938" s="1">
        <v>313.81</v>
      </c>
      <c r="J938" s="1">
        <v>0</v>
      </c>
      <c r="K938" s="1">
        <v>0.35</v>
      </c>
      <c r="L938" s="1">
        <v>0.25</v>
      </c>
      <c r="M938" s="1">
        <v>0.21</v>
      </c>
      <c r="N938" s="1">
        <v>0.19</v>
      </c>
      <c r="O938" s="1">
        <v>0.16</v>
      </c>
      <c r="P938" s="1">
        <v>0.13</v>
      </c>
      <c r="Q938" s="1">
        <v>0.1</v>
      </c>
      <c r="R938" s="1">
        <v>7.0000000000000007E-2</v>
      </c>
      <c r="S938" s="1">
        <v>-52.3</v>
      </c>
      <c r="T938" s="1">
        <v>-42.7</v>
      </c>
      <c r="U938" s="1">
        <v>-32.9</v>
      </c>
      <c r="V938" s="1">
        <v>-17.2</v>
      </c>
      <c r="W938" s="1">
        <v>-4.37</v>
      </c>
      <c r="X938" s="1">
        <v>9.02</v>
      </c>
      <c r="Y938" s="1">
        <v>12</v>
      </c>
      <c r="Z938" s="1">
        <v>8.76</v>
      </c>
      <c r="AA938" s="1">
        <v>0</v>
      </c>
      <c r="AB938" s="1">
        <v>125</v>
      </c>
      <c r="AC938" s="1">
        <v>250</v>
      </c>
      <c r="AD938" s="1">
        <v>375</v>
      </c>
      <c r="AE938" s="1">
        <v>499</v>
      </c>
      <c r="AF938" s="1">
        <v>-52.3</v>
      </c>
      <c r="AG938" s="1">
        <v>176</v>
      </c>
      <c r="AH938" s="1">
        <v>113</v>
      </c>
      <c r="AI938" s="1">
        <v>83.9</v>
      </c>
      <c r="AJ938" s="1">
        <v>122</v>
      </c>
    </row>
    <row r="939" spans="1:36">
      <c r="A939" s="1">
        <v>938</v>
      </c>
      <c r="B939" s="1">
        <v>1208</v>
      </c>
      <c r="C939" s="1">
        <v>116</v>
      </c>
      <c r="D939" s="1">
        <v>0</v>
      </c>
      <c r="E939" s="1">
        <v>500</v>
      </c>
      <c r="F939" s="1">
        <v>0</v>
      </c>
      <c r="G939" s="1">
        <v>0</v>
      </c>
      <c r="H939" s="1">
        <v>0.371</v>
      </c>
      <c r="I939" s="1">
        <v>388.09</v>
      </c>
      <c r="J939" s="1">
        <v>0</v>
      </c>
      <c r="K939" s="1">
        <v>0.31</v>
      </c>
      <c r="L939" s="1">
        <v>0.23</v>
      </c>
      <c r="M939" s="1">
        <v>0.2</v>
      </c>
      <c r="N939" s="1">
        <v>0.18</v>
      </c>
      <c r="O939" s="1">
        <v>0.16</v>
      </c>
      <c r="P939" s="1">
        <v>0.13</v>
      </c>
      <c r="Q939" s="1">
        <v>0.1</v>
      </c>
      <c r="R939" s="1">
        <v>7.0000000000000007E-2</v>
      </c>
      <c r="S939" s="1">
        <v>-47.2</v>
      </c>
      <c r="T939" s="1">
        <v>-38.9</v>
      </c>
      <c r="U939" s="1">
        <v>-30.4</v>
      </c>
      <c r="V939" s="1">
        <v>-16.7</v>
      </c>
      <c r="W939" s="1">
        <v>-5.31</v>
      </c>
      <c r="X939" s="1">
        <v>7</v>
      </c>
      <c r="Y939" s="1">
        <v>10.199999999999999</v>
      </c>
      <c r="Z939" s="1">
        <v>8.19</v>
      </c>
      <c r="AA939" s="1">
        <v>0</v>
      </c>
      <c r="AB939" s="1">
        <v>125</v>
      </c>
      <c r="AC939" s="1">
        <v>250</v>
      </c>
      <c r="AD939" s="1">
        <v>375</v>
      </c>
      <c r="AE939" s="1">
        <v>499</v>
      </c>
      <c r="AF939" s="1">
        <v>-47.2</v>
      </c>
      <c r="AG939" s="1">
        <v>144</v>
      </c>
      <c r="AH939" s="1">
        <v>93</v>
      </c>
      <c r="AI939" s="1">
        <v>70.3</v>
      </c>
      <c r="AJ939" s="1">
        <v>104</v>
      </c>
    </row>
    <row r="940" spans="1:36">
      <c r="A940" s="1">
        <v>939</v>
      </c>
      <c r="B940" s="1">
        <v>1459</v>
      </c>
      <c r="C940" s="1">
        <v>116</v>
      </c>
      <c r="D940" s="1">
        <v>0</v>
      </c>
      <c r="E940" s="1">
        <v>500</v>
      </c>
      <c r="F940" s="1">
        <v>0</v>
      </c>
      <c r="G940" s="1">
        <v>0</v>
      </c>
      <c r="H940" s="1">
        <v>0.32800000000000001</v>
      </c>
      <c r="I940" s="1">
        <v>487.17</v>
      </c>
      <c r="J940" s="1">
        <v>0</v>
      </c>
      <c r="K940" s="1">
        <v>0.28000000000000003</v>
      </c>
      <c r="L940" s="1">
        <v>0.21</v>
      </c>
      <c r="M940" s="1">
        <v>0.19</v>
      </c>
      <c r="N940" s="1">
        <v>0.17</v>
      </c>
      <c r="O940" s="1">
        <v>0.15</v>
      </c>
      <c r="P940" s="1">
        <v>0.12</v>
      </c>
      <c r="Q940" s="1">
        <v>0.1</v>
      </c>
      <c r="R940" s="1">
        <v>7.0000000000000007E-2</v>
      </c>
      <c r="S940" s="1">
        <v>-42.3</v>
      </c>
      <c r="T940" s="1">
        <v>-35.200000000000003</v>
      </c>
      <c r="U940" s="1">
        <v>-27.8</v>
      </c>
      <c r="V940" s="1">
        <v>-15.9</v>
      </c>
      <c r="W940" s="1">
        <v>-5.94</v>
      </c>
      <c r="X940" s="1">
        <v>5.24</v>
      </c>
      <c r="Y940" s="1">
        <v>8.61</v>
      </c>
      <c r="Z940" s="1">
        <v>7.53</v>
      </c>
      <c r="AA940" s="1">
        <v>0</v>
      </c>
      <c r="AB940" s="1">
        <v>125</v>
      </c>
      <c r="AC940" s="1">
        <v>250</v>
      </c>
      <c r="AD940" s="1">
        <v>375</v>
      </c>
      <c r="AE940" s="1">
        <v>499</v>
      </c>
      <c r="AF940" s="1">
        <v>-42.3</v>
      </c>
      <c r="AG940" s="1">
        <v>117</v>
      </c>
      <c r="AH940" s="1">
        <v>76.5</v>
      </c>
      <c r="AI940" s="1">
        <v>59</v>
      </c>
      <c r="AJ940" s="1">
        <v>88.6</v>
      </c>
    </row>
    <row r="941" spans="1:36">
      <c r="A941" s="1">
        <v>940</v>
      </c>
      <c r="B941" s="1">
        <v>1763</v>
      </c>
      <c r="C941" s="1">
        <v>116</v>
      </c>
      <c r="D941" s="1">
        <v>0</v>
      </c>
      <c r="E941" s="1">
        <v>500</v>
      </c>
      <c r="F941" s="1">
        <v>0</v>
      </c>
      <c r="G941" s="1">
        <v>0</v>
      </c>
      <c r="H941" s="1">
        <v>0.28399999999999997</v>
      </c>
      <c r="I941" s="1">
        <v>622.75</v>
      </c>
      <c r="J941" s="1">
        <v>0</v>
      </c>
      <c r="K941" s="1">
        <v>0.25</v>
      </c>
      <c r="L941" s="1">
        <v>0.2</v>
      </c>
      <c r="M941" s="1">
        <v>0.18</v>
      </c>
      <c r="N941" s="1">
        <v>0.16</v>
      </c>
      <c r="O941" s="1">
        <v>0.15</v>
      </c>
      <c r="P941" s="1">
        <v>0.12</v>
      </c>
      <c r="Q941" s="1">
        <v>0.1</v>
      </c>
      <c r="R941" s="1">
        <v>7.0000000000000007E-2</v>
      </c>
      <c r="S941" s="1">
        <v>-37.700000000000003</v>
      </c>
      <c r="T941" s="1">
        <v>-31.6</v>
      </c>
      <c r="U941" s="1">
        <v>-25.3</v>
      </c>
      <c r="V941" s="1">
        <v>-15</v>
      </c>
      <c r="W941" s="1">
        <v>-6.31</v>
      </c>
      <c r="X941" s="1">
        <v>3.74</v>
      </c>
      <c r="Y941" s="1">
        <v>7.12</v>
      </c>
      <c r="Z941" s="1">
        <v>6.81</v>
      </c>
      <c r="AA941" s="1">
        <v>0</v>
      </c>
      <c r="AB941" s="1">
        <v>125</v>
      </c>
      <c r="AC941" s="1">
        <v>250</v>
      </c>
      <c r="AD941" s="1">
        <v>375</v>
      </c>
      <c r="AE941" s="1">
        <v>499</v>
      </c>
      <c r="AF941" s="1">
        <v>-37.700000000000003</v>
      </c>
      <c r="AG941" s="1">
        <v>95.8</v>
      </c>
      <c r="AH941" s="1">
        <v>63</v>
      </c>
      <c r="AI941" s="1">
        <v>49.6</v>
      </c>
      <c r="AJ941" s="1">
        <v>75.599999999999994</v>
      </c>
    </row>
    <row r="942" spans="1:36">
      <c r="A942" s="1">
        <v>941</v>
      </c>
      <c r="B942" s="1">
        <v>2130</v>
      </c>
      <c r="C942" s="1">
        <v>116</v>
      </c>
      <c r="D942" s="1">
        <v>0</v>
      </c>
      <c r="E942" s="1">
        <v>500</v>
      </c>
      <c r="F942" s="1">
        <v>0</v>
      </c>
      <c r="G942" s="1">
        <v>0</v>
      </c>
      <c r="H942" s="1">
        <v>0.255</v>
      </c>
      <c r="I942" s="1">
        <v>763.18</v>
      </c>
      <c r="J942" s="1">
        <v>0</v>
      </c>
      <c r="K942" s="1">
        <v>0.23</v>
      </c>
      <c r="L942" s="1">
        <v>0.18</v>
      </c>
      <c r="M942" s="1">
        <v>0.17</v>
      </c>
      <c r="N942" s="1">
        <v>0.15</v>
      </c>
      <c r="O942" s="1">
        <v>0.14000000000000001</v>
      </c>
      <c r="P942" s="1">
        <v>0.12</v>
      </c>
      <c r="Q942" s="1">
        <v>0.1</v>
      </c>
      <c r="R942" s="1">
        <v>7.0000000000000007E-2</v>
      </c>
      <c r="S942" s="1">
        <v>-33.4</v>
      </c>
      <c r="T942" s="1">
        <v>-28.2</v>
      </c>
      <c r="U942" s="1">
        <v>-22.8</v>
      </c>
      <c r="V942" s="1">
        <v>-14</v>
      </c>
      <c r="W942" s="1">
        <v>-6.47</v>
      </c>
      <c r="X942" s="1">
        <v>2.4900000000000002</v>
      </c>
      <c r="Y942" s="1">
        <v>5.78</v>
      </c>
      <c r="Z942" s="1">
        <v>6.07</v>
      </c>
      <c r="AA942" s="1">
        <v>0</v>
      </c>
      <c r="AB942" s="1">
        <v>125</v>
      </c>
      <c r="AC942" s="1">
        <v>250</v>
      </c>
      <c r="AD942" s="1">
        <v>375</v>
      </c>
      <c r="AE942" s="1">
        <v>499</v>
      </c>
      <c r="AF942" s="1">
        <v>-33.4</v>
      </c>
      <c r="AG942" s="1">
        <v>78.099999999999994</v>
      </c>
      <c r="AH942" s="1">
        <v>51.9</v>
      </c>
      <c r="AI942" s="1">
        <v>41.7</v>
      </c>
      <c r="AJ942" s="1">
        <v>64.400000000000006</v>
      </c>
    </row>
    <row r="943" spans="1:36">
      <c r="A943" s="1">
        <v>942</v>
      </c>
      <c r="B943" s="1">
        <v>2573</v>
      </c>
      <c r="C943" s="1">
        <v>116</v>
      </c>
      <c r="D943" s="1">
        <v>0</v>
      </c>
      <c r="E943" s="1">
        <v>500</v>
      </c>
      <c r="F943" s="1">
        <v>0</v>
      </c>
      <c r="G943" s="1">
        <v>0</v>
      </c>
      <c r="H943" s="1">
        <v>0.22600000000000001</v>
      </c>
      <c r="I943" s="1">
        <v>945.09</v>
      </c>
      <c r="J943" s="1">
        <v>0</v>
      </c>
      <c r="K943" s="1">
        <v>0.21</v>
      </c>
      <c r="L943" s="1">
        <v>0.17</v>
      </c>
      <c r="M943" s="1">
        <v>0.16</v>
      </c>
      <c r="N943" s="1">
        <v>0.15</v>
      </c>
      <c r="O943" s="1">
        <v>0.13</v>
      </c>
      <c r="P943" s="1">
        <v>0.11</v>
      </c>
      <c r="Q943" s="1">
        <v>0.1</v>
      </c>
      <c r="R943" s="1">
        <v>7.0000000000000007E-2</v>
      </c>
      <c r="S943" s="1">
        <v>-29.5</v>
      </c>
      <c r="T943" s="1">
        <v>-25.1</v>
      </c>
      <c r="U943" s="1">
        <v>-20.5</v>
      </c>
      <c r="V943" s="1">
        <v>-13</v>
      </c>
      <c r="W943" s="1">
        <v>-6.45</v>
      </c>
      <c r="X943" s="1">
        <v>1.47</v>
      </c>
      <c r="Y943" s="1">
        <v>4.5999999999999996</v>
      </c>
      <c r="Z943" s="1">
        <v>5.33</v>
      </c>
      <c r="AA943" s="1">
        <v>0</v>
      </c>
      <c r="AB943" s="1">
        <v>125</v>
      </c>
      <c r="AC943" s="1">
        <v>250</v>
      </c>
      <c r="AD943" s="1">
        <v>375</v>
      </c>
      <c r="AE943" s="1">
        <v>499</v>
      </c>
      <c r="AF943" s="1">
        <v>-29.5</v>
      </c>
      <c r="AG943" s="1">
        <v>63.8</v>
      </c>
      <c r="AH943" s="1">
        <v>42.8</v>
      </c>
      <c r="AI943" s="1">
        <v>35.1</v>
      </c>
      <c r="AJ943" s="1">
        <v>54.9</v>
      </c>
    </row>
    <row r="944" spans="1:36">
      <c r="A944" s="1">
        <v>943</v>
      </c>
      <c r="B944" s="1">
        <v>3109</v>
      </c>
      <c r="C944" s="1">
        <v>116</v>
      </c>
      <c r="D944" s="1">
        <v>0</v>
      </c>
      <c r="E944" s="1">
        <v>500</v>
      </c>
      <c r="F944" s="1">
        <v>0</v>
      </c>
      <c r="G944" s="1">
        <v>0</v>
      </c>
      <c r="H944" s="1">
        <v>0.2</v>
      </c>
      <c r="I944" s="1">
        <v>1166</v>
      </c>
      <c r="J944" s="1">
        <v>0</v>
      </c>
      <c r="K944" s="1">
        <v>0.19</v>
      </c>
      <c r="L944" s="1">
        <v>0.16</v>
      </c>
      <c r="M944" s="1">
        <v>0.15</v>
      </c>
      <c r="N944" s="1">
        <v>0.14000000000000001</v>
      </c>
      <c r="O944" s="1">
        <v>0.13</v>
      </c>
      <c r="P944" s="1">
        <v>0.11</v>
      </c>
      <c r="Q944" s="1">
        <v>0.09</v>
      </c>
      <c r="R944" s="1">
        <v>7.0000000000000007E-2</v>
      </c>
      <c r="S944" s="1">
        <v>-25.9</v>
      </c>
      <c r="T944" s="1">
        <v>-22.2</v>
      </c>
      <c r="U944" s="1">
        <v>-18.3</v>
      </c>
      <c r="V944" s="1">
        <v>-11.9</v>
      </c>
      <c r="W944" s="1">
        <v>-6.3</v>
      </c>
      <c r="X944" s="1">
        <v>0.65</v>
      </c>
      <c r="Y944" s="1">
        <v>3.58</v>
      </c>
      <c r="Z944" s="1">
        <v>4.6100000000000003</v>
      </c>
      <c r="AA944" s="1">
        <v>0</v>
      </c>
      <c r="AB944" s="1">
        <v>125</v>
      </c>
      <c r="AC944" s="1">
        <v>250</v>
      </c>
      <c r="AD944" s="1">
        <v>375</v>
      </c>
      <c r="AE944" s="1">
        <v>499</v>
      </c>
      <c r="AF944" s="1">
        <v>-25.9</v>
      </c>
      <c r="AG944" s="1">
        <v>52</v>
      </c>
      <c r="AH944" s="1">
        <v>35.299999999999997</v>
      </c>
      <c r="AI944" s="1">
        <v>29.6</v>
      </c>
      <c r="AJ944" s="1">
        <v>46.8</v>
      </c>
    </row>
    <row r="945" spans="1:36">
      <c r="A945" s="1">
        <v>944</v>
      </c>
      <c r="B945" s="1">
        <v>3756</v>
      </c>
      <c r="C945" s="1">
        <v>116</v>
      </c>
      <c r="D945" s="1">
        <v>0</v>
      </c>
      <c r="E945" s="1">
        <v>500</v>
      </c>
      <c r="F945" s="1">
        <v>0</v>
      </c>
      <c r="G945" s="1">
        <v>0</v>
      </c>
      <c r="H945" s="1">
        <v>0.17699999999999999</v>
      </c>
      <c r="I945" s="1">
        <v>1437.08</v>
      </c>
      <c r="J945" s="1">
        <v>0</v>
      </c>
      <c r="K945" s="1">
        <v>0.18</v>
      </c>
      <c r="L945" s="1">
        <v>0.15</v>
      </c>
      <c r="M945" s="1">
        <v>0.14000000000000001</v>
      </c>
      <c r="N945" s="1">
        <v>0.13</v>
      </c>
      <c r="O945" s="1">
        <v>0.12</v>
      </c>
      <c r="P945" s="1">
        <v>0.11</v>
      </c>
      <c r="Q945" s="1">
        <v>0.09</v>
      </c>
      <c r="R945" s="1">
        <v>7.0000000000000007E-2</v>
      </c>
      <c r="S945" s="1">
        <v>-22.7</v>
      </c>
      <c r="T945" s="1">
        <v>-19.600000000000001</v>
      </c>
      <c r="U945" s="1">
        <v>-16.3</v>
      </c>
      <c r="V945" s="1">
        <v>-10.8</v>
      </c>
      <c r="W945" s="1">
        <v>-6.05</v>
      </c>
      <c r="X945" s="1">
        <v>0.01</v>
      </c>
      <c r="Y945" s="1">
        <v>2.71</v>
      </c>
      <c r="Z945" s="1">
        <v>3.94</v>
      </c>
      <c r="AA945" s="1">
        <v>0</v>
      </c>
      <c r="AB945" s="1">
        <v>125</v>
      </c>
      <c r="AC945" s="1">
        <v>250</v>
      </c>
      <c r="AD945" s="1">
        <v>375</v>
      </c>
      <c r="AE945" s="1">
        <v>499</v>
      </c>
      <c r="AF945" s="1">
        <v>-22.7</v>
      </c>
      <c r="AG945" s="1">
        <v>42.4</v>
      </c>
      <c r="AH945" s="1">
        <v>29.1</v>
      </c>
      <c r="AI945" s="1">
        <v>24.9</v>
      </c>
      <c r="AJ945" s="1">
        <v>39.9</v>
      </c>
    </row>
    <row r="946" spans="1:36">
      <c r="A946" s="1">
        <v>945</v>
      </c>
      <c r="B946" s="1">
        <v>4537</v>
      </c>
      <c r="C946" s="1">
        <v>116</v>
      </c>
      <c r="D946" s="1">
        <v>0</v>
      </c>
      <c r="E946" s="1">
        <v>500</v>
      </c>
      <c r="F946" s="1">
        <v>0</v>
      </c>
      <c r="G946" s="1">
        <v>0</v>
      </c>
      <c r="H946" s="1">
        <v>0.157</v>
      </c>
      <c r="I946" s="1">
        <v>1764.93</v>
      </c>
      <c r="J946" s="1">
        <v>0</v>
      </c>
      <c r="K946" s="1">
        <v>0.16</v>
      </c>
      <c r="L946" s="1">
        <v>0.14000000000000001</v>
      </c>
      <c r="M946" s="1">
        <v>0.13</v>
      </c>
      <c r="N946" s="1">
        <v>0.12</v>
      </c>
      <c r="O946" s="1">
        <v>0.12</v>
      </c>
      <c r="P946" s="1">
        <v>0.1</v>
      </c>
      <c r="Q946" s="1">
        <v>0.09</v>
      </c>
      <c r="R946" s="1">
        <v>7.0000000000000007E-2</v>
      </c>
      <c r="S946" s="1">
        <v>-19.899999999999999</v>
      </c>
      <c r="T946" s="1">
        <v>-17.2</v>
      </c>
      <c r="U946" s="1">
        <v>-14.4</v>
      </c>
      <c r="V946" s="1">
        <v>-9.81</v>
      </c>
      <c r="W946" s="1">
        <v>-5.73</v>
      </c>
      <c r="X946" s="1">
        <v>-0.48</v>
      </c>
      <c r="Y946" s="1">
        <v>1.97</v>
      </c>
      <c r="Z946" s="1">
        <v>3.32</v>
      </c>
      <c r="AA946" s="1">
        <v>0</v>
      </c>
      <c r="AB946" s="1">
        <v>125</v>
      </c>
      <c r="AC946" s="1">
        <v>250</v>
      </c>
      <c r="AD946" s="1">
        <v>375</v>
      </c>
      <c r="AE946" s="1">
        <v>499</v>
      </c>
      <c r="AF946" s="1">
        <v>-19.899999999999999</v>
      </c>
      <c r="AG946" s="1">
        <v>34.6</v>
      </c>
      <c r="AH946" s="1">
        <v>24</v>
      </c>
      <c r="AI946" s="1">
        <v>21</v>
      </c>
      <c r="AJ946" s="1">
        <v>34</v>
      </c>
    </row>
    <row r="947" spans="1:36">
      <c r="A947" s="1">
        <v>946</v>
      </c>
      <c r="B947" s="1">
        <v>5481</v>
      </c>
      <c r="C947" s="1">
        <v>116</v>
      </c>
      <c r="D947" s="1">
        <v>0</v>
      </c>
      <c r="E947" s="1">
        <v>500</v>
      </c>
      <c r="F947" s="1">
        <v>0</v>
      </c>
      <c r="G947" s="1">
        <v>0</v>
      </c>
      <c r="H947" s="1">
        <v>0.13800000000000001</v>
      </c>
      <c r="I947" s="1">
        <v>2175.58</v>
      </c>
      <c r="J947" s="1">
        <v>0</v>
      </c>
      <c r="K947" s="1">
        <v>0.15</v>
      </c>
      <c r="L947" s="1">
        <v>0.13</v>
      </c>
      <c r="M947" s="1">
        <v>0.12</v>
      </c>
      <c r="N947" s="1">
        <v>0.12</v>
      </c>
      <c r="O947" s="1">
        <v>0.11</v>
      </c>
      <c r="P947" s="1">
        <v>0.1</v>
      </c>
      <c r="Q947" s="1">
        <v>0.09</v>
      </c>
      <c r="R947" s="1">
        <v>7.0000000000000007E-2</v>
      </c>
      <c r="S947" s="1">
        <v>-17.3</v>
      </c>
      <c r="T947" s="1">
        <v>-15.1</v>
      </c>
      <c r="U947" s="1">
        <v>-12.7</v>
      </c>
      <c r="V947" s="1">
        <v>-8.83</v>
      </c>
      <c r="W947" s="1">
        <v>-5.37</v>
      </c>
      <c r="X947" s="1">
        <v>-0.83</v>
      </c>
      <c r="Y947" s="1">
        <v>1.37</v>
      </c>
      <c r="Z947" s="1">
        <v>2.75</v>
      </c>
      <c r="AA947" s="1">
        <v>0</v>
      </c>
      <c r="AB947" s="1">
        <v>125</v>
      </c>
      <c r="AC947" s="1">
        <v>250</v>
      </c>
      <c r="AD947" s="1">
        <v>375</v>
      </c>
      <c r="AE947" s="1">
        <v>499</v>
      </c>
      <c r="AF947" s="1">
        <v>-17.3</v>
      </c>
      <c r="AG947" s="1">
        <v>28.2</v>
      </c>
      <c r="AH947" s="1">
        <v>19.8</v>
      </c>
      <c r="AI947" s="1">
        <v>17.7</v>
      </c>
      <c r="AJ947" s="1">
        <v>28.9</v>
      </c>
    </row>
    <row r="948" spans="1:36">
      <c r="A948" s="1">
        <v>947</v>
      </c>
      <c r="B948" s="1">
        <v>6622</v>
      </c>
      <c r="C948" s="1">
        <v>116</v>
      </c>
      <c r="D948" s="1">
        <v>0</v>
      </c>
      <c r="E948" s="1">
        <v>500</v>
      </c>
      <c r="F948" s="1">
        <v>0</v>
      </c>
      <c r="G948" s="1">
        <v>0</v>
      </c>
      <c r="H948" s="1">
        <v>0.123</v>
      </c>
      <c r="I948" s="1">
        <v>2655.38</v>
      </c>
      <c r="J948" s="1">
        <v>0</v>
      </c>
      <c r="K948" s="1">
        <v>0.14000000000000001</v>
      </c>
      <c r="L948" s="1">
        <v>0.12</v>
      </c>
      <c r="M948" s="1">
        <v>0.12</v>
      </c>
      <c r="N948" s="1">
        <v>0.11</v>
      </c>
      <c r="O948" s="1">
        <v>0.11</v>
      </c>
      <c r="P948" s="1">
        <v>0.09</v>
      </c>
      <c r="Q948" s="1">
        <v>0.08</v>
      </c>
      <c r="R948" s="1">
        <v>7.0000000000000007E-2</v>
      </c>
      <c r="S948" s="1">
        <v>-15</v>
      </c>
      <c r="T948" s="1">
        <v>-13.2</v>
      </c>
      <c r="U948" s="1">
        <v>-11.2</v>
      </c>
      <c r="V948" s="1">
        <v>-7.91</v>
      </c>
      <c r="W948" s="1">
        <v>-4.97</v>
      </c>
      <c r="X948" s="1">
        <v>-1.08</v>
      </c>
      <c r="Y948" s="1">
        <v>0.88</v>
      </c>
      <c r="Z948" s="1">
        <v>2.25</v>
      </c>
      <c r="AA948" s="1">
        <v>0</v>
      </c>
      <c r="AB948" s="1">
        <v>125</v>
      </c>
      <c r="AC948" s="1">
        <v>250</v>
      </c>
      <c r="AD948" s="1">
        <v>375</v>
      </c>
      <c r="AE948" s="1">
        <v>499</v>
      </c>
      <c r="AF948" s="1">
        <v>-15</v>
      </c>
      <c r="AG948" s="1">
        <v>23</v>
      </c>
      <c r="AH948" s="1">
        <v>16.399999999999999</v>
      </c>
      <c r="AI948" s="1">
        <v>15</v>
      </c>
      <c r="AJ948" s="1">
        <v>24.6</v>
      </c>
    </row>
    <row r="949" spans="1:36">
      <c r="A949" s="1">
        <v>948</v>
      </c>
      <c r="B949" s="1">
        <v>8000</v>
      </c>
      <c r="C949" s="1">
        <v>116</v>
      </c>
      <c r="D949" s="1">
        <v>0</v>
      </c>
      <c r="E949" s="1">
        <v>500</v>
      </c>
      <c r="F949" s="1">
        <v>0</v>
      </c>
      <c r="G949" s="1">
        <v>0</v>
      </c>
      <c r="H949" s="1">
        <v>0.11</v>
      </c>
      <c r="I949" s="1">
        <v>3211.7</v>
      </c>
      <c r="J949" s="1">
        <v>0</v>
      </c>
      <c r="K949" s="1">
        <v>0.13</v>
      </c>
      <c r="L949" s="1">
        <v>0.11</v>
      </c>
      <c r="M949" s="1">
        <v>0.11</v>
      </c>
      <c r="N949" s="1">
        <v>0.1</v>
      </c>
      <c r="O949" s="1">
        <v>0.1</v>
      </c>
      <c r="P949" s="1">
        <v>0.09</v>
      </c>
      <c r="Q949" s="1">
        <v>0.08</v>
      </c>
      <c r="R949" s="1">
        <v>0.06</v>
      </c>
      <c r="S949" s="1">
        <v>-13</v>
      </c>
      <c r="T949" s="1">
        <v>-11.5</v>
      </c>
      <c r="U949" s="1">
        <v>-9.81</v>
      </c>
      <c r="V949" s="1">
        <v>-7.05</v>
      </c>
      <c r="W949" s="1">
        <v>-4.57</v>
      </c>
      <c r="X949" s="1">
        <v>-1.24</v>
      </c>
      <c r="Y949" s="1">
        <v>0.5</v>
      </c>
      <c r="Z949" s="1">
        <v>1.81</v>
      </c>
      <c r="AA949" s="1">
        <v>0</v>
      </c>
      <c r="AB949" s="1">
        <v>125</v>
      </c>
      <c r="AC949" s="1">
        <v>250</v>
      </c>
      <c r="AD949" s="1">
        <v>375</v>
      </c>
      <c r="AE949" s="1">
        <v>499</v>
      </c>
      <c r="AF949" s="1">
        <v>-13</v>
      </c>
      <c r="AG949" s="1">
        <v>18.7</v>
      </c>
      <c r="AH949" s="1">
        <v>13.5</v>
      </c>
      <c r="AI949" s="1">
        <v>12.7</v>
      </c>
      <c r="AJ949" s="1">
        <v>20.9</v>
      </c>
    </row>
    <row r="950" spans="1:36">
      <c r="A950" s="1">
        <v>949</v>
      </c>
      <c r="B950" s="1">
        <v>1000</v>
      </c>
      <c r="C950" s="1">
        <v>155</v>
      </c>
      <c r="D950" s="1">
        <v>0</v>
      </c>
      <c r="E950" s="1">
        <v>500</v>
      </c>
      <c r="F950" s="1">
        <v>0</v>
      </c>
      <c r="G950" s="1">
        <v>0</v>
      </c>
      <c r="H950" s="1">
        <v>0.501</v>
      </c>
      <c r="I950" s="1">
        <v>294.73</v>
      </c>
      <c r="J950" s="1">
        <v>0</v>
      </c>
      <c r="K950" s="1">
        <v>0.3</v>
      </c>
      <c r="L950" s="1">
        <v>0.21</v>
      </c>
      <c r="M950" s="1">
        <v>0.18</v>
      </c>
      <c r="N950" s="1">
        <v>0.15</v>
      </c>
      <c r="O950" s="1">
        <v>0.13</v>
      </c>
      <c r="P950" s="1">
        <v>0.1</v>
      </c>
      <c r="Q950" s="1">
        <v>0.08</v>
      </c>
      <c r="R950" s="1">
        <v>0.05</v>
      </c>
      <c r="S950" s="1">
        <v>-45.1</v>
      </c>
      <c r="T950" s="1">
        <v>-36.200000000000003</v>
      </c>
      <c r="U950" s="1">
        <v>-27.3</v>
      </c>
      <c r="V950" s="1">
        <v>-13</v>
      </c>
      <c r="W950" s="1">
        <v>-1.63</v>
      </c>
      <c r="X950" s="1">
        <v>9.44</v>
      </c>
      <c r="Y950" s="1">
        <v>11</v>
      </c>
      <c r="Z950" s="1">
        <v>6.99</v>
      </c>
      <c r="AA950" s="1">
        <v>0</v>
      </c>
      <c r="AB950" s="1">
        <v>125</v>
      </c>
      <c r="AC950" s="1">
        <v>250</v>
      </c>
      <c r="AD950" s="1">
        <v>375</v>
      </c>
      <c r="AE950" s="1">
        <v>499</v>
      </c>
      <c r="AF950" s="1">
        <v>-45.1</v>
      </c>
      <c r="AG950" s="1">
        <v>180</v>
      </c>
      <c r="AH950" s="1">
        <v>114</v>
      </c>
      <c r="AI950" s="1">
        <v>82.6</v>
      </c>
      <c r="AJ950" s="1">
        <v>116</v>
      </c>
    </row>
    <row r="951" spans="1:36">
      <c r="A951" s="1">
        <v>950</v>
      </c>
      <c r="B951" s="1">
        <v>1208</v>
      </c>
      <c r="C951" s="1">
        <v>155</v>
      </c>
      <c r="D951" s="1">
        <v>0</v>
      </c>
      <c r="E951" s="1">
        <v>500</v>
      </c>
      <c r="F951" s="1">
        <v>0</v>
      </c>
      <c r="G951" s="1">
        <v>0</v>
      </c>
      <c r="H951" s="1">
        <v>0.44800000000000001</v>
      </c>
      <c r="I951" s="1">
        <v>366.44</v>
      </c>
      <c r="J951" s="1">
        <v>0</v>
      </c>
      <c r="K951" s="1">
        <v>0.27</v>
      </c>
      <c r="L951" s="1">
        <v>0.19</v>
      </c>
      <c r="M951" s="1">
        <v>0.17</v>
      </c>
      <c r="N951" s="1">
        <v>0.14000000000000001</v>
      </c>
      <c r="O951" s="1">
        <v>0.13</v>
      </c>
      <c r="P951" s="1">
        <v>0.1</v>
      </c>
      <c r="Q951" s="1">
        <v>0.08</v>
      </c>
      <c r="R951" s="1">
        <v>0.05</v>
      </c>
      <c r="S951" s="1">
        <v>-41.2</v>
      </c>
      <c r="T951" s="1">
        <v>-33.4</v>
      </c>
      <c r="U951" s="1">
        <v>-25.6</v>
      </c>
      <c r="V951" s="1">
        <v>-13</v>
      </c>
      <c r="W951" s="1">
        <v>-2.76</v>
      </c>
      <c r="X951" s="1">
        <v>7.64</v>
      </c>
      <c r="Y951" s="1">
        <v>9.65</v>
      </c>
      <c r="Z951" s="1">
        <v>6.73</v>
      </c>
      <c r="AA951" s="1">
        <v>0</v>
      </c>
      <c r="AB951" s="1">
        <v>125</v>
      </c>
      <c r="AC951" s="1">
        <v>250</v>
      </c>
      <c r="AD951" s="1">
        <v>375</v>
      </c>
      <c r="AE951" s="1">
        <v>499</v>
      </c>
      <c r="AF951" s="1">
        <v>-41.2</v>
      </c>
      <c r="AG951" s="1">
        <v>147</v>
      </c>
      <c r="AH951" s="1">
        <v>93.9</v>
      </c>
      <c r="AI951" s="1">
        <v>69</v>
      </c>
      <c r="AJ951" s="1">
        <v>99.1</v>
      </c>
    </row>
    <row r="952" spans="1:36">
      <c r="A952" s="1">
        <v>951</v>
      </c>
      <c r="B952" s="1">
        <v>1459</v>
      </c>
      <c r="C952" s="1">
        <v>155</v>
      </c>
      <c r="D952" s="1">
        <v>0</v>
      </c>
      <c r="E952" s="1">
        <v>500</v>
      </c>
      <c r="F952" s="1">
        <v>0</v>
      </c>
      <c r="G952" s="1">
        <v>0</v>
      </c>
      <c r="H952" s="1">
        <v>0.39300000000000002</v>
      </c>
      <c r="I952" s="1">
        <v>465.53</v>
      </c>
      <c r="J952" s="1">
        <v>0</v>
      </c>
      <c r="K952" s="1">
        <v>0.25</v>
      </c>
      <c r="L952" s="1">
        <v>0.18</v>
      </c>
      <c r="M952" s="1">
        <v>0.16</v>
      </c>
      <c r="N952" s="1">
        <v>0.14000000000000001</v>
      </c>
      <c r="O952" s="1">
        <v>0.12</v>
      </c>
      <c r="P952" s="1">
        <v>0.09</v>
      </c>
      <c r="Q952" s="1">
        <v>0.08</v>
      </c>
      <c r="R952" s="1">
        <v>0.05</v>
      </c>
      <c r="S952" s="1">
        <v>-37.299999999999997</v>
      </c>
      <c r="T952" s="1">
        <v>-30.6</v>
      </c>
      <c r="U952" s="1">
        <v>-23.7</v>
      </c>
      <c r="V952" s="1">
        <v>-12.7</v>
      </c>
      <c r="W952" s="1">
        <v>-3.61</v>
      </c>
      <c r="X952" s="1">
        <v>6.03</v>
      </c>
      <c r="Y952" s="1">
        <v>8.33</v>
      </c>
      <c r="Z952" s="1">
        <v>6.35</v>
      </c>
      <c r="AA952" s="1">
        <v>0</v>
      </c>
      <c r="AB952" s="1">
        <v>125</v>
      </c>
      <c r="AC952" s="1">
        <v>250</v>
      </c>
      <c r="AD952" s="1">
        <v>375</v>
      </c>
      <c r="AE952" s="1">
        <v>499</v>
      </c>
      <c r="AF952" s="1">
        <v>-37.299999999999997</v>
      </c>
      <c r="AG952" s="1">
        <v>120</v>
      </c>
      <c r="AH952" s="1">
        <v>77.2</v>
      </c>
      <c r="AI952" s="1">
        <v>57.8</v>
      </c>
      <c r="AJ952" s="1">
        <v>84.6</v>
      </c>
    </row>
    <row r="953" spans="1:36">
      <c r="A953" s="1">
        <v>952</v>
      </c>
      <c r="B953" s="1">
        <v>1763</v>
      </c>
      <c r="C953" s="1">
        <v>155</v>
      </c>
      <c r="D953" s="1">
        <v>0</v>
      </c>
      <c r="E953" s="1">
        <v>500</v>
      </c>
      <c r="F953" s="1">
        <v>0</v>
      </c>
      <c r="G953" s="1">
        <v>0</v>
      </c>
      <c r="H953" s="1">
        <v>0.34799999999999998</v>
      </c>
      <c r="I953" s="1">
        <v>583.5</v>
      </c>
      <c r="J953" s="1">
        <v>0</v>
      </c>
      <c r="K953" s="1">
        <v>0.22</v>
      </c>
      <c r="L953" s="1">
        <v>0.16</v>
      </c>
      <c r="M953" s="1">
        <v>0.15</v>
      </c>
      <c r="N953" s="1">
        <v>0.13</v>
      </c>
      <c r="O953" s="1">
        <v>0.12</v>
      </c>
      <c r="P953" s="1">
        <v>0.09</v>
      </c>
      <c r="Q953" s="1">
        <v>7.0000000000000007E-2</v>
      </c>
      <c r="R953" s="1">
        <v>0.05</v>
      </c>
      <c r="S953" s="1">
        <v>-33.5</v>
      </c>
      <c r="T953" s="1">
        <v>-27.8</v>
      </c>
      <c r="U953" s="1">
        <v>-21.8</v>
      </c>
      <c r="V953" s="1">
        <v>-12.2</v>
      </c>
      <c r="W953" s="1">
        <v>-4.21</v>
      </c>
      <c r="X953" s="1">
        <v>4.5999999999999996</v>
      </c>
      <c r="Y953" s="1">
        <v>7.08</v>
      </c>
      <c r="Z953" s="1">
        <v>5.9</v>
      </c>
      <c r="AA953" s="1">
        <v>0</v>
      </c>
      <c r="AB953" s="1">
        <v>125</v>
      </c>
      <c r="AC953" s="1">
        <v>250</v>
      </c>
      <c r="AD953" s="1">
        <v>375</v>
      </c>
      <c r="AE953" s="1">
        <v>499</v>
      </c>
      <c r="AF953" s="1">
        <v>-33.5</v>
      </c>
      <c r="AG953" s="1">
        <v>97.9</v>
      </c>
      <c r="AH953" s="1">
        <v>63.5</v>
      </c>
      <c r="AI953" s="1">
        <v>48.5</v>
      </c>
      <c r="AJ953" s="1">
        <v>72.099999999999994</v>
      </c>
    </row>
    <row r="954" spans="1:36">
      <c r="A954" s="1">
        <v>953</v>
      </c>
      <c r="B954" s="1">
        <v>2130</v>
      </c>
      <c r="C954" s="1">
        <v>155</v>
      </c>
      <c r="D954" s="1">
        <v>0</v>
      </c>
      <c r="E954" s="1">
        <v>500</v>
      </c>
      <c r="F954" s="1">
        <v>0</v>
      </c>
      <c r="G954" s="1">
        <v>0</v>
      </c>
      <c r="H954" s="1">
        <v>0.308</v>
      </c>
      <c r="I954" s="1">
        <v>728.79</v>
      </c>
      <c r="J954" s="1">
        <v>0</v>
      </c>
      <c r="K954" s="1">
        <v>0.2</v>
      </c>
      <c r="L954" s="1">
        <v>0.15</v>
      </c>
      <c r="M954" s="1">
        <v>0.14000000000000001</v>
      </c>
      <c r="N954" s="1">
        <v>0.12</v>
      </c>
      <c r="O954" s="1">
        <v>0.11</v>
      </c>
      <c r="P954" s="1">
        <v>0.09</v>
      </c>
      <c r="Q954" s="1">
        <v>7.0000000000000007E-2</v>
      </c>
      <c r="R954" s="1">
        <v>0.05</v>
      </c>
      <c r="S954" s="1">
        <v>-30</v>
      </c>
      <c r="T954" s="1">
        <v>-25</v>
      </c>
      <c r="U954" s="1">
        <v>-19.899999999999999</v>
      </c>
      <c r="V954" s="1">
        <v>-11.6</v>
      </c>
      <c r="W954" s="1">
        <v>-4.58</v>
      </c>
      <c r="X954" s="1">
        <v>3.38</v>
      </c>
      <c r="Y954" s="1">
        <v>5.91</v>
      </c>
      <c r="Z954" s="1">
        <v>5.38</v>
      </c>
      <c r="AA954" s="1">
        <v>0</v>
      </c>
      <c r="AB954" s="1">
        <v>125</v>
      </c>
      <c r="AC954" s="1">
        <v>250</v>
      </c>
      <c r="AD954" s="1">
        <v>375</v>
      </c>
      <c r="AE954" s="1">
        <v>499</v>
      </c>
      <c r="AF954" s="1">
        <v>-30</v>
      </c>
      <c r="AG954" s="1">
        <v>79.900000000000006</v>
      </c>
      <c r="AH954" s="1">
        <v>52.3</v>
      </c>
      <c r="AI954" s="1">
        <v>40.700000000000003</v>
      </c>
      <c r="AJ954" s="1">
        <v>61.5</v>
      </c>
    </row>
    <row r="955" spans="1:36">
      <c r="A955" s="1">
        <v>954</v>
      </c>
      <c r="B955" s="1">
        <v>2573</v>
      </c>
      <c r="C955" s="1">
        <v>155</v>
      </c>
      <c r="D955" s="1">
        <v>0</v>
      </c>
      <c r="E955" s="1">
        <v>500</v>
      </c>
      <c r="F955" s="1">
        <v>0</v>
      </c>
      <c r="G955" s="1">
        <v>0</v>
      </c>
      <c r="H955" s="1">
        <v>0.27200000000000002</v>
      </c>
      <c r="I955" s="1">
        <v>908.3</v>
      </c>
      <c r="J955" s="1">
        <v>0</v>
      </c>
      <c r="K955" s="1">
        <v>0.18</v>
      </c>
      <c r="L955" s="1">
        <v>0.14000000000000001</v>
      </c>
      <c r="M955" s="1">
        <v>0.13</v>
      </c>
      <c r="N955" s="1">
        <v>0.12</v>
      </c>
      <c r="O955" s="1">
        <v>0.11</v>
      </c>
      <c r="P955" s="1">
        <v>0.09</v>
      </c>
      <c r="Q955" s="1">
        <v>7.0000000000000007E-2</v>
      </c>
      <c r="R955" s="1">
        <v>0.05</v>
      </c>
      <c r="S955" s="1">
        <v>-26.6</v>
      </c>
      <c r="T955" s="1">
        <v>-22.4</v>
      </c>
      <c r="U955" s="1">
        <v>-18</v>
      </c>
      <c r="V955" s="1">
        <v>-10.9</v>
      </c>
      <c r="W955" s="1">
        <v>-4.78</v>
      </c>
      <c r="X955" s="1">
        <v>2.35</v>
      </c>
      <c r="Y955" s="1">
        <v>4.8499999999999996</v>
      </c>
      <c r="Z955" s="1">
        <v>4.83</v>
      </c>
      <c r="AA955" s="1">
        <v>0</v>
      </c>
      <c r="AB955" s="1">
        <v>125</v>
      </c>
      <c r="AC955" s="1">
        <v>250</v>
      </c>
      <c r="AD955" s="1">
        <v>375</v>
      </c>
      <c r="AE955" s="1">
        <v>499</v>
      </c>
      <c r="AF955" s="1">
        <v>-26.6</v>
      </c>
      <c r="AG955" s="1">
        <v>65.2</v>
      </c>
      <c r="AH955" s="1">
        <v>43.1</v>
      </c>
      <c r="AI955" s="1">
        <v>34.200000000000003</v>
      </c>
      <c r="AJ955" s="1">
        <v>52.5</v>
      </c>
    </row>
    <row r="956" spans="1:36">
      <c r="A956" s="1">
        <v>955</v>
      </c>
      <c r="B956" s="1">
        <v>3109</v>
      </c>
      <c r="C956" s="1">
        <v>155</v>
      </c>
      <c r="D956" s="1">
        <v>0</v>
      </c>
      <c r="E956" s="1">
        <v>500</v>
      </c>
      <c r="F956" s="1">
        <v>0</v>
      </c>
      <c r="G956" s="1">
        <v>0</v>
      </c>
      <c r="H956" s="1">
        <v>0.24199999999999999</v>
      </c>
      <c r="I956" s="1">
        <v>1120.82</v>
      </c>
      <c r="J956" s="1">
        <v>0</v>
      </c>
      <c r="K956" s="1">
        <v>0.17</v>
      </c>
      <c r="L956" s="1">
        <v>0.13</v>
      </c>
      <c r="M956" s="1">
        <v>0.12</v>
      </c>
      <c r="N956" s="1">
        <v>0.11</v>
      </c>
      <c r="O956" s="1">
        <v>0.1</v>
      </c>
      <c r="P956" s="1">
        <v>0.09</v>
      </c>
      <c r="Q956" s="1">
        <v>7.0000000000000007E-2</v>
      </c>
      <c r="R956" s="1">
        <v>0.05</v>
      </c>
      <c r="S956" s="1">
        <v>-23.6</v>
      </c>
      <c r="T956" s="1">
        <v>-20</v>
      </c>
      <c r="U956" s="1">
        <v>-16.2</v>
      </c>
      <c r="V956" s="1">
        <v>-10.1</v>
      </c>
      <c r="W956" s="1">
        <v>-4.84</v>
      </c>
      <c r="X956" s="1">
        <v>1.49</v>
      </c>
      <c r="Y956" s="1">
        <v>3.9</v>
      </c>
      <c r="Z956" s="1">
        <v>4.28</v>
      </c>
      <c r="AA956" s="1">
        <v>0</v>
      </c>
      <c r="AB956" s="1">
        <v>125</v>
      </c>
      <c r="AC956" s="1">
        <v>250</v>
      </c>
      <c r="AD956" s="1">
        <v>375</v>
      </c>
      <c r="AE956" s="1">
        <v>499</v>
      </c>
      <c r="AF956" s="1">
        <v>-23.6</v>
      </c>
      <c r="AG956" s="1">
        <v>53.2</v>
      </c>
      <c r="AH956" s="1">
        <v>35.5</v>
      </c>
      <c r="AI956" s="1">
        <v>28.8</v>
      </c>
      <c r="AJ956" s="1">
        <v>44.7</v>
      </c>
    </row>
    <row r="957" spans="1:36">
      <c r="A957" s="1">
        <v>956</v>
      </c>
      <c r="B957" s="1">
        <v>3756</v>
      </c>
      <c r="C957" s="1">
        <v>155</v>
      </c>
      <c r="D957" s="1">
        <v>0</v>
      </c>
      <c r="E957" s="1">
        <v>500</v>
      </c>
      <c r="F957" s="1">
        <v>0</v>
      </c>
      <c r="G957" s="1">
        <v>0</v>
      </c>
      <c r="H957" s="1">
        <v>0.214</v>
      </c>
      <c r="I957" s="1">
        <v>1386.23</v>
      </c>
      <c r="J957" s="1">
        <v>0</v>
      </c>
      <c r="K957" s="1">
        <v>0.15</v>
      </c>
      <c r="L957" s="1">
        <v>0.12</v>
      </c>
      <c r="M957" s="1">
        <v>0.12</v>
      </c>
      <c r="N957" s="1">
        <v>0.11</v>
      </c>
      <c r="O957" s="1">
        <v>0.1</v>
      </c>
      <c r="P957" s="1">
        <v>0.08</v>
      </c>
      <c r="Q957" s="1">
        <v>7.0000000000000007E-2</v>
      </c>
      <c r="R957" s="1">
        <v>0.05</v>
      </c>
      <c r="S957" s="1">
        <v>-20.8</v>
      </c>
      <c r="T957" s="1">
        <v>-17.7</v>
      </c>
      <c r="U957" s="1">
        <v>-14.6</v>
      </c>
      <c r="V957" s="1">
        <v>-9.31</v>
      </c>
      <c r="W957" s="1">
        <v>-4.7699999999999996</v>
      </c>
      <c r="X957" s="1">
        <v>0.8</v>
      </c>
      <c r="Y957" s="1">
        <v>3.07</v>
      </c>
      <c r="Z957" s="1">
        <v>3.73</v>
      </c>
      <c r="AA957" s="1">
        <v>0</v>
      </c>
      <c r="AB957" s="1">
        <v>125</v>
      </c>
      <c r="AC957" s="1">
        <v>250</v>
      </c>
      <c r="AD957" s="1">
        <v>375</v>
      </c>
      <c r="AE957" s="1">
        <v>499</v>
      </c>
      <c r="AF957" s="1">
        <v>-20.8</v>
      </c>
      <c r="AG957" s="1">
        <v>43.4</v>
      </c>
      <c r="AH957" s="1">
        <v>29.3</v>
      </c>
      <c r="AI957" s="1">
        <v>24.2</v>
      </c>
      <c r="AJ957" s="1">
        <v>38.1</v>
      </c>
    </row>
    <row r="958" spans="1:36">
      <c r="A958" s="1">
        <v>957</v>
      </c>
      <c r="B958" s="1">
        <v>4537</v>
      </c>
      <c r="C958" s="1">
        <v>155</v>
      </c>
      <c r="D958" s="1">
        <v>0</v>
      </c>
      <c r="E958" s="1">
        <v>500</v>
      </c>
      <c r="F958" s="1">
        <v>0</v>
      </c>
      <c r="G958" s="1">
        <v>0</v>
      </c>
      <c r="H958" s="1">
        <v>0.189</v>
      </c>
      <c r="I958" s="1">
        <v>1716.78</v>
      </c>
      <c r="J958" s="1">
        <v>0</v>
      </c>
      <c r="K958" s="1">
        <v>0.14000000000000001</v>
      </c>
      <c r="L958" s="1">
        <v>0.12</v>
      </c>
      <c r="M958" s="1">
        <v>0.11</v>
      </c>
      <c r="N958" s="1">
        <v>0.1</v>
      </c>
      <c r="O958" s="1">
        <v>0.09</v>
      </c>
      <c r="P958" s="1">
        <v>0.08</v>
      </c>
      <c r="Q958" s="1">
        <v>7.0000000000000007E-2</v>
      </c>
      <c r="R958" s="1">
        <v>0.05</v>
      </c>
      <c r="S958" s="1">
        <v>-18.2</v>
      </c>
      <c r="T958" s="1">
        <v>-15.7</v>
      </c>
      <c r="U958" s="1">
        <v>-13</v>
      </c>
      <c r="V958" s="1">
        <v>-8.51</v>
      </c>
      <c r="W958" s="1">
        <v>-4.62</v>
      </c>
      <c r="X958" s="1">
        <v>0.25</v>
      </c>
      <c r="Y958" s="1">
        <v>2.36</v>
      </c>
      <c r="Z958" s="1">
        <v>3.21</v>
      </c>
      <c r="AA958" s="1">
        <v>0</v>
      </c>
      <c r="AB958" s="1">
        <v>125</v>
      </c>
      <c r="AC958" s="1">
        <v>250</v>
      </c>
      <c r="AD958" s="1">
        <v>375</v>
      </c>
      <c r="AE958" s="1">
        <v>499</v>
      </c>
      <c r="AF958" s="1">
        <v>-18.2</v>
      </c>
      <c r="AG958" s="1">
        <v>35.4</v>
      </c>
      <c r="AH958" s="1">
        <v>24.1</v>
      </c>
      <c r="AI958" s="1">
        <v>20.399999999999999</v>
      </c>
      <c r="AJ958" s="1">
        <v>32.5</v>
      </c>
    </row>
    <row r="959" spans="1:36">
      <c r="A959" s="1">
        <v>958</v>
      </c>
      <c r="B959" s="1">
        <v>5481</v>
      </c>
      <c r="C959" s="1">
        <v>155</v>
      </c>
      <c r="D959" s="1">
        <v>0</v>
      </c>
      <c r="E959" s="1">
        <v>500</v>
      </c>
      <c r="F959" s="1">
        <v>0</v>
      </c>
      <c r="G959" s="1">
        <v>0</v>
      </c>
      <c r="H959" s="1">
        <v>0.16800000000000001</v>
      </c>
      <c r="I959" s="1">
        <v>2109.2600000000002</v>
      </c>
      <c r="J959" s="1">
        <v>0</v>
      </c>
      <c r="K959" s="1">
        <v>0.13</v>
      </c>
      <c r="L959" s="1">
        <v>0.11</v>
      </c>
      <c r="M959" s="1">
        <v>0.1</v>
      </c>
      <c r="N959" s="1">
        <v>0.1</v>
      </c>
      <c r="O959" s="1">
        <v>0.09</v>
      </c>
      <c r="P959" s="1">
        <v>0.08</v>
      </c>
      <c r="Q959" s="1">
        <v>7.0000000000000007E-2</v>
      </c>
      <c r="R959" s="1">
        <v>0.05</v>
      </c>
      <c r="S959" s="1">
        <v>-16</v>
      </c>
      <c r="T959" s="1">
        <v>-13.8</v>
      </c>
      <c r="U959" s="1">
        <v>-11.5</v>
      </c>
      <c r="V959" s="1">
        <v>-7.73</v>
      </c>
      <c r="W959" s="1">
        <v>-4.41</v>
      </c>
      <c r="X959" s="1">
        <v>-0.17</v>
      </c>
      <c r="Y959" s="1">
        <v>1.76</v>
      </c>
      <c r="Z959" s="1">
        <v>2.72</v>
      </c>
      <c r="AA959" s="1">
        <v>0</v>
      </c>
      <c r="AB959" s="1">
        <v>125</v>
      </c>
      <c r="AC959" s="1">
        <v>250</v>
      </c>
      <c r="AD959" s="1">
        <v>375</v>
      </c>
      <c r="AE959" s="1">
        <v>499</v>
      </c>
      <c r="AF959" s="1">
        <v>-16</v>
      </c>
      <c r="AG959" s="1">
        <v>28.9</v>
      </c>
      <c r="AH959" s="1">
        <v>19.899999999999999</v>
      </c>
      <c r="AI959" s="1">
        <v>17.2</v>
      </c>
      <c r="AJ959" s="1">
        <v>27.7</v>
      </c>
    </row>
    <row r="960" spans="1:36">
      <c r="A960" s="1">
        <v>959</v>
      </c>
      <c r="B960" s="1">
        <v>6622</v>
      </c>
      <c r="C960" s="1">
        <v>155</v>
      </c>
      <c r="D960" s="1">
        <v>0</v>
      </c>
      <c r="E960" s="1">
        <v>500</v>
      </c>
      <c r="F960" s="1">
        <v>0</v>
      </c>
      <c r="G960" s="1">
        <v>0</v>
      </c>
      <c r="H960" s="1">
        <v>0.14799999999999999</v>
      </c>
      <c r="I960" s="1">
        <v>2611.54</v>
      </c>
      <c r="J960" s="1">
        <v>0</v>
      </c>
      <c r="K960" s="1">
        <v>0.12</v>
      </c>
      <c r="L960" s="1">
        <v>0.1</v>
      </c>
      <c r="M960" s="1">
        <v>0.1</v>
      </c>
      <c r="N960" s="1">
        <v>0.09</v>
      </c>
      <c r="O960" s="1">
        <v>0.08</v>
      </c>
      <c r="P960" s="1">
        <v>7.0000000000000007E-2</v>
      </c>
      <c r="Q960" s="1">
        <v>7.0000000000000007E-2</v>
      </c>
      <c r="R960" s="1">
        <v>0.05</v>
      </c>
      <c r="S960" s="1">
        <v>-13.9</v>
      </c>
      <c r="T960" s="1">
        <v>-12.1</v>
      </c>
      <c r="U960" s="1">
        <v>-10.199999999999999</v>
      </c>
      <c r="V960" s="1">
        <v>-6.98</v>
      </c>
      <c r="W960" s="1">
        <v>-4.16</v>
      </c>
      <c r="X960" s="1">
        <v>-0.49</v>
      </c>
      <c r="Y960" s="1">
        <v>1.26</v>
      </c>
      <c r="Z960" s="1">
        <v>2.2799999999999998</v>
      </c>
      <c r="AA960" s="1">
        <v>0</v>
      </c>
      <c r="AB960" s="1">
        <v>125</v>
      </c>
      <c r="AC960" s="1">
        <v>250</v>
      </c>
      <c r="AD960" s="1">
        <v>375</v>
      </c>
      <c r="AE960" s="1">
        <v>499</v>
      </c>
      <c r="AF960" s="1">
        <v>-13.9</v>
      </c>
      <c r="AG960" s="1">
        <v>23.5</v>
      </c>
      <c r="AH960" s="1">
        <v>16.399999999999999</v>
      </c>
      <c r="AI960" s="1">
        <v>14.5</v>
      </c>
      <c r="AJ960" s="1">
        <v>23.6</v>
      </c>
    </row>
    <row r="961" spans="1:36">
      <c r="A961" s="1">
        <v>960</v>
      </c>
      <c r="B961" s="1">
        <v>8000</v>
      </c>
      <c r="C961" s="1">
        <v>155</v>
      </c>
      <c r="D961" s="1">
        <v>0</v>
      </c>
      <c r="E961" s="1">
        <v>500</v>
      </c>
      <c r="F961" s="1">
        <v>0</v>
      </c>
      <c r="G961" s="1">
        <v>0</v>
      </c>
      <c r="H961" s="1">
        <v>0.13200000000000001</v>
      </c>
      <c r="I961" s="1">
        <v>3179.24</v>
      </c>
      <c r="J961" s="1">
        <v>0</v>
      </c>
      <c r="K961" s="1">
        <v>0.11</v>
      </c>
      <c r="L961" s="1">
        <v>0.09</v>
      </c>
      <c r="M961" s="1">
        <v>0.09</v>
      </c>
      <c r="N961" s="1">
        <v>0.09</v>
      </c>
      <c r="O961" s="1">
        <v>0.08</v>
      </c>
      <c r="P961" s="1">
        <v>7.0000000000000007E-2</v>
      </c>
      <c r="Q961" s="1">
        <v>0.06</v>
      </c>
      <c r="R961" s="1">
        <v>0.05</v>
      </c>
      <c r="S961" s="1">
        <v>-12.1</v>
      </c>
      <c r="T961" s="1">
        <v>-10.6</v>
      </c>
      <c r="U961" s="1">
        <v>-8.9700000000000006</v>
      </c>
      <c r="V961" s="1">
        <v>-6.27</v>
      </c>
      <c r="W961" s="1">
        <v>-3.87</v>
      </c>
      <c r="X961" s="1">
        <v>-0.71</v>
      </c>
      <c r="Y961" s="1">
        <v>0.85</v>
      </c>
      <c r="Z961" s="1">
        <v>1.88</v>
      </c>
      <c r="AA961" s="1">
        <v>0</v>
      </c>
      <c r="AB961" s="1">
        <v>125</v>
      </c>
      <c r="AC961" s="1">
        <v>250</v>
      </c>
      <c r="AD961" s="1">
        <v>375</v>
      </c>
      <c r="AE961" s="1">
        <v>499</v>
      </c>
      <c r="AF961" s="1">
        <v>-12.1</v>
      </c>
      <c r="AG961" s="1">
        <v>19.2</v>
      </c>
      <c r="AH961" s="1">
        <v>13.6</v>
      </c>
      <c r="AI961" s="1">
        <v>12.3</v>
      </c>
      <c r="AJ961" s="1">
        <v>20</v>
      </c>
    </row>
    <row r="962" spans="1:36">
      <c r="A962" s="1">
        <v>961</v>
      </c>
      <c r="B962" s="1">
        <v>1000</v>
      </c>
      <c r="C962" s="1">
        <v>208</v>
      </c>
      <c r="D962" s="1">
        <v>0</v>
      </c>
      <c r="E962" s="1">
        <v>500</v>
      </c>
      <c r="F962" s="1">
        <v>0</v>
      </c>
      <c r="G962" s="1">
        <v>0</v>
      </c>
      <c r="H962" s="1">
        <v>0.60699999999999998</v>
      </c>
      <c r="I962" s="1">
        <v>272.64999999999998</v>
      </c>
      <c r="J962" s="1">
        <v>0</v>
      </c>
      <c r="K962" s="1">
        <v>0.27</v>
      </c>
      <c r="L962" s="1">
        <v>0.17</v>
      </c>
      <c r="M962" s="1">
        <v>0.14000000000000001</v>
      </c>
      <c r="N962" s="1">
        <v>0.12</v>
      </c>
      <c r="O962" s="1">
        <v>0.1</v>
      </c>
      <c r="P962" s="1">
        <v>7.0000000000000007E-2</v>
      </c>
      <c r="Q962" s="1">
        <v>0.06</v>
      </c>
      <c r="R962" s="1">
        <v>0.03</v>
      </c>
      <c r="S962" s="1">
        <v>-38</v>
      </c>
      <c r="T962" s="1">
        <v>-30</v>
      </c>
      <c r="U962" s="1">
        <v>-22.2</v>
      </c>
      <c r="V962" s="1">
        <v>-9.26</v>
      </c>
      <c r="W962" s="1">
        <v>0.56999999999999995</v>
      </c>
      <c r="X962" s="1">
        <v>9.34</v>
      </c>
      <c r="Y962" s="1">
        <v>9.69</v>
      </c>
      <c r="Z962" s="1">
        <v>5.29</v>
      </c>
      <c r="AA962" s="1">
        <v>0</v>
      </c>
      <c r="AB962" s="1">
        <v>125</v>
      </c>
      <c r="AC962" s="1">
        <v>250</v>
      </c>
      <c r="AD962" s="1">
        <v>375</v>
      </c>
      <c r="AE962" s="1">
        <v>499</v>
      </c>
      <c r="AF962" s="1">
        <v>-38</v>
      </c>
      <c r="AG962" s="1">
        <v>183</v>
      </c>
      <c r="AH962" s="1">
        <v>116</v>
      </c>
      <c r="AI962" s="1">
        <v>81.599999999999994</v>
      </c>
      <c r="AJ962" s="1">
        <v>111</v>
      </c>
    </row>
    <row r="963" spans="1:36">
      <c r="A963" s="1">
        <v>962</v>
      </c>
      <c r="B963" s="1">
        <v>1208</v>
      </c>
      <c r="C963" s="1">
        <v>208</v>
      </c>
      <c r="D963" s="1">
        <v>0</v>
      </c>
      <c r="E963" s="1">
        <v>500</v>
      </c>
      <c r="F963" s="1">
        <v>0</v>
      </c>
      <c r="G963" s="1">
        <v>0</v>
      </c>
      <c r="H963" s="1">
        <v>0.53800000000000003</v>
      </c>
      <c r="I963" s="1">
        <v>345</v>
      </c>
      <c r="J963" s="1">
        <v>0</v>
      </c>
      <c r="K963" s="1">
        <v>0.24</v>
      </c>
      <c r="L963" s="1">
        <v>0.16</v>
      </c>
      <c r="M963" s="1">
        <v>0.14000000000000001</v>
      </c>
      <c r="N963" s="1">
        <v>0.11</v>
      </c>
      <c r="O963" s="1">
        <v>0.1</v>
      </c>
      <c r="P963" s="1">
        <v>7.0000000000000007E-2</v>
      </c>
      <c r="Q963" s="1">
        <v>0.06</v>
      </c>
      <c r="R963" s="1">
        <v>0.04</v>
      </c>
      <c r="S963" s="1">
        <v>-35.200000000000003</v>
      </c>
      <c r="T963" s="1">
        <v>-28.1</v>
      </c>
      <c r="U963" s="1">
        <v>-21.2</v>
      </c>
      <c r="V963" s="1">
        <v>-9.6199999999999992</v>
      </c>
      <c r="W963" s="1">
        <v>-0.66</v>
      </c>
      <c r="X963" s="1">
        <v>7.83</v>
      </c>
      <c r="Y963" s="1">
        <v>8.74</v>
      </c>
      <c r="Z963" s="1">
        <v>5.28</v>
      </c>
      <c r="AA963" s="1">
        <v>0</v>
      </c>
      <c r="AB963" s="1">
        <v>125</v>
      </c>
      <c r="AC963" s="1">
        <v>250</v>
      </c>
      <c r="AD963" s="1">
        <v>375</v>
      </c>
      <c r="AE963" s="1">
        <v>499</v>
      </c>
      <c r="AF963" s="1">
        <v>-35.200000000000003</v>
      </c>
      <c r="AG963" s="1">
        <v>150</v>
      </c>
      <c r="AH963" s="1">
        <v>95</v>
      </c>
      <c r="AI963" s="1">
        <v>68</v>
      </c>
      <c r="AJ963" s="1">
        <v>94.6</v>
      </c>
    </row>
    <row r="964" spans="1:36">
      <c r="A964" s="1">
        <v>963</v>
      </c>
      <c r="B964" s="1">
        <v>1459</v>
      </c>
      <c r="C964" s="1">
        <v>208</v>
      </c>
      <c r="D964" s="1">
        <v>0</v>
      </c>
      <c r="E964" s="1">
        <v>500</v>
      </c>
      <c r="F964" s="1">
        <v>0</v>
      </c>
      <c r="G964" s="1">
        <v>0</v>
      </c>
      <c r="H964" s="1">
        <v>0.47499999999999998</v>
      </c>
      <c r="I964" s="1">
        <v>436.94</v>
      </c>
      <c r="J964" s="1">
        <v>0</v>
      </c>
      <c r="K964" s="1">
        <v>0.22</v>
      </c>
      <c r="L964" s="1">
        <v>0.15</v>
      </c>
      <c r="M964" s="1">
        <v>0.13</v>
      </c>
      <c r="N964" s="1">
        <v>0.11</v>
      </c>
      <c r="O964" s="1">
        <v>0.1</v>
      </c>
      <c r="P964" s="1">
        <v>7.0000000000000007E-2</v>
      </c>
      <c r="Q964" s="1">
        <v>0.06</v>
      </c>
      <c r="R964" s="1">
        <v>0.04</v>
      </c>
      <c r="S964" s="1">
        <v>-32.299999999999997</v>
      </c>
      <c r="T964" s="1">
        <v>-26.1</v>
      </c>
      <c r="U964" s="1">
        <v>-19.8</v>
      </c>
      <c r="V964" s="1">
        <v>-9.7200000000000006</v>
      </c>
      <c r="W964" s="1">
        <v>-1.63</v>
      </c>
      <c r="X964" s="1">
        <v>6.42</v>
      </c>
      <c r="Y964" s="1">
        <v>7.75</v>
      </c>
      <c r="Z964" s="1">
        <v>5.14</v>
      </c>
      <c r="AA964" s="1">
        <v>0</v>
      </c>
      <c r="AB964" s="1">
        <v>125</v>
      </c>
      <c r="AC964" s="1">
        <v>250</v>
      </c>
      <c r="AD964" s="1">
        <v>375</v>
      </c>
      <c r="AE964" s="1">
        <v>499</v>
      </c>
      <c r="AF964" s="1">
        <v>-32.299999999999997</v>
      </c>
      <c r="AG964" s="1">
        <v>122</v>
      </c>
      <c r="AH964" s="1">
        <v>78</v>
      </c>
      <c r="AI964" s="1">
        <v>56.8</v>
      </c>
      <c r="AJ964" s="1">
        <v>80.7</v>
      </c>
    </row>
    <row r="965" spans="1:36">
      <c r="A965" s="1">
        <v>964</v>
      </c>
      <c r="B965" s="1">
        <v>1763</v>
      </c>
      <c r="C965" s="1">
        <v>208</v>
      </c>
      <c r="D965" s="1">
        <v>0</v>
      </c>
      <c r="E965" s="1">
        <v>500</v>
      </c>
      <c r="F965" s="1">
        <v>0</v>
      </c>
      <c r="G965" s="1">
        <v>0</v>
      </c>
      <c r="H965" s="1">
        <v>0.41899999999999998</v>
      </c>
      <c r="I965" s="1">
        <v>552.20000000000005</v>
      </c>
      <c r="J965" s="1">
        <v>0</v>
      </c>
      <c r="K965" s="1">
        <v>0.19</v>
      </c>
      <c r="L965" s="1">
        <v>0.14000000000000001</v>
      </c>
      <c r="M965" s="1">
        <v>0.12</v>
      </c>
      <c r="N965" s="1">
        <v>0.1</v>
      </c>
      <c r="O965" s="1">
        <v>0.09</v>
      </c>
      <c r="P965" s="1">
        <v>7.0000000000000007E-2</v>
      </c>
      <c r="Q965" s="1">
        <v>0.06</v>
      </c>
      <c r="R965" s="1">
        <v>0.04</v>
      </c>
      <c r="S965" s="1">
        <v>-29.4</v>
      </c>
      <c r="T965" s="1">
        <v>-24</v>
      </c>
      <c r="U965" s="1">
        <v>-18.5</v>
      </c>
      <c r="V965" s="1">
        <v>-9.6</v>
      </c>
      <c r="W965" s="1">
        <v>-2.37</v>
      </c>
      <c r="X965" s="1">
        <v>5.14</v>
      </c>
      <c r="Y965" s="1">
        <v>6.75</v>
      </c>
      <c r="Z965" s="1">
        <v>4.9000000000000004</v>
      </c>
      <c r="AA965" s="1">
        <v>0</v>
      </c>
      <c r="AB965" s="1">
        <v>125</v>
      </c>
      <c r="AC965" s="1">
        <v>250</v>
      </c>
      <c r="AD965" s="1">
        <v>375</v>
      </c>
      <c r="AE965" s="1">
        <v>499</v>
      </c>
      <c r="AF965" s="1">
        <v>-29.4</v>
      </c>
      <c r="AG965" s="1">
        <v>100</v>
      </c>
      <c r="AH965" s="1">
        <v>64.099999999999994</v>
      </c>
      <c r="AI965" s="1">
        <v>47.5</v>
      </c>
      <c r="AJ965" s="1">
        <v>68.8</v>
      </c>
    </row>
    <row r="966" spans="1:36">
      <c r="A966" s="1">
        <v>965</v>
      </c>
      <c r="B966" s="1">
        <v>2130</v>
      </c>
      <c r="C966" s="1">
        <v>208</v>
      </c>
      <c r="D966" s="1">
        <v>0</v>
      </c>
      <c r="E966" s="1">
        <v>500</v>
      </c>
      <c r="F966" s="1">
        <v>0</v>
      </c>
      <c r="G966" s="1">
        <v>0</v>
      </c>
      <c r="H966" s="1">
        <v>0.372</v>
      </c>
      <c r="I966" s="1">
        <v>691.53</v>
      </c>
      <c r="J966" s="1">
        <v>0</v>
      </c>
      <c r="K966" s="1">
        <v>0.18</v>
      </c>
      <c r="L966" s="1">
        <v>0.13</v>
      </c>
      <c r="M966" s="1">
        <v>0.11</v>
      </c>
      <c r="N966" s="1">
        <v>0.1</v>
      </c>
      <c r="O966" s="1">
        <v>0.09</v>
      </c>
      <c r="P966" s="1">
        <v>7.0000000000000007E-2</v>
      </c>
      <c r="Q966" s="1">
        <v>0.06</v>
      </c>
      <c r="R966" s="1">
        <v>0.04</v>
      </c>
      <c r="S966" s="1">
        <v>-26.5</v>
      </c>
      <c r="T966" s="1">
        <v>-21.9</v>
      </c>
      <c r="U966" s="1">
        <v>-17.100000000000001</v>
      </c>
      <c r="V966" s="1">
        <v>-9.32</v>
      </c>
      <c r="W966" s="1">
        <v>-2.92</v>
      </c>
      <c r="X966" s="1">
        <v>4</v>
      </c>
      <c r="Y966" s="1">
        <v>5.79</v>
      </c>
      <c r="Z966" s="1">
        <v>4.59</v>
      </c>
      <c r="AA966" s="1">
        <v>0</v>
      </c>
      <c r="AB966" s="1">
        <v>125</v>
      </c>
      <c r="AC966" s="1">
        <v>250</v>
      </c>
      <c r="AD966" s="1">
        <v>375</v>
      </c>
      <c r="AE966" s="1">
        <v>499</v>
      </c>
      <c r="AF966" s="1">
        <v>-26.5</v>
      </c>
      <c r="AG966" s="1">
        <v>81.599999999999994</v>
      </c>
      <c r="AH966" s="1">
        <v>52.7</v>
      </c>
      <c r="AI966" s="1">
        <v>39.799999999999997</v>
      </c>
      <c r="AJ966" s="1">
        <v>58.7</v>
      </c>
    </row>
    <row r="967" spans="1:36">
      <c r="A967" s="1">
        <v>966</v>
      </c>
      <c r="B967" s="1">
        <v>2573</v>
      </c>
      <c r="C967" s="1">
        <v>208</v>
      </c>
      <c r="D967" s="1">
        <v>0</v>
      </c>
      <c r="E967" s="1">
        <v>500</v>
      </c>
      <c r="F967" s="1">
        <v>0</v>
      </c>
      <c r="G967" s="1">
        <v>0</v>
      </c>
      <c r="H967" s="1">
        <v>0.33</v>
      </c>
      <c r="I967" s="1">
        <v>862.37</v>
      </c>
      <c r="J967" s="1">
        <v>0</v>
      </c>
      <c r="K967" s="1">
        <v>0.16</v>
      </c>
      <c r="L967" s="1">
        <v>0.12</v>
      </c>
      <c r="M967" s="1">
        <v>0.11</v>
      </c>
      <c r="N967" s="1">
        <v>0.09</v>
      </c>
      <c r="O967" s="1">
        <v>0.09</v>
      </c>
      <c r="P967" s="1">
        <v>7.0000000000000007E-2</v>
      </c>
      <c r="Q967" s="1">
        <v>0.06</v>
      </c>
      <c r="R967" s="1">
        <v>0.04</v>
      </c>
      <c r="S967" s="1">
        <v>-23.8</v>
      </c>
      <c r="T967" s="1">
        <v>-19.8</v>
      </c>
      <c r="U967" s="1">
        <v>-15.6</v>
      </c>
      <c r="V967" s="1">
        <v>-8.91</v>
      </c>
      <c r="W967" s="1">
        <v>-3.28</v>
      </c>
      <c r="X967" s="1">
        <v>3.01</v>
      </c>
      <c r="Y967" s="1">
        <v>4.88</v>
      </c>
      <c r="Z967" s="1">
        <v>4.2300000000000004</v>
      </c>
      <c r="AA967" s="1">
        <v>0</v>
      </c>
      <c r="AB967" s="1">
        <v>125</v>
      </c>
      <c r="AC967" s="1">
        <v>250</v>
      </c>
      <c r="AD967" s="1">
        <v>375</v>
      </c>
      <c r="AE967" s="1">
        <v>499</v>
      </c>
      <c r="AF967" s="1">
        <v>-23.8</v>
      </c>
      <c r="AG967" s="1">
        <v>66.599999999999994</v>
      </c>
      <c r="AH967" s="1">
        <v>43.4</v>
      </c>
      <c r="AI967" s="1">
        <v>33.4</v>
      </c>
      <c r="AJ967" s="1">
        <v>50.1</v>
      </c>
    </row>
    <row r="968" spans="1:36">
      <c r="A968" s="1">
        <v>967</v>
      </c>
      <c r="B968" s="1">
        <v>3109</v>
      </c>
      <c r="C968" s="1">
        <v>208</v>
      </c>
      <c r="D968" s="1">
        <v>0</v>
      </c>
      <c r="E968" s="1">
        <v>500</v>
      </c>
      <c r="F968" s="1">
        <v>0</v>
      </c>
      <c r="G968" s="1">
        <v>0</v>
      </c>
      <c r="H968" s="1">
        <v>0.29099999999999998</v>
      </c>
      <c r="I968" s="1">
        <v>1079.07</v>
      </c>
      <c r="J968" s="1">
        <v>0</v>
      </c>
      <c r="K968" s="1">
        <v>0.14000000000000001</v>
      </c>
      <c r="L968" s="1">
        <v>0.11</v>
      </c>
      <c r="M968" s="1">
        <v>0.1</v>
      </c>
      <c r="N968" s="1">
        <v>0.09</v>
      </c>
      <c r="O968" s="1">
        <v>0.08</v>
      </c>
      <c r="P968" s="1">
        <v>7.0000000000000007E-2</v>
      </c>
      <c r="Q968" s="1">
        <v>0.05</v>
      </c>
      <c r="R968" s="1">
        <v>0.04</v>
      </c>
      <c r="S968" s="1">
        <v>-21.2</v>
      </c>
      <c r="T968" s="1">
        <v>-17.8</v>
      </c>
      <c r="U968" s="1">
        <v>-14.2</v>
      </c>
      <c r="V968" s="1">
        <v>-8.41</v>
      </c>
      <c r="W968" s="1">
        <v>-3.5</v>
      </c>
      <c r="X968" s="1">
        <v>2.16</v>
      </c>
      <c r="Y968" s="1">
        <v>4.04</v>
      </c>
      <c r="Z968" s="1">
        <v>3.83</v>
      </c>
      <c r="AA968" s="1">
        <v>0</v>
      </c>
      <c r="AB968" s="1">
        <v>125</v>
      </c>
      <c r="AC968" s="1">
        <v>250</v>
      </c>
      <c r="AD968" s="1">
        <v>375</v>
      </c>
      <c r="AE968" s="1">
        <v>499</v>
      </c>
      <c r="AF968" s="1">
        <v>-21.2</v>
      </c>
      <c r="AG968" s="1">
        <v>54.4</v>
      </c>
      <c r="AH968" s="1">
        <v>35.700000000000003</v>
      </c>
      <c r="AI968" s="1">
        <v>28.1</v>
      </c>
      <c r="AJ968" s="1">
        <v>42.7</v>
      </c>
    </row>
    <row r="969" spans="1:36">
      <c r="A969" s="1">
        <v>968</v>
      </c>
      <c r="B969" s="1">
        <v>3756</v>
      </c>
      <c r="C969" s="1">
        <v>208</v>
      </c>
      <c r="D969" s="1">
        <v>0</v>
      </c>
      <c r="E969" s="1">
        <v>500</v>
      </c>
      <c r="F969" s="1">
        <v>0</v>
      </c>
      <c r="G969" s="1">
        <v>0</v>
      </c>
      <c r="H969" s="1">
        <v>0.25800000000000001</v>
      </c>
      <c r="I969" s="1">
        <v>1336.78</v>
      </c>
      <c r="J969" s="1">
        <v>0</v>
      </c>
      <c r="K969" s="1">
        <v>0.13</v>
      </c>
      <c r="L969" s="1">
        <v>0.1</v>
      </c>
      <c r="M969" s="1">
        <v>0.09</v>
      </c>
      <c r="N969" s="1">
        <v>0.09</v>
      </c>
      <c r="O969" s="1">
        <v>0.08</v>
      </c>
      <c r="P969" s="1">
        <v>7.0000000000000007E-2</v>
      </c>
      <c r="Q969" s="1">
        <v>0.05</v>
      </c>
      <c r="R969" s="1">
        <v>0.04</v>
      </c>
      <c r="S969" s="1">
        <v>-18.8</v>
      </c>
      <c r="T969" s="1">
        <v>-15.9</v>
      </c>
      <c r="U969" s="1">
        <v>-12.8</v>
      </c>
      <c r="V969" s="1">
        <v>-7.86</v>
      </c>
      <c r="W969" s="1">
        <v>-3.6</v>
      </c>
      <c r="X969" s="1">
        <v>1.45</v>
      </c>
      <c r="Y969" s="1">
        <v>3.29</v>
      </c>
      <c r="Z969" s="1">
        <v>3.42</v>
      </c>
      <c r="AA969" s="1">
        <v>0</v>
      </c>
      <c r="AB969" s="1">
        <v>125</v>
      </c>
      <c r="AC969" s="1">
        <v>250</v>
      </c>
      <c r="AD969" s="1">
        <v>375</v>
      </c>
      <c r="AE969" s="1">
        <v>499</v>
      </c>
      <c r="AF969" s="1">
        <v>-18.8</v>
      </c>
      <c r="AG969" s="1">
        <v>44.4</v>
      </c>
      <c r="AH969" s="1">
        <v>29.4</v>
      </c>
      <c r="AI969" s="1">
        <v>23.6</v>
      </c>
      <c r="AJ969" s="1">
        <v>36.4</v>
      </c>
    </row>
    <row r="970" spans="1:36">
      <c r="A970" s="1">
        <v>969</v>
      </c>
      <c r="B970" s="1">
        <v>4537</v>
      </c>
      <c r="C970" s="1">
        <v>208</v>
      </c>
      <c r="D970" s="1">
        <v>0</v>
      </c>
      <c r="E970" s="1">
        <v>500</v>
      </c>
      <c r="F970" s="1">
        <v>0</v>
      </c>
      <c r="G970" s="1">
        <v>0</v>
      </c>
      <c r="H970" s="1">
        <v>0.22900000000000001</v>
      </c>
      <c r="I970" s="1">
        <v>1655.49</v>
      </c>
      <c r="J970" s="1">
        <v>0</v>
      </c>
      <c r="K970" s="1">
        <v>0.12</v>
      </c>
      <c r="L970" s="1">
        <v>0.1</v>
      </c>
      <c r="M970" s="1">
        <v>0.09</v>
      </c>
      <c r="N970" s="1">
        <v>0.08</v>
      </c>
      <c r="O970" s="1">
        <v>7.0000000000000007E-2</v>
      </c>
      <c r="P970" s="1">
        <v>0.06</v>
      </c>
      <c r="Q970" s="1">
        <v>0.05</v>
      </c>
      <c r="R970" s="1">
        <v>0.04</v>
      </c>
      <c r="S970" s="1">
        <v>-16.600000000000001</v>
      </c>
      <c r="T970" s="1">
        <v>-14.1</v>
      </c>
      <c r="U970" s="1">
        <v>-11.5</v>
      </c>
      <c r="V970" s="1">
        <v>-7.28</v>
      </c>
      <c r="W970" s="1">
        <v>-3.6</v>
      </c>
      <c r="X970" s="1">
        <v>0.87</v>
      </c>
      <c r="Y970" s="1">
        <v>2.62</v>
      </c>
      <c r="Z970" s="1">
        <v>3.01</v>
      </c>
      <c r="AA970" s="1">
        <v>0</v>
      </c>
      <c r="AB970" s="1">
        <v>125</v>
      </c>
      <c r="AC970" s="1">
        <v>250</v>
      </c>
      <c r="AD970" s="1">
        <v>375</v>
      </c>
      <c r="AE970" s="1">
        <v>499</v>
      </c>
      <c r="AF970" s="1">
        <v>-16.600000000000001</v>
      </c>
      <c r="AG970" s="1">
        <v>36.200000000000003</v>
      </c>
      <c r="AH970" s="1">
        <v>24.3</v>
      </c>
      <c r="AI970" s="1">
        <v>19.899999999999999</v>
      </c>
      <c r="AJ970" s="1">
        <v>31.1</v>
      </c>
    </row>
    <row r="971" spans="1:36">
      <c r="A971" s="1">
        <v>970</v>
      </c>
      <c r="B971" s="1">
        <v>5481</v>
      </c>
      <c r="C971" s="1">
        <v>208</v>
      </c>
      <c r="D971" s="1">
        <v>0</v>
      </c>
      <c r="E971" s="1">
        <v>500</v>
      </c>
      <c r="F971" s="1">
        <v>0</v>
      </c>
      <c r="G971" s="1">
        <v>0</v>
      </c>
      <c r="H971" s="1">
        <v>0.20300000000000001</v>
      </c>
      <c r="I971" s="1">
        <v>2047.18</v>
      </c>
      <c r="J971" s="1">
        <v>0</v>
      </c>
      <c r="K971" s="1">
        <v>0.11</v>
      </c>
      <c r="L971" s="1">
        <v>0.09</v>
      </c>
      <c r="M971" s="1">
        <v>0.08</v>
      </c>
      <c r="N971" s="1">
        <v>0.08</v>
      </c>
      <c r="O971" s="1">
        <v>7.0000000000000007E-2</v>
      </c>
      <c r="P971" s="1">
        <v>0.06</v>
      </c>
      <c r="Q971" s="1">
        <v>0.05</v>
      </c>
      <c r="R971" s="1">
        <v>0.04</v>
      </c>
      <c r="S971" s="1">
        <v>-14.6</v>
      </c>
      <c r="T971" s="1">
        <v>-12.5</v>
      </c>
      <c r="U971" s="1">
        <v>-10.3</v>
      </c>
      <c r="V971" s="1">
        <v>-6.68</v>
      </c>
      <c r="W971" s="1">
        <v>-3.52</v>
      </c>
      <c r="X971" s="1">
        <v>0.4</v>
      </c>
      <c r="Y971" s="1">
        <v>2.04</v>
      </c>
      <c r="Z971" s="1">
        <v>2.61</v>
      </c>
      <c r="AA971" s="1">
        <v>0</v>
      </c>
      <c r="AB971" s="1">
        <v>125</v>
      </c>
      <c r="AC971" s="1">
        <v>250</v>
      </c>
      <c r="AD971" s="1">
        <v>375</v>
      </c>
      <c r="AE971" s="1">
        <v>499</v>
      </c>
      <c r="AF971" s="1">
        <v>-14.6</v>
      </c>
      <c r="AG971" s="1">
        <v>29.5</v>
      </c>
      <c r="AH971" s="1">
        <v>20</v>
      </c>
      <c r="AI971" s="1">
        <v>16.7</v>
      </c>
      <c r="AJ971" s="1">
        <v>26.5</v>
      </c>
    </row>
    <row r="972" spans="1:36">
      <c r="A972" s="1">
        <v>971</v>
      </c>
      <c r="B972" s="1">
        <v>6622</v>
      </c>
      <c r="C972" s="1">
        <v>208</v>
      </c>
      <c r="D972" s="1">
        <v>0</v>
      </c>
      <c r="E972" s="1">
        <v>500</v>
      </c>
      <c r="F972" s="1">
        <v>0</v>
      </c>
      <c r="G972" s="1">
        <v>0</v>
      </c>
      <c r="H972" s="1">
        <v>0.17899999999999999</v>
      </c>
      <c r="I972" s="1">
        <v>2529.9899999999998</v>
      </c>
      <c r="J972" s="1">
        <v>0</v>
      </c>
      <c r="K972" s="1">
        <v>0.1</v>
      </c>
      <c r="L972" s="1">
        <v>0.08</v>
      </c>
      <c r="M972" s="1">
        <v>0.08</v>
      </c>
      <c r="N972" s="1">
        <v>7.0000000000000007E-2</v>
      </c>
      <c r="O972" s="1">
        <v>7.0000000000000007E-2</v>
      </c>
      <c r="P972" s="1">
        <v>0.06</v>
      </c>
      <c r="Q972" s="1">
        <v>0.05</v>
      </c>
      <c r="R972" s="1">
        <v>0.04</v>
      </c>
      <c r="S972" s="1">
        <v>-12.8</v>
      </c>
      <c r="T972" s="1">
        <v>-11</v>
      </c>
      <c r="U972" s="1">
        <v>-9.18</v>
      </c>
      <c r="V972" s="1">
        <v>-6.09</v>
      </c>
      <c r="W972" s="1">
        <v>-3.38</v>
      </c>
      <c r="X972" s="1">
        <v>0.04</v>
      </c>
      <c r="Y972" s="1">
        <v>1.55</v>
      </c>
      <c r="Z972" s="1">
        <v>2.23</v>
      </c>
      <c r="AA972" s="1">
        <v>0</v>
      </c>
      <c r="AB972" s="1">
        <v>125</v>
      </c>
      <c r="AC972" s="1">
        <v>250</v>
      </c>
      <c r="AD972" s="1">
        <v>375</v>
      </c>
      <c r="AE972" s="1">
        <v>499</v>
      </c>
      <c r="AF972" s="1">
        <v>-12.8</v>
      </c>
      <c r="AG972" s="1">
        <v>24.1</v>
      </c>
      <c r="AH972" s="1">
        <v>16.5</v>
      </c>
      <c r="AI972" s="1">
        <v>14.1</v>
      </c>
      <c r="AJ972" s="1">
        <v>22.6</v>
      </c>
    </row>
    <row r="973" spans="1:36">
      <c r="A973" s="1">
        <v>972</v>
      </c>
      <c r="B973" s="1">
        <v>8000</v>
      </c>
      <c r="C973" s="1">
        <v>208</v>
      </c>
      <c r="D973" s="1">
        <v>0</v>
      </c>
      <c r="E973" s="1">
        <v>500</v>
      </c>
      <c r="F973" s="1">
        <v>0</v>
      </c>
      <c r="G973" s="1">
        <v>0</v>
      </c>
      <c r="H973" s="1">
        <v>0.159</v>
      </c>
      <c r="I973" s="1">
        <v>3106.78</v>
      </c>
      <c r="J973" s="1">
        <v>0</v>
      </c>
      <c r="K973" s="1">
        <v>0.09</v>
      </c>
      <c r="L973" s="1">
        <v>0.08</v>
      </c>
      <c r="M973" s="1">
        <v>7.0000000000000007E-2</v>
      </c>
      <c r="N973" s="1">
        <v>7.0000000000000007E-2</v>
      </c>
      <c r="O973" s="1">
        <v>7.0000000000000007E-2</v>
      </c>
      <c r="P973" s="1">
        <v>0.06</v>
      </c>
      <c r="Q973" s="1">
        <v>0.05</v>
      </c>
      <c r="R973" s="1">
        <v>0.04</v>
      </c>
      <c r="S973" s="1">
        <v>-11.2</v>
      </c>
      <c r="T973" s="1">
        <v>-9.6999999999999993</v>
      </c>
      <c r="U973" s="1">
        <v>-8.1300000000000008</v>
      </c>
      <c r="V973" s="1">
        <v>-5.52</v>
      </c>
      <c r="W973" s="1">
        <v>-3.21</v>
      </c>
      <c r="X973" s="1">
        <v>-0.24</v>
      </c>
      <c r="Y973" s="1">
        <v>1.1399999999999999</v>
      </c>
      <c r="Z973" s="1">
        <v>1.88</v>
      </c>
      <c r="AA973" s="1">
        <v>0</v>
      </c>
      <c r="AB973" s="1">
        <v>125</v>
      </c>
      <c r="AC973" s="1">
        <v>250</v>
      </c>
      <c r="AD973" s="1">
        <v>375</v>
      </c>
      <c r="AE973" s="1">
        <v>499</v>
      </c>
      <c r="AF973" s="1">
        <v>-11.2</v>
      </c>
      <c r="AG973" s="1">
        <v>19.600000000000001</v>
      </c>
      <c r="AH973" s="1">
        <v>13.6</v>
      </c>
      <c r="AI973" s="1">
        <v>11.9</v>
      </c>
      <c r="AJ973" s="1">
        <v>19.2</v>
      </c>
    </row>
    <row r="974" spans="1:36">
      <c r="A974" s="1">
        <v>973</v>
      </c>
      <c r="B974" s="1">
        <v>1000</v>
      </c>
      <c r="C974" s="1">
        <v>278</v>
      </c>
      <c r="D974" s="1">
        <v>0</v>
      </c>
      <c r="E974" s="1">
        <v>500</v>
      </c>
      <c r="F974" s="1">
        <v>0</v>
      </c>
      <c r="G974" s="1">
        <v>0</v>
      </c>
      <c r="H974" s="1">
        <v>0.73599999999999999</v>
      </c>
      <c r="I974" s="1">
        <v>250.16</v>
      </c>
      <c r="J974" s="1">
        <v>0</v>
      </c>
      <c r="K974" s="1">
        <v>0.24</v>
      </c>
      <c r="L974" s="1">
        <v>0.15</v>
      </c>
      <c r="M974" s="1">
        <v>0.12</v>
      </c>
      <c r="N974" s="1">
        <v>0.09</v>
      </c>
      <c r="O974" s="1">
        <v>0.08</v>
      </c>
      <c r="P974" s="1">
        <v>0.06</v>
      </c>
      <c r="Q974" s="1">
        <v>0.04</v>
      </c>
      <c r="R974" s="1">
        <v>0.03</v>
      </c>
      <c r="S974" s="1">
        <v>-31.1</v>
      </c>
      <c r="T974" s="1">
        <v>-24</v>
      </c>
      <c r="U974" s="1">
        <v>-17.2</v>
      </c>
      <c r="V974" s="1">
        <v>-6.01</v>
      </c>
      <c r="W974" s="1">
        <v>2.23</v>
      </c>
      <c r="X974" s="1">
        <v>8.8000000000000007</v>
      </c>
      <c r="Y974" s="1">
        <v>8.18</v>
      </c>
      <c r="Z974" s="1">
        <v>3.75</v>
      </c>
      <c r="AA974" s="1">
        <v>0</v>
      </c>
      <c r="AB974" s="1">
        <v>125</v>
      </c>
      <c r="AC974" s="1">
        <v>250</v>
      </c>
      <c r="AD974" s="1">
        <v>375</v>
      </c>
      <c r="AE974" s="1">
        <v>499</v>
      </c>
      <c r="AF974" s="1">
        <v>-31.1</v>
      </c>
      <c r="AG974" s="1">
        <v>187</v>
      </c>
      <c r="AH974" s="1">
        <v>117</v>
      </c>
      <c r="AI974" s="1">
        <v>81</v>
      </c>
      <c r="AJ974" s="1">
        <v>106</v>
      </c>
    </row>
    <row r="975" spans="1:36">
      <c r="A975" s="1">
        <v>974</v>
      </c>
      <c r="B975" s="1">
        <v>1208</v>
      </c>
      <c r="C975" s="1">
        <v>278</v>
      </c>
      <c r="D975" s="1">
        <v>0</v>
      </c>
      <c r="E975" s="1">
        <v>500</v>
      </c>
      <c r="F975" s="1">
        <v>0</v>
      </c>
      <c r="G975" s="1">
        <v>0</v>
      </c>
      <c r="H975" s="1">
        <v>0.65</v>
      </c>
      <c r="I975" s="1">
        <v>320</v>
      </c>
      <c r="J975" s="1">
        <v>0</v>
      </c>
      <c r="K975" s="1">
        <v>0.22</v>
      </c>
      <c r="L975" s="1">
        <v>0.13</v>
      </c>
      <c r="M975" s="1">
        <v>0.11</v>
      </c>
      <c r="N975" s="1">
        <v>0.09</v>
      </c>
      <c r="O975" s="1">
        <v>0.08</v>
      </c>
      <c r="P975" s="1">
        <v>0.06</v>
      </c>
      <c r="Q975" s="1">
        <v>0.04</v>
      </c>
      <c r="R975" s="1">
        <v>0.03</v>
      </c>
      <c r="S975" s="1">
        <v>-29.4</v>
      </c>
      <c r="T975" s="1">
        <v>-23.1</v>
      </c>
      <c r="U975" s="1">
        <v>-16.899999999999999</v>
      </c>
      <c r="V975" s="1">
        <v>-6.67</v>
      </c>
      <c r="W975" s="1">
        <v>1.01</v>
      </c>
      <c r="X975" s="1">
        <v>7.61</v>
      </c>
      <c r="Y975" s="1">
        <v>7.6</v>
      </c>
      <c r="Z975" s="1">
        <v>3.91</v>
      </c>
      <c r="AA975" s="1">
        <v>0</v>
      </c>
      <c r="AB975" s="1">
        <v>125</v>
      </c>
      <c r="AC975" s="1">
        <v>250</v>
      </c>
      <c r="AD975" s="1">
        <v>375</v>
      </c>
      <c r="AE975" s="1">
        <v>499</v>
      </c>
      <c r="AF975" s="1">
        <v>-29.4</v>
      </c>
      <c r="AG975" s="1">
        <v>153</v>
      </c>
      <c r="AH975" s="1">
        <v>96.2</v>
      </c>
      <c r="AI975" s="1">
        <v>67.3</v>
      </c>
      <c r="AJ975" s="1">
        <v>90.3</v>
      </c>
    </row>
    <row r="976" spans="1:36">
      <c r="A976" s="1">
        <v>975</v>
      </c>
      <c r="B976" s="1">
        <v>1459</v>
      </c>
      <c r="C976" s="1">
        <v>278</v>
      </c>
      <c r="D976" s="1">
        <v>0</v>
      </c>
      <c r="E976" s="1">
        <v>500</v>
      </c>
      <c r="F976" s="1">
        <v>0</v>
      </c>
      <c r="G976" s="1">
        <v>0</v>
      </c>
      <c r="H976" s="1">
        <v>0.57499999999999996</v>
      </c>
      <c r="I976" s="1">
        <v>406.35</v>
      </c>
      <c r="J976" s="1">
        <v>0</v>
      </c>
      <c r="K976" s="1">
        <v>0.19</v>
      </c>
      <c r="L976" s="1">
        <v>0.12</v>
      </c>
      <c r="M976" s="1">
        <v>0.1</v>
      </c>
      <c r="N976" s="1">
        <v>0.09</v>
      </c>
      <c r="O976" s="1">
        <v>7.0000000000000007E-2</v>
      </c>
      <c r="P976" s="1">
        <v>0.06</v>
      </c>
      <c r="Q976" s="1">
        <v>0.04</v>
      </c>
      <c r="R976" s="1">
        <v>0.03</v>
      </c>
      <c r="S976" s="1">
        <v>-27.4</v>
      </c>
      <c r="T976" s="1">
        <v>-21.8</v>
      </c>
      <c r="U976" s="1">
        <v>-16.3</v>
      </c>
      <c r="V976" s="1">
        <v>-7.06</v>
      </c>
      <c r="W976" s="1">
        <v>-0.01</v>
      </c>
      <c r="X976" s="1">
        <v>6.46</v>
      </c>
      <c r="Y976" s="1">
        <v>6.92</v>
      </c>
      <c r="Z976" s="1">
        <v>3.96</v>
      </c>
      <c r="AA976" s="1">
        <v>0</v>
      </c>
      <c r="AB976" s="1">
        <v>125</v>
      </c>
      <c r="AC976" s="1">
        <v>250</v>
      </c>
      <c r="AD976" s="1">
        <v>375</v>
      </c>
      <c r="AE976" s="1">
        <v>499</v>
      </c>
      <c r="AF976" s="1">
        <v>-27.4</v>
      </c>
      <c r="AG976" s="1">
        <v>125</v>
      </c>
      <c r="AH976" s="1">
        <v>78.900000000000006</v>
      </c>
      <c r="AI976" s="1">
        <v>56.1</v>
      </c>
      <c r="AJ976" s="1">
        <v>77</v>
      </c>
    </row>
    <row r="977" spans="1:36">
      <c r="A977" s="1">
        <v>976</v>
      </c>
      <c r="B977" s="1">
        <v>1763</v>
      </c>
      <c r="C977" s="1">
        <v>278</v>
      </c>
      <c r="D977" s="1">
        <v>0</v>
      </c>
      <c r="E977" s="1">
        <v>500</v>
      </c>
      <c r="F977" s="1">
        <v>0</v>
      </c>
      <c r="G977" s="1">
        <v>0</v>
      </c>
      <c r="H977" s="1">
        <v>0.50800000000000001</v>
      </c>
      <c r="I977" s="1">
        <v>515.61</v>
      </c>
      <c r="J977" s="1">
        <v>0</v>
      </c>
      <c r="K977" s="1">
        <v>0.17</v>
      </c>
      <c r="L977" s="1">
        <v>0.12</v>
      </c>
      <c r="M977" s="1">
        <v>0.1</v>
      </c>
      <c r="N977" s="1">
        <v>0.08</v>
      </c>
      <c r="O977" s="1">
        <v>7.0000000000000007E-2</v>
      </c>
      <c r="P977" s="1">
        <v>0.05</v>
      </c>
      <c r="Q977" s="1">
        <v>0.04</v>
      </c>
      <c r="R977" s="1">
        <v>0.03</v>
      </c>
      <c r="S977" s="1">
        <v>-25.3</v>
      </c>
      <c r="T977" s="1">
        <v>-20.3</v>
      </c>
      <c r="U977" s="1">
        <v>-15.4</v>
      </c>
      <c r="V977" s="1">
        <v>-7.24</v>
      </c>
      <c r="W977" s="1">
        <v>-0.84</v>
      </c>
      <c r="X977" s="1">
        <v>5.36</v>
      </c>
      <c r="Y977" s="1">
        <v>6.19</v>
      </c>
      <c r="Z977" s="1">
        <v>3.9</v>
      </c>
      <c r="AA977" s="1">
        <v>0</v>
      </c>
      <c r="AB977" s="1">
        <v>125</v>
      </c>
      <c r="AC977" s="1">
        <v>250</v>
      </c>
      <c r="AD977" s="1">
        <v>375</v>
      </c>
      <c r="AE977" s="1">
        <v>499</v>
      </c>
      <c r="AF977" s="1">
        <v>-25.3</v>
      </c>
      <c r="AG977" s="1">
        <v>102</v>
      </c>
      <c r="AH977" s="1">
        <v>64.8</v>
      </c>
      <c r="AI977" s="1">
        <v>46.8</v>
      </c>
      <c r="AJ977" s="1">
        <v>65.7</v>
      </c>
    </row>
    <row r="978" spans="1:36">
      <c r="A978" s="1">
        <v>977</v>
      </c>
      <c r="B978" s="1">
        <v>2130</v>
      </c>
      <c r="C978" s="1">
        <v>278</v>
      </c>
      <c r="D978" s="1">
        <v>0</v>
      </c>
      <c r="E978" s="1">
        <v>500</v>
      </c>
      <c r="F978" s="1">
        <v>0</v>
      </c>
      <c r="G978" s="1">
        <v>0</v>
      </c>
      <c r="H978" s="1">
        <v>0.45</v>
      </c>
      <c r="I978" s="1">
        <v>649.79</v>
      </c>
      <c r="J978" s="1">
        <v>0</v>
      </c>
      <c r="K978" s="1">
        <v>0.15</v>
      </c>
      <c r="L978" s="1">
        <v>0.11</v>
      </c>
      <c r="M978" s="1">
        <v>0.09</v>
      </c>
      <c r="N978" s="1">
        <v>0.08</v>
      </c>
      <c r="O978" s="1">
        <v>7.0000000000000007E-2</v>
      </c>
      <c r="P978" s="1">
        <v>0.05</v>
      </c>
      <c r="Q978" s="1">
        <v>0.04</v>
      </c>
      <c r="R978" s="1">
        <v>0.03</v>
      </c>
      <c r="S978" s="1">
        <v>-23.1</v>
      </c>
      <c r="T978" s="1">
        <v>-18.8</v>
      </c>
      <c r="U978" s="1">
        <v>-14.3</v>
      </c>
      <c r="V978" s="1">
        <v>-7.23</v>
      </c>
      <c r="W978" s="1">
        <v>-1.49</v>
      </c>
      <c r="X978" s="1">
        <v>4.3499999999999996</v>
      </c>
      <c r="Y978" s="1">
        <v>5.45</v>
      </c>
      <c r="Z978" s="1">
        <v>3.76</v>
      </c>
      <c r="AA978" s="1">
        <v>0</v>
      </c>
      <c r="AB978" s="1">
        <v>125</v>
      </c>
      <c r="AC978" s="1">
        <v>250</v>
      </c>
      <c r="AD978" s="1">
        <v>375</v>
      </c>
      <c r="AE978" s="1">
        <v>499</v>
      </c>
      <c r="AF978" s="1">
        <v>-23.1</v>
      </c>
      <c r="AG978" s="1">
        <v>83.4</v>
      </c>
      <c r="AH978" s="1">
        <v>53.3</v>
      </c>
      <c r="AI978" s="1">
        <v>39.1</v>
      </c>
      <c r="AJ978" s="1">
        <v>56</v>
      </c>
    </row>
    <row r="979" spans="1:36">
      <c r="A979" s="1">
        <v>978</v>
      </c>
      <c r="B979" s="1">
        <v>2573</v>
      </c>
      <c r="C979" s="1">
        <v>278</v>
      </c>
      <c r="D979" s="1">
        <v>0</v>
      </c>
      <c r="E979" s="1">
        <v>500</v>
      </c>
      <c r="F979" s="1">
        <v>0</v>
      </c>
      <c r="G979" s="1">
        <v>0</v>
      </c>
      <c r="H979" s="1">
        <v>0.39900000000000002</v>
      </c>
      <c r="I979" s="1">
        <v>815.19</v>
      </c>
      <c r="J979" s="1">
        <v>0</v>
      </c>
      <c r="K979" s="1">
        <v>0.14000000000000001</v>
      </c>
      <c r="L979" s="1">
        <v>0.1</v>
      </c>
      <c r="M979" s="1">
        <v>0.09</v>
      </c>
      <c r="N979" s="1">
        <v>0.08</v>
      </c>
      <c r="O979" s="1">
        <v>7.0000000000000007E-2</v>
      </c>
      <c r="P979" s="1">
        <v>0.05</v>
      </c>
      <c r="Q979" s="1">
        <v>0.04</v>
      </c>
      <c r="R979" s="1">
        <v>0.03</v>
      </c>
      <c r="S979" s="1">
        <v>-21</v>
      </c>
      <c r="T979" s="1">
        <v>-17.2</v>
      </c>
      <c r="U979" s="1">
        <v>-13.3</v>
      </c>
      <c r="V979" s="1">
        <v>-7.08</v>
      </c>
      <c r="W979" s="1">
        <v>-1.97</v>
      </c>
      <c r="X979" s="1">
        <v>3.44</v>
      </c>
      <c r="Y979" s="1">
        <v>4.71</v>
      </c>
      <c r="Z979" s="1">
        <v>3.56</v>
      </c>
      <c r="AA979" s="1">
        <v>0</v>
      </c>
      <c r="AB979" s="1">
        <v>125</v>
      </c>
      <c r="AC979" s="1">
        <v>250</v>
      </c>
      <c r="AD979" s="1">
        <v>375</v>
      </c>
      <c r="AE979" s="1">
        <v>499</v>
      </c>
      <c r="AF979" s="1">
        <v>-21</v>
      </c>
      <c r="AG979" s="1">
        <v>68.099999999999994</v>
      </c>
      <c r="AH979" s="1">
        <v>43.8</v>
      </c>
      <c r="AI979" s="1">
        <v>32.700000000000003</v>
      </c>
      <c r="AJ979" s="1">
        <v>47.8</v>
      </c>
    </row>
    <row r="980" spans="1:36">
      <c r="A980" s="1">
        <v>979</v>
      </c>
      <c r="B980" s="1">
        <v>3109</v>
      </c>
      <c r="C980" s="1">
        <v>278</v>
      </c>
      <c r="D980" s="1">
        <v>0</v>
      </c>
      <c r="E980" s="1">
        <v>500</v>
      </c>
      <c r="F980" s="1">
        <v>0</v>
      </c>
      <c r="G980" s="1">
        <v>0</v>
      </c>
      <c r="H980" s="1">
        <v>0.35099999999999998</v>
      </c>
      <c r="I980" s="1">
        <v>1027.6300000000001</v>
      </c>
      <c r="J980" s="1">
        <v>0</v>
      </c>
      <c r="K980" s="1">
        <v>0.12</v>
      </c>
      <c r="L980" s="1">
        <v>0.09</v>
      </c>
      <c r="M980" s="1">
        <v>0.08</v>
      </c>
      <c r="N980" s="1">
        <v>7.0000000000000007E-2</v>
      </c>
      <c r="O980" s="1">
        <v>7.0000000000000007E-2</v>
      </c>
      <c r="P980" s="1">
        <v>0.05</v>
      </c>
      <c r="Q980" s="1">
        <v>0.04</v>
      </c>
      <c r="R980" s="1">
        <v>0.03</v>
      </c>
      <c r="S980" s="1">
        <v>-18.899999999999999</v>
      </c>
      <c r="T980" s="1">
        <v>-15.6</v>
      </c>
      <c r="U980" s="1">
        <v>-12.3</v>
      </c>
      <c r="V980" s="1">
        <v>-6.83</v>
      </c>
      <c r="W980" s="1">
        <v>-2.3199999999999998</v>
      </c>
      <c r="X980" s="1">
        <v>2.64</v>
      </c>
      <c r="Y980" s="1">
        <v>4.01</v>
      </c>
      <c r="Z980" s="1">
        <v>3.31</v>
      </c>
      <c r="AA980" s="1">
        <v>0</v>
      </c>
      <c r="AB980" s="1">
        <v>125</v>
      </c>
      <c r="AC980" s="1">
        <v>250</v>
      </c>
      <c r="AD980" s="1">
        <v>375</v>
      </c>
      <c r="AE980" s="1">
        <v>499</v>
      </c>
      <c r="AF980" s="1">
        <v>-18.899999999999999</v>
      </c>
      <c r="AG980" s="1">
        <v>55.6</v>
      </c>
      <c r="AH980" s="1">
        <v>36</v>
      </c>
      <c r="AI980" s="1">
        <v>27.5</v>
      </c>
      <c r="AJ980" s="1">
        <v>40.799999999999997</v>
      </c>
    </row>
    <row r="981" spans="1:36">
      <c r="A981" s="1">
        <v>980</v>
      </c>
      <c r="B981" s="1">
        <v>3756</v>
      </c>
      <c r="C981" s="1">
        <v>278</v>
      </c>
      <c r="D981" s="1">
        <v>0</v>
      </c>
      <c r="E981" s="1">
        <v>500</v>
      </c>
      <c r="F981" s="1">
        <v>0</v>
      </c>
      <c r="G981" s="1">
        <v>0</v>
      </c>
      <c r="H981" s="1">
        <v>0.312</v>
      </c>
      <c r="I981" s="1">
        <v>1280.73</v>
      </c>
      <c r="J981" s="1">
        <v>0</v>
      </c>
      <c r="K981" s="1">
        <v>0.11</v>
      </c>
      <c r="L981" s="1">
        <v>0.09</v>
      </c>
      <c r="M981" s="1">
        <v>0.08</v>
      </c>
      <c r="N981" s="1">
        <v>7.0000000000000007E-2</v>
      </c>
      <c r="O981" s="1">
        <v>0.06</v>
      </c>
      <c r="P981" s="1">
        <v>0.05</v>
      </c>
      <c r="Q981" s="1">
        <v>0.04</v>
      </c>
      <c r="R981" s="1">
        <v>0.03</v>
      </c>
      <c r="S981" s="1">
        <v>-16.899999999999999</v>
      </c>
      <c r="T981" s="1">
        <v>-14.1</v>
      </c>
      <c r="U981" s="1">
        <v>-11.2</v>
      </c>
      <c r="V981" s="1">
        <v>-6.49</v>
      </c>
      <c r="W981" s="1">
        <v>-2.54</v>
      </c>
      <c r="X981" s="1">
        <v>1.94</v>
      </c>
      <c r="Y981" s="1">
        <v>3.35</v>
      </c>
      <c r="Z981" s="1">
        <v>3.03</v>
      </c>
      <c r="AA981" s="1">
        <v>0</v>
      </c>
      <c r="AB981" s="1">
        <v>125</v>
      </c>
      <c r="AC981" s="1">
        <v>250</v>
      </c>
      <c r="AD981" s="1">
        <v>375</v>
      </c>
      <c r="AE981" s="1">
        <v>499</v>
      </c>
      <c r="AF981" s="1">
        <v>-16.899999999999999</v>
      </c>
      <c r="AG981" s="1">
        <v>45.4</v>
      </c>
      <c r="AH981" s="1">
        <v>29.7</v>
      </c>
      <c r="AI981" s="1">
        <v>23</v>
      </c>
      <c r="AJ981" s="1">
        <v>34.799999999999997</v>
      </c>
    </row>
    <row r="982" spans="1:36">
      <c r="A982" s="1">
        <v>981</v>
      </c>
      <c r="B982" s="1">
        <v>4537</v>
      </c>
      <c r="C982" s="1">
        <v>278</v>
      </c>
      <c r="D982" s="1">
        <v>0</v>
      </c>
      <c r="E982" s="1">
        <v>500</v>
      </c>
      <c r="F982" s="1">
        <v>0</v>
      </c>
      <c r="G982" s="1">
        <v>0</v>
      </c>
      <c r="H982" s="1">
        <v>0.27600000000000002</v>
      </c>
      <c r="I982" s="1">
        <v>1594.56</v>
      </c>
      <c r="J982" s="1">
        <v>0</v>
      </c>
      <c r="K982" s="1">
        <v>0.1</v>
      </c>
      <c r="L982" s="1">
        <v>0.08</v>
      </c>
      <c r="M982" s="1">
        <v>7.0000000000000007E-2</v>
      </c>
      <c r="N982" s="1">
        <v>7.0000000000000007E-2</v>
      </c>
      <c r="O982" s="1">
        <v>0.06</v>
      </c>
      <c r="P982" s="1">
        <v>0.05</v>
      </c>
      <c r="Q982" s="1">
        <v>0.04</v>
      </c>
      <c r="R982" s="1">
        <v>0.03</v>
      </c>
      <c r="S982" s="1">
        <v>-15</v>
      </c>
      <c r="T982" s="1">
        <v>-12.6</v>
      </c>
      <c r="U982" s="1">
        <v>-10.1</v>
      </c>
      <c r="V982" s="1">
        <v>-6.1</v>
      </c>
      <c r="W982" s="1">
        <v>-2.66</v>
      </c>
      <c r="X982" s="1">
        <v>1.36</v>
      </c>
      <c r="Y982" s="1">
        <v>2.75</v>
      </c>
      <c r="Z982" s="1">
        <v>2.72</v>
      </c>
      <c r="AA982" s="1">
        <v>0</v>
      </c>
      <c r="AB982" s="1">
        <v>125</v>
      </c>
      <c r="AC982" s="1">
        <v>250</v>
      </c>
      <c r="AD982" s="1">
        <v>375</v>
      </c>
      <c r="AE982" s="1">
        <v>499</v>
      </c>
      <c r="AF982" s="1">
        <v>-15</v>
      </c>
      <c r="AG982" s="1">
        <v>37</v>
      </c>
      <c r="AH982" s="1">
        <v>24.4</v>
      </c>
      <c r="AI982" s="1">
        <v>19.399999999999999</v>
      </c>
      <c r="AJ982" s="1">
        <v>29.7</v>
      </c>
    </row>
    <row r="983" spans="1:36">
      <c r="A983" s="1">
        <v>982</v>
      </c>
      <c r="B983" s="1">
        <v>5481</v>
      </c>
      <c r="C983" s="1">
        <v>278</v>
      </c>
      <c r="D983" s="1">
        <v>0</v>
      </c>
      <c r="E983" s="1">
        <v>500</v>
      </c>
      <c r="F983" s="1">
        <v>0</v>
      </c>
      <c r="G983" s="1">
        <v>0</v>
      </c>
      <c r="H983" s="1">
        <v>0.245</v>
      </c>
      <c r="I983" s="1">
        <v>1969.28</v>
      </c>
      <c r="J983" s="1">
        <v>0</v>
      </c>
      <c r="K983" s="1">
        <v>0.09</v>
      </c>
      <c r="L983" s="1">
        <v>7.0000000000000007E-2</v>
      </c>
      <c r="M983" s="1">
        <v>7.0000000000000007E-2</v>
      </c>
      <c r="N983" s="1">
        <v>0.06</v>
      </c>
      <c r="O983" s="1">
        <v>0.06</v>
      </c>
      <c r="P983" s="1">
        <v>0.05</v>
      </c>
      <c r="Q983" s="1">
        <v>0.04</v>
      </c>
      <c r="R983" s="1">
        <v>0.03</v>
      </c>
      <c r="S983" s="1">
        <v>-13.3</v>
      </c>
      <c r="T983" s="1">
        <v>-11.3</v>
      </c>
      <c r="U983" s="1">
        <v>-9.14</v>
      </c>
      <c r="V983" s="1">
        <v>-5.67</v>
      </c>
      <c r="W983" s="1">
        <v>-2.69</v>
      </c>
      <c r="X983" s="1">
        <v>0.87</v>
      </c>
      <c r="Y983" s="1">
        <v>2.2200000000000002</v>
      </c>
      <c r="Z983" s="1">
        <v>2.41</v>
      </c>
      <c r="AA983" s="1">
        <v>0</v>
      </c>
      <c r="AB983" s="1">
        <v>125</v>
      </c>
      <c r="AC983" s="1">
        <v>250</v>
      </c>
      <c r="AD983" s="1">
        <v>375</v>
      </c>
      <c r="AE983" s="1">
        <v>499</v>
      </c>
      <c r="AF983" s="1">
        <v>-13.3</v>
      </c>
      <c r="AG983" s="1">
        <v>30.2</v>
      </c>
      <c r="AH983" s="1">
        <v>20.100000000000001</v>
      </c>
      <c r="AI983" s="1">
        <v>16.3</v>
      </c>
      <c r="AJ983" s="1">
        <v>25.3</v>
      </c>
    </row>
    <row r="984" spans="1:36">
      <c r="A984" s="1">
        <v>983</v>
      </c>
      <c r="B984" s="1">
        <v>6622</v>
      </c>
      <c r="C984" s="1">
        <v>278</v>
      </c>
      <c r="D984" s="1">
        <v>0</v>
      </c>
      <c r="E984" s="1">
        <v>500</v>
      </c>
      <c r="F984" s="1">
        <v>0</v>
      </c>
      <c r="G984" s="1">
        <v>0</v>
      </c>
      <c r="H984" s="1">
        <v>0.217</v>
      </c>
      <c r="I984" s="1">
        <v>2440.0100000000002</v>
      </c>
      <c r="J984" s="1">
        <v>0</v>
      </c>
      <c r="K984" s="1">
        <v>0.09</v>
      </c>
      <c r="L984" s="1">
        <v>7.0000000000000007E-2</v>
      </c>
      <c r="M984" s="1">
        <v>0.06</v>
      </c>
      <c r="N984" s="1">
        <v>0.06</v>
      </c>
      <c r="O984" s="1">
        <v>0.05</v>
      </c>
      <c r="P984" s="1">
        <v>0.05</v>
      </c>
      <c r="Q984" s="1">
        <v>0.04</v>
      </c>
      <c r="R984" s="1">
        <v>0.03</v>
      </c>
      <c r="S984" s="1">
        <v>-11.7</v>
      </c>
      <c r="T984" s="1">
        <v>-9.99</v>
      </c>
      <c r="U984" s="1">
        <v>-8.19</v>
      </c>
      <c r="V984" s="1">
        <v>-5.23</v>
      </c>
      <c r="W984" s="1">
        <v>-2.66</v>
      </c>
      <c r="X984" s="1">
        <v>0.48</v>
      </c>
      <c r="Y984" s="1">
        <v>1.75</v>
      </c>
      <c r="Z984" s="1">
        <v>2.11</v>
      </c>
      <c r="AA984" s="1">
        <v>0</v>
      </c>
      <c r="AB984" s="1">
        <v>125</v>
      </c>
      <c r="AC984" s="1">
        <v>250</v>
      </c>
      <c r="AD984" s="1">
        <v>375</v>
      </c>
      <c r="AE984" s="1">
        <v>499</v>
      </c>
      <c r="AF984" s="1">
        <v>-11.7</v>
      </c>
      <c r="AG984" s="1">
        <v>24.6</v>
      </c>
      <c r="AH984" s="1">
        <v>16.600000000000001</v>
      </c>
      <c r="AI984" s="1">
        <v>13.7</v>
      </c>
      <c r="AJ984" s="1">
        <v>21.6</v>
      </c>
    </row>
    <row r="985" spans="1:36">
      <c r="A985" s="1">
        <v>984</v>
      </c>
      <c r="B985" s="1">
        <v>8000</v>
      </c>
      <c r="C985" s="1">
        <v>278</v>
      </c>
      <c r="D985" s="1">
        <v>0</v>
      </c>
      <c r="E985" s="1">
        <v>500</v>
      </c>
      <c r="F985" s="1">
        <v>0</v>
      </c>
      <c r="G985" s="1">
        <v>0</v>
      </c>
      <c r="H985" s="1">
        <v>0.192</v>
      </c>
      <c r="I985" s="1">
        <v>3014.4</v>
      </c>
      <c r="J985" s="1">
        <v>0</v>
      </c>
      <c r="K985" s="1">
        <v>0.08</v>
      </c>
      <c r="L985" s="1">
        <v>0.06</v>
      </c>
      <c r="M985" s="1">
        <v>0.06</v>
      </c>
      <c r="N985" s="1">
        <v>0.06</v>
      </c>
      <c r="O985" s="1">
        <v>0.05</v>
      </c>
      <c r="P985" s="1">
        <v>0.04</v>
      </c>
      <c r="Q985" s="1">
        <v>0.04</v>
      </c>
      <c r="R985" s="1">
        <v>0.03</v>
      </c>
      <c r="S985" s="1">
        <v>-10.3</v>
      </c>
      <c r="T985" s="1">
        <v>-8.83</v>
      </c>
      <c r="U985" s="1">
        <v>-7.31</v>
      </c>
      <c r="V985" s="1">
        <v>-4.78</v>
      </c>
      <c r="W985" s="1">
        <v>-2.59</v>
      </c>
      <c r="X985" s="1">
        <v>0.17</v>
      </c>
      <c r="Y985" s="1">
        <v>1.35</v>
      </c>
      <c r="Z985" s="1">
        <v>1.82</v>
      </c>
      <c r="AA985" s="1">
        <v>0</v>
      </c>
      <c r="AB985" s="1">
        <v>125</v>
      </c>
      <c r="AC985" s="1">
        <v>250</v>
      </c>
      <c r="AD985" s="1">
        <v>375</v>
      </c>
      <c r="AE985" s="1">
        <v>499</v>
      </c>
      <c r="AF985" s="1">
        <v>-10.3</v>
      </c>
      <c r="AG985" s="1">
        <v>20.100000000000001</v>
      </c>
      <c r="AH985" s="1">
        <v>13.7</v>
      </c>
      <c r="AI985" s="1">
        <v>11.6</v>
      </c>
      <c r="AJ985" s="1">
        <v>18.399999999999999</v>
      </c>
    </row>
    <row r="986" spans="1:36">
      <c r="A986" s="1">
        <v>985</v>
      </c>
      <c r="B986" s="1">
        <v>1000</v>
      </c>
      <c r="C986" s="1">
        <v>373</v>
      </c>
      <c r="D986" s="1">
        <v>0</v>
      </c>
      <c r="E986" s="1">
        <v>500</v>
      </c>
      <c r="F986" s="1">
        <v>0</v>
      </c>
      <c r="G986" s="1">
        <v>0</v>
      </c>
      <c r="H986" s="1">
        <v>0.89300000000000002</v>
      </c>
      <c r="I986" s="1">
        <v>227.29</v>
      </c>
      <c r="J986" s="1">
        <v>0</v>
      </c>
      <c r="K986" s="1">
        <v>0.22</v>
      </c>
      <c r="L986" s="1">
        <v>0.12</v>
      </c>
      <c r="M986" s="1">
        <v>0.1</v>
      </c>
      <c r="N986" s="1">
        <v>0.08</v>
      </c>
      <c r="O986" s="1">
        <v>0.06</v>
      </c>
      <c r="P986" s="1">
        <v>0.04</v>
      </c>
      <c r="Q986" s="1">
        <v>0.03</v>
      </c>
      <c r="R986" s="1">
        <v>0.02</v>
      </c>
      <c r="S986" s="1">
        <v>-24.5</v>
      </c>
      <c r="T986" s="1">
        <v>-18.399999999999999</v>
      </c>
      <c r="U986" s="1">
        <v>-12.6</v>
      </c>
      <c r="V986" s="1">
        <v>-3.25</v>
      </c>
      <c r="W986" s="1">
        <v>3.37</v>
      </c>
      <c r="X986" s="1">
        <v>7.89</v>
      </c>
      <c r="Y986" s="1">
        <v>6.57</v>
      </c>
      <c r="Z986" s="1">
        <v>2.4300000000000002</v>
      </c>
      <c r="AA986" s="1">
        <v>0</v>
      </c>
      <c r="AB986" s="1">
        <v>125</v>
      </c>
      <c r="AC986" s="1">
        <v>250</v>
      </c>
      <c r="AD986" s="1">
        <v>375</v>
      </c>
      <c r="AE986" s="1">
        <v>499</v>
      </c>
      <c r="AF986" s="1">
        <v>-24.5</v>
      </c>
      <c r="AG986" s="1">
        <v>191</v>
      </c>
      <c r="AH986" s="1">
        <v>119</v>
      </c>
      <c r="AI986" s="1">
        <v>80.8</v>
      </c>
      <c r="AJ986" s="1">
        <v>101</v>
      </c>
    </row>
    <row r="987" spans="1:36">
      <c r="A987" s="1">
        <v>986</v>
      </c>
      <c r="B987" s="1">
        <v>1208</v>
      </c>
      <c r="C987" s="1">
        <v>373</v>
      </c>
      <c r="D987" s="1">
        <v>0</v>
      </c>
      <c r="E987" s="1">
        <v>500</v>
      </c>
      <c r="F987" s="1">
        <v>0</v>
      </c>
      <c r="G987" s="1">
        <v>0</v>
      </c>
      <c r="H987" s="1">
        <v>0.78700000000000003</v>
      </c>
      <c r="I987" s="1">
        <v>292.99</v>
      </c>
      <c r="J987" s="1">
        <v>0</v>
      </c>
      <c r="K987" s="1">
        <v>0.2</v>
      </c>
      <c r="L987" s="1">
        <v>0.11</v>
      </c>
      <c r="M987" s="1">
        <v>0.09</v>
      </c>
      <c r="N987" s="1">
        <v>7.0000000000000007E-2</v>
      </c>
      <c r="O987" s="1">
        <v>0.06</v>
      </c>
      <c r="P987" s="1">
        <v>0.04</v>
      </c>
      <c r="Q987" s="1">
        <v>0.03</v>
      </c>
      <c r="R987" s="1">
        <v>0.02</v>
      </c>
      <c r="S987" s="1">
        <v>-23.8</v>
      </c>
      <c r="T987" s="1">
        <v>-18.2</v>
      </c>
      <c r="U987" s="1">
        <v>-12.9</v>
      </c>
      <c r="V987" s="1">
        <v>-4.12</v>
      </c>
      <c r="W987" s="1">
        <v>2.2200000000000002</v>
      </c>
      <c r="X987" s="1">
        <v>7.05</v>
      </c>
      <c r="Y987" s="1">
        <v>6.3</v>
      </c>
      <c r="Z987" s="1">
        <v>2.7</v>
      </c>
      <c r="AA987" s="1">
        <v>0</v>
      </c>
      <c r="AB987" s="1">
        <v>125</v>
      </c>
      <c r="AC987" s="1">
        <v>250</v>
      </c>
      <c r="AD987" s="1">
        <v>375</v>
      </c>
      <c r="AE987" s="1">
        <v>499</v>
      </c>
      <c r="AF987" s="1">
        <v>-23.8</v>
      </c>
      <c r="AG987" s="1">
        <v>156</v>
      </c>
      <c r="AH987" s="1">
        <v>97.5</v>
      </c>
      <c r="AI987" s="1">
        <v>66.900000000000006</v>
      </c>
      <c r="AJ987" s="1">
        <v>86.2</v>
      </c>
    </row>
    <row r="988" spans="1:36">
      <c r="A988" s="1">
        <v>987</v>
      </c>
      <c r="B988" s="1">
        <v>1459</v>
      </c>
      <c r="C988" s="1">
        <v>373</v>
      </c>
      <c r="D988" s="1">
        <v>0</v>
      </c>
      <c r="E988" s="1">
        <v>500</v>
      </c>
      <c r="F988" s="1">
        <v>0</v>
      </c>
      <c r="G988" s="1">
        <v>0</v>
      </c>
      <c r="H988" s="1">
        <v>0.69599999999999995</v>
      </c>
      <c r="I988" s="1">
        <v>375.03</v>
      </c>
      <c r="J988" s="1">
        <v>0</v>
      </c>
      <c r="K988" s="1">
        <v>0.17</v>
      </c>
      <c r="L988" s="1">
        <v>0.11</v>
      </c>
      <c r="M988" s="1">
        <v>0.09</v>
      </c>
      <c r="N988" s="1">
        <v>7.0000000000000007E-2</v>
      </c>
      <c r="O988" s="1">
        <v>0.06</v>
      </c>
      <c r="P988" s="1">
        <v>0.04</v>
      </c>
      <c r="Q988" s="1">
        <v>0.03</v>
      </c>
      <c r="R988" s="1">
        <v>0.02</v>
      </c>
      <c r="S988" s="1">
        <v>-22.7</v>
      </c>
      <c r="T988" s="1">
        <v>-17.600000000000001</v>
      </c>
      <c r="U988" s="1">
        <v>-12.8</v>
      </c>
      <c r="V988" s="1">
        <v>-4.7300000000000004</v>
      </c>
      <c r="W988" s="1">
        <v>1.23</v>
      </c>
      <c r="X988" s="1">
        <v>6.16</v>
      </c>
      <c r="Y988" s="1">
        <v>5.92</v>
      </c>
      <c r="Z988" s="1">
        <v>2.87</v>
      </c>
      <c r="AA988" s="1">
        <v>0</v>
      </c>
      <c r="AB988" s="1">
        <v>125</v>
      </c>
      <c r="AC988" s="1">
        <v>250</v>
      </c>
      <c r="AD988" s="1">
        <v>375</v>
      </c>
      <c r="AE988" s="1">
        <v>499</v>
      </c>
      <c r="AF988" s="1">
        <v>-22.7</v>
      </c>
      <c r="AG988" s="1">
        <v>127</v>
      </c>
      <c r="AH988" s="1">
        <v>80</v>
      </c>
      <c r="AI988" s="1">
        <v>55.6</v>
      </c>
      <c r="AJ988" s="1">
        <v>73.5</v>
      </c>
    </row>
    <row r="989" spans="1:36">
      <c r="A989" s="1">
        <v>988</v>
      </c>
      <c r="B989" s="1">
        <v>1763</v>
      </c>
      <c r="C989" s="1">
        <v>373</v>
      </c>
      <c r="D989" s="1">
        <v>0</v>
      </c>
      <c r="E989" s="1">
        <v>500</v>
      </c>
      <c r="F989" s="1">
        <v>0</v>
      </c>
      <c r="G989" s="1">
        <v>0</v>
      </c>
      <c r="H989" s="1">
        <v>0.61599999999999999</v>
      </c>
      <c r="I989" s="1">
        <v>476.75</v>
      </c>
      <c r="J989" s="1">
        <v>0</v>
      </c>
      <c r="K989" s="1">
        <v>0.15</v>
      </c>
      <c r="L989" s="1">
        <v>0.1</v>
      </c>
      <c r="M989" s="1">
        <v>0.08</v>
      </c>
      <c r="N989" s="1">
        <v>7.0000000000000007E-2</v>
      </c>
      <c r="O989" s="1">
        <v>0.06</v>
      </c>
      <c r="P989" s="1">
        <v>0.04</v>
      </c>
      <c r="Q989" s="1">
        <v>0.03</v>
      </c>
      <c r="R989" s="1">
        <v>0.02</v>
      </c>
      <c r="S989" s="1">
        <v>-21.3</v>
      </c>
      <c r="T989" s="1">
        <v>-16.8</v>
      </c>
      <c r="U989" s="1">
        <v>-12.4</v>
      </c>
      <c r="V989" s="1">
        <v>-5.13</v>
      </c>
      <c r="W989" s="1">
        <v>0.39</v>
      </c>
      <c r="X989" s="1">
        <v>5.29</v>
      </c>
      <c r="Y989" s="1">
        <v>5.45</v>
      </c>
      <c r="Z989" s="1">
        <v>2.94</v>
      </c>
      <c r="AA989" s="1">
        <v>0</v>
      </c>
      <c r="AB989" s="1">
        <v>125</v>
      </c>
      <c r="AC989" s="1">
        <v>250</v>
      </c>
      <c r="AD989" s="1">
        <v>375</v>
      </c>
      <c r="AE989" s="1">
        <v>499</v>
      </c>
      <c r="AF989" s="1">
        <v>-21.3</v>
      </c>
      <c r="AG989" s="1">
        <v>104</v>
      </c>
      <c r="AH989" s="1">
        <v>65.599999999999994</v>
      </c>
      <c r="AI989" s="1">
        <v>46.3</v>
      </c>
      <c r="AJ989" s="1">
        <v>62.7</v>
      </c>
    </row>
    <row r="990" spans="1:36">
      <c r="A990" s="1">
        <v>989</v>
      </c>
      <c r="B990" s="1">
        <v>2130</v>
      </c>
      <c r="C990" s="1">
        <v>373</v>
      </c>
      <c r="D990" s="1">
        <v>0</v>
      </c>
      <c r="E990" s="1">
        <v>500</v>
      </c>
      <c r="F990" s="1">
        <v>0</v>
      </c>
      <c r="G990" s="1">
        <v>0</v>
      </c>
      <c r="H990" s="1">
        <v>0.54300000000000004</v>
      </c>
      <c r="I990" s="1">
        <v>607.87</v>
      </c>
      <c r="J990" s="1">
        <v>0</v>
      </c>
      <c r="K990" s="1">
        <v>0.14000000000000001</v>
      </c>
      <c r="L990" s="1">
        <v>0.09</v>
      </c>
      <c r="M990" s="1">
        <v>0.08</v>
      </c>
      <c r="N990" s="1">
        <v>0.06</v>
      </c>
      <c r="O990" s="1">
        <v>0.05</v>
      </c>
      <c r="P990" s="1">
        <v>0.04</v>
      </c>
      <c r="Q990" s="1">
        <v>0.03</v>
      </c>
      <c r="R990" s="1">
        <v>0.02</v>
      </c>
      <c r="S990" s="1">
        <v>-19.8</v>
      </c>
      <c r="T990" s="1">
        <v>-15.8</v>
      </c>
      <c r="U990" s="1">
        <v>-11.9</v>
      </c>
      <c r="V990" s="1">
        <v>-5.35</v>
      </c>
      <c r="W990" s="1">
        <v>-0.31</v>
      </c>
      <c r="X990" s="1">
        <v>4.4400000000000004</v>
      </c>
      <c r="Y990" s="1">
        <v>4.92</v>
      </c>
      <c r="Z990" s="1">
        <v>2.94</v>
      </c>
      <c r="AA990" s="1">
        <v>0</v>
      </c>
      <c r="AB990" s="1">
        <v>125</v>
      </c>
      <c r="AC990" s="1">
        <v>250</v>
      </c>
      <c r="AD990" s="1">
        <v>375</v>
      </c>
      <c r="AE990" s="1">
        <v>499</v>
      </c>
      <c r="AF990" s="1">
        <v>-19.8</v>
      </c>
      <c r="AG990" s="1">
        <v>85.1</v>
      </c>
      <c r="AH990" s="1">
        <v>53.9</v>
      </c>
      <c r="AI990" s="1">
        <v>38.6</v>
      </c>
      <c r="AJ990" s="1">
        <v>53.5</v>
      </c>
    </row>
    <row r="991" spans="1:36">
      <c r="A991" s="1">
        <v>990</v>
      </c>
      <c r="B991" s="1">
        <v>2573</v>
      </c>
      <c r="C991" s="1">
        <v>373</v>
      </c>
      <c r="D991" s="1">
        <v>0</v>
      </c>
      <c r="E991" s="1">
        <v>500</v>
      </c>
      <c r="F991" s="1">
        <v>0</v>
      </c>
      <c r="G991" s="1">
        <v>0</v>
      </c>
      <c r="H991" s="1">
        <v>0.48</v>
      </c>
      <c r="I991" s="1">
        <v>768.69</v>
      </c>
      <c r="J991" s="1">
        <v>0</v>
      </c>
      <c r="K991" s="1">
        <v>0.12</v>
      </c>
      <c r="L991" s="1">
        <v>0.08</v>
      </c>
      <c r="M991" s="1">
        <v>7.0000000000000007E-2</v>
      </c>
      <c r="N991" s="1">
        <v>0.06</v>
      </c>
      <c r="O991" s="1">
        <v>0.05</v>
      </c>
      <c r="P991" s="1">
        <v>0.04</v>
      </c>
      <c r="Q991" s="1">
        <v>0.03</v>
      </c>
      <c r="R991" s="1">
        <v>0.02</v>
      </c>
      <c r="S991" s="1">
        <v>-18.2</v>
      </c>
      <c r="T991" s="1">
        <v>-14.7</v>
      </c>
      <c r="U991" s="1">
        <v>-11.1</v>
      </c>
      <c r="V991" s="1">
        <v>-5.41</v>
      </c>
      <c r="W991" s="1">
        <v>-0.86</v>
      </c>
      <c r="X991" s="1">
        <v>3.65</v>
      </c>
      <c r="Y991" s="1">
        <v>4.37</v>
      </c>
      <c r="Z991" s="1">
        <v>2.87</v>
      </c>
      <c r="AA991" s="1">
        <v>0</v>
      </c>
      <c r="AB991" s="1">
        <v>125</v>
      </c>
      <c r="AC991" s="1">
        <v>250</v>
      </c>
      <c r="AD991" s="1">
        <v>375</v>
      </c>
      <c r="AE991" s="1">
        <v>499</v>
      </c>
      <c r="AF991" s="1">
        <v>-18.2</v>
      </c>
      <c r="AG991" s="1">
        <v>69.5</v>
      </c>
      <c r="AH991" s="1">
        <v>44.3</v>
      </c>
      <c r="AI991" s="1">
        <v>32.200000000000003</v>
      </c>
      <c r="AJ991" s="1">
        <v>45.6</v>
      </c>
    </row>
    <row r="992" spans="1:36">
      <c r="A992" s="1">
        <v>991</v>
      </c>
      <c r="B992" s="1">
        <v>3109</v>
      </c>
      <c r="C992" s="1">
        <v>373</v>
      </c>
      <c r="D992" s="1">
        <v>0</v>
      </c>
      <c r="E992" s="1">
        <v>500</v>
      </c>
      <c r="F992" s="1">
        <v>0</v>
      </c>
      <c r="G992" s="1">
        <v>0</v>
      </c>
      <c r="H992" s="1">
        <v>0.42599999999999999</v>
      </c>
      <c r="I992" s="1">
        <v>965.11</v>
      </c>
      <c r="J992" s="1">
        <v>0</v>
      </c>
      <c r="K992" s="1">
        <v>0.11</v>
      </c>
      <c r="L992" s="1">
        <v>0.08</v>
      </c>
      <c r="M992" s="1">
        <v>7.0000000000000007E-2</v>
      </c>
      <c r="N992" s="1">
        <v>0.06</v>
      </c>
      <c r="O992" s="1">
        <v>0.05</v>
      </c>
      <c r="P992" s="1">
        <v>0.04</v>
      </c>
      <c r="Q992" s="1">
        <v>0.03</v>
      </c>
      <c r="R992" s="1">
        <v>0.02</v>
      </c>
      <c r="S992" s="1">
        <v>-16.5</v>
      </c>
      <c r="T992" s="1">
        <v>-13.5</v>
      </c>
      <c r="U992" s="1">
        <v>-10.4</v>
      </c>
      <c r="V992" s="1">
        <v>-5.36</v>
      </c>
      <c r="W992" s="1">
        <v>-1.29</v>
      </c>
      <c r="X992" s="1">
        <v>2.93</v>
      </c>
      <c r="Y992" s="1">
        <v>3.81</v>
      </c>
      <c r="Z992" s="1">
        <v>2.75</v>
      </c>
      <c r="AA992" s="1">
        <v>0</v>
      </c>
      <c r="AB992" s="1">
        <v>125</v>
      </c>
      <c r="AC992" s="1">
        <v>250</v>
      </c>
      <c r="AD992" s="1">
        <v>375</v>
      </c>
      <c r="AE992" s="1">
        <v>499</v>
      </c>
      <c r="AF992" s="1">
        <v>-16.5</v>
      </c>
      <c r="AG992" s="1">
        <v>56.8</v>
      </c>
      <c r="AH992" s="1">
        <v>36.4</v>
      </c>
      <c r="AI992" s="1">
        <v>26.9</v>
      </c>
      <c r="AJ992" s="1">
        <v>38.9</v>
      </c>
    </row>
    <row r="993" spans="1:36">
      <c r="A993" s="1">
        <v>992</v>
      </c>
      <c r="B993" s="1">
        <v>3756</v>
      </c>
      <c r="C993" s="1">
        <v>373</v>
      </c>
      <c r="D993" s="1">
        <v>0</v>
      </c>
      <c r="E993" s="1">
        <v>500</v>
      </c>
      <c r="F993" s="1">
        <v>0</v>
      </c>
      <c r="G993" s="1">
        <v>0</v>
      </c>
      <c r="H993" s="1">
        <v>0.378</v>
      </c>
      <c r="I993" s="1">
        <v>1207</v>
      </c>
      <c r="J993" s="1">
        <v>0</v>
      </c>
      <c r="K993" s="1">
        <v>0.1</v>
      </c>
      <c r="L993" s="1">
        <v>7.0000000000000007E-2</v>
      </c>
      <c r="M993" s="1">
        <v>0.06</v>
      </c>
      <c r="N993" s="1">
        <v>0.06</v>
      </c>
      <c r="O993" s="1">
        <v>0.05</v>
      </c>
      <c r="P993" s="1">
        <v>0.04</v>
      </c>
      <c r="Q993" s="1">
        <v>0.03</v>
      </c>
      <c r="R993" s="1">
        <v>0.02</v>
      </c>
      <c r="S993" s="1">
        <v>-14.9</v>
      </c>
      <c r="T993" s="1">
        <v>-12.3</v>
      </c>
      <c r="U993" s="1">
        <v>-9.58</v>
      </c>
      <c r="V993" s="1">
        <v>-5.21</v>
      </c>
      <c r="W993" s="1">
        <v>-1.6</v>
      </c>
      <c r="X993" s="1">
        <v>2.2799999999999998</v>
      </c>
      <c r="Y993" s="1">
        <v>3.27</v>
      </c>
      <c r="Z993" s="1">
        <v>2.58</v>
      </c>
      <c r="AA993" s="1">
        <v>0</v>
      </c>
      <c r="AB993" s="1">
        <v>125</v>
      </c>
      <c r="AC993" s="1">
        <v>250</v>
      </c>
      <c r="AD993" s="1">
        <v>375</v>
      </c>
      <c r="AE993" s="1">
        <v>499</v>
      </c>
      <c r="AF993" s="1">
        <v>-14.9</v>
      </c>
      <c r="AG993" s="1">
        <v>46.4</v>
      </c>
      <c r="AH993" s="1">
        <v>29.9</v>
      </c>
      <c r="AI993" s="1">
        <v>22.6</v>
      </c>
      <c r="AJ993" s="1">
        <v>33.200000000000003</v>
      </c>
    </row>
    <row r="994" spans="1:36">
      <c r="A994" s="1">
        <v>993</v>
      </c>
      <c r="B994" s="1">
        <v>4537</v>
      </c>
      <c r="C994" s="1">
        <v>373</v>
      </c>
      <c r="D994" s="1">
        <v>0</v>
      </c>
      <c r="E994" s="1">
        <v>500</v>
      </c>
      <c r="F994" s="1">
        <v>0</v>
      </c>
      <c r="G994" s="1">
        <v>0</v>
      </c>
      <c r="H994" s="1">
        <v>0.33100000000000002</v>
      </c>
      <c r="I994" s="1">
        <v>1528.14</v>
      </c>
      <c r="J994" s="1">
        <v>0</v>
      </c>
      <c r="K994" s="1">
        <v>0.09</v>
      </c>
      <c r="L994" s="1">
        <v>7.0000000000000007E-2</v>
      </c>
      <c r="M994" s="1">
        <v>0.06</v>
      </c>
      <c r="N994" s="1">
        <v>0.05</v>
      </c>
      <c r="O994" s="1">
        <v>0.05</v>
      </c>
      <c r="P994" s="1">
        <v>0.04</v>
      </c>
      <c r="Q994" s="1">
        <v>0.03</v>
      </c>
      <c r="R994" s="1">
        <v>0.02</v>
      </c>
      <c r="S994" s="1">
        <v>-13.4</v>
      </c>
      <c r="T994" s="1">
        <v>-11.1</v>
      </c>
      <c r="U994" s="1">
        <v>-8.7799999999999994</v>
      </c>
      <c r="V994" s="1">
        <v>-4.99</v>
      </c>
      <c r="W994" s="1">
        <v>-1.81</v>
      </c>
      <c r="X994" s="1">
        <v>1.72</v>
      </c>
      <c r="Y994" s="1">
        <v>2.76</v>
      </c>
      <c r="Z994" s="1">
        <v>2.38</v>
      </c>
      <c r="AA994" s="1">
        <v>0</v>
      </c>
      <c r="AB994" s="1">
        <v>125</v>
      </c>
      <c r="AC994" s="1">
        <v>250</v>
      </c>
      <c r="AD994" s="1">
        <v>375</v>
      </c>
      <c r="AE994" s="1">
        <v>499</v>
      </c>
      <c r="AF994" s="1">
        <v>-13.4</v>
      </c>
      <c r="AG994" s="1">
        <v>37.9</v>
      </c>
      <c r="AH994" s="1">
        <v>24.6</v>
      </c>
      <c r="AI994" s="1">
        <v>18.899999999999999</v>
      </c>
      <c r="AJ994" s="1">
        <v>28.3</v>
      </c>
    </row>
    <row r="995" spans="1:36">
      <c r="A995" s="1">
        <v>994</v>
      </c>
      <c r="B995" s="1">
        <v>5481</v>
      </c>
      <c r="C995" s="1">
        <v>373</v>
      </c>
      <c r="D995" s="1">
        <v>0</v>
      </c>
      <c r="E995" s="1">
        <v>500</v>
      </c>
      <c r="F995" s="1">
        <v>0</v>
      </c>
      <c r="G995" s="1">
        <v>0</v>
      </c>
      <c r="H995" s="1">
        <v>0.29499999999999998</v>
      </c>
      <c r="I995" s="1">
        <v>1894.8</v>
      </c>
      <c r="J995" s="1">
        <v>0</v>
      </c>
      <c r="K995" s="1">
        <v>0.08</v>
      </c>
      <c r="L995" s="1">
        <v>0.06</v>
      </c>
      <c r="M995" s="1">
        <v>0.06</v>
      </c>
      <c r="N995" s="1">
        <v>0.05</v>
      </c>
      <c r="O995" s="1">
        <v>0.05</v>
      </c>
      <c r="P995" s="1">
        <v>0.04</v>
      </c>
      <c r="Q995" s="1">
        <v>0.03</v>
      </c>
      <c r="R995" s="1">
        <v>0.02</v>
      </c>
      <c r="S995" s="1">
        <v>-12</v>
      </c>
      <c r="T995" s="1">
        <v>-10</v>
      </c>
      <c r="U995" s="1">
        <v>-7.99</v>
      </c>
      <c r="V995" s="1">
        <v>-4.71</v>
      </c>
      <c r="W995" s="1">
        <v>-1.94</v>
      </c>
      <c r="X995" s="1">
        <v>1.24</v>
      </c>
      <c r="Y995" s="1">
        <v>2.29</v>
      </c>
      <c r="Z995" s="1">
        <v>2.16</v>
      </c>
      <c r="AA995" s="1">
        <v>0</v>
      </c>
      <c r="AB995" s="1">
        <v>125</v>
      </c>
      <c r="AC995" s="1">
        <v>250</v>
      </c>
      <c r="AD995" s="1">
        <v>375</v>
      </c>
      <c r="AE995" s="1">
        <v>499</v>
      </c>
      <c r="AF995" s="1">
        <v>-12</v>
      </c>
      <c r="AG995" s="1">
        <v>30.9</v>
      </c>
      <c r="AH995" s="1">
        <v>20.3</v>
      </c>
      <c r="AI995" s="1">
        <v>15.9</v>
      </c>
      <c r="AJ995" s="1">
        <v>24.2</v>
      </c>
    </row>
    <row r="996" spans="1:36">
      <c r="A996" s="1">
        <v>995</v>
      </c>
      <c r="B996" s="1">
        <v>6622</v>
      </c>
      <c r="C996" s="1">
        <v>373</v>
      </c>
      <c r="D996" s="1">
        <v>0</v>
      </c>
      <c r="E996" s="1">
        <v>500</v>
      </c>
      <c r="F996" s="1">
        <v>0</v>
      </c>
      <c r="G996" s="1">
        <v>0</v>
      </c>
      <c r="H996" s="1">
        <v>0.26</v>
      </c>
      <c r="I996" s="1">
        <v>2369.33</v>
      </c>
      <c r="J996" s="1">
        <v>0</v>
      </c>
      <c r="K996" s="1">
        <v>7.0000000000000007E-2</v>
      </c>
      <c r="L996" s="1">
        <v>0.06</v>
      </c>
      <c r="M996" s="1">
        <v>0.05</v>
      </c>
      <c r="N996" s="1">
        <v>0.05</v>
      </c>
      <c r="O996" s="1">
        <v>0.04</v>
      </c>
      <c r="P996" s="1">
        <v>0.04</v>
      </c>
      <c r="Q996" s="1">
        <v>0.03</v>
      </c>
      <c r="R996" s="1">
        <v>0.02</v>
      </c>
      <c r="S996" s="1">
        <v>-10.6</v>
      </c>
      <c r="T996" s="1">
        <v>-8.9499999999999993</v>
      </c>
      <c r="U996" s="1">
        <v>-7.23</v>
      </c>
      <c r="V996" s="1">
        <v>-4.41</v>
      </c>
      <c r="W996" s="1">
        <v>-2</v>
      </c>
      <c r="X996" s="1">
        <v>0.84</v>
      </c>
      <c r="Y996" s="1">
        <v>1.87</v>
      </c>
      <c r="Z996" s="1">
        <v>1.93</v>
      </c>
      <c r="AA996" s="1">
        <v>0</v>
      </c>
      <c r="AB996" s="1">
        <v>125</v>
      </c>
      <c r="AC996" s="1">
        <v>250</v>
      </c>
      <c r="AD996" s="1">
        <v>375</v>
      </c>
      <c r="AE996" s="1">
        <v>499</v>
      </c>
      <c r="AF996" s="1">
        <v>-10.6</v>
      </c>
      <c r="AG996" s="1">
        <v>25.2</v>
      </c>
      <c r="AH996" s="1">
        <v>16.7</v>
      </c>
      <c r="AI996" s="1">
        <v>13.4</v>
      </c>
      <c r="AJ996" s="1">
        <v>20.6</v>
      </c>
    </row>
    <row r="997" spans="1:36">
      <c r="A997" s="1">
        <v>996</v>
      </c>
      <c r="B997" s="1">
        <v>8000</v>
      </c>
      <c r="C997" s="1">
        <v>373</v>
      </c>
      <c r="D997" s="1">
        <v>0</v>
      </c>
      <c r="E997" s="1">
        <v>500</v>
      </c>
      <c r="F997" s="1">
        <v>0</v>
      </c>
      <c r="G997" s="1">
        <v>0</v>
      </c>
      <c r="H997" s="1">
        <v>0.23</v>
      </c>
      <c r="I997" s="1">
        <v>2941.93</v>
      </c>
      <c r="J997" s="1">
        <v>0</v>
      </c>
      <c r="K997" s="1">
        <v>7.0000000000000007E-2</v>
      </c>
      <c r="L997" s="1">
        <v>0.05</v>
      </c>
      <c r="M997" s="1">
        <v>0.05</v>
      </c>
      <c r="N997" s="1">
        <v>0.05</v>
      </c>
      <c r="O997" s="1">
        <v>0.04</v>
      </c>
      <c r="P997" s="1">
        <v>0.04</v>
      </c>
      <c r="Q997" s="1">
        <v>0.03</v>
      </c>
      <c r="R997" s="1">
        <v>0.02</v>
      </c>
      <c r="S997" s="1">
        <v>-9.3800000000000008</v>
      </c>
      <c r="T997" s="1">
        <v>-7.96</v>
      </c>
      <c r="U997" s="1">
        <v>-6.5</v>
      </c>
      <c r="V997" s="1">
        <v>-4.08</v>
      </c>
      <c r="W997" s="1">
        <v>-2.0099999999999998</v>
      </c>
      <c r="X997" s="1">
        <v>0.51</v>
      </c>
      <c r="Y997" s="1">
        <v>1.49</v>
      </c>
      <c r="Z997" s="1">
        <v>1.7</v>
      </c>
      <c r="AA997" s="1">
        <v>0</v>
      </c>
      <c r="AB997" s="1">
        <v>125</v>
      </c>
      <c r="AC997" s="1">
        <v>250</v>
      </c>
      <c r="AD997" s="1">
        <v>375</v>
      </c>
      <c r="AE997" s="1">
        <v>499</v>
      </c>
      <c r="AF997" s="1">
        <v>-9.3800000000000008</v>
      </c>
      <c r="AG997" s="1">
        <v>20.6</v>
      </c>
      <c r="AH997" s="1">
        <v>13.8</v>
      </c>
      <c r="AI997" s="1">
        <v>11.3</v>
      </c>
      <c r="AJ997" s="1">
        <v>17.600000000000001</v>
      </c>
    </row>
    <row r="998" spans="1:36">
      <c r="A998" s="1">
        <v>997</v>
      </c>
      <c r="B998" s="1">
        <v>1000</v>
      </c>
      <c r="C998" s="1">
        <v>500</v>
      </c>
      <c r="D998" s="1">
        <v>0</v>
      </c>
      <c r="E998" s="1">
        <v>500</v>
      </c>
      <c r="F998" s="1">
        <v>0</v>
      </c>
      <c r="G998" s="1">
        <v>0</v>
      </c>
      <c r="H998" s="1">
        <v>1.083</v>
      </c>
      <c r="I998" s="1">
        <v>204.46</v>
      </c>
      <c r="J998" s="1">
        <v>0</v>
      </c>
      <c r="K998" s="1">
        <v>0.2</v>
      </c>
      <c r="L998" s="1">
        <v>0.11</v>
      </c>
      <c r="M998" s="1">
        <v>0.08</v>
      </c>
      <c r="N998" s="1">
        <v>0.06</v>
      </c>
      <c r="O998" s="1">
        <v>0.05</v>
      </c>
      <c r="P998" s="1">
        <v>0.03</v>
      </c>
      <c r="Q998" s="1">
        <v>0.02</v>
      </c>
      <c r="R998" s="1">
        <v>0.01</v>
      </c>
      <c r="S998" s="1">
        <v>-18.3</v>
      </c>
      <c r="T998" s="1">
        <v>-13.3</v>
      </c>
      <c r="U998" s="1">
        <v>-8.5299999999999994</v>
      </c>
      <c r="V998" s="1">
        <v>-0.99</v>
      </c>
      <c r="W998" s="1">
        <v>4.05</v>
      </c>
      <c r="X998" s="1">
        <v>6.75</v>
      </c>
      <c r="Y998" s="1">
        <v>4.95</v>
      </c>
      <c r="Z998" s="1">
        <v>1.33</v>
      </c>
      <c r="AA998" s="1">
        <v>0</v>
      </c>
      <c r="AB998" s="1">
        <v>125</v>
      </c>
      <c r="AC998" s="1">
        <v>250</v>
      </c>
      <c r="AD998" s="1">
        <v>375</v>
      </c>
      <c r="AE998" s="1">
        <v>499</v>
      </c>
      <c r="AF998" s="1">
        <v>-18.3</v>
      </c>
      <c r="AG998" s="1">
        <v>194</v>
      </c>
      <c r="AH998" s="1">
        <v>121</v>
      </c>
      <c r="AI998" s="1">
        <v>80.8</v>
      </c>
      <c r="AJ998" s="1">
        <v>97.1</v>
      </c>
    </row>
    <row r="999" spans="1:36">
      <c r="A999" s="1">
        <v>998</v>
      </c>
      <c r="B999" s="1">
        <v>1208</v>
      </c>
      <c r="C999" s="1">
        <v>500</v>
      </c>
      <c r="D999" s="1">
        <v>0</v>
      </c>
      <c r="E999" s="1">
        <v>500</v>
      </c>
      <c r="F999" s="1">
        <v>0</v>
      </c>
      <c r="G999" s="1">
        <v>0</v>
      </c>
      <c r="H999" s="1">
        <v>0.95699999999999996</v>
      </c>
      <c r="I999" s="1">
        <v>264.44</v>
      </c>
      <c r="J999" s="1">
        <v>0</v>
      </c>
      <c r="K999" s="1">
        <v>0.18</v>
      </c>
      <c r="L999" s="1">
        <v>0.1</v>
      </c>
      <c r="M999" s="1">
        <v>7.0000000000000007E-2</v>
      </c>
      <c r="N999" s="1">
        <v>0.06</v>
      </c>
      <c r="O999" s="1">
        <v>0.05</v>
      </c>
      <c r="P999" s="1">
        <v>0.03</v>
      </c>
      <c r="Q999" s="1">
        <v>0.02</v>
      </c>
      <c r="R999" s="1">
        <v>0.01</v>
      </c>
      <c r="S999" s="1">
        <v>-18.399999999999999</v>
      </c>
      <c r="T999" s="1">
        <v>-13.7</v>
      </c>
      <c r="U999" s="1">
        <v>-9.2100000000000009</v>
      </c>
      <c r="V999" s="1">
        <v>-1.98</v>
      </c>
      <c r="W999" s="1">
        <v>3.03</v>
      </c>
      <c r="X999" s="1">
        <v>6.22</v>
      </c>
      <c r="Y999" s="1">
        <v>4.96</v>
      </c>
      <c r="Z999" s="1">
        <v>1.67</v>
      </c>
      <c r="AA999" s="1">
        <v>0</v>
      </c>
      <c r="AB999" s="1">
        <v>125</v>
      </c>
      <c r="AC999" s="1">
        <v>250</v>
      </c>
      <c r="AD999" s="1">
        <v>375</v>
      </c>
      <c r="AE999" s="1">
        <v>499</v>
      </c>
      <c r="AF999" s="1">
        <v>-18.399999999999999</v>
      </c>
      <c r="AG999" s="1">
        <v>159</v>
      </c>
      <c r="AH999" s="1">
        <v>98.9</v>
      </c>
      <c r="AI999" s="1">
        <v>66.8</v>
      </c>
      <c r="AJ999" s="1">
        <v>82.5</v>
      </c>
    </row>
    <row r="1000" spans="1:36">
      <c r="A1000" s="1">
        <v>999</v>
      </c>
      <c r="B1000" s="1">
        <v>1459</v>
      </c>
      <c r="C1000" s="1">
        <v>500</v>
      </c>
      <c r="D1000" s="1">
        <v>0</v>
      </c>
      <c r="E1000" s="1">
        <v>500</v>
      </c>
      <c r="F1000" s="1">
        <v>0</v>
      </c>
      <c r="G1000" s="1">
        <v>0</v>
      </c>
      <c r="H1000" s="1">
        <v>0.84499999999999997</v>
      </c>
      <c r="I1000" s="1">
        <v>340.98</v>
      </c>
      <c r="J1000" s="1">
        <v>0</v>
      </c>
      <c r="K1000" s="1">
        <v>0.16</v>
      </c>
      <c r="L1000" s="1">
        <v>0.09</v>
      </c>
      <c r="M1000" s="1">
        <v>7.0000000000000007E-2</v>
      </c>
      <c r="N1000" s="1">
        <v>0.06</v>
      </c>
      <c r="O1000" s="1">
        <v>0.05</v>
      </c>
      <c r="P1000" s="1">
        <v>0.03</v>
      </c>
      <c r="Q1000" s="1">
        <v>0.02</v>
      </c>
      <c r="R1000" s="1">
        <v>0.01</v>
      </c>
      <c r="S1000" s="1">
        <v>-18.100000000000001</v>
      </c>
      <c r="T1000" s="1">
        <v>-13.7</v>
      </c>
      <c r="U1000" s="1">
        <v>-9.5399999999999991</v>
      </c>
      <c r="V1000" s="1">
        <v>-2.74</v>
      </c>
      <c r="W1000" s="1">
        <v>2.12</v>
      </c>
      <c r="X1000" s="1">
        <v>5.61</v>
      </c>
      <c r="Y1000" s="1">
        <v>4.82</v>
      </c>
      <c r="Z1000" s="1">
        <v>1.91</v>
      </c>
      <c r="AA1000" s="1">
        <v>0</v>
      </c>
      <c r="AB1000" s="1">
        <v>125</v>
      </c>
      <c r="AC1000" s="1">
        <v>250</v>
      </c>
      <c r="AD1000" s="1">
        <v>375</v>
      </c>
      <c r="AE1000" s="1">
        <v>499</v>
      </c>
      <c r="AF1000" s="1">
        <v>-18.100000000000001</v>
      </c>
      <c r="AG1000" s="1">
        <v>130</v>
      </c>
      <c r="AH1000" s="1">
        <v>81.099999999999994</v>
      </c>
      <c r="AI1000" s="1">
        <v>55.4</v>
      </c>
      <c r="AJ1000" s="1">
        <v>70.3</v>
      </c>
    </row>
    <row r="1001" spans="1:36">
      <c r="A1001" s="1">
        <v>1000</v>
      </c>
      <c r="B1001" s="1">
        <v>1763</v>
      </c>
      <c r="C1001" s="1">
        <v>500</v>
      </c>
      <c r="D1001" s="1">
        <v>0</v>
      </c>
      <c r="E1001" s="1">
        <v>500</v>
      </c>
      <c r="F1001" s="1">
        <v>0</v>
      </c>
      <c r="G1001" s="1">
        <v>0</v>
      </c>
      <c r="H1001" s="1">
        <v>0.745</v>
      </c>
      <c r="I1001" s="1">
        <v>438.71</v>
      </c>
      <c r="J1001" s="1">
        <v>0</v>
      </c>
      <c r="K1001" s="1">
        <v>0.14000000000000001</v>
      </c>
      <c r="L1001" s="1">
        <v>0.08</v>
      </c>
      <c r="M1001" s="1">
        <v>7.0000000000000007E-2</v>
      </c>
      <c r="N1001" s="1">
        <v>0.05</v>
      </c>
      <c r="O1001" s="1">
        <v>0.04</v>
      </c>
      <c r="P1001" s="1">
        <v>0.03</v>
      </c>
      <c r="Q1001" s="1">
        <v>0.02</v>
      </c>
      <c r="R1001" s="1">
        <v>0.01</v>
      </c>
      <c r="S1001" s="1">
        <v>-17.399999999999999</v>
      </c>
      <c r="T1001" s="1">
        <v>-13.4</v>
      </c>
      <c r="U1001" s="1">
        <v>-9.59</v>
      </c>
      <c r="V1001" s="1">
        <v>-3.3</v>
      </c>
      <c r="W1001" s="1">
        <v>1.31</v>
      </c>
      <c r="X1001" s="1">
        <v>4.96</v>
      </c>
      <c r="Y1001" s="1">
        <v>4.58</v>
      </c>
      <c r="Z1001" s="1">
        <v>2.08</v>
      </c>
      <c r="AA1001" s="1">
        <v>0</v>
      </c>
      <c r="AB1001" s="1">
        <v>125</v>
      </c>
      <c r="AC1001" s="1">
        <v>250</v>
      </c>
      <c r="AD1001" s="1">
        <v>375</v>
      </c>
      <c r="AE1001" s="1">
        <v>499</v>
      </c>
      <c r="AF1001" s="1">
        <v>-17.399999999999999</v>
      </c>
      <c r="AG1001" s="1">
        <v>106</v>
      </c>
      <c r="AH1001" s="1">
        <v>66.5</v>
      </c>
      <c r="AI1001" s="1">
        <v>45.9</v>
      </c>
      <c r="AJ1001" s="1">
        <v>59.9</v>
      </c>
    </row>
    <row r="1002" spans="1:36">
      <c r="A1002" s="1">
        <v>1001</v>
      </c>
      <c r="B1002" s="1">
        <v>2130</v>
      </c>
      <c r="C1002" s="1">
        <v>500</v>
      </c>
      <c r="D1002" s="1">
        <v>0</v>
      </c>
      <c r="E1002" s="1">
        <v>500</v>
      </c>
      <c r="F1002" s="1">
        <v>0</v>
      </c>
      <c r="G1002" s="1">
        <v>0</v>
      </c>
      <c r="H1002" s="1">
        <v>0.65800000000000003</v>
      </c>
      <c r="I1002" s="1">
        <v>561.17999999999995</v>
      </c>
      <c r="J1002" s="1">
        <v>0</v>
      </c>
      <c r="K1002" s="1">
        <v>0.12</v>
      </c>
      <c r="L1002" s="1">
        <v>0.08</v>
      </c>
      <c r="M1002" s="1">
        <v>0.06</v>
      </c>
      <c r="N1002" s="1">
        <v>0.05</v>
      </c>
      <c r="O1002" s="1">
        <v>0.04</v>
      </c>
      <c r="P1002" s="1">
        <v>0.03</v>
      </c>
      <c r="Q1002" s="1">
        <v>0.02</v>
      </c>
      <c r="R1002" s="1">
        <v>0.01</v>
      </c>
      <c r="S1002" s="1">
        <v>-16.5</v>
      </c>
      <c r="T1002" s="1">
        <v>-12.9</v>
      </c>
      <c r="U1002" s="1">
        <v>-9.42</v>
      </c>
      <c r="V1002" s="1">
        <v>-3.68</v>
      </c>
      <c r="W1002" s="1">
        <v>0.62</v>
      </c>
      <c r="X1002" s="1">
        <v>4.3</v>
      </c>
      <c r="Y1002" s="1">
        <v>4.2699999999999996</v>
      </c>
      <c r="Z1002" s="1">
        <v>2.17</v>
      </c>
      <c r="AA1002" s="1">
        <v>0</v>
      </c>
      <c r="AB1002" s="1">
        <v>125</v>
      </c>
      <c r="AC1002" s="1">
        <v>250</v>
      </c>
      <c r="AD1002" s="1">
        <v>375</v>
      </c>
      <c r="AE1002" s="1">
        <v>499</v>
      </c>
      <c r="AF1002" s="1">
        <v>-16.5</v>
      </c>
      <c r="AG1002" s="1">
        <v>86.8</v>
      </c>
      <c r="AH1002" s="1">
        <v>54.6</v>
      </c>
      <c r="AI1002" s="1">
        <v>38.200000000000003</v>
      </c>
      <c r="AJ1002" s="1">
        <v>51</v>
      </c>
    </row>
    <row r="1003" spans="1:36">
      <c r="A1003" s="1">
        <v>1002</v>
      </c>
      <c r="B1003" s="1">
        <v>2573</v>
      </c>
      <c r="C1003" s="1">
        <v>500</v>
      </c>
      <c r="D1003" s="1">
        <v>0</v>
      </c>
      <c r="E1003" s="1">
        <v>500</v>
      </c>
      <c r="F1003" s="1">
        <v>0</v>
      </c>
      <c r="G1003" s="1">
        <v>0</v>
      </c>
      <c r="H1003" s="1">
        <v>0.58399999999999996</v>
      </c>
      <c r="I1003" s="1">
        <v>709.91</v>
      </c>
      <c r="J1003" s="1">
        <v>0</v>
      </c>
      <c r="K1003" s="1">
        <v>0.11</v>
      </c>
      <c r="L1003" s="1">
        <v>7.0000000000000007E-2</v>
      </c>
      <c r="M1003" s="1">
        <v>0.06</v>
      </c>
      <c r="N1003" s="1">
        <v>0.05</v>
      </c>
      <c r="O1003" s="1">
        <v>0.04</v>
      </c>
      <c r="P1003" s="1">
        <v>0.03</v>
      </c>
      <c r="Q1003" s="1">
        <v>0.02</v>
      </c>
      <c r="R1003" s="1">
        <v>0.01</v>
      </c>
      <c r="S1003" s="1">
        <v>-15.4</v>
      </c>
      <c r="T1003" s="1">
        <v>-12.2</v>
      </c>
      <c r="U1003" s="1">
        <v>-9.09</v>
      </c>
      <c r="V1003" s="1">
        <v>-3.92</v>
      </c>
      <c r="W1003" s="1">
        <v>0.04</v>
      </c>
      <c r="X1003" s="1">
        <v>3.66</v>
      </c>
      <c r="Y1003" s="1">
        <v>3.89</v>
      </c>
      <c r="Z1003" s="1">
        <v>2.2000000000000002</v>
      </c>
      <c r="AA1003" s="1">
        <v>0</v>
      </c>
      <c r="AB1003" s="1">
        <v>125</v>
      </c>
      <c r="AC1003" s="1">
        <v>250</v>
      </c>
      <c r="AD1003" s="1">
        <v>375</v>
      </c>
      <c r="AE1003" s="1">
        <v>499</v>
      </c>
      <c r="AF1003" s="1">
        <v>-15.4</v>
      </c>
      <c r="AG1003" s="1">
        <v>71</v>
      </c>
      <c r="AH1003" s="1">
        <v>44.8</v>
      </c>
      <c r="AI1003" s="1">
        <v>31.8</v>
      </c>
      <c r="AJ1003" s="1">
        <v>43.5</v>
      </c>
    </row>
    <row r="1004" spans="1:36">
      <c r="A1004" s="1">
        <v>1003</v>
      </c>
      <c r="B1004" s="1">
        <v>3109</v>
      </c>
      <c r="C1004" s="1">
        <v>500</v>
      </c>
      <c r="D1004" s="1">
        <v>0</v>
      </c>
      <c r="E1004" s="1">
        <v>500</v>
      </c>
      <c r="F1004" s="1">
        <v>0</v>
      </c>
      <c r="G1004" s="1">
        <v>0</v>
      </c>
      <c r="H1004" s="1">
        <v>0.51500000000000001</v>
      </c>
      <c r="I1004" s="1">
        <v>903.08</v>
      </c>
      <c r="J1004" s="1">
        <v>0</v>
      </c>
      <c r="K1004" s="1">
        <v>0.1</v>
      </c>
      <c r="L1004" s="1">
        <v>0.06</v>
      </c>
      <c r="M1004" s="1">
        <v>0.06</v>
      </c>
      <c r="N1004" s="1">
        <v>0.05</v>
      </c>
      <c r="O1004" s="1">
        <v>0.04</v>
      </c>
      <c r="P1004" s="1">
        <v>0.03</v>
      </c>
      <c r="Q1004" s="1">
        <v>0.02</v>
      </c>
      <c r="R1004" s="1">
        <v>0.01</v>
      </c>
      <c r="S1004" s="1">
        <v>-14.2</v>
      </c>
      <c r="T1004" s="1">
        <v>-11.4</v>
      </c>
      <c r="U1004" s="1">
        <v>-8.64</v>
      </c>
      <c r="V1004" s="1">
        <v>-4.03</v>
      </c>
      <c r="W1004" s="1">
        <v>-0.43</v>
      </c>
      <c r="X1004" s="1">
        <v>3.04</v>
      </c>
      <c r="Y1004" s="1">
        <v>3.49</v>
      </c>
      <c r="Z1004" s="1">
        <v>2.1800000000000002</v>
      </c>
      <c r="AA1004" s="1">
        <v>0</v>
      </c>
      <c r="AB1004" s="1">
        <v>125</v>
      </c>
      <c r="AC1004" s="1">
        <v>250</v>
      </c>
      <c r="AD1004" s="1">
        <v>375</v>
      </c>
      <c r="AE1004" s="1">
        <v>499</v>
      </c>
      <c r="AF1004" s="1">
        <v>-14.2</v>
      </c>
      <c r="AG1004" s="1">
        <v>58</v>
      </c>
      <c r="AH1004" s="1">
        <v>36.799999999999997</v>
      </c>
      <c r="AI1004" s="1">
        <v>26.5</v>
      </c>
      <c r="AJ1004" s="1">
        <v>37.1</v>
      </c>
    </row>
    <row r="1005" spans="1:36">
      <c r="A1005" s="1">
        <v>1004</v>
      </c>
      <c r="B1005" s="1">
        <v>3756</v>
      </c>
      <c r="C1005" s="1">
        <v>500</v>
      </c>
      <c r="D1005" s="1">
        <v>0</v>
      </c>
      <c r="E1005" s="1">
        <v>500</v>
      </c>
      <c r="F1005" s="1">
        <v>0</v>
      </c>
      <c r="G1005" s="1">
        <v>0</v>
      </c>
      <c r="H1005" s="1">
        <v>0.45600000000000002</v>
      </c>
      <c r="I1005" s="1">
        <v>1139.17</v>
      </c>
      <c r="J1005" s="1">
        <v>0</v>
      </c>
      <c r="K1005" s="1">
        <v>0.09</v>
      </c>
      <c r="L1005" s="1">
        <v>0.06</v>
      </c>
      <c r="M1005" s="1">
        <v>0.05</v>
      </c>
      <c r="N1005" s="1">
        <v>0.04</v>
      </c>
      <c r="O1005" s="1">
        <v>0.04</v>
      </c>
      <c r="P1005" s="1">
        <v>0.03</v>
      </c>
      <c r="Q1005" s="1">
        <v>0.02</v>
      </c>
      <c r="R1005" s="1">
        <v>0.01</v>
      </c>
      <c r="S1005" s="1">
        <v>-13</v>
      </c>
      <c r="T1005" s="1">
        <v>-10.5</v>
      </c>
      <c r="U1005" s="1">
        <v>-8.0299999999999994</v>
      </c>
      <c r="V1005" s="1">
        <v>-4.03</v>
      </c>
      <c r="W1005" s="1">
        <v>-0.8</v>
      </c>
      <c r="X1005" s="1">
        <v>2.4700000000000002</v>
      </c>
      <c r="Y1005" s="1">
        <v>3.07</v>
      </c>
      <c r="Z1005" s="1">
        <v>2.11</v>
      </c>
      <c r="AA1005" s="1">
        <v>0</v>
      </c>
      <c r="AB1005" s="1">
        <v>125</v>
      </c>
      <c r="AC1005" s="1">
        <v>250</v>
      </c>
      <c r="AD1005" s="1">
        <v>375</v>
      </c>
      <c r="AE1005" s="1">
        <v>499</v>
      </c>
      <c r="AF1005" s="1">
        <v>-13</v>
      </c>
      <c r="AG1005" s="1">
        <v>47.4</v>
      </c>
      <c r="AH1005" s="1">
        <v>30.2</v>
      </c>
      <c r="AI1005" s="1">
        <v>22.2</v>
      </c>
      <c r="AJ1005" s="1">
        <v>31.7</v>
      </c>
    </row>
    <row r="1006" spans="1:36">
      <c r="A1006" s="1">
        <v>1005</v>
      </c>
      <c r="B1006" s="1">
        <v>4537</v>
      </c>
      <c r="C1006" s="1">
        <v>500</v>
      </c>
      <c r="D1006" s="1">
        <v>0</v>
      </c>
      <c r="E1006" s="1">
        <v>500</v>
      </c>
      <c r="F1006" s="1">
        <v>0</v>
      </c>
      <c r="G1006" s="1">
        <v>0</v>
      </c>
      <c r="H1006" s="1">
        <v>0.40200000000000002</v>
      </c>
      <c r="I1006" s="1">
        <v>1439.54</v>
      </c>
      <c r="J1006" s="1">
        <v>0</v>
      </c>
      <c r="K1006" s="1">
        <v>0.08</v>
      </c>
      <c r="L1006" s="1">
        <v>0.06</v>
      </c>
      <c r="M1006" s="1">
        <v>0.05</v>
      </c>
      <c r="N1006" s="1">
        <v>0.04</v>
      </c>
      <c r="O1006" s="1">
        <v>0.04</v>
      </c>
      <c r="P1006" s="1">
        <v>0.03</v>
      </c>
      <c r="Q1006" s="1">
        <v>0.02</v>
      </c>
      <c r="R1006" s="1">
        <v>0.02</v>
      </c>
      <c r="S1006" s="1">
        <v>-11.8</v>
      </c>
      <c r="T1006" s="1">
        <v>-9.66</v>
      </c>
      <c r="U1006" s="1">
        <v>-7.47</v>
      </c>
      <c r="V1006" s="1">
        <v>-3.96</v>
      </c>
      <c r="W1006" s="1">
        <v>-1.08</v>
      </c>
      <c r="X1006" s="1">
        <v>1.96</v>
      </c>
      <c r="Y1006" s="1">
        <v>2.66</v>
      </c>
      <c r="Z1006" s="1">
        <v>2</v>
      </c>
      <c r="AA1006" s="1">
        <v>0</v>
      </c>
      <c r="AB1006" s="1">
        <v>125</v>
      </c>
      <c r="AC1006" s="1">
        <v>250</v>
      </c>
      <c r="AD1006" s="1">
        <v>375</v>
      </c>
      <c r="AE1006" s="1">
        <v>499</v>
      </c>
      <c r="AF1006" s="1">
        <v>-11.8</v>
      </c>
      <c r="AG1006" s="1">
        <v>38.700000000000003</v>
      </c>
      <c r="AH1006" s="1">
        <v>24.9</v>
      </c>
      <c r="AI1006" s="1">
        <v>18.600000000000001</v>
      </c>
      <c r="AJ1006" s="1">
        <v>27</v>
      </c>
    </row>
    <row r="1007" spans="1:36">
      <c r="A1007" s="1">
        <v>1006</v>
      </c>
      <c r="B1007" s="1">
        <v>5481</v>
      </c>
      <c r="C1007" s="1">
        <v>500</v>
      </c>
      <c r="D1007" s="1">
        <v>0</v>
      </c>
      <c r="E1007" s="1">
        <v>500</v>
      </c>
      <c r="F1007" s="1">
        <v>0</v>
      </c>
      <c r="G1007" s="1">
        <v>0</v>
      </c>
      <c r="H1007" s="1">
        <v>0.35499999999999998</v>
      </c>
      <c r="I1007" s="1">
        <v>1807.17</v>
      </c>
      <c r="J1007" s="1">
        <v>0</v>
      </c>
      <c r="K1007" s="1">
        <v>7.0000000000000007E-2</v>
      </c>
      <c r="L1007" s="1">
        <v>0.05</v>
      </c>
      <c r="M1007" s="1">
        <v>0.05</v>
      </c>
      <c r="N1007" s="1">
        <v>0.04</v>
      </c>
      <c r="O1007" s="1">
        <v>0.04</v>
      </c>
      <c r="P1007" s="1">
        <v>0.03</v>
      </c>
      <c r="Q1007" s="1">
        <v>0.02</v>
      </c>
      <c r="R1007" s="1">
        <v>0.02</v>
      </c>
      <c r="S1007" s="1">
        <v>-10.6</v>
      </c>
      <c r="T1007" s="1">
        <v>-8.7799999999999994</v>
      </c>
      <c r="U1007" s="1">
        <v>-6.88</v>
      </c>
      <c r="V1007" s="1">
        <v>-3.82</v>
      </c>
      <c r="W1007" s="1">
        <v>-1.27</v>
      </c>
      <c r="X1007" s="1">
        <v>1.51</v>
      </c>
      <c r="Y1007" s="1">
        <v>2.27</v>
      </c>
      <c r="Z1007" s="1">
        <v>1.86</v>
      </c>
      <c r="AA1007" s="1">
        <v>0</v>
      </c>
      <c r="AB1007" s="1">
        <v>125</v>
      </c>
      <c r="AC1007" s="1">
        <v>250</v>
      </c>
      <c r="AD1007" s="1">
        <v>375</v>
      </c>
      <c r="AE1007" s="1">
        <v>499</v>
      </c>
      <c r="AF1007" s="1">
        <v>-10.6</v>
      </c>
      <c r="AG1007" s="1">
        <v>31.6</v>
      </c>
      <c r="AH1007" s="1">
        <v>20.5</v>
      </c>
      <c r="AI1007" s="1">
        <v>15.5</v>
      </c>
      <c r="AJ1007" s="1">
        <v>23.1</v>
      </c>
    </row>
    <row r="1008" spans="1:36">
      <c r="A1008" s="1">
        <v>1007</v>
      </c>
      <c r="B1008" s="1">
        <v>6622</v>
      </c>
      <c r="C1008" s="1">
        <v>500</v>
      </c>
      <c r="D1008" s="1">
        <v>0</v>
      </c>
      <c r="E1008" s="1">
        <v>500</v>
      </c>
      <c r="F1008" s="1">
        <v>0</v>
      </c>
      <c r="G1008" s="1">
        <v>0</v>
      </c>
      <c r="H1008" s="1">
        <v>0.315</v>
      </c>
      <c r="I1008" s="1">
        <v>2251.37</v>
      </c>
      <c r="J1008" s="1">
        <v>0</v>
      </c>
      <c r="K1008" s="1">
        <v>0.06</v>
      </c>
      <c r="L1008" s="1">
        <v>0.05</v>
      </c>
      <c r="M1008" s="1">
        <v>0.04</v>
      </c>
      <c r="N1008" s="1">
        <v>0.04</v>
      </c>
      <c r="O1008" s="1">
        <v>0.03</v>
      </c>
      <c r="P1008" s="1">
        <v>0.03</v>
      </c>
      <c r="Q1008" s="1">
        <v>0.02</v>
      </c>
      <c r="R1008" s="1">
        <v>0.02</v>
      </c>
      <c r="S1008" s="1">
        <v>-9.5</v>
      </c>
      <c r="T1008" s="1">
        <v>-7.92</v>
      </c>
      <c r="U1008" s="1">
        <v>-6.29</v>
      </c>
      <c r="V1008" s="1">
        <v>-3.63</v>
      </c>
      <c r="W1008" s="1">
        <v>-1.4</v>
      </c>
      <c r="X1008" s="1">
        <v>1.1200000000000001</v>
      </c>
      <c r="Y1008" s="1">
        <v>1.9</v>
      </c>
      <c r="Z1008" s="1">
        <v>1.7</v>
      </c>
      <c r="AA1008" s="1">
        <v>0</v>
      </c>
      <c r="AB1008" s="1">
        <v>125</v>
      </c>
      <c r="AC1008" s="1">
        <v>250</v>
      </c>
      <c r="AD1008" s="1">
        <v>375</v>
      </c>
      <c r="AE1008" s="1">
        <v>499</v>
      </c>
      <c r="AF1008" s="1">
        <v>-9.5</v>
      </c>
      <c r="AG1008" s="1">
        <v>25.8</v>
      </c>
      <c r="AH1008" s="1">
        <v>16.8</v>
      </c>
      <c r="AI1008" s="1">
        <v>13.1</v>
      </c>
      <c r="AJ1008" s="1">
        <v>19.7</v>
      </c>
    </row>
    <row r="1009" spans="1:36">
      <c r="A1009" s="1">
        <v>1008</v>
      </c>
      <c r="B1009" s="1">
        <v>8000</v>
      </c>
      <c r="C1009" s="1">
        <v>500</v>
      </c>
      <c r="D1009" s="1">
        <v>0</v>
      </c>
      <c r="E1009" s="1">
        <v>500</v>
      </c>
      <c r="F1009" s="1">
        <v>0</v>
      </c>
      <c r="G1009" s="1">
        <v>0</v>
      </c>
      <c r="H1009" s="1">
        <v>0.28000000000000003</v>
      </c>
      <c r="I1009" s="1">
        <v>2785.75</v>
      </c>
      <c r="J1009" s="1">
        <v>0</v>
      </c>
      <c r="K1009" s="1">
        <v>0.06</v>
      </c>
      <c r="L1009" s="1">
        <v>0.04</v>
      </c>
      <c r="M1009" s="1">
        <v>0.04</v>
      </c>
      <c r="N1009" s="1">
        <v>0.04</v>
      </c>
      <c r="O1009" s="1">
        <v>0.03</v>
      </c>
      <c r="P1009" s="1">
        <v>0.03</v>
      </c>
      <c r="Q1009" s="1">
        <v>0.02</v>
      </c>
      <c r="R1009" s="1">
        <v>0.02</v>
      </c>
      <c r="S1009" s="1">
        <v>-8.4600000000000009</v>
      </c>
      <c r="T1009" s="1">
        <v>-7.11</v>
      </c>
      <c r="U1009" s="1">
        <v>-5.7</v>
      </c>
      <c r="V1009" s="1">
        <v>-3.42</v>
      </c>
      <c r="W1009" s="1">
        <v>-1.48</v>
      </c>
      <c r="X1009" s="1">
        <v>0.79</v>
      </c>
      <c r="Y1009" s="1">
        <v>1.56</v>
      </c>
      <c r="Z1009" s="1">
        <v>1.53</v>
      </c>
      <c r="AA1009" s="1">
        <v>0</v>
      </c>
      <c r="AB1009" s="1">
        <v>125</v>
      </c>
      <c r="AC1009" s="1">
        <v>250</v>
      </c>
      <c r="AD1009" s="1">
        <v>375</v>
      </c>
      <c r="AE1009" s="1">
        <v>499</v>
      </c>
      <c r="AF1009" s="1">
        <v>-8.4600000000000009</v>
      </c>
      <c r="AG1009" s="1">
        <v>21</v>
      </c>
      <c r="AH1009" s="1">
        <v>13.9</v>
      </c>
      <c r="AI1009" s="1">
        <v>11</v>
      </c>
      <c r="AJ1009" s="1">
        <v>16.8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09"/>
  <sheetViews>
    <sheetView workbookViewId="0"/>
  </sheetViews>
  <sheetFormatPr defaultRowHeight="15"/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/>
    </row>
    <row r="2" spans="1:37">
      <c r="A2" s="2">
        <v>1</v>
      </c>
      <c r="B2" s="2">
        <v>1000</v>
      </c>
      <c r="C2" s="2">
        <v>20</v>
      </c>
      <c r="D2" s="2">
        <v>0</v>
      </c>
      <c r="E2" s="2">
        <v>50</v>
      </c>
      <c r="F2" s="2">
        <v>0</v>
      </c>
      <c r="G2" s="2">
        <v>0</v>
      </c>
      <c r="H2" s="2">
        <v>1.0069999999999999</v>
      </c>
      <c r="I2" s="2">
        <v>8.26</v>
      </c>
      <c r="J2" s="2">
        <v>0</v>
      </c>
      <c r="K2" s="2">
        <v>5.41</v>
      </c>
      <c r="L2" s="2">
        <v>3.48</v>
      </c>
      <c r="M2" s="2">
        <v>2.37</v>
      </c>
      <c r="N2" s="2">
        <v>1.45</v>
      </c>
      <c r="O2" s="2">
        <v>1.02</v>
      </c>
      <c r="P2" s="2">
        <v>0.67</v>
      </c>
      <c r="Q2" s="2">
        <v>0.5</v>
      </c>
      <c r="R2" s="2">
        <v>0.33</v>
      </c>
      <c r="S2" s="2">
        <v>-2830</v>
      </c>
      <c r="T2" s="2">
        <v>608</v>
      </c>
      <c r="U2" s="2">
        <v>965</v>
      </c>
      <c r="V2" s="2">
        <v>511</v>
      </c>
      <c r="W2" s="2">
        <v>206</v>
      </c>
      <c r="X2" s="2">
        <v>40.299999999999997</v>
      </c>
      <c r="Y2" s="2">
        <v>15.3</v>
      </c>
      <c r="Z2" s="2">
        <v>4.1500000000000004</v>
      </c>
      <c r="AA2" s="2">
        <v>0</v>
      </c>
      <c r="AB2" s="2">
        <v>12</v>
      </c>
      <c r="AC2" s="2">
        <v>25</v>
      </c>
      <c r="AD2" s="2">
        <v>38</v>
      </c>
      <c r="AE2" s="2">
        <v>49</v>
      </c>
      <c r="AF2" s="2">
        <v>-2830</v>
      </c>
      <c r="AG2" s="2">
        <v>-1320</v>
      </c>
      <c r="AH2" s="2">
        <v>122</v>
      </c>
      <c r="AI2" s="2">
        <v>1590</v>
      </c>
      <c r="AJ2" s="2">
        <v>2960</v>
      </c>
      <c r="AK2" s="2"/>
    </row>
    <row r="3" spans="1:37">
      <c r="A3" s="2">
        <v>2</v>
      </c>
      <c r="B3" s="2">
        <v>1000</v>
      </c>
      <c r="C3" s="2">
        <v>20</v>
      </c>
      <c r="D3" s="2">
        <v>0</v>
      </c>
      <c r="E3" s="2">
        <v>72</v>
      </c>
      <c r="F3" s="2">
        <v>0</v>
      </c>
      <c r="G3" s="2">
        <v>0</v>
      </c>
      <c r="H3" s="2">
        <v>0.67500000000000004</v>
      </c>
      <c r="I3" s="2">
        <v>15.72</v>
      </c>
      <c r="J3" s="2">
        <v>0</v>
      </c>
      <c r="K3" s="2">
        <v>4.24</v>
      </c>
      <c r="L3" s="2">
        <v>3.1</v>
      </c>
      <c r="M3" s="2">
        <v>2.34</v>
      </c>
      <c r="N3" s="2">
        <v>1.55</v>
      </c>
      <c r="O3" s="2">
        <v>1.0900000000000001</v>
      </c>
      <c r="P3" s="2">
        <v>0.67</v>
      </c>
      <c r="Q3" s="2">
        <v>0.5</v>
      </c>
      <c r="R3" s="2">
        <v>0.33</v>
      </c>
      <c r="S3" s="2">
        <v>-2150</v>
      </c>
      <c r="T3" s="2">
        <v>32.200000000000003</v>
      </c>
      <c r="U3" s="2">
        <v>560</v>
      </c>
      <c r="V3" s="2">
        <v>499</v>
      </c>
      <c r="W3" s="2">
        <v>298</v>
      </c>
      <c r="X3" s="2">
        <v>81</v>
      </c>
      <c r="Y3" s="2">
        <v>25.1</v>
      </c>
      <c r="Z3" s="2">
        <v>6.4</v>
      </c>
      <c r="AA3" s="2">
        <v>0</v>
      </c>
      <c r="AB3" s="2">
        <v>18</v>
      </c>
      <c r="AC3" s="2">
        <v>36</v>
      </c>
      <c r="AD3" s="2">
        <v>54</v>
      </c>
      <c r="AE3" s="2">
        <v>71</v>
      </c>
      <c r="AF3" s="2">
        <v>-2150</v>
      </c>
      <c r="AG3" s="2">
        <v>-969</v>
      </c>
      <c r="AH3" s="2">
        <v>138</v>
      </c>
      <c r="AI3" s="2">
        <v>1220</v>
      </c>
      <c r="AJ3" s="2">
        <v>2340</v>
      </c>
      <c r="AK3" s="2"/>
    </row>
    <row r="4" spans="1:37">
      <c r="A4" s="2">
        <v>3</v>
      </c>
      <c r="B4" s="2">
        <v>1000</v>
      </c>
      <c r="C4" s="2">
        <v>20</v>
      </c>
      <c r="D4" s="2">
        <v>0</v>
      </c>
      <c r="E4" s="2">
        <v>102</v>
      </c>
      <c r="F4" s="2">
        <v>0</v>
      </c>
      <c r="G4" s="2">
        <v>0</v>
      </c>
      <c r="H4" s="2">
        <v>0.434</v>
      </c>
      <c r="I4" s="2">
        <v>32.14</v>
      </c>
      <c r="J4" s="2">
        <v>0</v>
      </c>
      <c r="K4" s="2">
        <v>3.23</v>
      </c>
      <c r="L4" s="2">
        <v>2.59</v>
      </c>
      <c r="M4" s="2">
        <v>2.14</v>
      </c>
      <c r="N4" s="2">
        <v>1.57</v>
      </c>
      <c r="O4" s="2">
        <v>1.17</v>
      </c>
      <c r="P4" s="2">
        <v>0.71</v>
      </c>
      <c r="Q4" s="2">
        <v>0.51</v>
      </c>
      <c r="R4" s="2">
        <v>0.33</v>
      </c>
      <c r="S4" s="2">
        <v>-1450</v>
      </c>
      <c r="T4" s="2">
        <v>-258</v>
      </c>
      <c r="U4" s="2">
        <v>182</v>
      </c>
      <c r="V4" s="2">
        <v>323</v>
      </c>
      <c r="W4" s="2">
        <v>276</v>
      </c>
      <c r="X4" s="2">
        <v>129</v>
      </c>
      <c r="Y4" s="2">
        <v>50.9</v>
      </c>
      <c r="Z4" s="2">
        <v>10.1</v>
      </c>
      <c r="AA4" s="2">
        <v>0</v>
      </c>
      <c r="AB4" s="2">
        <v>26</v>
      </c>
      <c r="AC4" s="2">
        <v>51</v>
      </c>
      <c r="AD4" s="2">
        <v>77</v>
      </c>
      <c r="AE4" s="2">
        <v>101</v>
      </c>
      <c r="AF4" s="2">
        <v>-1450</v>
      </c>
      <c r="AG4" s="2">
        <v>-594</v>
      </c>
      <c r="AH4" s="2">
        <v>143</v>
      </c>
      <c r="AI4" s="2">
        <v>867</v>
      </c>
      <c r="AJ4" s="2">
        <v>1670</v>
      </c>
      <c r="AK4" s="2"/>
    </row>
    <row r="5" spans="1:37">
      <c r="A5" s="2">
        <v>4</v>
      </c>
      <c r="B5" s="2">
        <v>1000</v>
      </c>
      <c r="C5" s="2">
        <v>20</v>
      </c>
      <c r="D5" s="2">
        <v>0</v>
      </c>
      <c r="E5" s="2">
        <v>147</v>
      </c>
      <c r="F5" s="2">
        <v>0</v>
      </c>
      <c r="G5" s="2">
        <v>0</v>
      </c>
      <c r="H5" s="2">
        <v>0.27500000000000002</v>
      </c>
      <c r="I5" s="2">
        <v>68.459999999999994</v>
      </c>
      <c r="J5" s="2">
        <v>0</v>
      </c>
      <c r="K5" s="2">
        <v>2.39</v>
      </c>
      <c r="L5" s="2">
        <v>2.04</v>
      </c>
      <c r="M5" s="2">
        <v>1.8</v>
      </c>
      <c r="N5" s="2">
        <v>1.46</v>
      </c>
      <c r="O5" s="2">
        <v>1.17</v>
      </c>
      <c r="P5" s="2">
        <v>0.77</v>
      </c>
      <c r="Q5" s="2">
        <v>0.54</v>
      </c>
      <c r="R5" s="2">
        <v>0.34</v>
      </c>
      <c r="S5" s="2">
        <v>-870</v>
      </c>
      <c r="T5" s="2">
        <v>-320</v>
      </c>
      <c r="U5" s="2">
        <v>-42.6</v>
      </c>
      <c r="V5" s="2">
        <v>129</v>
      </c>
      <c r="W5" s="2">
        <v>167</v>
      </c>
      <c r="X5" s="2">
        <v>130</v>
      </c>
      <c r="Y5" s="2">
        <v>75.7</v>
      </c>
      <c r="Z5" s="2">
        <v>20.6</v>
      </c>
      <c r="AA5" s="2">
        <v>0</v>
      </c>
      <c r="AB5" s="2">
        <v>37</v>
      </c>
      <c r="AC5" s="2">
        <v>73</v>
      </c>
      <c r="AD5" s="2">
        <v>110</v>
      </c>
      <c r="AE5" s="2">
        <v>146</v>
      </c>
      <c r="AF5" s="2">
        <v>-870</v>
      </c>
      <c r="AG5" s="2">
        <v>-294</v>
      </c>
      <c r="AH5" s="2">
        <v>150</v>
      </c>
      <c r="AI5" s="2">
        <v>574</v>
      </c>
      <c r="AJ5" s="2">
        <v>1100</v>
      </c>
      <c r="AK5" s="2"/>
    </row>
    <row r="6" spans="1:37">
      <c r="A6" s="2">
        <v>5</v>
      </c>
      <c r="B6" s="2">
        <v>1000</v>
      </c>
      <c r="C6" s="2">
        <v>20</v>
      </c>
      <c r="D6" s="2">
        <v>0</v>
      </c>
      <c r="E6" s="2">
        <v>210</v>
      </c>
      <c r="F6" s="2">
        <v>0</v>
      </c>
      <c r="G6" s="2">
        <v>0</v>
      </c>
      <c r="H6" s="2">
        <v>0.185</v>
      </c>
      <c r="I6" s="2">
        <v>139.06</v>
      </c>
      <c r="J6" s="2">
        <v>0</v>
      </c>
      <c r="K6" s="2">
        <v>1.75</v>
      </c>
      <c r="L6" s="2">
        <v>1.55</v>
      </c>
      <c r="M6" s="2">
        <v>1.42</v>
      </c>
      <c r="N6" s="2">
        <v>1.24</v>
      </c>
      <c r="O6" s="2">
        <v>1.07</v>
      </c>
      <c r="P6" s="2">
        <v>0.78</v>
      </c>
      <c r="Q6" s="2">
        <v>0.57999999999999996</v>
      </c>
      <c r="R6" s="2">
        <v>0.36</v>
      </c>
      <c r="S6" s="2">
        <v>-483</v>
      </c>
      <c r="T6" s="2">
        <v>-266</v>
      </c>
      <c r="U6" s="2">
        <v>-123</v>
      </c>
      <c r="V6" s="2">
        <v>5.47</v>
      </c>
      <c r="W6" s="2">
        <v>60.8</v>
      </c>
      <c r="X6" s="2">
        <v>84.2</v>
      </c>
      <c r="Y6" s="2">
        <v>69.900000000000006</v>
      </c>
      <c r="Z6" s="2">
        <v>32.799999999999997</v>
      </c>
      <c r="AA6" s="2">
        <v>0</v>
      </c>
      <c r="AB6" s="2">
        <v>52</v>
      </c>
      <c r="AC6" s="2">
        <v>105</v>
      </c>
      <c r="AD6" s="2">
        <v>157</v>
      </c>
      <c r="AE6" s="2">
        <v>209</v>
      </c>
      <c r="AF6" s="2">
        <v>-483</v>
      </c>
      <c r="AG6" s="2">
        <v>-75.599999999999994</v>
      </c>
      <c r="AH6" s="2">
        <v>167</v>
      </c>
      <c r="AI6" s="2">
        <v>365</v>
      </c>
      <c r="AJ6" s="2">
        <v>676</v>
      </c>
      <c r="AK6" s="2"/>
    </row>
    <row r="7" spans="1:37">
      <c r="A7" s="2">
        <v>6</v>
      </c>
      <c r="B7" s="2">
        <v>1000</v>
      </c>
      <c r="C7" s="2">
        <v>20</v>
      </c>
      <c r="D7" s="2">
        <v>0</v>
      </c>
      <c r="E7" s="2">
        <v>300</v>
      </c>
      <c r="F7" s="2">
        <v>0</v>
      </c>
      <c r="G7" s="2">
        <v>0</v>
      </c>
      <c r="H7" s="2">
        <v>0.14099999999999999</v>
      </c>
      <c r="I7" s="2">
        <v>248.19</v>
      </c>
      <c r="J7" s="2">
        <v>0</v>
      </c>
      <c r="K7" s="2">
        <v>1.29</v>
      </c>
      <c r="L7" s="2">
        <v>1.1499999999999999</v>
      </c>
      <c r="M7" s="2">
        <v>1.08</v>
      </c>
      <c r="N7" s="2">
        <v>0.99</v>
      </c>
      <c r="O7" s="2">
        <v>0.89</v>
      </c>
      <c r="P7" s="2">
        <v>0.72</v>
      </c>
      <c r="Q7" s="2">
        <v>0.57999999999999996</v>
      </c>
      <c r="R7" s="2">
        <v>0.39</v>
      </c>
      <c r="S7" s="2">
        <v>-253</v>
      </c>
      <c r="T7" s="2">
        <v>-181</v>
      </c>
      <c r="U7" s="2">
        <v>-120</v>
      </c>
      <c r="V7" s="2">
        <v>-47</v>
      </c>
      <c r="W7" s="2">
        <v>-3</v>
      </c>
      <c r="X7" s="2">
        <v>34</v>
      </c>
      <c r="Y7" s="2">
        <v>41.8</v>
      </c>
      <c r="Z7" s="2">
        <v>32.299999999999997</v>
      </c>
      <c r="AA7" s="2">
        <v>0</v>
      </c>
      <c r="AB7" s="2">
        <v>75</v>
      </c>
      <c r="AC7" s="2">
        <v>150</v>
      </c>
      <c r="AD7" s="2">
        <v>225</v>
      </c>
      <c r="AE7" s="2">
        <v>299</v>
      </c>
      <c r="AF7" s="2">
        <v>-253</v>
      </c>
      <c r="AG7" s="2">
        <v>67.5</v>
      </c>
      <c r="AH7" s="2">
        <v>161</v>
      </c>
      <c r="AI7" s="2">
        <v>221</v>
      </c>
      <c r="AJ7" s="2">
        <v>386</v>
      </c>
      <c r="AK7" s="2"/>
    </row>
    <row r="8" spans="1:37">
      <c r="A8" s="2">
        <v>7</v>
      </c>
      <c r="B8" s="2">
        <v>1208</v>
      </c>
      <c r="C8" s="2">
        <v>20</v>
      </c>
      <c r="D8" s="2">
        <v>0</v>
      </c>
      <c r="E8" s="2">
        <v>50</v>
      </c>
      <c r="F8" s="2">
        <v>0</v>
      </c>
      <c r="G8" s="2">
        <v>0</v>
      </c>
      <c r="H8" s="2">
        <v>0.94499999999999995</v>
      </c>
      <c r="I8" s="2">
        <v>9.15</v>
      </c>
      <c r="J8" s="2">
        <v>0</v>
      </c>
      <c r="K8" s="2">
        <v>5.21</v>
      </c>
      <c r="L8" s="2">
        <v>3.43</v>
      </c>
      <c r="M8" s="2">
        <v>2.38</v>
      </c>
      <c r="N8" s="2">
        <v>1.47</v>
      </c>
      <c r="O8" s="2">
        <v>1.03</v>
      </c>
      <c r="P8" s="2">
        <v>0.67</v>
      </c>
      <c r="Q8" s="2">
        <v>0.5</v>
      </c>
      <c r="R8" s="2">
        <v>0.33</v>
      </c>
      <c r="S8" s="2">
        <v>-2590</v>
      </c>
      <c r="T8" s="2">
        <v>476</v>
      </c>
      <c r="U8" s="2">
        <v>860</v>
      </c>
      <c r="V8" s="2">
        <v>497</v>
      </c>
      <c r="W8" s="2">
        <v>214</v>
      </c>
      <c r="X8" s="2">
        <v>42.5</v>
      </c>
      <c r="Y8" s="2">
        <v>15.6</v>
      </c>
      <c r="Z8" s="2">
        <v>4.3099999999999996</v>
      </c>
      <c r="AA8" s="2">
        <v>0</v>
      </c>
      <c r="AB8" s="2">
        <v>12</v>
      </c>
      <c r="AC8" s="2">
        <v>25</v>
      </c>
      <c r="AD8" s="2">
        <v>38</v>
      </c>
      <c r="AE8" s="2">
        <v>49</v>
      </c>
      <c r="AF8" s="2">
        <v>-2590</v>
      </c>
      <c r="AG8" s="2">
        <v>-1220</v>
      </c>
      <c r="AH8" s="2">
        <v>99.5</v>
      </c>
      <c r="AI8" s="2">
        <v>1440</v>
      </c>
      <c r="AJ8" s="2">
        <v>2690</v>
      </c>
      <c r="AK8" s="2"/>
    </row>
    <row r="9" spans="1:37">
      <c r="A9" s="2">
        <v>8</v>
      </c>
      <c r="B9" s="2">
        <v>1208</v>
      </c>
      <c r="C9" s="2">
        <v>20</v>
      </c>
      <c r="D9" s="2">
        <v>0</v>
      </c>
      <c r="E9" s="2">
        <v>72</v>
      </c>
      <c r="F9" s="2">
        <v>0</v>
      </c>
      <c r="G9" s="2">
        <v>0</v>
      </c>
      <c r="H9" s="2">
        <v>0.62</v>
      </c>
      <c r="I9" s="2">
        <v>17.97</v>
      </c>
      <c r="J9" s="2">
        <v>0</v>
      </c>
      <c r="K9" s="2">
        <v>4.04</v>
      </c>
      <c r="L9" s="2">
        <v>3.02</v>
      </c>
      <c r="M9" s="2">
        <v>2.3199999999999998</v>
      </c>
      <c r="N9" s="2">
        <v>1.56</v>
      </c>
      <c r="O9" s="2">
        <v>1.1100000000000001</v>
      </c>
      <c r="P9" s="2">
        <v>0.68</v>
      </c>
      <c r="Q9" s="2">
        <v>0.5</v>
      </c>
      <c r="R9" s="2">
        <v>0.33</v>
      </c>
      <c r="S9" s="2">
        <v>-1930</v>
      </c>
      <c r="T9" s="2">
        <v>-26.9</v>
      </c>
      <c r="U9" s="2">
        <v>465</v>
      </c>
      <c r="V9" s="2">
        <v>452</v>
      </c>
      <c r="W9" s="2">
        <v>288</v>
      </c>
      <c r="X9" s="2">
        <v>85.6</v>
      </c>
      <c r="Y9" s="2">
        <v>26.8</v>
      </c>
      <c r="Z9" s="2">
        <v>6.51</v>
      </c>
      <c r="AA9" s="2">
        <v>0</v>
      </c>
      <c r="AB9" s="2">
        <v>18</v>
      </c>
      <c r="AC9" s="2">
        <v>36</v>
      </c>
      <c r="AD9" s="2">
        <v>54</v>
      </c>
      <c r="AE9" s="2">
        <v>71</v>
      </c>
      <c r="AF9" s="2">
        <v>-1930</v>
      </c>
      <c r="AG9" s="2">
        <v>-876</v>
      </c>
      <c r="AH9" s="2">
        <v>113</v>
      </c>
      <c r="AI9" s="2">
        <v>1090</v>
      </c>
      <c r="AJ9" s="2">
        <v>2090</v>
      </c>
      <c r="AK9" s="2"/>
    </row>
    <row r="10" spans="1:37">
      <c r="A10" s="2">
        <v>9</v>
      </c>
      <c r="B10" s="2">
        <v>1208</v>
      </c>
      <c r="C10" s="2">
        <v>20</v>
      </c>
      <c r="D10" s="2">
        <v>0</v>
      </c>
      <c r="E10" s="2">
        <v>102</v>
      </c>
      <c r="F10" s="2">
        <v>0</v>
      </c>
      <c r="G10" s="2">
        <v>0</v>
      </c>
      <c r="H10" s="2">
        <v>0.39400000000000002</v>
      </c>
      <c r="I10" s="2">
        <v>37.44</v>
      </c>
      <c r="J10" s="2">
        <v>0</v>
      </c>
      <c r="K10" s="2">
        <v>3.05</v>
      </c>
      <c r="L10" s="2">
        <v>2.4900000000000002</v>
      </c>
      <c r="M10" s="2">
        <v>2.09</v>
      </c>
      <c r="N10" s="2">
        <v>1.56</v>
      </c>
      <c r="O10" s="2">
        <v>1.18</v>
      </c>
      <c r="P10" s="2">
        <v>0.72</v>
      </c>
      <c r="Q10" s="2">
        <v>0.51</v>
      </c>
      <c r="R10" s="2">
        <v>0.33</v>
      </c>
      <c r="S10" s="2">
        <v>-1280</v>
      </c>
      <c r="T10" s="2">
        <v>-260</v>
      </c>
      <c r="U10" s="2">
        <v>129</v>
      </c>
      <c r="V10" s="2">
        <v>274</v>
      </c>
      <c r="W10" s="2">
        <v>248</v>
      </c>
      <c r="X10" s="2">
        <v>127</v>
      </c>
      <c r="Y10" s="2">
        <v>53.4</v>
      </c>
      <c r="Z10" s="2">
        <v>10.6</v>
      </c>
      <c r="AA10" s="2">
        <v>0</v>
      </c>
      <c r="AB10" s="2">
        <v>26</v>
      </c>
      <c r="AC10" s="2">
        <v>51</v>
      </c>
      <c r="AD10" s="2">
        <v>77</v>
      </c>
      <c r="AE10" s="2">
        <v>101</v>
      </c>
      <c r="AF10" s="2">
        <v>-1280</v>
      </c>
      <c r="AG10" s="2">
        <v>-532</v>
      </c>
      <c r="AH10" s="2">
        <v>118</v>
      </c>
      <c r="AI10" s="2">
        <v>757</v>
      </c>
      <c r="AJ10" s="2">
        <v>1460</v>
      </c>
      <c r="AK10" s="2"/>
    </row>
    <row r="11" spans="1:37">
      <c r="A11" s="2">
        <v>10</v>
      </c>
      <c r="B11" s="2">
        <v>1208</v>
      </c>
      <c r="C11" s="2">
        <v>20</v>
      </c>
      <c r="D11" s="2">
        <v>0</v>
      </c>
      <c r="E11" s="2">
        <v>147</v>
      </c>
      <c r="F11" s="2">
        <v>0</v>
      </c>
      <c r="G11" s="2">
        <v>0</v>
      </c>
      <c r="H11" s="2">
        <v>0.25</v>
      </c>
      <c r="I11" s="2">
        <v>80.209999999999994</v>
      </c>
      <c r="J11" s="2">
        <v>0</v>
      </c>
      <c r="K11" s="2">
        <v>2.25</v>
      </c>
      <c r="L11" s="2">
        <v>1.95</v>
      </c>
      <c r="M11" s="2">
        <v>1.73</v>
      </c>
      <c r="N11" s="2">
        <v>1.42</v>
      </c>
      <c r="O11" s="2">
        <v>1.1599999999999999</v>
      </c>
      <c r="P11" s="2">
        <v>0.78</v>
      </c>
      <c r="Q11" s="2">
        <v>0.55000000000000004</v>
      </c>
      <c r="R11" s="2">
        <v>0.34</v>
      </c>
      <c r="S11" s="2">
        <v>-764</v>
      </c>
      <c r="T11" s="2">
        <v>-297</v>
      </c>
      <c r="U11" s="2">
        <v>-56.7</v>
      </c>
      <c r="V11" s="2">
        <v>98.9</v>
      </c>
      <c r="W11" s="2">
        <v>140</v>
      </c>
      <c r="X11" s="2">
        <v>118</v>
      </c>
      <c r="Y11" s="2">
        <v>73.2</v>
      </c>
      <c r="Z11" s="2">
        <v>21.8</v>
      </c>
      <c r="AA11" s="2">
        <v>0</v>
      </c>
      <c r="AB11" s="2">
        <v>37</v>
      </c>
      <c r="AC11" s="2">
        <v>73</v>
      </c>
      <c r="AD11" s="2">
        <v>110</v>
      </c>
      <c r="AE11" s="2">
        <v>146</v>
      </c>
      <c r="AF11" s="2">
        <v>-764</v>
      </c>
      <c r="AG11" s="2">
        <v>-265</v>
      </c>
      <c r="AH11" s="2">
        <v>123</v>
      </c>
      <c r="AI11" s="2">
        <v>496</v>
      </c>
      <c r="AJ11" s="2">
        <v>954</v>
      </c>
      <c r="AK11" s="2"/>
    </row>
    <row r="12" spans="1:37">
      <c r="A12" s="2">
        <v>11</v>
      </c>
      <c r="B12" s="2">
        <v>1208</v>
      </c>
      <c r="C12" s="2">
        <v>20</v>
      </c>
      <c r="D12" s="2">
        <v>0</v>
      </c>
      <c r="E12" s="2">
        <v>210</v>
      </c>
      <c r="F12" s="2">
        <v>0</v>
      </c>
      <c r="G12" s="2">
        <v>0</v>
      </c>
      <c r="H12" s="2">
        <v>0.16600000000000001</v>
      </c>
      <c r="I12" s="2">
        <v>164.53</v>
      </c>
      <c r="J12" s="2">
        <v>0</v>
      </c>
      <c r="K12" s="2">
        <v>1.64</v>
      </c>
      <c r="L12" s="2">
        <v>1.47</v>
      </c>
      <c r="M12" s="2">
        <v>1.36</v>
      </c>
      <c r="N12" s="2">
        <v>1.2</v>
      </c>
      <c r="O12" s="2">
        <v>1.04</v>
      </c>
      <c r="P12" s="2">
        <v>0.78</v>
      </c>
      <c r="Q12" s="2">
        <v>0.59</v>
      </c>
      <c r="R12" s="2">
        <v>0.36</v>
      </c>
      <c r="S12" s="2">
        <v>-422</v>
      </c>
      <c r="T12" s="2">
        <v>-239</v>
      </c>
      <c r="U12" s="2">
        <v>-117</v>
      </c>
      <c r="V12" s="2">
        <v>-5.2</v>
      </c>
      <c r="W12" s="2">
        <v>45.2</v>
      </c>
      <c r="X12" s="2">
        <v>71.3</v>
      </c>
      <c r="Y12" s="2">
        <v>62.6</v>
      </c>
      <c r="Z12" s="2">
        <v>32.1</v>
      </c>
      <c r="AA12" s="2">
        <v>0</v>
      </c>
      <c r="AB12" s="2">
        <v>52</v>
      </c>
      <c r="AC12" s="2">
        <v>105</v>
      </c>
      <c r="AD12" s="2">
        <v>157</v>
      </c>
      <c r="AE12" s="2">
        <v>209</v>
      </c>
      <c r="AF12" s="2">
        <v>-422</v>
      </c>
      <c r="AG12" s="2">
        <v>-73.3</v>
      </c>
      <c r="AH12" s="2">
        <v>138</v>
      </c>
      <c r="AI12" s="2">
        <v>312</v>
      </c>
      <c r="AJ12" s="2">
        <v>582</v>
      </c>
      <c r="AK12" s="2"/>
    </row>
    <row r="13" spans="1:37">
      <c r="A13" s="2">
        <v>12</v>
      </c>
      <c r="B13" s="2">
        <v>1208</v>
      </c>
      <c r="C13" s="2">
        <v>20</v>
      </c>
      <c r="D13" s="2">
        <v>0</v>
      </c>
      <c r="E13" s="2">
        <v>300</v>
      </c>
      <c r="F13" s="2">
        <v>0</v>
      </c>
      <c r="G13" s="2">
        <v>0</v>
      </c>
      <c r="H13" s="2">
        <v>0.126</v>
      </c>
      <c r="I13" s="2">
        <v>296.82</v>
      </c>
      <c r="J13" s="2">
        <v>0</v>
      </c>
      <c r="K13" s="2">
        <v>1.2</v>
      </c>
      <c r="L13" s="2">
        <v>1.08</v>
      </c>
      <c r="M13" s="2">
        <v>1.03</v>
      </c>
      <c r="N13" s="2">
        <v>0.94</v>
      </c>
      <c r="O13" s="2">
        <v>0.86</v>
      </c>
      <c r="P13" s="2">
        <v>0.71</v>
      </c>
      <c r="Q13" s="2">
        <v>0.57999999999999996</v>
      </c>
      <c r="R13" s="2">
        <v>0.39</v>
      </c>
      <c r="S13" s="2">
        <v>-220</v>
      </c>
      <c r="T13" s="2">
        <v>-159</v>
      </c>
      <c r="U13" s="2">
        <v>-108</v>
      </c>
      <c r="V13" s="2">
        <v>-46</v>
      </c>
      <c r="W13" s="2">
        <v>-7.73</v>
      </c>
      <c r="X13" s="2">
        <v>26.1</v>
      </c>
      <c r="Y13" s="2">
        <v>34.9</v>
      </c>
      <c r="Z13" s="2">
        <v>29.3</v>
      </c>
      <c r="AA13" s="2">
        <v>0</v>
      </c>
      <c r="AB13" s="2">
        <v>75</v>
      </c>
      <c r="AC13" s="2">
        <v>150</v>
      </c>
      <c r="AD13" s="2">
        <v>225</v>
      </c>
      <c r="AE13" s="2">
        <v>299</v>
      </c>
      <c r="AF13" s="2">
        <v>-220</v>
      </c>
      <c r="AG13" s="2">
        <v>50.5</v>
      </c>
      <c r="AH13" s="2">
        <v>133</v>
      </c>
      <c r="AI13" s="2">
        <v>188</v>
      </c>
      <c r="AJ13" s="2">
        <v>330</v>
      </c>
      <c r="AK13" s="2"/>
    </row>
    <row r="14" spans="1:37">
      <c r="A14" s="2">
        <v>13</v>
      </c>
      <c r="B14" s="2">
        <v>1459</v>
      </c>
      <c r="C14" s="2">
        <v>20</v>
      </c>
      <c r="D14" s="2">
        <v>0</v>
      </c>
      <c r="E14" s="2">
        <v>50</v>
      </c>
      <c r="F14" s="2">
        <v>0</v>
      </c>
      <c r="G14" s="2">
        <v>0</v>
      </c>
      <c r="H14" s="2">
        <v>0.88400000000000001</v>
      </c>
      <c r="I14" s="2">
        <v>10.18</v>
      </c>
      <c r="J14" s="2">
        <v>0</v>
      </c>
      <c r="K14" s="2">
        <v>5</v>
      </c>
      <c r="L14" s="2">
        <v>3.38</v>
      </c>
      <c r="M14" s="2">
        <v>2.39</v>
      </c>
      <c r="N14" s="2">
        <v>1.49</v>
      </c>
      <c r="O14" s="2">
        <v>1.04</v>
      </c>
      <c r="P14" s="2">
        <v>0.67</v>
      </c>
      <c r="Q14" s="2">
        <v>0.5</v>
      </c>
      <c r="R14" s="2">
        <v>0.33</v>
      </c>
      <c r="S14" s="2">
        <v>-2360</v>
      </c>
      <c r="T14" s="2">
        <v>360</v>
      </c>
      <c r="U14" s="2">
        <v>758</v>
      </c>
      <c r="V14" s="2">
        <v>478</v>
      </c>
      <c r="W14" s="2">
        <v>220</v>
      </c>
      <c r="X14" s="2">
        <v>45.2</v>
      </c>
      <c r="Y14" s="2">
        <v>15.8</v>
      </c>
      <c r="Z14" s="2">
        <v>4.45</v>
      </c>
      <c r="AA14" s="2">
        <v>0</v>
      </c>
      <c r="AB14" s="2">
        <v>12</v>
      </c>
      <c r="AC14" s="2">
        <v>25</v>
      </c>
      <c r="AD14" s="2">
        <v>38</v>
      </c>
      <c r="AE14" s="2">
        <v>49</v>
      </c>
      <c r="AF14" s="2">
        <v>-2360</v>
      </c>
      <c r="AG14" s="2">
        <v>-1120</v>
      </c>
      <c r="AH14" s="2">
        <v>81.099999999999994</v>
      </c>
      <c r="AI14" s="2">
        <v>1300</v>
      </c>
      <c r="AJ14" s="2">
        <v>2440</v>
      </c>
      <c r="AK14" s="2"/>
    </row>
    <row r="15" spans="1:37">
      <c r="A15" s="2">
        <v>14</v>
      </c>
      <c r="B15" s="2">
        <v>1459</v>
      </c>
      <c r="C15" s="2">
        <v>20</v>
      </c>
      <c r="D15" s="2">
        <v>0</v>
      </c>
      <c r="E15" s="2">
        <v>72</v>
      </c>
      <c r="F15" s="2">
        <v>0</v>
      </c>
      <c r="G15" s="2">
        <v>0</v>
      </c>
      <c r="H15" s="2">
        <v>0.57399999999999995</v>
      </c>
      <c r="I15" s="2">
        <v>20.3</v>
      </c>
      <c r="J15" s="2">
        <v>0</v>
      </c>
      <c r="K15" s="2">
        <v>3.86</v>
      </c>
      <c r="L15" s="2">
        <v>2.95</v>
      </c>
      <c r="M15" s="2">
        <v>2.2999999999999998</v>
      </c>
      <c r="N15" s="2">
        <v>1.57</v>
      </c>
      <c r="O15" s="2">
        <v>1.1200000000000001</v>
      </c>
      <c r="P15" s="2">
        <v>0.68</v>
      </c>
      <c r="Q15" s="2">
        <v>0.5</v>
      </c>
      <c r="R15" s="2">
        <v>0.33</v>
      </c>
      <c r="S15" s="2">
        <v>-1730</v>
      </c>
      <c r="T15" s="2">
        <v>-73.3</v>
      </c>
      <c r="U15" s="2">
        <v>380</v>
      </c>
      <c r="V15" s="2">
        <v>405</v>
      </c>
      <c r="W15" s="2">
        <v>274</v>
      </c>
      <c r="X15" s="2">
        <v>89.5</v>
      </c>
      <c r="Y15" s="2">
        <v>28.7</v>
      </c>
      <c r="Z15" s="2">
        <v>6.61</v>
      </c>
      <c r="AA15" s="2">
        <v>0</v>
      </c>
      <c r="AB15" s="2">
        <v>18</v>
      </c>
      <c r="AC15" s="2">
        <v>36</v>
      </c>
      <c r="AD15" s="2">
        <v>54</v>
      </c>
      <c r="AE15" s="2">
        <v>71</v>
      </c>
      <c r="AF15" s="2">
        <v>-1730</v>
      </c>
      <c r="AG15" s="2">
        <v>-788</v>
      </c>
      <c r="AH15" s="2">
        <v>93.5</v>
      </c>
      <c r="AI15" s="2">
        <v>961</v>
      </c>
      <c r="AJ15" s="2">
        <v>1850</v>
      </c>
      <c r="AK15" s="2"/>
    </row>
    <row r="16" spans="1:37">
      <c r="A16" s="2">
        <v>15</v>
      </c>
      <c r="B16" s="2">
        <v>1459</v>
      </c>
      <c r="C16" s="2">
        <v>20</v>
      </c>
      <c r="D16" s="2">
        <v>0</v>
      </c>
      <c r="E16" s="2">
        <v>102</v>
      </c>
      <c r="F16" s="2">
        <v>0</v>
      </c>
      <c r="G16" s="2">
        <v>0</v>
      </c>
      <c r="H16" s="2">
        <v>0.36399999999999999</v>
      </c>
      <c r="I16" s="2">
        <v>42.75</v>
      </c>
      <c r="J16" s="2">
        <v>0</v>
      </c>
      <c r="K16" s="2">
        <v>2.9</v>
      </c>
      <c r="L16" s="2">
        <v>2.4</v>
      </c>
      <c r="M16" s="2">
        <v>2.0299999999999998</v>
      </c>
      <c r="N16" s="2">
        <v>1.55</v>
      </c>
      <c r="O16" s="2">
        <v>1.18</v>
      </c>
      <c r="P16" s="2">
        <v>0.74</v>
      </c>
      <c r="Q16" s="2">
        <v>0.52</v>
      </c>
      <c r="R16" s="2">
        <v>0.33</v>
      </c>
      <c r="S16" s="2">
        <v>-1130</v>
      </c>
      <c r="T16" s="2">
        <v>-257</v>
      </c>
      <c r="U16" s="2">
        <v>85.9</v>
      </c>
      <c r="V16" s="2">
        <v>229</v>
      </c>
      <c r="W16" s="2">
        <v>220</v>
      </c>
      <c r="X16" s="2">
        <v>123</v>
      </c>
      <c r="Y16" s="2">
        <v>55.2</v>
      </c>
      <c r="Z16" s="2">
        <v>11.3</v>
      </c>
      <c r="AA16" s="2">
        <v>0</v>
      </c>
      <c r="AB16" s="2">
        <v>26</v>
      </c>
      <c r="AC16" s="2">
        <v>51</v>
      </c>
      <c r="AD16" s="2">
        <v>77</v>
      </c>
      <c r="AE16" s="2">
        <v>101</v>
      </c>
      <c r="AF16" s="2">
        <v>-1130</v>
      </c>
      <c r="AG16" s="2">
        <v>-474</v>
      </c>
      <c r="AH16" s="2">
        <v>97.4</v>
      </c>
      <c r="AI16" s="2">
        <v>660</v>
      </c>
      <c r="AJ16" s="2">
        <v>1280</v>
      </c>
      <c r="AK16" s="2"/>
    </row>
    <row r="17" spans="1:37">
      <c r="A17" s="2">
        <v>16</v>
      </c>
      <c r="B17" s="2">
        <v>1459</v>
      </c>
      <c r="C17" s="2">
        <v>20</v>
      </c>
      <c r="D17" s="2">
        <v>0</v>
      </c>
      <c r="E17" s="2">
        <v>147</v>
      </c>
      <c r="F17" s="2">
        <v>0</v>
      </c>
      <c r="G17" s="2">
        <v>0</v>
      </c>
      <c r="H17" s="2">
        <v>0.22600000000000001</v>
      </c>
      <c r="I17" s="2">
        <v>94.19</v>
      </c>
      <c r="J17" s="2">
        <v>0</v>
      </c>
      <c r="K17" s="2">
        <v>2.12</v>
      </c>
      <c r="L17" s="2">
        <v>1.86</v>
      </c>
      <c r="M17" s="2">
        <v>1.67</v>
      </c>
      <c r="N17" s="2">
        <v>1.39</v>
      </c>
      <c r="O17" s="2">
        <v>1.1499999999999999</v>
      </c>
      <c r="P17" s="2">
        <v>0.78</v>
      </c>
      <c r="Q17" s="2">
        <v>0.56000000000000005</v>
      </c>
      <c r="R17" s="2">
        <v>0.34</v>
      </c>
      <c r="S17" s="2">
        <v>-668</v>
      </c>
      <c r="T17" s="2">
        <v>-272</v>
      </c>
      <c r="U17" s="2">
        <v>-66.3</v>
      </c>
      <c r="V17" s="2">
        <v>73.2</v>
      </c>
      <c r="W17" s="2">
        <v>115</v>
      </c>
      <c r="X17" s="2">
        <v>106</v>
      </c>
      <c r="Y17" s="2">
        <v>69.7</v>
      </c>
      <c r="Z17" s="2">
        <v>22.8</v>
      </c>
      <c r="AA17" s="2">
        <v>0</v>
      </c>
      <c r="AB17" s="2">
        <v>37</v>
      </c>
      <c r="AC17" s="2">
        <v>73</v>
      </c>
      <c r="AD17" s="2">
        <v>110</v>
      </c>
      <c r="AE17" s="2">
        <v>146</v>
      </c>
      <c r="AF17" s="2">
        <v>-668</v>
      </c>
      <c r="AG17" s="2">
        <v>-237</v>
      </c>
      <c r="AH17" s="2">
        <v>102</v>
      </c>
      <c r="AI17" s="2">
        <v>428</v>
      </c>
      <c r="AJ17" s="2">
        <v>826</v>
      </c>
      <c r="AK17" s="2"/>
    </row>
    <row r="18" spans="1:37">
      <c r="A18" s="2">
        <v>17</v>
      </c>
      <c r="B18" s="2">
        <v>1459</v>
      </c>
      <c r="C18" s="2">
        <v>20</v>
      </c>
      <c r="D18" s="2">
        <v>0</v>
      </c>
      <c r="E18" s="2">
        <v>210</v>
      </c>
      <c r="F18" s="2">
        <v>0</v>
      </c>
      <c r="G18" s="2">
        <v>0</v>
      </c>
      <c r="H18" s="2">
        <v>0.15</v>
      </c>
      <c r="I18" s="2">
        <v>195.33</v>
      </c>
      <c r="J18" s="2">
        <v>0</v>
      </c>
      <c r="K18" s="2">
        <v>1.54</v>
      </c>
      <c r="L18" s="2">
        <v>1.39</v>
      </c>
      <c r="M18" s="2">
        <v>1.3</v>
      </c>
      <c r="N18" s="2">
        <v>1.1499999999999999</v>
      </c>
      <c r="O18" s="2">
        <v>1.01</v>
      </c>
      <c r="P18" s="2">
        <v>0.77</v>
      </c>
      <c r="Q18" s="2">
        <v>0.59</v>
      </c>
      <c r="R18" s="2">
        <v>0.37</v>
      </c>
      <c r="S18" s="2">
        <v>-368</v>
      </c>
      <c r="T18" s="2">
        <v>-213</v>
      </c>
      <c r="U18" s="2">
        <v>-110</v>
      </c>
      <c r="V18" s="2">
        <v>-13.2</v>
      </c>
      <c r="W18" s="2">
        <v>32.299999999999997</v>
      </c>
      <c r="X18" s="2">
        <v>59.6</v>
      </c>
      <c r="Y18" s="2">
        <v>55.4</v>
      </c>
      <c r="Z18" s="2">
        <v>31</v>
      </c>
      <c r="AA18" s="2">
        <v>0</v>
      </c>
      <c r="AB18" s="2">
        <v>52</v>
      </c>
      <c r="AC18" s="2">
        <v>105</v>
      </c>
      <c r="AD18" s="2">
        <v>157</v>
      </c>
      <c r="AE18" s="2">
        <v>209</v>
      </c>
      <c r="AF18" s="2">
        <v>-368</v>
      </c>
      <c r="AG18" s="2">
        <v>-69.599999999999994</v>
      </c>
      <c r="AH18" s="2">
        <v>114</v>
      </c>
      <c r="AI18" s="2">
        <v>267</v>
      </c>
      <c r="AJ18" s="2">
        <v>500</v>
      </c>
      <c r="AK18" s="2"/>
    </row>
    <row r="19" spans="1:37">
      <c r="A19" s="2">
        <v>18</v>
      </c>
      <c r="B19" s="2">
        <v>1459</v>
      </c>
      <c r="C19" s="2">
        <v>20</v>
      </c>
      <c r="D19" s="2">
        <v>0</v>
      </c>
      <c r="E19" s="2">
        <v>300</v>
      </c>
      <c r="F19" s="2">
        <v>0</v>
      </c>
      <c r="G19" s="2">
        <v>0</v>
      </c>
      <c r="H19" s="2">
        <v>0.113</v>
      </c>
      <c r="I19" s="2">
        <v>357.06</v>
      </c>
      <c r="J19" s="2">
        <v>0</v>
      </c>
      <c r="K19" s="2">
        <v>1.1200000000000001</v>
      </c>
      <c r="L19" s="2">
        <v>1.02</v>
      </c>
      <c r="M19" s="2">
        <v>0.97</v>
      </c>
      <c r="N19" s="2">
        <v>0.9</v>
      </c>
      <c r="O19" s="2">
        <v>0.83</v>
      </c>
      <c r="P19" s="2">
        <v>0.69</v>
      </c>
      <c r="Q19" s="2">
        <v>0.56999999999999995</v>
      </c>
      <c r="R19" s="2">
        <v>0.39</v>
      </c>
      <c r="S19" s="2">
        <v>-192</v>
      </c>
      <c r="T19" s="2">
        <v>-140</v>
      </c>
      <c r="U19" s="2">
        <v>-97.2</v>
      </c>
      <c r="V19" s="2">
        <v>-44.2</v>
      </c>
      <c r="W19" s="2">
        <v>-11.1</v>
      </c>
      <c r="X19" s="2">
        <v>19.399999999999999</v>
      </c>
      <c r="Y19" s="2">
        <v>28.7</v>
      </c>
      <c r="Z19" s="2">
        <v>26.2</v>
      </c>
      <c r="AA19" s="2">
        <v>0</v>
      </c>
      <c r="AB19" s="2">
        <v>75</v>
      </c>
      <c r="AC19" s="2">
        <v>150</v>
      </c>
      <c r="AD19" s="2">
        <v>225</v>
      </c>
      <c r="AE19" s="2">
        <v>299</v>
      </c>
      <c r="AF19" s="2">
        <v>-192</v>
      </c>
      <c r="AG19" s="2">
        <v>37.4</v>
      </c>
      <c r="AH19" s="2">
        <v>110</v>
      </c>
      <c r="AI19" s="2">
        <v>160</v>
      </c>
      <c r="AJ19" s="2">
        <v>283</v>
      </c>
      <c r="AK19" s="2"/>
    </row>
    <row r="20" spans="1:37">
      <c r="A20" s="2">
        <v>19</v>
      </c>
      <c r="B20" s="2">
        <v>1763</v>
      </c>
      <c r="C20" s="2">
        <v>20</v>
      </c>
      <c r="D20" s="2">
        <v>0</v>
      </c>
      <c r="E20" s="2">
        <v>50</v>
      </c>
      <c r="F20" s="2">
        <v>0</v>
      </c>
      <c r="G20" s="2">
        <v>0</v>
      </c>
      <c r="H20" s="2">
        <v>0.81799999999999995</v>
      </c>
      <c r="I20" s="2">
        <v>11.51</v>
      </c>
      <c r="J20" s="2">
        <v>0</v>
      </c>
      <c r="K20" s="2">
        <v>4.78</v>
      </c>
      <c r="L20" s="2">
        <v>3.3</v>
      </c>
      <c r="M20" s="2">
        <v>2.39</v>
      </c>
      <c r="N20" s="2">
        <v>1.51</v>
      </c>
      <c r="O20" s="2">
        <v>1.05</v>
      </c>
      <c r="P20" s="2">
        <v>0.67</v>
      </c>
      <c r="Q20" s="2">
        <v>0.5</v>
      </c>
      <c r="R20" s="2">
        <v>0.33</v>
      </c>
      <c r="S20" s="2">
        <v>-2140</v>
      </c>
      <c r="T20" s="2">
        <v>260</v>
      </c>
      <c r="U20" s="2">
        <v>659</v>
      </c>
      <c r="V20" s="2">
        <v>453</v>
      </c>
      <c r="W20" s="2">
        <v>224</v>
      </c>
      <c r="X20" s="2">
        <v>48.3</v>
      </c>
      <c r="Y20" s="2">
        <v>16.2</v>
      </c>
      <c r="Z20" s="2">
        <v>4.5599999999999996</v>
      </c>
      <c r="AA20" s="2">
        <v>0</v>
      </c>
      <c r="AB20" s="2">
        <v>12</v>
      </c>
      <c r="AC20" s="2">
        <v>25</v>
      </c>
      <c r="AD20" s="2">
        <v>38</v>
      </c>
      <c r="AE20" s="2">
        <v>49</v>
      </c>
      <c r="AF20" s="2">
        <v>-2140</v>
      </c>
      <c r="AG20" s="2">
        <v>-1020</v>
      </c>
      <c r="AH20" s="2">
        <v>66.099999999999994</v>
      </c>
      <c r="AI20" s="2">
        <v>1170</v>
      </c>
      <c r="AJ20" s="2">
        <v>2200</v>
      </c>
      <c r="AK20" s="2"/>
    </row>
    <row r="21" spans="1:37">
      <c r="A21" s="2">
        <v>20</v>
      </c>
      <c r="B21" s="2">
        <v>1763</v>
      </c>
      <c r="C21" s="2">
        <v>20</v>
      </c>
      <c r="D21" s="2">
        <v>0</v>
      </c>
      <c r="E21" s="2">
        <v>72</v>
      </c>
      <c r="F21" s="2">
        <v>0</v>
      </c>
      <c r="G21" s="2">
        <v>0</v>
      </c>
      <c r="H21" s="2">
        <v>0.52500000000000002</v>
      </c>
      <c r="I21" s="2">
        <v>23.42</v>
      </c>
      <c r="J21" s="2">
        <v>0</v>
      </c>
      <c r="K21" s="2">
        <v>3.66</v>
      </c>
      <c r="L21" s="2">
        <v>2.84</v>
      </c>
      <c r="M21" s="2">
        <v>2.2599999999999998</v>
      </c>
      <c r="N21" s="2">
        <v>1.58</v>
      </c>
      <c r="O21" s="2">
        <v>1.1399999999999999</v>
      </c>
      <c r="P21" s="2">
        <v>0.69</v>
      </c>
      <c r="Q21" s="2">
        <v>0.5</v>
      </c>
      <c r="R21" s="2">
        <v>0.33</v>
      </c>
      <c r="S21" s="2">
        <v>-1540</v>
      </c>
      <c r="T21" s="2">
        <v>-108</v>
      </c>
      <c r="U21" s="2">
        <v>305</v>
      </c>
      <c r="V21" s="2">
        <v>358</v>
      </c>
      <c r="W21" s="2">
        <v>258</v>
      </c>
      <c r="X21" s="2">
        <v>92.5</v>
      </c>
      <c r="Y21" s="2">
        <v>30.7</v>
      </c>
      <c r="Z21" s="2">
        <v>6.71</v>
      </c>
      <c r="AA21" s="2">
        <v>0</v>
      </c>
      <c r="AB21" s="2">
        <v>18</v>
      </c>
      <c r="AC21" s="2">
        <v>36</v>
      </c>
      <c r="AD21" s="2">
        <v>54</v>
      </c>
      <c r="AE21" s="2">
        <v>71</v>
      </c>
      <c r="AF21" s="2">
        <v>-1540</v>
      </c>
      <c r="AG21" s="2">
        <v>-705</v>
      </c>
      <c r="AH21" s="2">
        <v>77.2</v>
      </c>
      <c r="AI21" s="2">
        <v>847</v>
      </c>
      <c r="AJ21" s="2">
        <v>1640</v>
      </c>
      <c r="AK21" s="2"/>
    </row>
    <row r="22" spans="1:37">
      <c r="A22" s="2">
        <v>21</v>
      </c>
      <c r="B22" s="2">
        <v>1763</v>
      </c>
      <c r="C22" s="2">
        <v>20</v>
      </c>
      <c r="D22" s="2">
        <v>0</v>
      </c>
      <c r="E22" s="2">
        <v>102</v>
      </c>
      <c r="F22" s="2">
        <v>0</v>
      </c>
      <c r="G22" s="2">
        <v>0</v>
      </c>
      <c r="H22" s="2">
        <v>0.32400000000000001</v>
      </c>
      <c r="I22" s="2">
        <v>51.14</v>
      </c>
      <c r="J22" s="2">
        <v>0</v>
      </c>
      <c r="K22" s="2">
        <v>2.72</v>
      </c>
      <c r="L22" s="2">
        <v>2.2999999999999998</v>
      </c>
      <c r="M22" s="2">
        <v>1.97</v>
      </c>
      <c r="N22" s="2">
        <v>1.53</v>
      </c>
      <c r="O22" s="2">
        <v>1.19</v>
      </c>
      <c r="P22" s="2">
        <v>0.75</v>
      </c>
      <c r="Q22" s="2">
        <v>0.52</v>
      </c>
      <c r="R22" s="2">
        <v>0.33</v>
      </c>
      <c r="S22" s="2">
        <v>-992</v>
      </c>
      <c r="T22" s="2">
        <v>-250</v>
      </c>
      <c r="U22" s="2">
        <v>50.5</v>
      </c>
      <c r="V22" s="2">
        <v>188</v>
      </c>
      <c r="W22" s="2">
        <v>192</v>
      </c>
      <c r="X22" s="2">
        <v>117</v>
      </c>
      <c r="Y22" s="2">
        <v>56.3</v>
      </c>
      <c r="Z22" s="2">
        <v>12.2</v>
      </c>
      <c r="AA22" s="2">
        <v>0</v>
      </c>
      <c r="AB22" s="2">
        <v>26</v>
      </c>
      <c r="AC22" s="2">
        <v>51</v>
      </c>
      <c r="AD22" s="2">
        <v>77</v>
      </c>
      <c r="AE22" s="2">
        <v>101</v>
      </c>
      <c r="AF22" s="2">
        <v>-992</v>
      </c>
      <c r="AG22" s="2">
        <v>-421</v>
      </c>
      <c r="AH22" s="2">
        <v>80.5</v>
      </c>
      <c r="AI22" s="2">
        <v>574</v>
      </c>
      <c r="AJ22" s="2">
        <v>1120</v>
      </c>
      <c r="AK22" s="2"/>
    </row>
    <row r="23" spans="1:37">
      <c r="A23" s="2">
        <v>22</v>
      </c>
      <c r="B23" s="2">
        <v>1763</v>
      </c>
      <c r="C23" s="2">
        <v>20</v>
      </c>
      <c r="D23" s="2">
        <v>0</v>
      </c>
      <c r="E23" s="2">
        <v>147</v>
      </c>
      <c r="F23" s="2">
        <v>0</v>
      </c>
      <c r="G23" s="2">
        <v>0</v>
      </c>
      <c r="H23" s="2">
        <v>0.20300000000000001</v>
      </c>
      <c r="I23" s="2">
        <v>111.21</v>
      </c>
      <c r="J23" s="2">
        <v>0</v>
      </c>
      <c r="K23" s="2">
        <v>1.99</v>
      </c>
      <c r="L23" s="2">
        <v>1.77</v>
      </c>
      <c r="M23" s="2">
        <v>1.6</v>
      </c>
      <c r="N23" s="2">
        <v>1.35</v>
      </c>
      <c r="O23" s="2">
        <v>1.1299999999999999</v>
      </c>
      <c r="P23" s="2">
        <v>0.79</v>
      </c>
      <c r="Q23" s="2">
        <v>0.56999999999999995</v>
      </c>
      <c r="R23" s="2">
        <v>0.34</v>
      </c>
      <c r="S23" s="2">
        <v>-583</v>
      </c>
      <c r="T23" s="2">
        <v>-249</v>
      </c>
      <c r="U23" s="2">
        <v>-72.099999999999994</v>
      </c>
      <c r="V23" s="2">
        <v>51.9</v>
      </c>
      <c r="W23" s="2">
        <v>93.6</v>
      </c>
      <c r="X23" s="2">
        <v>93.4</v>
      </c>
      <c r="Y23" s="2">
        <v>65.5</v>
      </c>
      <c r="Z23" s="2">
        <v>23.5</v>
      </c>
      <c r="AA23" s="2">
        <v>0</v>
      </c>
      <c r="AB23" s="2">
        <v>37</v>
      </c>
      <c r="AC23" s="2">
        <v>73</v>
      </c>
      <c r="AD23" s="2">
        <v>110</v>
      </c>
      <c r="AE23" s="2">
        <v>146</v>
      </c>
      <c r="AF23" s="2">
        <v>-583</v>
      </c>
      <c r="AG23" s="2">
        <v>-211</v>
      </c>
      <c r="AH23" s="2">
        <v>83.9</v>
      </c>
      <c r="AI23" s="2">
        <v>368</v>
      </c>
      <c r="AJ23" s="2">
        <v>713</v>
      </c>
      <c r="AK23" s="2"/>
    </row>
    <row r="24" spans="1:37">
      <c r="A24" s="2">
        <v>23</v>
      </c>
      <c r="B24" s="2">
        <v>1763</v>
      </c>
      <c r="C24" s="2">
        <v>20</v>
      </c>
      <c r="D24" s="2">
        <v>0</v>
      </c>
      <c r="E24" s="2">
        <v>210</v>
      </c>
      <c r="F24" s="2">
        <v>0</v>
      </c>
      <c r="G24" s="2">
        <v>0</v>
      </c>
      <c r="H24" s="2">
        <v>0.13500000000000001</v>
      </c>
      <c r="I24" s="2">
        <v>230.83</v>
      </c>
      <c r="J24" s="2">
        <v>0</v>
      </c>
      <c r="K24" s="2">
        <v>1.44</v>
      </c>
      <c r="L24" s="2">
        <v>1.32</v>
      </c>
      <c r="M24" s="2">
        <v>1.23</v>
      </c>
      <c r="N24" s="2">
        <v>1.1100000000000001</v>
      </c>
      <c r="O24" s="2">
        <v>0.98</v>
      </c>
      <c r="P24" s="2">
        <v>0.76</v>
      </c>
      <c r="Q24" s="2">
        <v>0.59</v>
      </c>
      <c r="R24" s="2">
        <v>0.37</v>
      </c>
      <c r="S24" s="2">
        <v>-319</v>
      </c>
      <c r="T24" s="2">
        <v>-190</v>
      </c>
      <c r="U24" s="2">
        <v>-102</v>
      </c>
      <c r="V24" s="2">
        <v>-18.899999999999999</v>
      </c>
      <c r="W24" s="2">
        <v>21.7</v>
      </c>
      <c r="X24" s="2">
        <v>49</v>
      </c>
      <c r="Y24" s="2">
        <v>48.4</v>
      </c>
      <c r="Z24" s="2">
        <v>29.4</v>
      </c>
      <c r="AA24" s="2">
        <v>0</v>
      </c>
      <c r="AB24" s="2">
        <v>52</v>
      </c>
      <c r="AC24" s="2">
        <v>105</v>
      </c>
      <c r="AD24" s="2">
        <v>157</v>
      </c>
      <c r="AE24" s="2">
        <v>209</v>
      </c>
      <c r="AF24" s="2">
        <v>-319</v>
      </c>
      <c r="AG24" s="2">
        <v>-65</v>
      </c>
      <c r="AH24" s="2">
        <v>94.2</v>
      </c>
      <c r="AI24" s="2">
        <v>228</v>
      </c>
      <c r="AJ24" s="2">
        <v>429</v>
      </c>
      <c r="AK24" s="2"/>
    </row>
    <row r="25" spans="1:37">
      <c r="A25" s="2">
        <v>24</v>
      </c>
      <c r="B25" s="2">
        <v>1763</v>
      </c>
      <c r="C25" s="2">
        <v>20</v>
      </c>
      <c r="D25" s="2">
        <v>0</v>
      </c>
      <c r="E25" s="2">
        <v>300</v>
      </c>
      <c r="F25" s="2">
        <v>0</v>
      </c>
      <c r="G25" s="2">
        <v>0</v>
      </c>
      <c r="H25" s="2">
        <v>0.1</v>
      </c>
      <c r="I25" s="2">
        <v>433.9</v>
      </c>
      <c r="J25" s="2">
        <v>0</v>
      </c>
      <c r="K25" s="2">
        <v>1.04</v>
      </c>
      <c r="L25" s="2">
        <v>0.96</v>
      </c>
      <c r="M25" s="2">
        <v>0.92</v>
      </c>
      <c r="N25" s="2">
        <v>0.86</v>
      </c>
      <c r="O25" s="2">
        <v>0.8</v>
      </c>
      <c r="P25" s="2">
        <v>0.67</v>
      </c>
      <c r="Q25" s="2">
        <v>0.56000000000000005</v>
      </c>
      <c r="R25" s="2">
        <v>0.39</v>
      </c>
      <c r="S25" s="2">
        <v>-166</v>
      </c>
      <c r="T25" s="2">
        <v>-123</v>
      </c>
      <c r="U25" s="2">
        <v>-86.8</v>
      </c>
      <c r="V25" s="2">
        <v>-41.9</v>
      </c>
      <c r="W25" s="2">
        <v>-13.4</v>
      </c>
      <c r="X25" s="2">
        <v>13.9</v>
      </c>
      <c r="Y25" s="2">
        <v>23.3</v>
      </c>
      <c r="Z25" s="2">
        <v>23.1</v>
      </c>
      <c r="AA25" s="2">
        <v>0</v>
      </c>
      <c r="AB25" s="2">
        <v>75</v>
      </c>
      <c r="AC25" s="2">
        <v>150</v>
      </c>
      <c r="AD25" s="2">
        <v>225</v>
      </c>
      <c r="AE25" s="2">
        <v>299</v>
      </c>
      <c r="AF25" s="2">
        <v>-166</v>
      </c>
      <c r="AG25" s="2">
        <v>27.3</v>
      </c>
      <c r="AH25" s="2">
        <v>91</v>
      </c>
      <c r="AI25" s="2">
        <v>136</v>
      </c>
      <c r="AJ25" s="2">
        <v>242</v>
      </c>
      <c r="AK25" s="2"/>
    </row>
    <row r="26" spans="1:37">
      <c r="A26" s="2">
        <v>25</v>
      </c>
      <c r="B26" s="2">
        <v>2130</v>
      </c>
      <c r="C26" s="2">
        <v>20</v>
      </c>
      <c r="D26" s="2">
        <v>0</v>
      </c>
      <c r="E26" s="2">
        <v>50</v>
      </c>
      <c r="F26" s="2">
        <v>0</v>
      </c>
      <c r="G26" s="2">
        <v>0</v>
      </c>
      <c r="H26" s="2">
        <v>0.75800000000000001</v>
      </c>
      <c r="I26" s="2">
        <v>12.99</v>
      </c>
      <c r="J26" s="2">
        <v>0</v>
      </c>
      <c r="K26" s="2">
        <v>4.57</v>
      </c>
      <c r="L26" s="2">
        <v>3.25</v>
      </c>
      <c r="M26" s="2">
        <v>2.38</v>
      </c>
      <c r="N26" s="2">
        <v>1.53</v>
      </c>
      <c r="O26" s="2">
        <v>1.06</v>
      </c>
      <c r="P26" s="2">
        <v>0.67</v>
      </c>
      <c r="Q26" s="2">
        <v>0.5</v>
      </c>
      <c r="R26" s="2">
        <v>0.33</v>
      </c>
      <c r="S26" s="2">
        <v>-1940</v>
      </c>
      <c r="T26" s="2">
        <v>175</v>
      </c>
      <c r="U26" s="2">
        <v>566</v>
      </c>
      <c r="V26" s="2">
        <v>424</v>
      </c>
      <c r="W26" s="2">
        <v>224</v>
      </c>
      <c r="X26" s="2">
        <v>51.7</v>
      </c>
      <c r="Y26" s="2">
        <v>16.7</v>
      </c>
      <c r="Z26" s="2">
        <v>4.6399999999999997</v>
      </c>
      <c r="AA26" s="2">
        <v>0</v>
      </c>
      <c r="AB26" s="2">
        <v>12</v>
      </c>
      <c r="AC26" s="2">
        <v>25</v>
      </c>
      <c r="AD26" s="2">
        <v>38</v>
      </c>
      <c r="AE26" s="2">
        <v>49</v>
      </c>
      <c r="AF26" s="2">
        <v>-1940</v>
      </c>
      <c r="AG26" s="2">
        <v>-921</v>
      </c>
      <c r="AH26" s="2">
        <v>53.8</v>
      </c>
      <c r="AI26" s="2">
        <v>1050</v>
      </c>
      <c r="AJ26" s="2">
        <v>1970</v>
      </c>
      <c r="AK26" s="2"/>
    </row>
    <row r="27" spans="1:37">
      <c r="A27" s="2">
        <v>26</v>
      </c>
      <c r="B27" s="2">
        <v>2130</v>
      </c>
      <c r="C27" s="2">
        <v>20</v>
      </c>
      <c r="D27" s="2">
        <v>0</v>
      </c>
      <c r="E27" s="2">
        <v>72</v>
      </c>
      <c r="F27" s="2">
        <v>0</v>
      </c>
      <c r="G27" s="2">
        <v>0</v>
      </c>
      <c r="H27" s="2">
        <v>0.48499999999999999</v>
      </c>
      <c r="I27" s="2">
        <v>26.65</v>
      </c>
      <c r="J27" s="2">
        <v>0</v>
      </c>
      <c r="K27" s="2">
        <v>3.48</v>
      </c>
      <c r="L27" s="2">
        <v>2.74</v>
      </c>
      <c r="M27" s="2">
        <v>2.23</v>
      </c>
      <c r="N27" s="2">
        <v>1.58</v>
      </c>
      <c r="O27" s="2">
        <v>1.1499999999999999</v>
      </c>
      <c r="P27" s="2">
        <v>0.7</v>
      </c>
      <c r="Q27" s="2">
        <v>0.5</v>
      </c>
      <c r="R27" s="2">
        <v>0.33</v>
      </c>
      <c r="S27" s="2">
        <v>-1360</v>
      </c>
      <c r="T27" s="2">
        <v>-134</v>
      </c>
      <c r="U27" s="2">
        <v>240</v>
      </c>
      <c r="V27" s="2">
        <v>313</v>
      </c>
      <c r="W27" s="2">
        <v>239</v>
      </c>
      <c r="X27" s="2">
        <v>94.2</v>
      </c>
      <c r="Y27" s="2">
        <v>32.9</v>
      </c>
      <c r="Z27" s="2">
        <v>6.84</v>
      </c>
      <c r="AA27" s="2">
        <v>0</v>
      </c>
      <c r="AB27" s="2">
        <v>18</v>
      </c>
      <c r="AC27" s="2">
        <v>36</v>
      </c>
      <c r="AD27" s="2">
        <v>54</v>
      </c>
      <c r="AE27" s="2">
        <v>71</v>
      </c>
      <c r="AF27" s="2">
        <v>-1360</v>
      </c>
      <c r="AG27" s="2">
        <v>-629</v>
      </c>
      <c r="AH27" s="2">
        <v>63.7</v>
      </c>
      <c r="AI27" s="2">
        <v>745</v>
      </c>
      <c r="AJ27" s="2">
        <v>1440</v>
      </c>
      <c r="AK27" s="2"/>
    </row>
    <row r="28" spans="1:37">
      <c r="A28" s="2">
        <v>27</v>
      </c>
      <c r="B28" s="2">
        <v>2130</v>
      </c>
      <c r="C28" s="2">
        <v>20</v>
      </c>
      <c r="D28" s="2">
        <v>0</v>
      </c>
      <c r="E28" s="2">
        <v>102</v>
      </c>
      <c r="F28" s="2">
        <v>0</v>
      </c>
      <c r="G28" s="2">
        <v>0</v>
      </c>
      <c r="H28" s="2">
        <v>0.29399999999999998</v>
      </c>
      <c r="I28" s="2">
        <v>59.73</v>
      </c>
      <c r="J28" s="2">
        <v>0</v>
      </c>
      <c r="K28" s="2">
        <v>2.57</v>
      </c>
      <c r="L28" s="2">
        <v>2.2000000000000002</v>
      </c>
      <c r="M28" s="2">
        <v>1.91</v>
      </c>
      <c r="N28" s="2">
        <v>1.51</v>
      </c>
      <c r="O28" s="2">
        <v>1.19</v>
      </c>
      <c r="P28" s="2">
        <v>0.76</v>
      </c>
      <c r="Q28" s="2">
        <v>0.53</v>
      </c>
      <c r="R28" s="2">
        <v>0.33</v>
      </c>
      <c r="S28" s="2">
        <v>-869</v>
      </c>
      <c r="T28" s="2">
        <v>-239</v>
      </c>
      <c r="U28" s="2">
        <v>22.3</v>
      </c>
      <c r="V28" s="2">
        <v>152</v>
      </c>
      <c r="W28" s="2">
        <v>166</v>
      </c>
      <c r="X28" s="2">
        <v>110</v>
      </c>
      <c r="Y28" s="2">
        <v>56.6</v>
      </c>
      <c r="Z28" s="2">
        <v>13.1</v>
      </c>
      <c r="AA28" s="2">
        <v>0</v>
      </c>
      <c r="AB28" s="2">
        <v>26</v>
      </c>
      <c r="AC28" s="2">
        <v>51</v>
      </c>
      <c r="AD28" s="2">
        <v>77</v>
      </c>
      <c r="AE28" s="2">
        <v>101</v>
      </c>
      <c r="AF28" s="2">
        <v>-869</v>
      </c>
      <c r="AG28" s="2">
        <v>-372</v>
      </c>
      <c r="AH28" s="2">
        <v>66.5</v>
      </c>
      <c r="AI28" s="2">
        <v>499</v>
      </c>
      <c r="AJ28" s="2">
        <v>972</v>
      </c>
      <c r="AK28" s="2"/>
    </row>
    <row r="29" spans="1:37">
      <c r="A29" s="2">
        <v>28</v>
      </c>
      <c r="B29" s="2">
        <v>2130</v>
      </c>
      <c r="C29" s="2">
        <v>20</v>
      </c>
      <c r="D29" s="2">
        <v>0</v>
      </c>
      <c r="E29" s="2">
        <v>147</v>
      </c>
      <c r="F29" s="2">
        <v>0</v>
      </c>
      <c r="G29" s="2">
        <v>0</v>
      </c>
      <c r="H29" s="2">
        <v>0.185</v>
      </c>
      <c r="I29" s="2">
        <v>130.18</v>
      </c>
      <c r="J29" s="2">
        <v>0</v>
      </c>
      <c r="K29" s="2">
        <v>1.87</v>
      </c>
      <c r="L29" s="2">
        <v>1.68</v>
      </c>
      <c r="M29" s="2">
        <v>1.53</v>
      </c>
      <c r="N29" s="2">
        <v>1.31</v>
      </c>
      <c r="O29" s="2">
        <v>1.1100000000000001</v>
      </c>
      <c r="P29" s="2">
        <v>0.79</v>
      </c>
      <c r="Q29" s="2">
        <v>0.57999999999999996</v>
      </c>
      <c r="R29" s="2">
        <v>0.35</v>
      </c>
      <c r="S29" s="2">
        <v>-507</v>
      </c>
      <c r="T29" s="2">
        <v>-226</v>
      </c>
      <c r="U29" s="2">
        <v>-74.900000000000006</v>
      </c>
      <c r="V29" s="2">
        <v>34.5</v>
      </c>
      <c r="W29" s="2">
        <v>74.7</v>
      </c>
      <c r="X29" s="2">
        <v>81.5</v>
      </c>
      <c r="Y29" s="2">
        <v>60.6</v>
      </c>
      <c r="Z29" s="2">
        <v>23.9</v>
      </c>
      <c r="AA29" s="2">
        <v>0</v>
      </c>
      <c r="AB29" s="2">
        <v>37</v>
      </c>
      <c r="AC29" s="2">
        <v>73</v>
      </c>
      <c r="AD29" s="2">
        <v>110</v>
      </c>
      <c r="AE29" s="2">
        <v>146</v>
      </c>
      <c r="AF29" s="2">
        <v>-507</v>
      </c>
      <c r="AG29" s="2">
        <v>-187</v>
      </c>
      <c r="AH29" s="2">
        <v>69.2</v>
      </c>
      <c r="AI29" s="2">
        <v>317</v>
      </c>
      <c r="AJ29" s="2">
        <v>615</v>
      </c>
      <c r="AK29" s="2"/>
    </row>
    <row r="30" spans="1:37">
      <c r="A30" s="2">
        <v>29</v>
      </c>
      <c r="B30" s="2">
        <v>2130</v>
      </c>
      <c r="C30" s="2">
        <v>20</v>
      </c>
      <c r="D30" s="2">
        <v>0</v>
      </c>
      <c r="E30" s="2">
        <v>210</v>
      </c>
      <c r="F30" s="2">
        <v>0</v>
      </c>
      <c r="G30" s="2">
        <v>0</v>
      </c>
      <c r="H30" s="2">
        <v>0.121</v>
      </c>
      <c r="I30" s="2">
        <v>275.5</v>
      </c>
      <c r="J30" s="2">
        <v>0</v>
      </c>
      <c r="K30" s="2">
        <v>1.35</v>
      </c>
      <c r="L30" s="2">
        <v>1.25</v>
      </c>
      <c r="M30" s="2">
        <v>1.17</v>
      </c>
      <c r="N30" s="2">
        <v>1.06</v>
      </c>
      <c r="O30" s="2">
        <v>0.95</v>
      </c>
      <c r="P30" s="2">
        <v>0.75</v>
      </c>
      <c r="Q30" s="2">
        <v>0.59</v>
      </c>
      <c r="R30" s="2">
        <v>0.38</v>
      </c>
      <c r="S30" s="2">
        <v>-277</v>
      </c>
      <c r="T30" s="2">
        <v>-168</v>
      </c>
      <c r="U30" s="2">
        <v>-93.9</v>
      </c>
      <c r="V30" s="2">
        <v>-22.8</v>
      </c>
      <c r="W30" s="2">
        <v>13.2</v>
      </c>
      <c r="X30" s="2">
        <v>39.700000000000003</v>
      </c>
      <c r="Y30" s="2">
        <v>41.7</v>
      </c>
      <c r="Z30" s="2">
        <v>27.5</v>
      </c>
      <c r="AA30" s="2">
        <v>0</v>
      </c>
      <c r="AB30" s="2">
        <v>52</v>
      </c>
      <c r="AC30" s="2">
        <v>105</v>
      </c>
      <c r="AD30" s="2">
        <v>157</v>
      </c>
      <c r="AE30" s="2">
        <v>209</v>
      </c>
      <c r="AF30" s="2">
        <v>-277</v>
      </c>
      <c r="AG30" s="2">
        <v>-59.9</v>
      </c>
      <c r="AH30" s="2">
        <v>77.8</v>
      </c>
      <c r="AI30" s="2">
        <v>195</v>
      </c>
      <c r="AJ30" s="2">
        <v>368</v>
      </c>
      <c r="AK30" s="2"/>
    </row>
    <row r="31" spans="1:37">
      <c r="A31" s="2">
        <v>30</v>
      </c>
      <c r="B31" s="2">
        <v>2130</v>
      </c>
      <c r="C31" s="2">
        <v>20</v>
      </c>
      <c r="D31" s="2">
        <v>0</v>
      </c>
      <c r="E31" s="2">
        <v>300</v>
      </c>
      <c r="F31" s="2">
        <v>0</v>
      </c>
      <c r="G31" s="2">
        <v>0</v>
      </c>
      <c r="H31" s="2">
        <v>8.8999999999999996E-2</v>
      </c>
      <c r="I31" s="2">
        <v>519.04</v>
      </c>
      <c r="J31" s="2">
        <v>0</v>
      </c>
      <c r="K31" s="2">
        <v>0.97</v>
      </c>
      <c r="L31" s="2">
        <v>0.91</v>
      </c>
      <c r="M31" s="2">
        <v>0.87</v>
      </c>
      <c r="N31" s="2">
        <v>0.82</v>
      </c>
      <c r="O31" s="2">
        <v>0.76</v>
      </c>
      <c r="P31" s="2">
        <v>0.65</v>
      </c>
      <c r="Q31" s="2">
        <v>0.55000000000000004</v>
      </c>
      <c r="R31" s="2">
        <v>0.4</v>
      </c>
      <c r="S31" s="2">
        <v>-144</v>
      </c>
      <c r="T31" s="2">
        <v>-108</v>
      </c>
      <c r="U31" s="2">
        <v>-77.2</v>
      </c>
      <c r="V31" s="2">
        <v>-39.200000000000003</v>
      </c>
      <c r="W31" s="2">
        <v>-14.8</v>
      </c>
      <c r="X31" s="2">
        <v>9.42</v>
      </c>
      <c r="Y31" s="2">
        <v>18.5</v>
      </c>
      <c r="Z31" s="2">
        <v>20.100000000000001</v>
      </c>
      <c r="AA31" s="2">
        <v>0</v>
      </c>
      <c r="AB31" s="2">
        <v>75</v>
      </c>
      <c r="AC31" s="2">
        <v>150</v>
      </c>
      <c r="AD31" s="2">
        <v>225</v>
      </c>
      <c r="AE31" s="2">
        <v>299</v>
      </c>
      <c r="AF31" s="2">
        <v>-144</v>
      </c>
      <c r="AG31" s="2">
        <v>19.600000000000001</v>
      </c>
      <c r="AH31" s="2">
        <v>75.2</v>
      </c>
      <c r="AI31" s="2">
        <v>115</v>
      </c>
      <c r="AJ31" s="2">
        <v>206</v>
      </c>
      <c r="AK31" s="2"/>
    </row>
    <row r="32" spans="1:37">
      <c r="A32" s="2">
        <v>31</v>
      </c>
      <c r="B32" s="2">
        <v>2573</v>
      </c>
      <c r="C32" s="2">
        <v>20</v>
      </c>
      <c r="D32" s="2">
        <v>0</v>
      </c>
      <c r="E32" s="2">
        <v>50</v>
      </c>
      <c r="F32" s="2">
        <v>0</v>
      </c>
      <c r="G32" s="2">
        <v>0</v>
      </c>
      <c r="H32" s="2">
        <v>0.70299999999999996</v>
      </c>
      <c r="I32" s="2">
        <v>14.66</v>
      </c>
      <c r="J32" s="2">
        <v>0</v>
      </c>
      <c r="K32" s="2">
        <v>4.37</v>
      </c>
      <c r="L32" s="2">
        <v>3.18</v>
      </c>
      <c r="M32" s="2">
        <v>2.37</v>
      </c>
      <c r="N32" s="2">
        <v>1.54</v>
      </c>
      <c r="O32" s="2">
        <v>1.08</v>
      </c>
      <c r="P32" s="2">
        <v>0.67</v>
      </c>
      <c r="Q32" s="2">
        <v>0.5</v>
      </c>
      <c r="R32" s="2">
        <v>0.33</v>
      </c>
      <c r="S32" s="2">
        <v>-1740</v>
      </c>
      <c r="T32" s="2">
        <v>104</v>
      </c>
      <c r="U32" s="2">
        <v>480</v>
      </c>
      <c r="V32" s="2">
        <v>391</v>
      </c>
      <c r="W32" s="2">
        <v>221</v>
      </c>
      <c r="X32" s="2">
        <v>55.2</v>
      </c>
      <c r="Y32" s="2">
        <v>17.3</v>
      </c>
      <c r="Z32" s="2">
        <v>4.7</v>
      </c>
      <c r="AA32" s="2">
        <v>0</v>
      </c>
      <c r="AB32" s="2">
        <v>12</v>
      </c>
      <c r="AC32" s="2">
        <v>25</v>
      </c>
      <c r="AD32" s="2">
        <v>38</v>
      </c>
      <c r="AE32" s="2">
        <v>49</v>
      </c>
      <c r="AF32" s="2">
        <v>-1740</v>
      </c>
      <c r="AG32" s="2">
        <v>-830</v>
      </c>
      <c r="AH32" s="2">
        <v>43.7</v>
      </c>
      <c r="AI32" s="2">
        <v>934</v>
      </c>
      <c r="AJ32" s="2">
        <v>1760</v>
      </c>
      <c r="AK32" s="2"/>
    </row>
    <row r="33" spans="1:37">
      <c r="A33" s="2">
        <v>32</v>
      </c>
      <c r="B33" s="2">
        <v>2573</v>
      </c>
      <c r="C33" s="2">
        <v>20</v>
      </c>
      <c r="D33" s="2">
        <v>0</v>
      </c>
      <c r="E33" s="2">
        <v>72</v>
      </c>
      <c r="F33" s="2">
        <v>0</v>
      </c>
      <c r="G33" s="2">
        <v>0</v>
      </c>
      <c r="H33" s="2">
        <v>0.441</v>
      </c>
      <c r="I33" s="2">
        <v>30.89</v>
      </c>
      <c r="J33" s="2">
        <v>0</v>
      </c>
      <c r="K33" s="2">
        <v>3.3</v>
      </c>
      <c r="L33" s="2">
        <v>2.67</v>
      </c>
      <c r="M33" s="2">
        <v>2.1800000000000002</v>
      </c>
      <c r="N33" s="2">
        <v>1.58</v>
      </c>
      <c r="O33" s="2">
        <v>1.17</v>
      </c>
      <c r="P33" s="2">
        <v>0.71</v>
      </c>
      <c r="Q33" s="2">
        <v>0.5</v>
      </c>
      <c r="R33" s="2">
        <v>0.33</v>
      </c>
      <c r="S33" s="2">
        <v>-1200</v>
      </c>
      <c r="T33" s="2">
        <v>-151</v>
      </c>
      <c r="U33" s="2">
        <v>184</v>
      </c>
      <c r="V33" s="2">
        <v>270</v>
      </c>
      <c r="W33" s="2">
        <v>218</v>
      </c>
      <c r="X33" s="2">
        <v>94.5</v>
      </c>
      <c r="Y33" s="2">
        <v>35.1</v>
      </c>
      <c r="Z33" s="2">
        <v>7.04</v>
      </c>
      <c r="AA33" s="2">
        <v>0</v>
      </c>
      <c r="AB33" s="2">
        <v>18</v>
      </c>
      <c r="AC33" s="2">
        <v>36</v>
      </c>
      <c r="AD33" s="2">
        <v>54</v>
      </c>
      <c r="AE33" s="2">
        <v>71</v>
      </c>
      <c r="AF33" s="2">
        <v>-1200</v>
      </c>
      <c r="AG33" s="2">
        <v>-558</v>
      </c>
      <c r="AH33" s="2">
        <v>52.5</v>
      </c>
      <c r="AI33" s="2">
        <v>654</v>
      </c>
      <c r="AJ33" s="2">
        <v>1270</v>
      </c>
      <c r="AK33" s="2"/>
    </row>
    <row r="34" spans="1:37">
      <c r="A34" s="2">
        <v>33</v>
      </c>
      <c r="B34" s="2">
        <v>2573</v>
      </c>
      <c r="C34" s="2">
        <v>20</v>
      </c>
      <c r="D34" s="2">
        <v>0</v>
      </c>
      <c r="E34" s="2">
        <v>102</v>
      </c>
      <c r="F34" s="2">
        <v>0</v>
      </c>
      <c r="G34" s="2">
        <v>0</v>
      </c>
      <c r="H34" s="2">
        <v>0.27</v>
      </c>
      <c r="I34" s="2">
        <v>68.52</v>
      </c>
      <c r="J34" s="2">
        <v>0</v>
      </c>
      <c r="K34" s="2">
        <v>2.4300000000000002</v>
      </c>
      <c r="L34" s="2">
        <v>2.11</v>
      </c>
      <c r="M34" s="2">
        <v>1.85</v>
      </c>
      <c r="N34" s="2">
        <v>1.49</v>
      </c>
      <c r="O34" s="2">
        <v>1.18</v>
      </c>
      <c r="P34" s="2">
        <v>0.77</v>
      </c>
      <c r="Q34" s="2">
        <v>0.54</v>
      </c>
      <c r="R34" s="2">
        <v>0.33</v>
      </c>
      <c r="S34" s="2">
        <v>-760</v>
      </c>
      <c r="T34" s="2">
        <v>-226</v>
      </c>
      <c r="U34" s="2">
        <v>0.39</v>
      </c>
      <c r="V34" s="2">
        <v>121</v>
      </c>
      <c r="W34" s="2">
        <v>141</v>
      </c>
      <c r="X34" s="2">
        <v>102</v>
      </c>
      <c r="Y34" s="2">
        <v>56</v>
      </c>
      <c r="Z34" s="2">
        <v>14</v>
      </c>
      <c r="AA34" s="2">
        <v>0</v>
      </c>
      <c r="AB34" s="2">
        <v>26</v>
      </c>
      <c r="AC34" s="2">
        <v>51</v>
      </c>
      <c r="AD34" s="2">
        <v>77</v>
      </c>
      <c r="AE34" s="2">
        <v>101</v>
      </c>
      <c r="AF34" s="2">
        <v>-760</v>
      </c>
      <c r="AG34" s="2">
        <v>-327</v>
      </c>
      <c r="AH34" s="2">
        <v>55</v>
      </c>
      <c r="AI34" s="2">
        <v>432</v>
      </c>
      <c r="AJ34" s="2">
        <v>844</v>
      </c>
      <c r="AK34" s="2"/>
    </row>
    <row r="35" spans="1:37">
      <c r="A35" s="2">
        <v>34</v>
      </c>
      <c r="B35" s="2">
        <v>2573</v>
      </c>
      <c r="C35" s="2">
        <v>20</v>
      </c>
      <c r="D35" s="2">
        <v>0</v>
      </c>
      <c r="E35" s="2">
        <v>147</v>
      </c>
      <c r="F35" s="2">
        <v>0</v>
      </c>
      <c r="G35" s="2">
        <v>0</v>
      </c>
      <c r="H35" s="2">
        <v>0.16700000000000001</v>
      </c>
      <c r="I35" s="2">
        <v>153.5</v>
      </c>
      <c r="J35" s="2">
        <v>0</v>
      </c>
      <c r="K35" s="2">
        <v>1.76</v>
      </c>
      <c r="L35" s="2">
        <v>1.6</v>
      </c>
      <c r="M35" s="2">
        <v>1.47</v>
      </c>
      <c r="N35" s="2">
        <v>1.27</v>
      </c>
      <c r="O35" s="2">
        <v>1.0900000000000001</v>
      </c>
      <c r="P35" s="2">
        <v>0.79</v>
      </c>
      <c r="Q35" s="2">
        <v>0.57999999999999996</v>
      </c>
      <c r="R35" s="2">
        <v>0.35</v>
      </c>
      <c r="S35" s="2">
        <v>-441</v>
      </c>
      <c r="T35" s="2">
        <v>-204</v>
      </c>
      <c r="U35" s="2">
        <v>-75.400000000000006</v>
      </c>
      <c r="V35" s="2">
        <v>20.5</v>
      </c>
      <c r="W35" s="2">
        <v>58.4</v>
      </c>
      <c r="X35" s="2">
        <v>70.2</v>
      </c>
      <c r="Y35" s="2">
        <v>55.3</v>
      </c>
      <c r="Z35" s="2">
        <v>24</v>
      </c>
      <c r="AA35" s="2">
        <v>0</v>
      </c>
      <c r="AB35" s="2">
        <v>37</v>
      </c>
      <c r="AC35" s="2">
        <v>73</v>
      </c>
      <c r="AD35" s="2">
        <v>110</v>
      </c>
      <c r="AE35" s="2">
        <v>146</v>
      </c>
      <c r="AF35" s="2">
        <v>-441</v>
      </c>
      <c r="AG35" s="2">
        <v>-165</v>
      </c>
      <c r="AH35" s="2">
        <v>57.1</v>
      </c>
      <c r="AI35" s="2">
        <v>272</v>
      </c>
      <c r="AJ35" s="2">
        <v>529</v>
      </c>
      <c r="AK35" s="2"/>
    </row>
    <row r="36" spans="1:37">
      <c r="A36" s="2">
        <v>35</v>
      </c>
      <c r="B36" s="2">
        <v>2573</v>
      </c>
      <c r="C36" s="2">
        <v>20</v>
      </c>
      <c r="D36" s="2">
        <v>0</v>
      </c>
      <c r="E36" s="2">
        <v>210</v>
      </c>
      <c r="F36" s="2">
        <v>0</v>
      </c>
      <c r="G36" s="2">
        <v>0</v>
      </c>
      <c r="H36" s="2">
        <v>0.107</v>
      </c>
      <c r="I36" s="2">
        <v>331.67</v>
      </c>
      <c r="J36" s="2">
        <v>0</v>
      </c>
      <c r="K36" s="2">
        <v>1.26</v>
      </c>
      <c r="L36" s="2">
        <v>1.18</v>
      </c>
      <c r="M36" s="2">
        <v>1.1200000000000001</v>
      </c>
      <c r="N36" s="2">
        <v>1.02</v>
      </c>
      <c r="O36" s="2">
        <v>0.92</v>
      </c>
      <c r="P36" s="2">
        <v>0.74</v>
      </c>
      <c r="Q36" s="2">
        <v>0.59</v>
      </c>
      <c r="R36" s="2">
        <v>0.38</v>
      </c>
      <c r="S36" s="2">
        <v>-239</v>
      </c>
      <c r="T36" s="2">
        <v>-148</v>
      </c>
      <c r="U36" s="2">
        <v>-85.9</v>
      </c>
      <c r="V36" s="2">
        <v>-25.1</v>
      </c>
      <c r="W36" s="2">
        <v>6.52</v>
      </c>
      <c r="X36" s="2">
        <v>31.6</v>
      </c>
      <c r="Y36" s="2">
        <v>35.4</v>
      </c>
      <c r="Z36" s="2">
        <v>25.4</v>
      </c>
      <c r="AA36" s="2">
        <v>0</v>
      </c>
      <c r="AB36" s="2">
        <v>52</v>
      </c>
      <c r="AC36" s="2">
        <v>105</v>
      </c>
      <c r="AD36" s="2">
        <v>157</v>
      </c>
      <c r="AE36" s="2">
        <v>209</v>
      </c>
      <c r="AF36" s="2">
        <v>-239</v>
      </c>
      <c r="AG36" s="2">
        <v>-54.7</v>
      </c>
      <c r="AH36" s="2">
        <v>64.3</v>
      </c>
      <c r="AI36" s="2">
        <v>166</v>
      </c>
      <c r="AJ36" s="2">
        <v>315</v>
      </c>
      <c r="AK36" s="2"/>
    </row>
    <row r="37" spans="1:37">
      <c r="A37" s="2">
        <v>36</v>
      </c>
      <c r="B37" s="2">
        <v>2573</v>
      </c>
      <c r="C37" s="2">
        <v>20</v>
      </c>
      <c r="D37" s="2">
        <v>0</v>
      </c>
      <c r="E37" s="2">
        <v>300</v>
      </c>
      <c r="F37" s="2">
        <v>0</v>
      </c>
      <c r="G37" s="2">
        <v>0</v>
      </c>
      <c r="H37" s="2">
        <v>0.08</v>
      </c>
      <c r="I37" s="2">
        <v>616.65</v>
      </c>
      <c r="J37" s="2">
        <v>0</v>
      </c>
      <c r="K37" s="2">
        <v>0.91</v>
      </c>
      <c r="L37" s="2">
        <v>0.85</v>
      </c>
      <c r="M37" s="2">
        <v>0.82</v>
      </c>
      <c r="N37" s="2">
        <v>0.77</v>
      </c>
      <c r="O37" s="2">
        <v>0.73</v>
      </c>
      <c r="P37" s="2">
        <v>0.63</v>
      </c>
      <c r="Q37" s="2">
        <v>0.54</v>
      </c>
      <c r="R37" s="2">
        <v>0.39</v>
      </c>
      <c r="S37" s="2">
        <v>-124</v>
      </c>
      <c r="T37" s="2">
        <v>-93.9</v>
      </c>
      <c r="U37" s="2">
        <v>-68.400000000000006</v>
      </c>
      <c r="V37" s="2">
        <v>-36.4</v>
      </c>
      <c r="W37" s="2">
        <v>-15.5</v>
      </c>
      <c r="X37" s="2">
        <v>5.8</v>
      </c>
      <c r="Y37" s="2">
        <v>14.5</v>
      </c>
      <c r="Z37" s="2">
        <v>17.2</v>
      </c>
      <c r="AA37" s="2">
        <v>0</v>
      </c>
      <c r="AB37" s="2">
        <v>75</v>
      </c>
      <c r="AC37" s="2">
        <v>150</v>
      </c>
      <c r="AD37" s="2">
        <v>225</v>
      </c>
      <c r="AE37" s="2">
        <v>299</v>
      </c>
      <c r="AF37" s="2">
        <v>-124</v>
      </c>
      <c r="AG37" s="2">
        <v>13.7</v>
      </c>
      <c r="AH37" s="2">
        <v>62.2</v>
      </c>
      <c r="AI37" s="2">
        <v>97.8</v>
      </c>
      <c r="AJ37" s="2">
        <v>176</v>
      </c>
      <c r="AK37" s="2"/>
    </row>
    <row r="38" spans="1:37">
      <c r="A38" s="2">
        <v>37</v>
      </c>
      <c r="B38" s="2">
        <v>3109</v>
      </c>
      <c r="C38" s="2">
        <v>20</v>
      </c>
      <c r="D38" s="2">
        <v>0</v>
      </c>
      <c r="E38" s="2">
        <v>50</v>
      </c>
      <c r="F38" s="2">
        <v>0</v>
      </c>
      <c r="G38" s="2">
        <v>0</v>
      </c>
      <c r="H38" s="2">
        <v>0.64800000000000002</v>
      </c>
      <c r="I38" s="2">
        <v>16.68</v>
      </c>
      <c r="J38" s="2">
        <v>0</v>
      </c>
      <c r="K38" s="2">
        <v>4.17</v>
      </c>
      <c r="L38" s="2">
        <v>3.1</v>
      </c>
      <c r="M38" s="2">
        <v>2.35</v>
      </c>
      <c r="N38" s="2">
        <v>1.56</v>
      </c>
      <c r="O38" s="2">
        <v>1.0900000000000001</v>
      </c>
      <c r="P38" s="2">
        <v>0.67</v>
      </c>
      <c r="Q38" s="2">
        <v>0.5</v>
      </c>
      <c r="R38" s="2">
        <v>0.33</v>
      </c>
      <c r="S38" s="2">
        <v>-1560</v>
      </c>
      <c r="T38" s="2">
        <v>46.5</v>
      </c>
      <c r="U38" s="2">
        <v>401</v>
      </c>
      <c r="V38" s="2">
        <v>356</v>
      </c>
      <c r="W38" s="2">
        <v>215</v>
      </c>
      <c r="X38" s="2">
        <v>58.7</v>
      </c>
      <c r="Y38" s="2">
        <v>18.2</v>
      </c>
      <c r="Z38" s="2">
        <v>4.74</v>
      </c>
      <c r="AA38" s="2">
        <v>0</v>
      </c>
      <c r="AB38" s="2">
        <v>12</v>
      </c>
      <c r="AC38" s="2">
        <v>25</v>
      </c>
      <c r="AD38" s="2">
        <v>38</v>
      </c>
      <c r="AE38" s="2">
        <v>49</v>
      </c>
      <c r="AF38" s="2">
        <v>-1560</v>
      </c>
      <c r="AG38" s="2">
        <v>-745</v>
      </c>
      <c r="AH38" s="2">
        <v>35.5</v>
      </c>
      <c r="AI38" s="2">
        <v>831</v>
      </c>
      <c r="AJ38" s="2">
        <v>1570</v>
      </c>
      <c r="AK38" s="2"/>
    </row>
    <row r="39" spans="1:37">
      <c r="A39" s="2">
        <v>38</v>
      </c>
      <c r="B39" s="2">
        <v>3109</v>
      </c>
      <c r="C39" s="2">
        <v>20</v>
      </c>
      <c r="D39" s="2">
        <v>0</v>
      </c>
      <c r="E39" s="2">
        <v>72</v>
      </c>
      <c r="F39" s="2">
        <v>0</v>
      </c>
      <c r="G39" s="2">
        <v>0</v>
      </c>
      <c r="H39" s="2">
        <v>0.40200000000000002</v>
      </c>
      <c r="I39" s="2">
        <v>35.81</v>
      </c>
      <c r="J39" s="2">
        <v>0</v>
      </c>
      <c r="K39" s="2">
        <v>3.12</v>
      </c>
      <c r="L39" s="2">
        <v>2.57</v>
      </c>
      <c r="M39" s="2">
        <v>2.13</v>
      </c>
      <c r="N39" s="2">
        <v>1.58</v>
      </c>
      <c r="O39" s="2">
        <v>1.18</v>
      </c>
      <c r="P39" s="2">
        <v>0.72</v>
      </c>
      <c r="Q39" s="2">
        <v>0.51</v>
      </c>
      <c r="R39" s="2">
        <v>0.33</v>
      </c>
      <c r="S39" s="2">
        <v>-1060</v>
      </c>
      <c r="T39" s="2">
        <v>-161</v>
      </c>
      <c r="U39" s="2">
        <v>137</v>
      </c>
      <c r="V39" s="2">
        <v>229</v>
      </c>
      <c r="W39" s="2">
        <v>197</v>
      </c>
      <c r="X39" s="2">
        <v>93.5</v>
      </c>
      <c r="Y39" s="2">
        <v>37</v>
      </c>
      <c r="Z39" s="2">
        <v>7.08</v>
      </c>
      <c r="AA39" s="2">
        <v>0</v>
      </c>
      <c r="AB39" s="2">
        <v>18</v>
      </c>
      <c r="AC39" s="2">
        <v>36</v>
      </c>
      <c r="AD39" s="2">
        <v>54</v>
      </c>
      <c r="AE39" s="2">
        <v>71</v>
      </c>
      <c r="AF39" s="2">
        <v>-1060</v>
      </c>
      <c r="AG39" s="2">
        <v>-494</v>
      </c>
      <c r="AH39" s="2">
        <v>43.4</v>
      </c>
      <c r="AI39" s="2">
        <v>572</v>
      </c>
      <c r="AJ39" s="2">
        <v>1110</v>
      </c>
      <c r="AK39" s="2"/>
    </row>
    <row r="40" spans="1:37">
      <c r="A40" s="2">
        <v>39</v>
      </c>
      <c r="B40" s="2">
        <v>3109</v>
      </c>
      <c r="C40" s="2">
        <v>20</v>
      </c>
      <c r="D40" s="2">
        <v>0</v>
      </c>
      <c r="E40" s="2">
        <v>102</v>
      </c>
      <c r="F40" s="2">
        <v>0</v>
      </c>
      <c r="G40" s="2">
        <v>0</v>
      </c>
      <c r="H40" s="2">
        <v>0.246</v>
      </c>
      <c r="I40" s="2">
        <v>79.849999999999994</v>
      </c>
      <c r="J40" s="2">
        <v>0</v>
      </c>
      <c r="K40" s="2">
        <v>2.29</v>
      </c>
      <c r="L40" s="2">
        <v>2.0099999999999998</v>
      </c>
      <c r="M40" s="2">
        <v>1.78</v>
      </c>
      <c r="N40" s="2">
        <v>1.46</v>
      </c>
      <c r="O40" s="2">
        <v>1.18</v>
      </c>
      <c r="P40" s="2">
        <v>0.78</v>
      </c>
      <c r="Q40" s="2">
        <v>0.55000000000000004</v>
      </c>
      <c r="R40" s="2">
        <v>0.34</v>
      </c>
      <c r="S40" s="2">
        <v>-663</v>
      </c>
      <c r="T40" s="2">
        <v>-211</v>
      </c>
      <c r="U40" s="2">
        <v>-16.2</v>
      </c>
      <c r="V40" s="2">
        <v>94.5</v>
      </c>
      <c r="W40" s="2">
        <v>119</v>
      </c>
      <c r="X40" s="2">
        <v>92.7</v>
      </c>
      <c r="Y40" s="2">
        <v>54.5</v>
      </c>
      <c r="Z40" s="2">
        <v>14.9</v>
      </c>
      <c r="AA40" s="2">
        <v>0</v>
      </c>
      <c r="AB40" s="2">
        <v>26</v>
      </c>
      <c r="AC40" s="2">
        <v>51</v>
      </c>
      <c r="AD40" s="2">
        <v>77</v>
      </c>
      <c r="AE40" s="2">
        <v>101</v>
      </c>
      <c r="AF40" s="2">
        <v>-663</v>
      </c>
      <c r="AG40" s="2">
        <v>-287</v>
      </c>
      <c r="AH40" s="2">
        <v>45.5</v>
      </c>
      <c r="AI40" s="2">
        <v>374</v>
      </c>
      <c r="AJ40" s="2">
        <v>732</v>
      </c>
      <c r="AK40" s="2"/>
    </row>
    <row r="41" spans="1:37">
      <c r="A41" s="2">
        <v>40</v>
      </c>
      <c r="B41" s="2">
        <v>3109</v>
      </c>
      <c r="C41" s="2">
        <v>20</v>
      </c>
      <c r="D41" s="2">
        <v>0</v>
      </c>
      <c r="E41" s="2">
        <v>147</v>
      </c>
      <c r="F41" s="2">
        <v>0</v>
      </c>
      <c r="G41" s="2">
        <v>0</v>
      </c>
      <c r="H41" s="2">
        <v>0.15</v>
      </c>
      <c r="I41" s="2">
        <v>181.14</v>
      </c>
      <c r="J41" s="2">
        <v>0</v>
      </c>
      <c r="K41" s="2">
        <v>1.65</v>
      </c>
      <c r="L41" s="2">
        <v>1.51</v>
      </c>
      <c r="M41" s="2">
        <v>1.4</v>
      </c>
      <c r="N41" s="2">
        <v>1.23</v>
      </c>
      <c r="O41" s="2">
        <v>1.06</v>
      </c>
      <c r="P41" s="2">
        <v>0.79</v>
      </c>
      <c r="Q41" s="2">
        <v>0.59</v>
      </c>
      <c r="R41" s="2">
        <v>0.36</v>
      </c>
      <c r="S41" s="2">
        <v>-382</v>
      </c>
      <c r="T41" s="2">
        <v>-183</v>
      </c>
      <c r="U41" s="2">
        <v>-74</v>
      </c>
      <c r="V41" s="2">
        <v>9.4600000000000009</v>
      </c>
      <c r="W41" s="2">
        <v>44.6</v>
      </c>
      <c r="X41" s="2">
        <v>59.7</v>
      </c>
      <c r="Y41" s="2">
        <v>49.8</v>
      </c>
      <c r="Z41" s="2">
        <v>23.7</v>
      </c>
      <c r="AA41" s="2">
        <v>0</v>
      </c>
      <c r="AB41" s="2">
        <v>37</v>
      </c>
      <c r="AC41" s="2">
        <v>73</v>
      </c>
      <c r="AD41" s="2">
        <v>110</v>
      </c>
      <c r="AE41" s="2">
        <v>146</v>
      </c>
      <c r="AF41" s="2">
        <v>-382</v>
      </c>
      <c r="AG41" s="2">
        <v>-145</v>
      </c>
      <c r="AH41" s="2">
        <v>47.1</v>
      </c>
      <c r="AI41" s="2">
        <v>233</v>
      </c>
      <c r="AJ41" s="2">
        <v>455</v>
      </c>
      <c r="AK41" s="2"/>
    </row>
    <row r="42" spans="1:37">
      <c r="A42" s="2">
        <v>41</v>
      </c>
      <c r="B42" s="2">
        <v>3109</v>
      </c>
      <c r="C42" s="2">
        <v>20</v>
      </c>
      <c r="D42" s="2">
        <v>0</v>
      </c>
      <c r="E42" s="2">
        <v>210</v>
      </c>
      <c r="F42" s="2">
        <v>0</v>
      </c>
      <c r="G42" s="2">
        <v>0</v>
      </c>
      <c r="H42" s="2">
        <v>9.6000000000000002E-2</v>
      </c>
      <c r="I42" s="2">
        <v>393.24</v>
      </c>
      <c r="J42" s="2">
        <v>0</v>
      </c>
      <c r="K42" s="2">
        <v>1.19</v>
      </c>
      <c r="L42" s="2">
        <v>1.1100000000000001</v>
      </c>
      <c r="M42" s="2">
        <v>1.06</v>
      </c>
      <c r="N42" s="2">
        <v>0.97</v>
      </c>
      <c r="O42" s="2">
        <v>0.89</v>
      </c>
      <c r="P42" s="2">
        <v>0.72</v>
      </c>
      <c r="Q42" s="2">
        <v>0.59</v>
      </c>
      <c r="R42" s="2">
        <v>0.39</v>
      </c>
      <c r="S42" s="2">
        <v>-207</v>
      </c>
      <c r="T42" s="2">
        <v>-130</v>
      </c>
      <c r="U42" s="2">
        <v>-78</v>
      </c>
      <c r="V42" s="2">
        <v>-26.3</v>
      </c>
      <c r="W42" s="2">
        <v>1.34</v>
      </c>
      <c r="X42" s="2">
        <v>24.7</v>
      </c>
      <c r="Y42" s="2">
        <v>29.8</v>
      </c>
      <c r="Z42" s="2">
        <v>23.1</v>
      </c>
      <c r="AA42" s="2">
        <v>0</v>
      </c>
      <c r="AB42" s="2">
        <v>52</v>
      </c>
      <c r="AC42" s="2">
        <v>105</v>
      </c>
      <c r="AD42" s="2">
        <v>157</v>
      </c>
      <c r="AE42" s="2">
        <v>209</v>
      </c>
      <c r="AF42" s="2">
        <v>-207</v>
      </c>
      <c r="AG42" s="2">
        <v>-49.4</v>
      </c>
      <c r="AH42" s="2">
        <v>53.2</v>
      </c>
      <c r="AI42" s="2">
        <v>142</v>
      </c>
      <c r="AJ42" s="2">
        <v>269</v>
      </c>
      <c r="AK42" s="2"/>
    </row>
    <row r="43" spans="1:37">
      <c r="A43" s="2">
        <v>42</v>
      </c>
      <c r="B43" s="2">
        <v>3109</v>
      </c>
      <c r="C43" s="2">
        <v>20</v>
      </c>
      <c r="D43" s="2">
        <v>0</v>
      </c>
      <c r="E43" s="2">
        <v>300</v>
      </c>
      <c r="F43" s="2">
        <v>0</v>
      </c>
      <c r="G43" s="2">
        <v>0</v>
      </c>
      <c r="H43" s="2">
        <v>7.2999999999999995E-2</v>
      </c>
      <c r="I43" s="2">
        <v>728.4</v>
      </c>
      <c r="J43" s="2">
        <v>0</v>
      </c>
      <c r="K43" s="2">
        <v>0.85</v>
      </c>
      <c r="L43" s="2">
        <v>0.8</v>
      </c>
      <c r="M43" s="2">
        <v>0.77</v>
      </c>
      <c r="N43" s="2">
        <v>0.74</v>
      </c>
      <c r="O43" s="2">
        <v>0.69</v>
      </c>
      <c r="P43" s="2">
        <v>0.61</v>
      </c>
      <c r="Q43" s="2">
        <v>0.53</v>
      </c>
      <c r="R43" s="2">
        <v>0.39</v>
      </c>
      <c r="S43" s="2">
        <v>-107</v>
      </c>
      <c r="T43" s="2">
        <v>-81.7</v>
      </c>
      <c r="U43" s="2">
        <v>-60.3</v>
      </c>
      <c r="V43" s="2">
        <v>-33.4</v>
      </c>
      <c r="W43" s="2">
        <v>-15.7</v>
      </c>
      <c r="X43" s="2">
        <v>2.96</v>
      </c>
      <c r="Y43" s="2">
        <v>11</v>
      </c>
      <c r="Z43" s="2">
        <v>14.6</v>
      </c>
      <c r="AA43" s="2">
        <v>0</v>
      </c>
      <c r="AB43" s="2">
        <v>75</v>
      </c>
      <c r="AC43" s="2">
        <v>150</v>
      </c>
      <c r="AD43" s="2">
        <v>225</v>
      </c>
      <c r="AE43" s="2">
        <v>299</v>
      </c>
      <c r="AF43" s="2">
        <v>-107</v>
      </c>
      <c r="AG43" s="2">
        <v>9.2799999999999994</v>
      </c>
      <c r="AH43" s="2">
        <v>51.4</v>
      </c>
      <c r="AI43" s="2">
        <v>83</v>
      </c>
      <c r="AJ43" s="2">
        <v>150</v>
      </c>
      <c r="AK43" s="2"/>
    </row>
    <row r="44" spans="1:37">
      <c r="A44" s="2">
        <v>43</v>
      </c>
      <c r="B44" s="2">
        <v>3756</v>
      </c>
      <c r="C44" s="2">
        <v>20</v>
      </c>
      <c r="D44" s="2">
        <v>0</v>
      </c>
      <c r="E44" s="2">
        <v>50</v>
      </c>
      <c r="F44" s="2">
        <v>0</v>
      </c>
      <c r="G44" s="2">
        <v>0</v>
      </c>
      <c r="H44" s="2">
        <v>0.59699999999999998</v>
      </c>
      <c r="I44" s="2">
        <v>19.02</v>
      </c>
      <c r="J44" s="2">
        <v>0</v>
      </c>
      <c r="K44" s="2">
        <v>3.96</v>
      </c>
      <c r="L44" s="2">
        <v>3</v>
      </c>
      <c r="M44" s="2">
        <v>2.33</v>
      </c>
      <c r="N44" s="2">
        <v>1.57</v>
      </c>
      <c r="O44" s="2">
        <v>1.1100000000000001</v>
      </c>
      <c r="P44" s="2">
        <v>0.68</v>
      </c>
      <c r="Q44" s="2">
        <v>0.5</v>
      </c>
      <c r="R44" s="2">
        <v>0.33</v>
      </c>
      <c r="S44" s="2">
        <v>-1390</v>
      </c>
      <c r="T44" s="2">
        <v>0.22</v>
      </c>
      <c r="U44" s="2">
        <v>331</v>
      </c>
      <c r="V44" s="2">
        <v>321</v>
      </c>
      <c r="W44" s="2">
        <v>206</v>
      </c>
      <c r="X44" s="2">
        <v>61.9</v>
      </c>
      <c r="Y44" s="2">
        <v>19.3</v>
      </c>
      <c r="Z44" s="2">
        <v>4.7699999999999996</v>
      </c>
      <c r="AA44" s="2">
        <v>0</v>
      </c>
      <c r="AB44" s="2">
        <v>12</v>
      </c>
      <c r="AC44" s="2">
        <v>25</v>
      </c>
      <c r="AD44" s="2">
        <v>38</v>
      </c>
      <c r="AE44" s="2">
        <v>49</v>
      </c>
      <c r="AF44" s="2">
        <v>-1390</v>
      </c>
      <c r="AG44" s="2">
        <v>-665</v>
      </c>
      <c r="AH44" s="2">
        <v>28.8</v>
      </c>
      <c r="AI44" s="2">
        <v>737</v>
      </c>
      <c r="AJ44" s="2">
        <v>1400</v>
      </c>
      <c r="AK44" s="2"/>
    </row>
    <row r="45" spans="1:37">
      <c r="A45" s="2">
        <v>44</v>
      </c>
      <c r="B45" s="2">
        <v>3756</v>
      </c>
      <c r="C45" s="2">
        <v>20</v>
      </c>
      <c r="D45" s="2">
        <v>0</v>
      </c>
      <c r="E45" s="2">
        <v>72</v>
      </c>
      <c r="F45" s="2">
        <v>0</v>
      </c>
      <c r="G45" s="2">
        <v>0</v>
      </c>
      <c r="H45" s="2">
        <v>0.372</v>
      </c>
      <c r="I45" s="2">
        <v>40.74</v>
      </c>
      <c r="J45" s="2">
        <v>0</v>
      </c>
      <c r="K45" s="2">
        <v>2.97</v>
      </c>
      <c r="L45" s="2">
        <v>2.4700000000000002</v>
      </c>
      <c r="M45" s="2">
        <v>2.08</v>
      </c>
      <c r="N45" s="2">
        <v>1.57</v>
      </c>
      <c r="O45" s="2">
        <v>1.19</v>
      </c>
      <c r="P45" s="2">
        <v>0.73</v>
      </c>
      <c r="Q45" s="2">
        <v>0.51</v>
      </c>
      <c r="R45" s="2">
        <v>0.33</v>
      </c>
      <c r="S45" s="2">
        <v>-932</v>
      </c>
      <c r="T45" s="2">
        <v>-165</v>
      </c>
      <c r="U45" s="2">
        <v>97.5</v>
      </c>
      <c r="V45" s="2">
        <v>193</v>
      </c>
      <c r="W45" s="2">
        <v>175</v>
      </c>
      <c r="X45" s="2">
        <v>91</v>
      </c>
      <c r="Y45" s="2">
        <v>38.6</v>
      </c>
      <c r="Z45" s="2">
        <v>7.71</v>
      </c>
      <c r="AA45" s="2">
        <v>0</v>
      </c>
      <c r="AB45" s="2">
        <v>18</v>
      </c>
      <c r="AC45" s="2">
        <v>36</v>
      </c>
      <c r="AD45" s="2">
        <v>54</v>
      </c>
      <c r="AE45" s="2">
        <v>71</v>
      </c>
      <c r="AF45" s="2">
        <v>-932</v>
      </c>
      <c r="AG45" s="2">
        <v>-435</v>
      </c>
      <c r="AH45" s="2">
        <v>35.799999999999997</v>
      </c>
      <c r="AI45" s="2">
        <v>500</v>
      </c>
      <c r="AJ45" s="2">
        <v>973</v>
      </c>
      <c r="AK45" s="2"/>
    </row>
    <row r="46" spans="1:37">
      <c r="A46" s="2">
        <v>45</v>
      </c>
      <c r="B46" s="2">
        <v>3756</v>
      </c>
      <c r="C46" s="2">
        <v>20</v>
      </c>
      <c r="D46" s="2">
        <v>0</v>
      </c>
      <c r="E46" s="2">
        <v>102</v>
      </c>
      <c r="F46" s="2">
        <v>0</v>
      </c>
      <c r="G46" s="2">
        <v>0</v>
      </c>
      <c r="H46" s="2">
        <v>0.223</v>
      </c>
      <c r="I46" s="2">
        <v>93.55</v>
      </c>
      <c r="J46" s="2">
        <v>0</v>
      </c>
      <c r="K46" s="2">
        <v>2.16</v>
      </c>
      <c r="L46" s="2">
        <v>1.92</v>
      </c>
      <c r="M46" s="2">
        <v>1.72</v>
      </c>
      <c r="N46" s="2">
        <v>1.42</v>
      </c>
      <c r="O46" s="2">
        <v>1.1599999999999999</v>
      </c>
      <c r="P46" s="2">
        <v>0.78</v>
      </c>
      <c r="Q46" s="2">
        <v>0.55000000000000004</v>
      </c>
      <c r="R46" s="2">
        <v>0.34</v>
      </c>
      <c r="S46" s="2">
        <v>-576</v>
      </c>
      <c r="T46" s="2">
        <v>-196</v>
      </c>
      <c r="U46" s="2">
        <v>-28.3</v>
      </c>
      <c r="V46" s="2">
        <v>71.900000000000006</v>
      </c>
      <c r="W46" s="2">
        <v>98.8</v>
      </c>
      <c r="X46" s="2">
        <v>83.5</v>
      </c>
      <c r="Y46" s="2">
        <v>52.4</v>
      </c>
      <c r="Z46" s="2">
        <v>15.7</v>
      </c>
      <c r="AA46" s="2">
        <v>0</v>
      </c>
      <c r="AB46" s="2">
        <v>26</v>
      </c>
      <c r="AC46" s="2">
        <v>51</v>
      </c>
      <c r="AD46" s="2">
        <v>77</v>
      </c>
      <c r="AE46" s="2">
        <v>101</v>
      </c>
      <c r="AF46" s="2">
        <v>-576</v>
      </c>
      <c r="AG46" s="2">
        <v>-252</v>
      </c>
      <c r="AH46" s="2">
        <v>37.6</v>
      </c>
      <c r="AI46" s="2">
        <v>323</v>
      </c>
      <c r="AJ46" s="2">
        <v>633</v>
      </c>
      <c r="AK46" s="2"/>
    </row>
    <row r="47" spans="1:37">
      <c r="A47" s="2">
        <v>46</v>
      </c>
      <c r="B47" s="2">
        <v>3756</v>
      </c>
      <c r="C47" s="2">
        <v>20</v>
      </c>
      <c r="D47" s="2">
        <v>0</v>
      </c>
      <c r="E47" s="2">
        <v>147</v>
      </c>
      <c r="F47" s="2">
        <v>0</v>
      </c>
      <c r="G47" s="2">
        <v>0</v>
      </c>
      <c r="H47" s="2">
        <v>0.13500000000000001</v>
      </c>
      <c r="I47" s="2">
        <v>214.06</v>
      </c>
      <c r="J47" s="2">
        <v>0</v>
      </c>
      <c r="K47" s="2">
        <v>1.55</v>
      </c>
      <c r="L47" s="2">
        <v>1.44</v>
      </c>
      <c r="M47" s="2">
        <v>1.34</v>
      </c>
      <c r="N47" s="2">
        <v>1.19</v>
      </c>
      <c r="O47" s="2">
        <v>1.04</v>
      </c>
      <c r="P47" s="2">
        <v>0.78</v>
      </c>
      <c r="Q47" s="2">
        <v>0.59</v>
      </c>
      <c r="R47" s="2">
        <v>0.37</v>
      </c>
      <c r="S47" s="2">
        <v>-330</v>
      </c>
      <c r="T47" s="2">
        <v>-163</v>
      </c>
      <c r="U47" s="2">
        <v>-71.3</v>
      </c>
      <c r="V47" s="2">
        <v>1</v>
      </c>
      <c r="W47" s="2">
        <v>33.1</v>
      </c>
      <c r="X47" s="2">
        <v>50.2</v>
      </c>
      <c r="Y47" s="2">
        <v>44.2</v>
      </c>
      <c r="Z47" s="2">
        <v>23</v>
      </c>
      <c r="AA47" s="2">
        <v>0</v>
      </c>
      <c r="AB47" s="2">
        <v>37</v>
      </c>
      <c r="AC47" s="2">
        <v>73</v>
      </c>
      <c r="AD47" s="2">
        <v>110</v>
      </c>
      <c r="AE47" s="2">
        <v>146</v>
      </c>
      <c r="AF47" s="2">
        <v>-330</v>
      </c>
      <c r="AG47" s="2">
        <v>-127</v>
      </c>
      <c r="AH47" s="2">
        <v>38.9</v>
      </c>
      <c r="AI47" s="2">
        <v>200</v>
      </c>
      <c r="AJ47" s="2">
        <v>390</v>
      </c>
      <c r="AK47" s="2"/>
    </row>
    <row r="48" spans="1:37">
      <c r="A48" s="2">
        <v>47</v>
      </c>
      <c r="B48" s="2">
        <v>3756</v>
      </c>
      <c r="C48" s="2">
        <v>20</v>
      </c>
      <c r="D48" s="2">
        <v>0</v>
      </c>
      <c r="E48" s="2">
        <v>210</v>
      </c>
      <c r="F48" s="2">
        <v>0</v>
      </c>
      <c r="G48" s="2">
        <v>0</v>
      </c>
      <c r="H48" s="2">
        <v>8.6999999999999994E-2</v>
      </c>
      <c r="I48" s="2">
        <v>463.99</v>
      </c>
      <c r="J48" s="2">
        <v>0</v>
      </c>
      <c r="K48" s="2">
        <v>1.1100000000000001</v>
      </c>
      <c r="L48" s="2">
        <v>1.05</v>
      </c>
      <c r="M48" s="2">
        <v>1</v>
      </c>
      <c r="N48" s="2">
        <v>0.93</v>
      </c>
      <c r="O48" s="2">
        <v>0.85</v>
      </c>
      <c r="P48" s="2">
        <v>0.71</v>
      </c>
      <c r="Q48" s="2">
        <v>0.57999999999999996</v>
      </c>
      <c r="R48" s="2">
        <v>0.39</v>
      </c>
      <c r="S48" s="2">
        <v>-178</v>
      </c>
      <c r="T48" s="2">
        <v>-114</v>
      </c>
      <c r="U48" s="2">
        <v>-70.400000000000006</v>
      </c>
      <c r="V48" s="2">
        <v>-26.5</v>
      </c>
      <c r="W48" s="2">
        <v>-2.5499999999999998</v>
      </c>
      <c r="X48" s="2">
        <v>18.899999999999999</v>
      </c>
      <c r="Y48" s="2">
        <v>24.6</v>
      </c>
      <c r="Z48" s="2">
        <v>20.7</v>
      </c>
      <c r="AA48" s="2">
        <v>0</v>
      </c>
      <c r="AB48" s="2">
        <v>52</v>
      </c>
      <c r="AC48" s="2">
        <v>105</v>
      </c>
      <c r="AD48" s="2">
        <v>157</v>
      </c>
      <c r="AE48" s="2">
        <v>209</v>
      </c>
      <c r="AF48" s="2">
        <v>-178</v>
      </c>
      <c r="AG48" s="2">
        <v>-44.4</v>
      </c>
      <c r="AH48" s="2">
        <v>44</v>
      </c>
      <c r="AI48" s="2">
        <v>121</v>
      </c>
      <c r="AJ48" s="2">
        <v>230</v>
      </c>
      <c r="AK48" s="2"/>
    </row>
    <row r="49" spans="1:37">
      <c r="A49" s="2">
        <v>48</v>
      </c>
      <c r="B49" s="2">
        <v>3756</v>
      </c>
      <c r="C49" s="2">
        <v>20</v>
      </c>
      <c r="D49" s="2">
        <v>0</v>
      </c>
      <c r="E49" s="2">
        <v>300</v>
      </c>
      <c r="F49" s="2">
        <v>0</v>
      </c>
      <c r="G49" s="2">
        <v>0</v>
      </c>
      <c r="H49" s="2">
        <v>6.5000000000000002E-2</v>
      </c>
      <c r="I49" s="2">
        <v>873.3</v>
      </c>
      <c r="J49" s="2">
        <v>0</v>
      </c>
      <c r="K49" s="2">
        <v>0.8</v>
      </c>
      <c r="L49" s="2">
        <v>0.75</v>
      </c>
      <c r="M49" s="2">
        <v>0.73</v>
      </c>
      <c r="N49" s="2">
        <v>0.7</v>
      </c>
      <c r="O49" s="2">
        <v>0.66</v>
      </c>
      <c r="P49" s="2">
        <v>0.59</v>
      </c>
      <c r="Q49" s="2">
        <v>0.51</v>
      </c>
      <c r="R49" s="2">
        <v>0.39</v>
      </c>
      <c r="S49" s="2">
        <v>-91.9</v>
      </c>
      <c r="T49" s="2">
        <v>-70.900000000000006</v>
      </c>
      <c r="U49" s="2">
        <v>-53.1</v>
      </c>
      <c r="V49" s="2">
        <v>-30.5</v>
      </c>
      <c r="W49" s="2">
        <v>-15.4</v>
      </c>
      <c r="X49" s="2">
        <v>0.77</v>
      </c>
      <c r="Y49" s="2">
        <v>8.16</v>
      </c>
      <c r="Z49" s="2">
        <v>12.2</v>
      </c>
      <c r="AA49" s="2">
        <v>0</v>
      </c>
      <c r="AB49" s="2">
        <v>75</v>
      </c>
      <c r="AC49" s="2">
        <v>150</v>
      </c>
      <c r="AD49" s="2">
        <v>225</v>
      </c>
      <c r="AE49" s="2">
        <v>299</v>
      </c>
      <c r="AF49" s="2">
        <v>-91.9</v>
      </c>
      <c r="AG49" s="2">
        <v>5.98</v>
      </c>
      <c r="AH49" s="2">
        <v>42.6</v>
      </c>
      <c r="AI49" s="2">
        <v>70.3</v>
      </c>
      <c r="AJ49" s="2">
        <v>127</v>
      </c>
      <c r="AK49" s="2"/>
    </row>
    <row r="50" spans="1:37">
      <c r="A50" s="2">
        <v>49</v>
      </c>
      <c r="B50" s="2">
        <v>4537</v>
      </c>
      <c r="C50" s="2">
        <v>20</v>
      </c>
      <c r="D50" s="2">
        <v>0</v>
      </c>
      <c r="E50" s="2">
        <v>50</v>
      </c>
      <c r="F50" s="2">
        <v>0</v>
      </c>
      <c r="G50" s="2">
        <v>0</v>
      </c>
      <c r="H50" s="2">
        <v>0.55200000000000005</v>
      </c>
      <c r="I50" s="2">
        <v>21.54</v>
      </c>
      <c r="J50" s="2">
        <v>0</v>
      </c>
      <c r="K50" s="2">
        <v>3.78</v>
      </c>
      <c r="L50" s="2">
        <v>2.92</v>
      </c>
      <c r="M50" s="2">
        <v>2.2999999999999998</v>
      </c>
      <c r="N50" s="2">
        <v>1.58</v>
      </c>
      <c r="O50" s="2">
        <v>1.1299999999999999</v>
      </c>
      <c r="P50" s="2">
        <v>0.68</v>
      </c>
      <c r="Q50" s="2">
        <v>0.5</v>
      </c>
      <c r="R50" s="2">
        <v>0.33</v>
      </c>
      <c r="S50" s="2">
        <v>-1230</v>
      </c>
      <c r="T50" s="2">
        <v>-35.799999999999997</v>
      </c>
      <c r="U50" s="2">
        <v>268</v>
      </c>
      <c r="V50" s="2">
        <v>285</v>
      </c>
      <c r="W50" s="2">
        <v>195</v>
      </c>
      <c r="X50" s="2">
        <v>64.5</v>
      </c>
      <c r="Y50" s="2">
        <v>20.7</v>
      </c>
      <c r="Z50" s="2">
        <v>4.8</v>
      </c>
      <c r="AA50" s="2">
        <v>0</v>
      </c>
      <c r="AB50" s="2">
        <v>12</v>
      </c>
      <c r="AC50" s="2">
        <v>25</v>
      </c>
      <c r="AD50" s="2">
        <v>38</v>
      </c>
      <c r="AE50" s="2">
        <v>49</v>
      </c>
      <c r="AF50" s="2">
        <v>-1230</v>
      </c>
      <c r="AG50" s="2">
        <v>-592</v>
      </c>
      <c r="AH50" s="2">
        <v>23.4</v>
      </c>
      <c r="AI50" s="2">
        <v>651</v>
      </c>
      <c r="AJ50" s="2">
        <v>1240</v>
      </c>
      <c r="AK50" s="2"/>
    </row>
    <row r="51" spans="1:37">
      <c r="A51" s="2">
        <v>50</v>
      </c>
      <c r="B51" s="2">
        <v>4537</v>
      </c>
      <c r="C51" s="2">
        <v>20</v>
      </c>
      <c r="D51" s="2">
        <v>0</v>
      </c>
      <c r="E51" s="2">
        <v>72</v>
      </c>
      <c r="F51" s="2">
        <v>0</v>
      </c>
      <c r="G51" s="2">
        <v>0</v>
      </c>
      <c r="H51" s="2">
        <v>0.33300000000000002</v>
      </c>
      <c r="I51" s="2">
        <v>48.38</v>
      </c>
      <c r="J51" s="2">
        <v>0</v>
      </c>
      <c r="K51" s="2">
        <v>2.79</v>
      </c>
      <c r="L51" s="2">
        <v>2.37</v>
      </c>
      <c r="M51" s="2">
        <v>2.02</v>
      </c>
      <c r="N51" s="2">
        <v>1.55</v>
      </c>
      <c r="O51" s="2">
        <v>1.19</v>
      </c>
      <c r="P51" s="2">
        <v>0.74</v>
      </c>
      <c r="Q51" s="2">
        <v>0.52</v>
      </c>
      <c r="R51" s="2">
        <v>0.33</v>
      </c>
      <c r="S51" s="2">
        <v>-816</v>
      </c>
      <c r="T51" s="2">
        <v>-165</v>
      </c>
      <c r="U51" s="2">
        <v>65.3</v>
      </c>
      <c r="V51" s="2">
        <v>160</v>
      </c>
      <c r="W51" s="2">
        <v>154</v>
      </c>
      <c r="X51" s="2">
        <v>87.4</v>
      </c>
      <c r="Y51" s="2">
        <v>39.799999999999997</v>
      </c>
      <c r="Z51" s="2">
        <v>8.1999999999999993</v>
      </c>
      <c r="AA51" s="2">
        <v>0</v>
      </c>
      <c r="AB51" s="2">
        <v>18</v>
      </c>
      <c r="AC51" s="2">
        <v>36</v>
      </c>
      <c r="AD51" s="2">
        <v>54</v>
      </c>
      <c r="AE51" s="2">
        <v>71</v>
      </c>
      <c r="AF51" s="2">
        <v>-816</v>
      </c>
      <c r="AG51" s="2">
        <v>-383</v>
      </c>
      <c r="AH51" s="2">
        <v>29.6</v>
      </c>
      <c r="AI51" s="2">
        <v>436</v>
      </c>
      <c r="AJ51" s="2">
        <v>849</v>
      </c>
      <c r="AK51" s="2"/>
    </row>
    <row r="52" spans="1:37">
      <c r="A52" s="2">
        <v>51</v>
      </c>
      <c r="B52" s="2">
        <v>4537</v>
      </c>
      <c r="C52" s="2">
        <v>20</v>
      </c>
      <c r="D52" s="2">
        <v>0</v>
      </c>
      <c r="E52" s="2">
        <v>102</v>
      </c>
      <c r="F52" s="2">
        <v>0</v>
      </c>
      <c r="G52" s="2">
        <v>0</v>
      </c>
      <c r="H52" s="2">
        <v>0.20200000000000001</v>
      </c>
      <c r="I52" s="2">
        <v>109.59</v>
      </c>
      <c r="J52" s="2">
        <v>0</v>
      </c>
      <c r="K52" s="2">
        <v>2.04</v>
      </c>
      <c r="L52" s="2">
        <v>1.83</v>
      </c>
      <c r="M52" s="2">
        <v>1.65</v>
      </c>
      <c r="N52" s="2">
        <v>1.39</v>
      </c>
      <c r="O52" s="2">
        <v>1.1499999999999999</v>
      </c>
      <c r="P52" s="2">
        <v>0.79</v>
      </c>
      <c r="Q52" s="2">
        <v>0.56000000000000005</v>
      </c>
      <c r="R52" s="2">
        <v>0.34</v>
      </c>
      <c r="S52" s="2">
        <v>-500</v>
      </c>
      <c r="T52" s="2">
        <v>-180</v>
      </c>
      <c r="U52" s="2">
        <v>-36.799999999999997</v>
      </c>
      <c r="V52" s="2">
        <v>53.1</v>
      </c>
      <c r="W52" s="2">
        <v>80.8</v>
      </c>
      <c r="X52" s="2">
        <v>74.2</v>
      </c>
      <c r="Y52" s="2">
        <v>49.5</v>
      </c>
      <c r="Z52" s="2">
        <v>16.399999999999999</v>
      </c>
      <c r="AA52" s="2">
        <v>0</v>
      </c>
      <c r="AB52" s="2">
        <v>26</v>
      </c>
      <c r="AC52" s="2">
        <v>51</v>
      </c>
      <c r="AD52" s="2">
        <v>77</v>
      </c>
      <c r="AE52" s="2">
        <v>101</v>
      </c>
      <c r="AF52" s="2">
        <v>-500</v>
      </c>
      <c r="AG52" s="2">
        <v>-220</v>
      </c>
      <c r="AH52" s="2">
        <v>31.2</v>
      </c>
      <c r="AI52" s="2">
        <v>279</v>
      </c>
      <c r="AJ52" s="2">
        <v>547</v>
      </c>
      <c r="AK52" s="2"/>
    </row>
    <row r="53" spans="1:37">
      <c r="A53" s="2">
        <v>52</v>
      </c>
      <c r="B53" s="2">
        <v>4537</v>
      </c>
      <c r="C53" s="2">
        <v>20</v>
      </c>
      <c r="D53" s="2">
        <v>0</v>
      </c>
      <c r="E53" s="2">
        <v>147</v>
      </c>
      <c r="F53" s="2">
        <v>0</v>
      </c>
      <c r="G53" s="2">
        <v>0</v>
      </c>
      <c r="H53" s="2">
        <v>0.122</v>
      </c>
      <c r="I53" s="2">
        <v>253.09</v>
      </c>
      <c r="J53" s="2">
        <v>0</v>
      </c>
      <c r="K53" s="2">
        <v>1.46</v>
      </c>
      <c r="L53" s="2">
        <v>1.36</v>
      </c>
      <c r="M53" s="2">
        <v>1.28</v>
      </c>
      <c r="N53" s="2">
        <v>1.1399999999999999</v>
      </c>
      <c r="O53" s="2">
        <v>1.01</v>
      </c>
      <c r="P53" s="2">
        <v>0.77</v>
      </c>
      <c r="Q53" s="2">
        <v>0.59</v>
      </c>
      <c r="R53" s="2">
        <v>0.37</v>
      </c>
      <c r="S53" s="2">
        <v>-285</v>
      </c>
      <c r="T53" s="2">
        <v>-145</v>
      </c>
      <c r="U53" s="2">
        <v>-67.599999999999994</v>
      </c>
      <c r="V53" s="2">
        <v>-5.33</v>
      </c>
      <c r="W53" s="2">
        <v>23.6</v>
      </c>
      <c r="X53" s="2">
        <v>41.5</v>
      </c>
      <c r="Y53" s="2">
        <v>38.799999999999997</v>
      </c>
      <c r="Z53" s="2">
        <v>22</v>
      </c>
      <c r="AA53" s="2">
        <v>0</v>
      </c>
      <c r="AB53" s="2">
        <v>37</v>
      </c>
      <c r="AC53" s="2">
        <v>73</v>
      </c>
      <c r="AD53" s="2">
        <v>110</v>
      </c>
      <c r="AE53" s="2">
        <v>146</v>
      </c>
      <c r="AF53" s="2">
        <v>-285</v>
      </c>
      <c r="AG53" s="2">
        <v>-111</v>
      </c>
      <c r="AH53" s="2">
        <v>32.200000000000003</v>
      </c>
      <c r="AI53" s="2">
        <v>171</v>
      </c>
      <c r="AJ53" s="2">
        <v>335</v>
      </c>
      <c r="AK53" s="2"/>
    </row>
    <row r="54" spans="1:37">
      <c r="A54" s="2">
        <v>53</v>
      </c>
      <c r="B54" s="2">
        <v>4537</v>
      </c>
      <c r="C54" s="2">
        <v>20</v>
      </c>
      <c r="D54" s="2">
        <v>0</v>
      </c>
      <c r="E54" s="2">
        <v>210</v>
      </c>
      <c r="F54" s="2">
        <v>0</v>
      </c>
      <c r="G54" s="2">
        <v>0</v>
      </c>
      <c r="H54" s="2">
        <v>7.8E-2</v>
      </c>
      <c r="I54" s="2">
        <v>549.17999999999995</v>
      </c>
      <c r="J54" s="2">
        <v>0</v>
      </c>
      <c r="K54" s="2">
        <v>1.04</v>
      </c>
      <c r="L54" s="2">
        <v>0.99</v>
      </c>
      <c r="M54" s="2">
        <v>0.95</v>
      </c>
      <c r="N54" s="2">
        <v>0.89</v>
      </c>
      <c r="O54" s="2">
        <v>0.82</v>
      </c>
      <c r="P54" s="2">
        <v>0.69</v>
      </c>
      <c r="Q54" s="2">
        <v>0.56999999999999995</v>
      </c>
      <c r="R54" s="2">
        <v>0.4</v>
      </c>
      <c r="S54" s="2">
        <v>-153</v>
      </c>
      <c r="T54" s="2">
        <v>-100</v>
      </c>
      <c r="U54" s="2">
        <v>-63.2</v>
      </c>
      <c r="V54" s="2">
        <v>-26.1</v>
      </c>
      <c r="W54" s="2">
        <v>-5.37</v>
      </c>
      <c r="X54" s="2">
        <v>14</v>
      </c>
      <c r="Y54" s="2">
        <v>20.100000000000001</v>
      </c>
      <c r="Z54" s="2">
        <v>18.399999999999999</v>
      </c>
      <c r="AA54" s="2">
        <v>0</v>
      </c>
      <c r="AB54" s="2">
        <v>52</v>
      </c>
      <c r="AC54" s="2">
        <v>105</v>
      </c>
      <c r="AD54" s="2">
        <v>157</v>
      </c>
      <c r="AE54" s="2">
        <v>209</v>
      </c>
      <c r="AF54" s="2">
        <v>-153</v>
      </c>
      <c r="AG54" s="2">
        <v>-39.6</v>
      </c>
      <c r="AH54" s="2">
        <v>36.4</v>
      </c>
      <c r="AI54" s="2">
        <v>103</v>
      </c>
      <c r="AJ54" s="2">
        <v>196</v>
      </c>
      <c r="AK54" s="2"/>
    </row>
    <row r="55" spans="1:37">
      <c r="A55" s="2">
        <v>54</v>
      </c>
      <c r="B55" s="2">
        <v>4537</v>
      </c>
      <c r="C55" s="2">
        <v>20</v>
      </c>
      <c r="D55" s="2">
        <v>0</v>
      </c>
      <c r="E55" s="2">
        <v>300</v>
      </c>
      <c r="F55" s="2">
        <v>0</v>
      </c>
      <c r="G55" s="2">
        <v>0</v>
      </c>
      <c r="H55" s="2">
        <v>5.6000000000000001E-2</v>
      </c>
      <c r="I55" s="2">
        <v>1076.9000000000001</v>
      </c>
      <c r="J55" s="2">
        <v>0</v>
      </c>
      <c r="K55" s="2">
        <v>0.74</v>
      </c>
      <c r="L55" s="2">
        <v>0.71</v>
      </c>
      <c r="M55" s="2">
        <v>0.69</v>
      </c>
      <c r="N55" s="2">
        <v>0.66</v>
      </c>
      <c r="O55" s="2">
        <v>0.63</v>
      </c>
      <c r="P55" s="2">
        <v>0.56000000000000005</v>
      </c>
      <c r="Q55" s="2">
        <v>0.5</v>
      </c>
      <c r="R55" s="2">
        <v>0.39</v>
      </c>
      <c r="S55" s="2">
        <v>-78.900000000000006</v>
      </c>
      <c r="T55" s="2">
        <v>-61.4</v>
      </c>
      <c r="U55" s="2">
        <v>-46.5</v>
      </c>
      <c r="V55" s="2">
        <v>-27.6</v>
      </c>
      <c r="W55" s="2">
        <v>-14.9</v>
      </c>
      <c r="X55" s="2">
        <v>-0.87</v>
      </c>
      <c r="Y55" s="2">
        <v>5.81</v>
      </c>
      <c r="Z55" s="2">
        <v>10.1</v>
      </c>
      <c r="AA55" s="2">
        <v>0</v>
      </c>
      <c r="AB55" s="2">
        <v>75</v>
      </c>
      <c r="AC55" s="2">
        <v>150</v>
      </c>
      <c r="AD55" s="2">
        <v>225</v>
      </c>
      <c r="AE55" s="2">
        <v>299</v>
      </c>
      <c r="AF55" s="2">
        <v>-78.900000000000006</v>
      </c>
      <c r="AG55" s="2">
        <v>3.54</v>
      </c>
      <c r="AH55" s="2">
        <v>35.200000000000003</v>
      </c>
      <c r="AI55" s="2">
        <v>59.6</v>
      </c>
      <c r="AJ55" s="2">
        <v>108</v>
      </c>
      <c r="AK55" s="2"/>
    </row>
    <row r="56" spans="1:37">
      <c r="A56" s="2">
        <v>55</v>
      </c>
      <c r="B56" s="2">
        <v>5481</v>
      </c>
      <c r="C56" s="2">
        <v>20</v>
      </c>
      <c r="D56" s="2">
        <v>0</v>
      </c>
      <c r="E56" s="2">
        <v>50</v>
      </c>
      <c r="F56" s="2">
        <v>0</v>
      </c>
      <c r="G56" s="2">
        <v>0</v>
      </c>
      <c r="H56" s="2">
        <v>0.503</v>
      </c>
      <c r="I56" s="2">
        <v>24.99</v>
      </c>
      <c r="J56" s="2">
        <v>0</v>
      </c>
      <c r="K56" s="2">
        <v>3.58</v>
      </c>
      <c r="L56" s="2">
        <v>2.82</v>
      </c>
      <c r="M56" s="2">
        <v>2.2599999999999998</v>
      </c>
      <c r="N56" s="2">
        <v>1.59</v>
      </c>
      <c r="O56" s="2">
        <v>1.1399999999999999</v>
      </c>
      <c r="P56" s="2">
        <v>0.69</v>
      </c>
      <c r="Q56" s="2">
        <v>0.5</v>
      </c>
      <c r="R56" s="2">
        <v>0.33</v>
      </c>
      <c r="S56" s="2">
        <v>-1090</v>
      </c>
      <c r="T56" s="2">
        <v>-63</v>
      </c>
      <c r="U56" s="2">
        <v>214</v>
      </c>
      <c r="V56" s="2">
        <v>250</v>
      </c>
      <c r="W56" s="2">
        <v>182</v>
      </c>
      <c r="X56" s="2">
        <v>66.3</v>
      </c>
      <c r="Y56" s="2">
        <v>22.2</v>
      </c>
      <c r="Z56" s="2">
        <v>4.4400000000000004</v>
      </c>
      <c r="AA56" s="2">
        <v>0</v>
      </c>
      <c r="AB56" s="2">
        <v>12</v>
      </c>
      <c r="AC56" s="2">
        <v>25</v>
      </c>
      <c r="AD56" s="2">
        <v>38</v>
      </c>
      <c r="AE56" s="2">
        <v>49</v>
      </c>
      <c r="AF56" s="2">
        <v>-1090</v>
      </c>
      <c r="AG56" s="2">
        <v>-525</v>
      </c>
      <c r="AH56" s="2">
        <v>19</v>
      </c>
      <c r="AI56" s="2">
        <v>574</v>
      </c>
      <c r="AJ56" s="2">
        <v>1090</v>
      </c>
      <c r="AK56" s="2"/>
    </row>
    <row r="57" spans="1:37">
      <c r="A57" s="2">
        <v>56</v>
      </c>
      <c r="B57" s="2">
        <v>5481</v>
      </c>
      <c r="C57" s="2">
        <v>20</v>
      </c>
      <c r="D57" s="2">
        <v>0</v>
      </c>
      <c r="E57" s="2">
        <v>72</v>
      </c>
      <c r="F57" s="2">
        <v>0</v>
      </c>
      <c r="G57" s="2">
        <v>0</v>
      </c>
      <c r="H57" s="2">
        <v>0.30199999999999999</v>
      </c>
      <c r="I57" s="2">
        <v>56.32</v>
      </c>
      <c r="J57" s="2">
        <v>0</v>
      </c>
      <c r="K57" s="2">
        <v>2.64</v>
      </c>
      <c r="L57" s="2">
        <v>2.27</v>
      </c>
      <c r="M57" s="2">
        <v>1.96</v>
      </c>
      <c r="N57" s="2">
        <v>1.53</v>
      </c>
      <c r="O57" s="2">
        <v>1.19</v>
      </c>
      <c r="P57" s="2">
        <v>0.75</v>
      </c>
      <c r="Q57" s="2">
        <v>0.52</v>
      </c>
      <c r="R57" s="2">
        <v>0.33</v>
      </c>
      <c r="S57" s="2">
        <v>-713</v>
      </c>
      <c r="T57" s="2">
        <v>-162</v>
      </c>
      <c r="U57" s="2">
        <v>39.4</v>
      </c>
      <c r="V57" s="2">
        <v>130</v>
      </c>
      <c r="W57" s="2">
        <v>134</v>
      </c>
      <c r="X57" s="2">
        <v>82.6</v>
      </c>
      <c r="Y57" s="2">
        <v>40.299999999999997</v>
      </c>
      <c r="Z57" s="2">
        <v>8.7799999999999994</v>
      </c>
      <c r="AA57" s="2">
        <v>0</v>
      </c>
      <c r="AB57" s="2">
        <v>18</v>
      </c>
      <c r="AC57" s="2">
        <v>36</v>
      </c>
      <c r="AD57" s="2">
        <v>54</v>
      </c>
      <c r="AE57" s="2">
        <v>71</v>
      </c>
      <c r="AF57" s="2">
        <v>-713</v>
      </c>
      <c r="AG57" s="2">
        <v>-335</v>
      </c>
      <c r="AH57" s="2">
        <v>24.5</v>
      </c>
      <c r="AI57" s="2">
        <v>379</v>
      </c>
      <c r="AJ57" s="2">
        <v>739</v>
      </c>
      <c r="AK57" s="2"/>
    </row>
    <row r="58" spans="1:37">
      <c r="A58" s="2">
        <v>57</v>
      </c>
      <c r="B58" s="2">
        <v>5481</v>
      </c>
      <c r="C58" s="2">
        <v>20</v>
      </c>
      <c r="D58" s="2">
        <v>0</v>
      </c>
      <c r="E58" s="2">
        <v>102</v>
      </c>
      <c r="F58" s="2">
        <v>0</v>
      </c>
      <c r="G58" s="2">
        <v>0</v>
      </c>
      <c r="H58" s="2">
        <v>0.183</v>
      </c>
      <c r="I58" s="2">
        <v>127.9</v>
      </c>
      <c r="J58" s="2">
        <v>0</v>
      </c>
      <c r="K58" s="2">
        <v>1.92</v>
      </c>
      <c r="L58" s="2">
        <v>1.74</v>
      </c>
      <c r="M58" s="2">
        <v>1.58</v>
      </c>
      <c r="N58" s="2">
        <v>1.35</v>
      </c>
      <c r="O58" s="2">
        <v>1.1299999999999999</v>
      </c>
      <c r="P58" s="2">
        <v>0.79</v>
      </c>
      <c r="Q58" s="2">
        <v>0.56999999999999995</v>
      </c>
      <c r="R58" s="2">
        <v>0.35</v>
      </c>
      <c r="S58" s="2">
        <v>-433</v>
      </c>
      <c r="T58" s="2">
        <v>-164</v>
      </c>
      <c r="U58" s="2">
        <v>-42.2</v>
      </c>
      <c r="V58" s="2">
        <v>37.6</v>
      </c>
      <c r="W58" s="2">
        <v>65.099999999999994</v>
      </c>
      <c r="X58" s="2">
        <v>65.099999999999994</v>
      </c>
      <c r="Y58" s="2">
        <v>46.2</v>
      </c>
      <c r="Z58" s="2">
        <v>16.899999999999999</v>
      </c>
      <c r="AA58" s="2">
        <v>0</v>
      </c>
      <c r="AB58" s="2">
        <v>26</v>
      </c>
      <c r="AC58" s="2">
        <v>51</v>
      </c>
      <c r="AD58" s="2">
        <v>77</v>
      </c>
      <c r="AE58" s="2">
        <v>101</v>
      </c>
      <c r="AF58" s="2">
        <v>-433</v>
      </c>
      <c r="AG58" s="2">
        <v>-191</v>
      </c>
      <c r="AH58" s="2">
        <v>25.8</v>
      </c>
      <c r="AI58" s="2">
        <v>240</v>
      </c>
      <c r="AJ58" s="2">
        <v>471</v>
      </c>
      <c r="AK58" s="2"/>
    </row>
    <row r="59" spans="1:37">
      <c r="A59" s="2">
        <v>58</v>
      </c>
      <c r="B59" s="2">
        <v>5481</v>
      </c>
      <c r="C59" s="2">
        <v>20</v>
      </c>
      <c r="D59" s="2">
        <v>0</v>
      </c>
      <c r="E59" s="2">
        <v>147</v>
      </c>
      <c r="F59" s="2">
        <v>0</v>
      </c>
      <c r="G59" s="2">
        <v>0</v>
      </c>
      <c r="H59" s="2">
        <v>0.11</v>
      </c>
      <c r="I59" s="2">
        <v>299.12</v>
      </c>
      <c r="J59" s="2">
        <v>0</v>
      </c>
      <c r="K59" s="2">
        <v>1.37</v>
      </c>
      <c r="L59" s="2">
        <v>1.29</v>
      </c>
      <c r="M59" s="2">
        <v>1.21</v>
      </c>
      <c r="N59" s="2">
        <v>1.0900000000000001</v>
      </c>
      <c r="O59" s="2">
        <v>0.98</v>
      </c>
      <c r="P59" s="2">
        <v>0.76</v>
      </c>
      <c r="Q59" s="2">
        <v>0.59</v>
      </c>
      <c r="R59" s="2">
        <v>0.38</v>
      </c>
      <c r="S59" s="2">
        <v>-245</v>
      </c>
      <c r="T59" s="2">
        <v>-129</v>
      </c>
      <c r="U59" s="2">
        <v>-63.4</v>
      </c>
      <c r="V59" s="2">
        <v>-9.9</v>
      </c>
      <c r="W59" s="2">
        <v>16</v>
      </c>
      <c r="X59" s="2">
        <v>33.9</v>
      </c>
      <c r="Y59" s="2">
        <v>33.6</v>
      </c>
      <c r="Z59" s="2">
        <v>20.8</v>
      </c>
      <c r="AA59" s="2">
        <v>0</v>
      </c>
      <c r="AB59" s="2">
        <v>37</v>
      </c>
      <c r="AC59" s="2">
        <v>73</v>
      </c>
      <c r="AD59" s="2">
        <v>110</v>
      </c>
      <c r="AE59" s="2">
        <v>146</v>
      </c>
      <c r="AF59" s="2">
        <v>-245</v>
      </c>
      <c r="AG59" s="2">
        <v>-96.3</v>
      </c>
      <c r="AH59" s="2">
        <v>26.6</v>
      </c>
      <c r="AI59" s="2">
        <v>147</v>
      </c>
      <c r="AJ59" s="2">
        <v>287</v>
      </c>
      <c r="AK59" s="2"/>
    </row>
    <row r="60" spans="1:37">
      <c r="A60" s="2">
        <v>59</v>
      </c>
      <c r="B60" s="2">
        <v>5481</v>
      </c>
      <c r="C60" s="2">
        <v>20</v>
      </c>
      <c r="D60" s="2">
        <v>0</v>
      </c>
      <c r="E60" s="2">
        <v>210</v>
      </c>
      <c r="F60" s="2">
        <v>0</v>
      </c>
      <c r="G60" s="2">
        <v>0</v>
      </c>
      <c r="H60" s="2">
        <v>7.0000000000000007E-2</v>
      </c>
      <c r="I60" s="2">
        <v>653.21</v>
      </c>
      <c r="J60" s="2">
        <v>0</v>
      </c>
      <c r="K60" s="2">
        <v>0.98</v>
      </c>
      <c r="L60" s="2">
        <v>0.93</v>
      </c>
      <c r="M60" s="2">
        <v>0.9</v>
      </c>
      <c r="N60" s="2">
        <v>0.84</v>
      </c>
      <c r="O60" s="2">
        <v>0.78</v>
      </c>
      <c r="P60" s="2">
        <v>0.67</v>
      </c>
      <c r="Q60" s="2">
        <v>0.56000000000000005</v>
      </c>
      <c r="R60" s="2">
        <v>0.4</v>
      </c>
      <c r="S60" s="2">
        <v>-132</v>
      </c>
      <c r="T60" s="2">
        <v>-87.2</v>
      </c>
      <c r="U60" s="2">
        <v>-56.4</v>
      </c>
      <c r="V60" s="2">
        <v>-25.1</v>
      </c>
      <c r="W60" s="2">
        <v>-7.33</v>
      </c>
      <c r="X60" s="2">
        <v>10</v>
      </c>
      <c r="Y60" s="2">
        <v>16.2</v>
      </c>
      <c r="Z60" s="2">
        <v>16.100000000000001</v>
      </c>
      <c r="AA60" s="2">
        <v>0</v>
      </c>
      <c r="AB60" s="2">
        <v>52</v>
      </c>
      <c r="AC60" s="2">
        <v>105</v>
      </c>
      <c r="AD60" s="2">
        <v>157</v>
      </c>
      <c r="AE60" s="2">
        <v>209</v>
      </c>
      <c r="AF60" s="2">
        <v>-132</v>
      </c>
      <c r="AG60" s="2">
        <v>-35.1</v>
      </c>
      <c r="AH60" s="2">
        <v>30.1</v>
      </c>
      <c r="AI60" s="2">
        <v>87.3</v>
      </c>
      <c r="AJ60" s="2">
        <v>167</v>
      </c>
      <c r="AK60" s="2"/>
    </row>
    <row r="61" spans="1:37">
      <c r="A61" s="2">
        <v>60</v>
      </c>
      <c r="B61" s="2">
        <v>5481</v>
      </c>
      <c r="C61" s="2">
        <v>20</v>
      </c>
      <c r="D61" s="2">
        <v>0</v>
      </c>
      <c r="E61" s="2">
        <v>300</v>
      </c>
      <c r="F61" s="2">
        <v>0</v>
      </c>
      <c r="G61" s="2">
        <v>0</v>
      </c>
      <c r="H61" s="2">
        <v>5.1999999999999998E-2</v>
      </c>
      <c r="I61" s="2">
        <v>1251.29</v>
      </c>
      <c r="J61" s="2">
        <v>0</v>
      </c>
      <c r="K61" s="2">
        <v>0.7</v>
      </c>
      <c r="L61" s="2">
        <v>0.67</v>
      </c>
      <c r="M61" s="2">
        <v>0.65</v>
      </c>
      <c r="N61" s="2">
        <v>0.62</v>
      </c>
      <c r="O61" s="2">
        <v>0.6</v>
      </c>
      <c r="P61" s="2">
        <v>0.54</v>
      </c>
      <c r="Q61" s="2">
        <v>0.48</v>
      </c>
      <c r="R61" s="2">
        <v>0.38</v>
      </c>
      <c r="S61" s="2">
        <v>-67.599999999999994</v>
      </c>
      <c r="T61" s="2">
        <v>-53.1</v>
      </c>
      <c r="U61" s="2">
        <v>-40.700000000000003</v>
      </c>
      <c r="V61" s="2">
        <v>-24.8</v>
      </c>
      <c r="W61" s="2">
        <v>-14.1</v>
      </c>
      <c r="X61" s="2">
        <v>-2.0699999999999998</v>
      </c>
      <c r="Y61" s="2">
        <v>3.92</v>
      </c>
      <c r="Z61" s="2">
        <v>8.1999999999999993</v>
      </c>
      <c r="AA61" s="2">
        <v>0</v>
      </c>
      <c r="AB61" s="2">
        <v>75</v>
      </c>
      <c r="AC61" s="2">
        <v>150</v>
      </c>
      <c r="AD61" s="2">
        <v>225</v>
      </c>
      <c r="AE61" s="2">
        <v>299</v>
      </c>
      <c r="AF61" s="2">
        <v>-67.599999999999994</v>
      </c>
      <c r="AG61" s="2">
        <v>1.77</v>
      </c>
      <c r="AH61" s="2">
        <v>29.1</v>
      </c>
      <c r="AI61" s="2">
        <v>50.5</v>
      </c>
      <c r="AJ61" s="2">
        <v>92</v>
      </c>
      <c r="AK61" s="2"/>
    </row>
    <row r="62" spans="1:37">
      <c r="A62" s="2">
        <v>61</v>
      </c>
      <c r="B62" s="2">
        <v>6622</v>
      </c>
      <c r="C62" s="2">
        <v>20</v>
      </c>
      <c r="D62" s="2">
        <v>0</v>
      </c>
      <c r="E62" s="2">
        <v>50</v>
      </c>
      <c r="F62" s="2">
        <v>0</v>
      </c>
      <c r="G62" s="2">
        <v>0</v>
      </c>
      <c r="H62" s="2">
        <v>0.45900000000000002</v>
      </c>
      <c r="I62" s="2">
        <v>28.79</v>
      </c>
      <c r="J62" s="2">
        <v>0</v>
      </c>
      <c r="K62" s="2">
        <v>3.4</v>
      </c>
      <c r="L62" s="2">
        <v>2.74</v>
      </c>
      <c r="M62" s="2">
        <v>2.2200000000000002</v>
      </c>
      <c r="N62" s="2">
        <v>1.59</v>
      </c>
      <c r="O62" s="2">
        <v>1.1599999999999999</v>
      </c>
      <c r="P62" s="2">
        <v>0.7</v>
      </c>
      <c r="Q62" s="2">
        <v>0.5</v>
      </c>
      <c r="R62" s="2">
        <v>0.33</v>
      </c>
      <c r="S62" s="2">
        <v>-961</v>
      </c>
      <c r="T62" s="2">
        <v>-82.5</v>
      </c>
      <c r="U62" s="2">
        <v>167</v>
      </c>
      <c r="V62" s="2">
        <v>217</v>
      </c>
      <c r="W62" s="2">
        <v>167</v>
      </c>
      <c r="X62" s="2">
        <v>67.2</v>
      </c>
      <c r="Y62" s="2">
        <v>23.7</v>
      </c>
      <c r="Z62" s="2">
        <v>4.58</v>
      </c>
      <c r="AA62" s="2">
        <v>0</v>
      </c>
      <c r="AB62" s="2">
        <v>12</v>
      </c>
      <c r="AC62" s="2">
        <v>25</v>
      </c>
      <c r="AD62" s="2">
        <v>38</v>
      </c>
      <c r="AE62" s="2">
        <v>49</v>
      </c>
      <c r="AF62" s="2">
        <v>-961</v>
      </c>
      <c r="AG62" s="2">
        <v>-464</v>
      </c>
      <c r="AH62" s="2">
        <v>15.4</v>
      </c>
      <c r="AI62" s="2">
        <v>505</v>
      </c>
      <c r="AJ62" s="2">
        <v>960</v>
      </c>
      <c r="AK62" s="2"/>
    </row>
    <row r="63" spans="1:37">
      <c r="A63" s="2">
        <v>62</v>
      </c>
      <c r="B63" s="2">
        <v>6622</v>
      </c>
      <c r="C63" s="2">
        <v>20</v>
      </c>
      <c r="D63" s="2">
        <v>0</v>
      </c>
      <c r="E63" s="2">
        <v>72</v>
      </c>
      <c r="F63" s="2">
        <v>0</v>
      </c>
      <c r="G63" s="2">
        <v>0</v>
      </c>
      <c r="H63" s="2">
        <v>0.27700000000000002</v>
      </c>
      <c r="I63" s="2">
        <v>64.89</v>
      </c>
      <c r="J63" s="2">
        <v>0</v>
      </c>
      <c r="K63" s="2">
        <v>2.5</v>
      </c>
      <c r="L63" s="2">
        <v>2.17</v>
      </c>
      <c r="M63" s="2">
        <v>1.9</v>
      </c>
      <c r="N63" s="2">
        <v>1.51</v>
      </c>
      <c r="O63" s="2">
        <v>1.19</v>
      </c>
      <c r="P63" s="2">
        <v>0.76</v>
      </c>
      <c r="Q63" s="2">
        <v>0.53</v>
      </c>
      <c r="R63" s="2">
        <v>0.33</v>
      </c>
      <c r="S63" s="2">
        <v>-622</v>
      </c>
      <c r="T63" s="2">
        <v>-155</v>
      </c>
      <c r="U63" s="2">
        <v>18.899999999999999</v>
      </c>
      <c r="V63" s="2">
        <v>105</v>
      </c>
      <c r="W63" s="2">
        <v>114</v>
      </c>
      <c r="X63" s="2">
        <v>77</v>
      </c>
      <c r="Y63" s="2">
        <v>40.299999999999997</v>
      </c>
      <c r="Z63" s="2">
        <v>9.43</v>
      </c>
      <c r="AA63" s="2">
        <v>0</v>
      </c>
      <c r="AB63" s="2">
        <v>18</v>
      </c>
      <c r="AC63" s="2">
        <v>36</v>
      </c>
      <c r="AD63" s="2">
        <v>54</v>
      </c>
      <c r="AE63" s="2">
        <v>71</v>
      </c>
      <c r="AF63" s="2">
        <v>-622</v>
      </c>
      <c r="AG63" s="2">
        <v>-293</v>
      </c>
      <c r="AH63" s="2">
        <v>20.2</v>
      </c>
      <c r="AI63" s="2">
        <v>329</v>
      </c>
      <c r="AJ63" s="2">
        <v>642</v>
      </c>
      <c r="AK63" s="2"/>
    </row>
    <row r="64" spans="1:37">
      <c r="A64" s="2">
        <v>63</v>
      </c>
      <c r="B64" s="2">
        <v>6622</v>
      </c>
      <c r="C64" s="2">
        <v>20</v>
      </c>
      <c r="D64" s="2">
        <v>0</v>
      </c>
      <c r="E64" s="2">
        <v>102</v>
      </c>
      <c r="F64" s="2">
        <v>0</v>
      </c>
      <c r="G64" s="2">
        <v>0</v>
      </c>
      <c r="H64" s="2">
        <v>0.16500000000000001</v>
      </c>
      <c r="I64" s="2">
        <v>150.36000000000001</v>
      </c>
      <c r="J64" s="2">
        <v>0</v>
      </c>
      <c r="K64" s="2">
        <v>1.81</v>
      </c>
      <c r="L64" s="2">
        <v>1.65</v>
      </c>
      <c r="M64" s="2">
        <v>1.52</v>
      </c>
      <c r="N64" s="2">
        <v>1.31</v>
      </c>
      <c r="O64" s="2">
        <v>1.1100000000000001</v>
      </c>
      <c r="P64" s="2">
        <v>0.8</v>
      </c>
      <c r="Q64" s="2">
        <v>0.57999999999999996</v>
      </c>
      <c r="R64" s="2">
        <v>0.35</v>
      </c>
      <c r="S64" s="2">
        <v>-375</v>
      </c>
      <c r="T64" s="2">
        <v>-149</v>
      </c>
      <c r="U64" s="2">
        <v>-45.2</v>
      </c>
      <c r="V64" s="2">
        <v>25.1</v>
      </c>
      <c r="W64" s="2">
        <v>51.6</v>
      </c>
      <c r="X64" s="2">
        <v>56.5</v>
      </c>
      <c r="Y64" s="2">
        <v>42.4</v>
      </c>
      <c r="Z64" s="2">
        <v>17.100000000000001</v>
      </c>
      <c r="AA64" s="2">
        <v>0</v>
      </c>
      <c r="AB64" s="2">
        <v>26</v>
      </c>
      <c r="AC64" s="2">
        <v>51</v>
      </c>
      <c r="AD64" s="2">
        <v>77</v>
      </c>
      <c r="AE64" s="2">
        <v>101</v>
      </c>
      <c r="AF64" s="2">
        <v>-375</v>
      </c>
      <c r="AG64" s="2">
        <v>-166</v>
      </c>
      <c r="AH64" s="2">
        <v>21.4</v>
      </c>
      <c r="AI64" s="2">
        <v>207</v>
      </c>
      <c r="AJ64" s="2">
        <v>406</v>
      </c>
      <c r="AK64" s="2"/>
    </row>
    <row r="65" spans="1:37">
      <c r="A65" s="2">
        <v>64</v>
      </c>
      <c r="B65" s="2">
        <v>6622</v>
      </c>
      <c r="C65" s="2">
        <v>20</v>
      </c>
      <c r="D65" s="2">
        <v>0</v>
      </c>
      <c r="E65" s="2">
        <v>147</v>
      </c>
      <c r="F65" s="2">
        <v>0</v>
      </c>
      <c r="G65" s="2">
        <v>0</v>
      </c>
      <c r="H65" s="2">
        <v>9.9000000000000005E-2</v>
      </c>
      <c r="I65" s="2">
        <v>351.88</v>
      </c>
      <c r="J65" s="2">
        <v>0</v>
      </c>
      <c r="K65" s="2">
        <v>1.29</v>
      </c>
      <c r="L65" s="2">
        <v>1.22</v>
      </c>
      <c r="M65" s="2">
        <v>1.1499999999999999</v>
      </c>
      <c r="N65" s="2">
        <v>1.05</v>
      </c>
      <c r="O65" s="2">
        <v>0.94</v>
      </c>
      <c r="P65" s="2">
        <v>0.75</v>
      </c>
      <c r="Q65" s="2">
        <v>0.59</v>
      </c>
      <c r="R65" s="2">
        <v>0.38</v>
      </c>
      <c r="S65" s="2">
        <v>-211</v>
      </c>
      <c r="T65" s="2">
        <v>-114</v>
      </c>
      <c r="U65" s="2">
        <v>-58.8</v>
      </c>
      <c r="V65" s="2">
        <v>-13</v>
      </c>
      <c r="W65" s="2">
        <v>9.86</v>
      </c>
      <c r="X65" s="2">
        <v>27.3</v>
      </c>
      <c r="Y65" s="2">
        <v>28.8</v>
      </c>
      <c r="Z65" s="2">
        <v>19.3</v>
      </c>
      <c r="AA65" s="2">
        <v>0</v>
      </c>
      <c r="AB65" s="2">
        <v>37</v>
      </c>
      <c r="AC65" s="2">
        <v>73</v>
      </c>
      <c r="AD65" s="2">
        <v>110</v>
      </c>
      <c r="AE65" s="2">
        <v>146</v>
      </c>
      <c r="AF65" s="2">
        <v>-211</v>
      </c>
      <c r="AG65" s="2">
        <v>-83.7</v>
      </c>
      <c r="AH65" s="2">
        <v>22</v>
      </c>
      <c r="AI65" s="2">
        <v>125</v>
      </c>
      <c r="AJ65" s="2">
        <v>245</v>
      </c>
      <c r="AK65" s="2"/>
    </row>
    <row r="66" spans="1:37">
      <c r="A66" s="2">
        <v>65</v>
      </c>
      <c r="B66" s="2">
        <v>6622</v>
      </c>
      <c r="C66" s="2">
        <v>20</v>
      </c>
      <c r="D66" s="2">
        <v>0</v>
      </c>
      <c r="E66" s="2">
        <v>210</v>
      </c>
      <c r="F66" s="2">
        <v>0</v>
      </c>
      <c r="G66" s="2">
        <v>0</v>
      </c>
      <c r="H66" s="2">
        <v>6.3E-2</v>
      </c>
      <c r="I66" s="2">
        <v>780.91</v>
      </c>
      <c r="J66" s="2">
        <v>0</v>
      </c>
      <c r="K66" s="2">
        <v>0.92</v>
      </c>
      <c r="L66" s="2">
        <v>0.88</v>
      </c>
      <c r="M66" s="2">
        <v>0.85</v>
      </c>
      <c r="N66" s="2">
        <v>0.8</v>
      </c>
      <c r="O66" s="2">
        <v>0.75</v>
      </c>
      <c r="P66" s="2">
        <v>0.65</v>
      </c>
      <c r="Q66" s="2">
        <v>0.55000000000000004</v>
      </c>
      <c r="R66" s="2">
        <v>0.4</v>
      </c>
      <c r="S66" s="2">
        <v>-113</v>
      </c>
      <c r="T66" s="2">
        <v>-76</v>
      </c>
      <c r="U66" s="2">
        <v>-50.2</v>
      </c>
      <c r="V66" s="2">
        <v>-23.8</v>
      </c>
      <c r="W66" s="2">
        <v>-8.59</v>
      </c>
      <c r="X66" s="2">
        <v>6.79</v>
      </c>
      <c r="Y66" s="2">
        <v>12.8</v>
      </c>
      <c r="Z66" s="2">
        <v>13.9</v>
      </c>
      <c r="AA66" s="2">
        <v>0</v>
      </c>
      <c r="AB66" s="2">
        <v>52</v>
      </c>
      <c r="AC66" s="2">
        <v>105</v>
      </c>
      <c r="AD66" s="2">
        <v>157</v>
      </c>
      <c r="AE66" s="2">
        <v>209</v>
      </c>
      <c r="AF66" s="2">
        <v>-113</v>
      </c>
      <c r="AG66" s="2">
        <v>-31</v>
      </c>
      <c r="AH66" s="2">
        <v>24.9</v>
      </c>
      <c r="AI66" s="2">
        <v>74.2</v>
      </c>
      <c r="AJ66" s="2">
        <v>142</v>
      </c>
      <c r="AK66" s="2"/>
    </row>
    <row r="67" spans="1:37">
      <c r="A67" s="2">
        <v>66</v>
      </c>
      <c r="B67" s="2">
        <v>6622</v>
      </c>
      <c r="C67" s="2">
        <v>20</v>
      </c>
      <c r="D67" s="2">
        <v>0</v>
      </c>
      <c r="E67" s="2">
        <v>300</v>
      </c>
      <c r="F67" s="2">
        <v>0</v>
      </c>
      <c r="G67" s="2">
        <v>0</v>
      </c>
      <c r="H67" s="2">
        <v>4.4999999999999998E-2</v>
      </c>
      <c r="I67" s="2">
        <v>1547.4</v>
      </c>
      <c r="J67" s="2">
        <v>0</v>
      </c>
      <c r="K67" s="2">
        <v>0.65</v>
      </c>
      <c r="L67" s="2">
        <v>0.63</v>
      </c>
      <c r="M67" s="2">
        <v>0.61</v>
      </c>
      <c r="N67" s="2">
        <v>0.59</v>
      </c>
      <c r="O67" s="2">
        <v>0.56999999999999995</v>
      </c>
      <c r="P67" s="2">
        <v>0.52</v>
      </c>
      <c r="Q67" s="2">
        <v>0.47</v>
      </c>
      <c r="R67" s="2">
        <v>0.37</v>
      </c>
      <c r="S67" s="2">
        <v>-58</v>
      </c>
      <c r="T67" s="2">
        <v>-45.9</v>
      </c>
      <c r="U67" s="2">
        <v>-35.5</v>
      </c>
      <c r="V67" s="2">
        <v>-22.2</v>
      </c>
      <c r="W67" s="2">
        <v>-13.2</v>
      </c>
      <c r="X67" s="2">
        <v>-2.9</v>
      </c>
      <c r="Y67" s="2">
        <v>2.41</v>
      </c>
      <c r="Z67" s="2">
        <v>6.57</v>
      </c>
      <c r="AA67" s="2">
        <v>0</v>
      </c>
      <c r="AB67" s="2">
        <v>75</v>
      </c>
      <c r="AC67" s="2">
        <v>150</v>
      </c>
      <c r="AD67" s="2">
        <v>225</v>
      </c>
      <c r="AE67" s="2">
        <v>299</v>
      </c>
      <c r="AF67" s="2">
        <v>-58</v>
      </c>
      <c r="AG67" s="2">
        <v>0.49</v>
      </c>
      <c r="AH67" s="2">
        <v>24.1</v>
      </c>
      <c r="AI67" s="2">
        <v>42.7</v>
      </c>
      <c r="AJ67" s="2">
        <v>78.099999999999994</v>
      </c>
      <c r="AK67" s="2"/>
    </row>
    <row r="68" spans="1:37">
      <c r="A68" s="2">
        <v>67</v>
      </c>
      <c r="B68" s="2">
        <v>8000</v>
      </c>
      <c r="C68" s="2">
        <v>20</v>
      </c>
      <c r="D68" s="2">
        <v>0</v>
      </c>
      <c r="E68" s="2">
        <v>50</v>
      </c>
      <c r="F68" s="2">
        <v>0</v>
      </c>
      <c r="G68" s="2">
        <v>0</v>
      </c>
      <c r="H68" s="2">
        <v>0.41899999999999998</v>
      </c>
      <c r="I68" s="2">
        <v>33.26</v>
      </c>
      <c r="J68" s="2">
        <v>0</v>
      </c>
      <c r="K68" s="2">
        <v>3.23</v>
      </c>
      <c r="L68" s="2">
        <v>2.64</v>
      </c>
      <c r="M68" s="2">
        <v>2.17</v>
      </c>
      <c r="N68" s="2">
        <v>1.59</v>
      </c>
      <c r="O68" s="2">
        <v>1.17</v>
      </c>
      <c r="P68" s="2">
        <v>0.71</v>
      </c>
      <c r="Q68" s="2">
        <v>0.5</v>
      </c>
      <c r="R68" s="2">
        <v>0.33</v>
      </c>
      <c r="S68" s="2">
        <v>-846</v>
      </c>
      <c r="T68" s="2">
        <v>-95.8</v>
      </c>
      <c r="U68" s="2">
        <v>127</v>
      </c>
      <c r="V68" s="2">
        <v>186</v>
      </c>
      <c r="W68" s="2">
        <v>152</v>
      </c>
      <c r="X68" s="2">
        <v>67.099999999999994</v>
      </c>
      <c r="Y68" s="2">
        <v>25.2</v>
      </c>
      <c r="Z68" s="2">
        <v>4.76</v>
      </c>
      <c r="AA68" s="2">
        <v>0</v>
      </c>
      <c r="AB68" s="2">
        <v>12</v>
      </c>
      <c r="AC68" s="2">
        <v>25</v>
      </c>
      <c r="AD68" s="2">
        <v>38</v>
      </c>
      <c r="AE68" s="2">
        <v>49</v>
      </c>
      <c r="AF68" s="2">
        <v>-846</v>
      </c>
      <c r="AG68" s="2">
        <v>-409</v>
      </c>
      <c r="AH68" s="2">
        <v>12.5</v>
      </c>
      <c r="AI68" s="2">
        <v>443</v>
      </c>
      <c r="AJ68" s="2">
        <v>842</v>
      </c>
      <c r="AK68" s="2"/>
    </row>
    <row r="69" spans="1:37">
      <c r="A69" s="2">
        <v>68</v>
      </c>
      <c r="B69" s="2">
        <v>8000</v>
      </c>
      <c r="C69" s="2">
        <v>20</v>
      </c>
      <c r="D69" s="2">
        <v>0</v>
      </c>
      <c r="E69" s="2">
        <v>72</v>
      </c>
      <c r="F69" s="2">
        <v>0</v>
      </c>
      <c r="G69" s="2">
        <v>0</v>
      </c>
      <c r="H69" s="2">
        <v>0.252</v>
      </c>
      <c r="I69" s="2">
        <v>75.56</v>
      </c>
      <c r="J69" s="2">
        <v>0</v>
      </c>
      <c r="K69" s="2">
        <v>2.36</v>
      </c>
      <c r="L69" s="2">
        <v>2.08</v>
      </c>
      <c r="M69" s="2">
        <v>1.83</v>
      </c>
      <c r="N69" s="2">
        <v>1.48</v>
      </c>
      <c r="O69" s="2">
        <v>1.18</v>
      </c>
      <c r="P69" s="2">
        <v>0.77</v>
      </c>
      <c r="Q69" s="2">
        <v>0.54</v>
      </c>
      <c r="R69" s="2">
        <v>0.33</v>
      </c>
      <c r="S69" s="2">
        <v>-541</v>
      </c>
      <c r="T69" s="2">
        <v>-148</v>
      </c>
      <c r="U69" s="2">
        <v>3.12</v>
      </c>
      <c r="V69" s="2">
        <v>82.8</v>
      </c>
      <c r="W69" s="2">
        <v>96.9</v>
      </c>
      <c r="X69" s="2">
        <v>70.8</v>
      </c>
      <c r="Y69" s="2">
        <v>39.6</v>
      </c>
      <c r="Z69" s="2">
        <v>10.1</v>
      </c>
      <c r="AA69" s="2">
        <v>0</v>
      </c>
      <c r="AB69" s="2">
        <v>18</v>
      </c>
      <c r="AC69" s="2">
        <v>36</v>
      </c>
      <c r="AD69" s="2">
        <v>54</v>
      </c>
      <c r="AE69" s="2">
        <v>71</v>
      </c>
      <c r="AF69" s="2">
        <v>-541</v>
      </c>
      <c r="AG69" s="2">
        <v>-256</v>
      </c>
      <c r="AH69" s="2">
        <v>16.7</v>
      </c>
      <c r="AI69" s="2">
        <v>285</v>
      </c>
      <c r="AJ69" s="2">
        <v>557</v>
      </c>
      <c r="AK69" s="2"/>
    </row>
    <row r="70" spans="1:37">
      <c r="A70" s="2">
        <v>69</v>
      </c>
      <c r="B70" s="2">
        <v>8000</v>
      </c>
      <c r="C70" s="2">
        <v>20</v>
      </c>
      <c r="D70" s="2">
        <v>0</v>
      </c>
      <c r="E70" s="2">
        <v>102</v>
      </c>
      <c r="F70" s="2">
        <v>0</v>
      </c>
      <c r="G70" s="2">
        <v>0</v>
      </c>
      <c r="H70" s="2">
        <v>0.15</v>
      </c>
      <c r="I70" s="2">
        <v>176.79</v>
      </c>
      <c r="J70" s="2">
        <v>0</v>
      </c>
      <c r="K70" s="2">
        <v>1.7</v>
      </c>
      <c r="L70" s="2">
        <v>1.57</v>
      </c>
      <c r="M70" s="2">
        <v>1.45</v>
      </c>
      <c r="N70" s="2">
        <v>1.26</v>
      </c>
      <c r="O70" s="2">
        <v>1.0900000000000001</v>
      </c>
      <c r="P70" s="2">
        <v>0.79</v>
      </c>
      <c r="Q70" s="2">
        <v>0.57999999999999996</v>
      </c>
      <c r="R70" s="2">
        <v>0.36</v>
      </c>
      <c r="S70" s="2">
        <v>-323</v>
      </c>
      <c r="T70" s="2">
        <v>-135</v>
      </c>
      <c r="U70" s="2">
        <v>-46.4</v>
      </c>
      <c r="V70" s="2">
        <v>15.1</v>
      </c>
      <c r="W70" s="2">
        <v>40.1</v>
      </c>
      <c r="X70" s="2">
        <v>48.3</v>
      </c>
      <c r="Y70" s="2">
        <v>38.5</v>
      </c>
      <c r="Z70" s="2">
        <v>17</v>
      </c>
      <c r="AA70" s="2">
        <v>0</v>
      </c>
      <c r="AB70" s="2">
        <v>26</v>
      </c>
      <c r="AC70" s="2">
        <v>51</v>
      </c>
      <c r="AD70" s="2">
        <v>77</v>
      </c>
      <c r="AE70" s="2">
        <v>101</v>
      </c>
      <c r="AF70" s="2">
        <v>-323</v>
      </c>
      <c r="AG70" s="2">
        <v>-144</v>
      </c>
      <c r="AH70" s="2">
        <v>17.7</v>
      </c>
      <c r="AI70" s="2">
        <v>178</v>
      </c>
      <c r="AJ70" s="2">
        <v>349</v>
      </c>
      <c r="AK70" s="2"/>
    </row>
    <row r="71" spans="1:37">
      <c r="A71" s="2">
        <v>70</v>
      </c>
      <c r="B71" s="2">
        <v>8000</v>
      </c>
      <c r="C71" s="2">
        <v>20</v>
      </c>
      <c r="D71" s="2">
        <v>0</v>
      </c>
      <c r="E71" s="2">
        <v>147</v>
      </c>
      <c r="F71" s="2">
        <v>0</v>
      </c>
      <c r="G71" s="2">
        <v>0</v>
      </c>
      <c r="H71" s="2">
        <v>8.8999999999999996E-2</v>
      </c>
      <c r="I71" s="2">
        <v>415.26</v>
      </c>
      <c r="J71" s="2">
        <v>0</v>
      </c>
      <c r="K71" s="2">
        <v>1.21</v>
      </c>
      <c r="L71" s="2">
        <v>1.1499999999999999</v>
      </c>
      <c r="M71" s="2">
        <v>1.0900000000000001</v>
      </c>
      <c r="N71" s="2">
        <v>1</v>
      </c>
      <c r="O71" s="2">
        <v>0.91</v>
      </c>
      <c r="P71" s="2">
        <v>0.74</v>
      </c>
      <c r="Q71" s="2">
        <v>0.59</v>
      </c>
      <c r="R71" s="2">
        <v>0.39</v>
      </c>
      <c r="S71" s="2">
        <v>-181</v>
      </c>
      <c r="T71" s="2">
        <v>-100</v>
      </c>
      <c r="U71" s="2">
        <v>-54</v>
      </c>
      <c r="V71" s="2">
        <v>-15</v>
      </c>
      <c r="W71" s="2">
        <v>5.07</v>
      </c>
      <c r="X71" s="2">
        <v>21.6</v>
      </c>
      <c r="Y71" s="2">
        <v>24.3</v>
      </c>
      <c r="Z71" s="2">
        <v>17.7</v>
      </c>
      <c r="AA71" s="2">
        <v>0</v>
      </c>
      <c r="AB71" s="2">
        <v>37</v>
      </c>
      <c r="AC71" s="2">
        <v>73</v>
      </c>
      <c r="AD71" s="2">
        <v>110</v>
      </c>
      <c r="AE71" s="2">
        <v>146</v>
      </c>
      <c r="AF71" s="2">
        <v>-181</v>
      </c>
      <c r="AG71" s="2">
        <v>-72.5</v>
      </c>
      <c r="AH71" s="2">
        <v>18.100000000000001</v>
      </c>
      <c r="AI71" s="2">
        <v>107</v>
      </c>
      <c r="AJ71" s="2">
        <v>209</v>
      </c>
      <c r="AK71" s="2"/>
    </row>
    <row r="72" spans="1:37">
      <c r="A72" s="2">
        <v>71</v>
      </c>
      <c r="B72" s="2">
        <v>8000</v>
      </c>
      <c r="C72" s="2">
        <v>20</v>
      </c>
      <c r="D72" s="2">
        <v>0</v>
      </c>
      <c r="E72" s="2">
        <v>210</v>
      </c>
      <c r="F72" s="2">
        <v>0</v>
      </c>
      <c r="G72" s="2">
        <v>0</v>
      </c>
      <c r="H72" s="2">
        <v>5.8000000000000003E-2</v>
      </c>
      <c r="I72" s="2">
        <v>907.81</v>
      </c>
      <c r="J72" s="2">
        <v>0</v>
      </c>
      <c r="K72" s="2">
        <v>0.86</v>
      </c>
      <c r="L72" s="2">
        <v>0.83</v>
      </c>
      <c r="M72" s="2">
        <v>0.8</v>
      </c>
      <c r="N72" s="2">
        <v>0.76</v>
      </c>
      <c r="O72" s="2">
        <v>0.72</v>
      </c>
      <c r="P72" s="2">
        <v>0.62</v>
      </c>
      <c r="Q72" s="2">
        <v>0.54</v>
      </c>
      <c r="R72" s="2">
        <v>0.4</v>
      </c>
      <c r="S72" s="2">
        <v>-96.7</v>
      </c>
      <c r="T72" s="2">
        <v>-66</v>
      </c>
      <c r="U72" s="2">
        <v>-44.5</v>
      </c>
      <c r="V72" s="2">
        <v>-22.3</v>
      </c>
      <c r="W72" s="2">
        <v>-9.3000000000000007</v>
      </c>
      <c r="X72" s="2">
        <v>4.22</v>
      </c>
      <c r="Y72" s="2">
        <v>9.91</v>
      </c>
      <c r="Z72" s="2">
        <v>11.8</v>
      </c>
      <c r="AA72" s="2">
        <v>0</v>
      </c>
      <c r="AB72" s="2">
        <v>52</v>
      </c>
      <c r="AC72" s="2">
        <v>105</v>
      </c>
      <c r="AD72" s="2">
        <v>157</v>
      </c>
      <c r="AE72" s="2">
        <v>209</v>
      </c>
      <c r="AF72" s="2">
        <v>-96.7</v>
      </c>
      <c r="AG72" s="2">
        <v>-27.3</v>
      </c>
      <c r="AH72" s="2">
        <v>20.6</v>
      </c>
      <c r="AI72" s="2">
        <v>63.1</v>
      </c>
      <c r="AJ72" s="2">
        <v>121</v>
      </c>
      <c r="AK72" s="2"/>
    </row>
    <row r="73" spans="1:37">
      <c r="A73" s="2">
        <v>72</v>
      </c>
      <c r="B73" s="2">
        <v>8000</v>
      </c>
      <c r="C73" s="2">
        <v>20</v>
      </c>
      <c r="D73" s="2">
        <v>0</v>
      </c>
      <c r="E73" s="2">
        <v>300</v>
      </c>
      <c r="F73" s="2">
        <v>0</v>
      </c>
      <c r="G73" s="2">
        <v>0</v>
      </c>
      <c r="H73" s="2">
        <v>4.1000000000000002E-2</v>
      </c>
      <c r="I73" s="2">
        <v>1787.38</v>
      </c>
      <c r="J73" s="2">
        <v>0</v>
      </c>
      <c r="K73" s="2">
        <v>0.61</v>
      </c>
      <c r="L73" s="2">
        <v>0.59</v>
      </c>
      <c r="M73" s="2">
        <v>0.57999999999999996</v>
      </c>
      <c r="N73" s="2">
        <v>0.56000000000000005</v>
      </c>
      <c r="O73" s="2">
        <v>0.54</v>
      </c>
      <c r="P73" s="2">
        <v>0.5</v>
      </c>
      <c r="Q73" s="2">
        <v>0.45</v>
      </c>
      <c r="R73" s="2">
        <v>0.37</v>
      </c>
      <c r="S73" s="2">
        <v>-49.6</v>
      </c>
      <c r="T73" s="2">
        <v>-39.5</v>
      </c>
      <c r="U73" s="2">
        <v>-30.9</v>
      </c>
      <c r="V73" s="2">
        <v>-19.8</v>
      </c>
      <c r="W73" s="2">
        <v>-12.2</v>
      </c>
      <c r="X73" s="2">
        <v>-3.43</v>
      </c>
      <c r="Y73" s="2">
        <v>1.23</v>
      </c>
      <c r="Z73" s="2">
        <v>5.17</v>
      </c>
      <c r="AA73" s="2">
        <v>0</v>
      </c>
      <c r="AB73" s="2">
        <v>75</v>
      </c>
      <c r="AC73" s="2">
        <v>150</v>
      </c>
      <c r="AD73" s="2">
        <v>225</v>
      </c>
      <c r="AE73" s="2">
        <v>299</v>
      </c>
      <c r="AF73" s="2">
        <v>-49.6</v>
      </c>
      <c r="AG73" s="2">
        <v>-0.38</v>
      </c>
      <c r="AH73" s="2">
        <v>19.899999999999999</v>
      </c>
      <c r="AI73" s="2">
        <v>36.200000000000003</v>
      </c>
      <c r="AJ73" s="2">
        <v>66.3</v>
      </c>
      <c r="AK73" s="2"/>
    </row>
    <row r="74" spans="1:37">
      <c r="A74" s="2">
        <v>73</v>
      </c>
      <c r="B74" s="2">
        <v>1000</v>
      </c>
      <c r="C74" s="2">
        <v>27</v>
      </c>
      <c r="D74" s="2">
        <v>0</v>
      </c>
      <c r="E74" s="2">
        <v>50</v>
      </c>
      <c r="F74" s="2">
        <v>0</v>
      </c>
      <c r="G74" s="2">
        <v>0</v>
      </c>
      <c r="H74" s="2">
        <v>1.105</v>
      </c>
      <c r="I74" s="2">
        <v>9.5399999999999991</v>
      </c>
      <c r="J74" s="2">
        <v>0</v>
      </c>
      <c r="K74" s="2">
        <v>4.2699999999999996</v>
      </c>
      <c r="L74" s="2">
        <v>2.64</v>
      </c>
      <c r="M74" s="2">
        <v>1.75</v>
      </c>
      <c r="N74" s="2">
        <v>1.06</v>
      </c>
      <c r="O74" s="2">
        <v>0.76</v>
      </c>
      <c r="P74" s="2">
        <v>0.5</v>
      </c>
      <c r="Q74" s="2">
        <v>0.37</v>
      </c>
      <c r="R74" s="2">
        <v>0.25</v>
      </c>
      <c r="S74" s="2">
        <v>-2390</v>
      </c>
      <c r="T74" s="2">
        <v>628</v>
      </c>
      <c r="U74" s="2">
        <v>840</v>
      </c>
      <c r="V74" s="2">
        <v>387</v>
      </c>
      <c r="W74" s="2">
        <v>142</v>
      </c>
      <c r="X74" s="2">
        <v>28.1</v>
      </c>
      <c r="Y74" s="2">
        <v>11.1</v>
      </c>
      <c r="Z74" s="2">
        <v>2.88</v>
      </c>
      <c r="AA74" s="2">
        <v>0</v>
      </c>
      <c r="AB74" s="2">
        <v>12</v>
      </c>
      <c r="AC74" s="2">
        <v>25</v>
      </c>
      <c r="AD74" s="2">
        <v>38</v>
      </c>
      <c r="AE74" s="2">
        <v>49</v>
      </c>
      <c r="AF74" s="2">
        <v>-2390</v>
      </c>
      <c r="AG74" s="2">
        <v>-1100</v>
      </c>
      <c r="AH74" s="2">
        <v>124</v>
      </c>
      <c r="AI74" s="2">
        <v>1370</v>
      </c>
      <c r="AJ74" s="2">
        <v>2540</v>
      </c>
      <c r="AK74" s="2"/>
    </row>
    <row r="75" spans="1:37">
      <c r="A75" s="2">
        <v>74</v>
      </c>
      <c r="B75" s="2">
        <v>1000</v>
      </c>
      <c r="C75" s="2">
        <v>27</v>
      </c>
      <c r="D75" s="2">
        <v>0</v>
      </c>
      <c r="E75" s="2">
        <v>72</v>
      </c>
      <c r="F75" s="2">
        <v>0</v>
      </c>
      <c r="G75" s="2">
        <v>0</v>
      </c>
      <c r="H75" s="2">
        <v>0.76300000000000001</v>
      </c>
      <c r="I75" s="2">
        <v>17.329999999999998</v>
      </c>
      <c r="J75" s="2">
        <v>0</v>
      </c>
      <c r="K75" s="2">
        <v>3.4</v>
      </c>
      <c r="L75" s="2">
        <v>2.4</v>
      </c>
      <c r="M75" s="2">
        <v>1.77</v>
      </c>
      <c r="N75" s="2">
        <v>1.1399999999999999</v>
      </c>
      <c r="O75" s="2">
        <v>0.8</v>
      </c>
      <c r="P75" s="2">
        <v>0.5</v>
      </c>
      <c r="Q75" s="2">
        <v>0.37</v>
      </c>
      <c r="R75" s="2">
        <v>0.25</v>
      </c>
      <c r="S75" s="2">
        <v>-1880</v>
      </c>
      <c r="T75" s="2">
        <v>113</v>
      </c>
      <c r="U75" s="2">
        <v>540</v>
      </c>
      <c r="V75" s="2">
        <v>422</v>
      </c>
      <c r="W75" s="2">
        <v>229</v>
      </c>
      <c r="X75" s="2">
        <v>54.7</v>
      </c>
      <c r="Y75" s="2">
        <v>17.3</v>
      </c>
      <c r="Z75" s="2">
        <v>4.59</v>
      </c>
      <c r="AA75" s="2">
        <v>0</v>
      </c>
      <c r="AB75" s="2">
        <v>18</v>
      </c>
      <c r="AC75" s="2">
        <v>36</v>
      </c>
      <c r="AD75" s="2">
        <v>54</v>
      </c>
      <c r="AE75" s="2">
        <v>71</v>
      </c>
      <c r="AF75" s="2">
        <v>-1880</v>
      </c>
      <c r="AG75" s="2">
        <v>-836</v>
      </c>
      <c r="AH75" s="2">
        <v>138</v>
      </c>
      <c r="AI75" s="2">
        <v>1090</v>
      </c>
      <c r="AJ75" s="2">
        <v>2080</v>
      </c>
      <c r="AK75" s="2"/>
    </row>
    <row r="76" spans="1:37">
      <c r="A76" s="2">
        <v>75</v>
      </c>
      <c r="B76" s="2">
        <v>1000</v>
      </c>
      <c r="C76" s="2">
        <v>27</v>
      </c>
      <c r="D76" s="2">
        <v>0</v>
      </c>
      <c r="E76" s="2">
        <v>102</v>
      </c>
      <c r="F76" s="2">
        <v>0</v>
      </c>
      <c r="G76" s="2">
        <v>0</v>
      </c>
      <c r="H76" s="2">
        <v>0.499</v>
      </c>
      <c r="I76" s="2">
        <v>34.46</v>
      </c>
      <c r="J76" s="2">
        <v>0</v>
      </c>
      <c r="K76" s="2">
        <v>2.62</v>
      </c>
      <c r="L76" s="2">
        <v>2.04</v>
      </c>
      <c r="M76" s="2">
        <v>1.64</v>
      </c>
      <c r="N76" s="2">
        <v>1.18</v>
      </c>
      <c r="O76" s="2">
        <v>0.86</v>
      </c>
      <c r="P76" s="2">
        <v>0.52</v>
      </c>
      <c r="Q76" s="2">
        <v>0.38</v>
      </c>
      <c r="R76" s="2">
        <v>0.25</v>
      </c>
      <c r="S76" s="2">
        <v>-1290</v>
      </c>
      <c r="T76" s="2">
        <v>-179</v>
      </c>
      <c r="U76" s="2">
        <v>211</v>
      </c>
      <c r="V76" s="2">
        <v>303</v>
      </c>
      <c r="W76" s="2">
        <v>237</v>
      </c>
      <c r="X76" s="2">
        <v>96.7</v>
      </c>
      <c r="Y76" s="2">
        <v>34.700000000000003</v>
      </c>
      <c r="Z76" s="2">
        <v>7.02</v>
      </c>
      <c r="AA76" s="2">
        <v>0</v>
      </c>
      <c r="AB76" s="2">
        <v>26</v>
      </c>
      <c r="AC76" s="2">
        <v>51</v>
      </c>
      <c r="AD76" s="2">
        <v>77</v>
      </c>
      <c r="AE76" s="2">
        <v>101</v>
      </c>
      <c r="AF76" s="2">
        <v>-1290</v>
      </c>
      <c r="AG76" s="2">
        <v>-520</v>
      </c>
      <c r="AH76" s="2">
        <v>144</v>
      </c>
      <c r="AI76" s="2">
        <v>794</v>
      </c>
      <c r="AJ76" s="2">
        <v>1520</v>
      </c>
      <c r="AK76" s="2"/>
    </row>
    <row r="77" spans="1:37">
      <c r="A77" s="2">
        <v>76</v>
      </c>
      <c r="B77" s="2">
        <v>1000</v>
      </c>
      <c r="C77" s="2">
        <v>27</v>
      </c>
      <c r="D77" s="2">
        <v>0</v>
      </c>
      <c r="E77" s="2">
        <v>147</v>
      </c>
      <c r="F77" s="2">
        <v>0</v>
      </c>
      <c r="G77" s="2">
        <v>0</v>
      </c>
      <c r="H77" s="2">
        <v>0.32200000000000001</v>
      </c>
      <c r="I77" s="2">
        <v>71.540000000000006</v>
      </c>
      <c r="J77" s="2">
        <v>0</v>
      </c>
      <c r="K77" s="2">
        <v>1.96</v>
      </c>
      <c r="L77" s="2">
        <v>1.64</v>
      </c>
      <c r="M77" s="2">
        <v>1.41</v>
      </c>
      <c r="N77" s="2">
        <v>1.1200000000000001</v>
      </c>
      <c r="O77" s="2">
        <v>0.88</v>
      </c>
      <c r="P77" s="2">
        <v>0.56999999999999995</v>
      </c>
      <c r="Q77" s="2">
        <v>0.4</v>
      </c>
      <c r="R77" s="2">
        <v>0.25</v>
      </c>
      <c r="S77" s="2">
        <v>-790</v>
      </c>
      <c r="T77" s="2">
        <v>-265</v>
      </c>
      <c r="U77" s="2">
        <v>-7.24</v>
      </c>
      <c r="V77" s="2">
        <v>139</v>
      </c>
      <c r="W77" s="2">
        <v>160</v>
      </c>
      <c r="X77" s="2">
        <v>109</v>
      </c>
      <c r="Y77" s="2">
        <v>57.8</v>
      </c>
      <c r="Z77" s="2">
        <v>13.8</v>
      </c>
      <c r="AA77" s="2">
        <v>0</v>
      </c>
      <c r="AB77" s="2">
        <v>37</v>
      </c>
      <c r="AC77" s="2">
        <v>73</v>
      </c>
      <c r="AD77" s="2">
        <v>110</v>
      </c>
      <c r="AE77" s="2">
        <v>146</v>
      </c>
      <c r="AF77" s="2">
        <v>-790</v>
      </c>
      <c r="AG77" s="2">
        <v>-255</v>
      </c>
      <c r="AH77" s="2">
        <v>151</v>
      </c>
      <c r="AI77" s="2">
        <v>537</v>
      </c>
      <c r="AJ77" s="2">
        <v>1020</v>
      </c>
      <c r="AK77" s="2"/>
    </row>
    <row r="78" spans="1:37">
      <c r="A78" s="2">
        <v>77</v>
      </c>
      <c r="B78" s="2">
        <v>1000</v>
      </c>
      <c r="C78" s="2">
        <v>27</v>
      </c>
      <c r="D78" s="2">
        <v>0</v>
      </c>
      <c r="E78" s="2">
        <v>210</v>
      </c>
      <c r="F78" s="2">
        <v>0</v>
      </c>
      <c r="G78" s="2">
        <v>0</v>
      </c>
      <c r="H78" s="2">
        <v>0.219</v>
      </c>
      <c r="I78" s="2">
        <v>142.13</v>
      </c>
      <c r="J78" s="2">
        <v>0</v>
      </c>
      <c r="K78" s="2">
        <v>1.45</v>
      </c>
      <c r="L78" s="2">
        <v>1.26</v>
      </c>
      <c r="M78" s="2">
        <v>1.1399999999999999</v>
      </c>
      <c r="N78" s="2">
        <v>0.97</v>
      </c>
      <c r="O78" s="2">
        <v>0.82</v>
      </c>
      <c r="P78" s="2">
        <v>0.59</v>
      </c>
      <c r="Q78" s="2">
        <v>0.43</v>
      </c>
      <c r="R78" s="2">
        <v>0.26</v>
      </c>
      <c r="S78" s="2">
        <v>-442</v>
      </c>
      <c r="T78" s="2">
        <v>-233</v>
      </c>
      <c r="U78" s="2">
        <v>-96.9</v>
      </c>
      <c r="V78" s="2">
        <v>21.2</v>
      </c>
      <c r="W78" s="2">
        <v>67.400000000000006</v>
      </c>
      <c r="X78" s="2">
        <v>79</v>
      </c>
      <c r="Y78" s="2">
        <v>60.1</v>
      </c>
      <c r="Z78" s="2">
        <v>24.6</v>
      </c>
      <c r="AA78" s="2">
        <v>0</v>
      </c>
      <c r="AB78" s="2">
        <v>52</v>
      </c>
      <c r="AC78" s="2">
        <v>105</v>
      </c>
      <c r="AD78" s="2">
        <v>157</v>
      </c>
      <c r="AE78" s="2">
        <v>209</v>
      </c>
      <c r="AF78" s="2">
        <v>-442</v>
      </c>
      <c r="AG78" s="2">
        <v>-55.5</v>
      </c>
      <c r="AH78" s="2">
        <v>168</v>
      </c>
      <c r="AI78" s="2">
        <v>346</v>
      </c>
      <c r="AJ78" s="2">
        <v>635</v>
      </c>
      <c r="AK78" s="2"/>
    </row>
    <row r="79" spans="1:37">
      <c r="A79" s="2">
        <v>78</v>
      </c>
      <c r="B79" s="2">
        <v>1000</v>
      </c>
      <c r="C79" s="2">
        <v>27</v>
      </c>
      <c r="D79" s="2">
        <v>0</v>
      </c>
      <c r="E79" s="2">
        <v>300</v>
      </c>
      <c r="F79" s="2">
        <v>0</v>
      </c>
      <c r="G79" s="2">
        <v>0</v>
      </c>
      <c r="H79" s="2">
        <v>0.16900000000000001</v>
      </c>
      <c r="I79" s="2">
        <v>248.12</v>
      </c>
      <c r="J79" s="2">
        <v>0</v>
      </c>
      <c r="K79" s="2">
        <v>1.07</v>
      </c>
      <c r="L79" s="2">
        <v>0.94</v>
      </c>
      <c r="M79" s="2">
        <v>0.87</v>
      </c>
      <c r="N79" s="2">
        <v>0.79</v>
      </c>
      <c r="O79" s="2">
        <v>0.7</v>
      </c>
      <c r="P79" s="2">
        <v>0.56000000000000005</v>
      </c>
      <c r="Q79" s="2">
        <v>0.44</v>
      </c>
      <c r="R79" s="2">
        <v>0.28000000000000003</v>
      </c>
      <c r="S79" s="2">
        <v>-232</v>
      </c>
      <c r="T79" s="2">
        <v>-162</v>
      </c>
      <c r="U79" s="2">
        <v>-104</v>
      </c>
      <c r="V79" s="2">
        <v>-34.700000000000003</v>
      </c>
      <c r="W79" s="2">
        <v>5.62</v>
      </c>
      <c r="X79" s="2">
        <v>36.4</v>
      </c>
      <c r="Y79" s="2">
        <v>40.1</v>
      </c>
      <c r="Z79" s="2">
        <v>27.4</v>
      </c>
      <c r="AA79" s="2">
        <v>0</v>
      </c>
      <c r="AB79" s="2">
        <v>75</v>
      </c>
      <c r="AC79" s="2">
        <v>150</v>
      </c>
      <c r="AD79" s="2">
        <v>225</v>
      </c>
      <c r="AE79" s="2">
        <v>299</v>
      </c>
      <c r="AF79" s="2">
        <v>-232</v>
      </c>
      <c r="AG79" s="2">
        <v>77.599999999999994</v>
      </c>
      <c r="AH79" s="2">
        <v>162</v>
      </c>
      <c r="AI79" s="2">
        <v>212</v>
      </c>
      <c r="AJ79" s="2">
        <v>365</v>
      </c>
      <c r="AK79" s="2"/>
    </row>
    <row r="80" spans="1:37">
      <c r="A80" s="2">
        <v>79</v>
      </c>
      <c r="B80" s="2">
        <v>1208</v>
      </c>
      <c r="C80" s="2">
        <v>27</v>
      </c>
      <c r="D80" s="2">
        <v>0</v>
      </c>
      <c r="E80" s="2">
        <v>50</v>
      </c>
      <c r="F80" s="2">
        <v>0</v>
      </c>
      <c r="G80" s="2">
        <v>0</v>
      </c>
      <c r="H80" s="2">
        <v>1.04</v>
      </c>
      <c r="I80" s="2">
        <v>10.52</v>
      </c>
      <c r="J80" s="2">
        <v>0</v>
      </c>
      <c r="K80" s="2">
        <v>4.1100000000000003</v>
      </c>
      <c r="L80" s="2">
        <v>2.62</v>
      </c>
      <c r="M80" s="2">
        <v>1.76</v>
      </c>
      <c r="N80" s="2">
        <v>1.07</v>
      </c>
      <c r="O80" s="2">
        <v>0.76</v>
      </c>
      <c r="P80" s="2">
        <v>0.5</v>
      </c>
      <c r="Q80" s="2">
        <v>0.37</v>
      </c>
      <c r="R80" s="2">
        <v>0.25</v>
      </c>
      <c r="S80" s="2">
        <v>-2210</v>
      </c>
      <c r="T80" s="2">
        <v>512</v>
      </c>
      <c r="U80" s="2">
        <v>763</v>
      </c>
      <c r="V80" s="2">
        <v>385</v>
      </c>
      <c r="W80" s="2">
        <v>150</v>
      </c>
      <c r="X80" s="2">
        <v>29.3</v>
      </c>
      <c r="Y80" s="2">
        <v>11.3</v>
      </c>
      <c r="Z80" s="2">
        <v>3.03</v>
      </c>
      <c r="AA80" s="2">
        <v>0</v>
      </c>
      <c r="AB80" s="2">
        <v>12</v>
      </c>
      <c r="AC80" s="2">
        <v>25</v>
      </c>
      <c r="AD80" s="2">
        <v>38</v>
      </c>
      <c r="AE80" s="2">
        <v>49</v>
      </c>
      <c r="AF80" s="2">
        <v>-2210</v>
      </c>
      <c r="AG80" s="2">
        <v>-1030</v>
      </c>
      <c r="AH80" s="2">
        <v>102</v>
      </c>
      <c r="AI80" s="2">
        <v>1250</v>
      </c>
      <c r="AJ80" s="2">
        <v>2320</v>
      </c>
      <c r="AK80" s="2"/>
    </row>
    <row r="81" spans="1:37">
      <c r="A81" s="2">
        <v>80</v>
      </c>
      <c r="B81" s="2">
        <v>1208</v>
      </c>
      <c r="C81" s="2">
        <v>27</v>
      </c>
      <c r="D81" s="2">
        <v>0</v>
      </c>
      <c r="E81" s="2">
        <v>72</v>
      </c>
      <c r="F81" s="2">
        <v>0</v>
      </c>
      <c r="G81" s="2">
        <v>0</v>
      </c>
      <c r="H81" s="2">
        <v>0.70599999999999996</v>
      </c>
      <c r="I81" s="2">
        <v>19.600000000000001</v>
      </c>
      <c r="J81" s="2">
        <v>0</v>
      </c>
      <c r="K81" s="2">
        <v>3.25</v>
      </c>
      <c r="L81" s="2">
        <v>2.34</v>
      </c>
      <c r="M81" s="2">
        <v>1.76</v>
      </c>
      <c r="N81" s="2">
        <v>1.1499999999999999</v>
      </c>
      <c r="O81" s="2">
        <v>0.81</v>
      </c>
      <c r="P81" s="2">
        <v>0.5</v>
      </c>
      <c r="Q81" s="2">
        <v>0.37</v>
      </c>
      <c r="R81" s="2">
        <v>0.25</v>
      </c>
      <c r="S81" s="2">
        <v>-1700</v>
      </c>
      <c r="T81" s="2">
        <v>52.6</v>
      </c>
      <c r="U81" s="2">
        <v>459</v>
      </c>
      <c r="V81" s="2">
        <v>390</v>
      </c>
      <c r="W81" s="2">
        <v>226</v>
      </c>
      <c r="X81" s="2">
        <v>58.4</v>
      </c>
      <c r="Y81" s="2">
        <v>18.2</v>
      </c>
      <c r="Z81" s="2">
        <v>4.72</v>
      </c>
      <c r="AA81" s="2">
        <v>0</v>
      </c>
      <c r="AB81" s="2">
        <v>18</v>
      </c>
      <c r="AC81" s="2">
        <v>36</v>
      </c>
      <c r="AD81" s="2">
        <v>54</v>
      </c>
      <c r="AE81" s="2">
        <v>71</v>
      </c>
      <c r="AF81" s="2">
        <v>-1700</v>
      </c>
      <c r="AG81" s="2">
        <v>-763</v>
      </c>
      <c r="AH81" s="2">
        <v>114</v>
      </c>
      <c r="AI81" s="2">
        <v>975</v>
      </c>
      <c r="AJ81" s="2">
        <v>1860</v>
      </c>
      <c r="AK81" s="2"/>
    </row>
    <row r="82" spans="1:37">
      <c r="A82" s="2">
        <v>81</v>
      </c>
      <c r="B82" s="2">
        <v>1208</v>
      </c>
      <c r="C82" s="2">
        <v>27</v>
      </c>
      <c r="D82" s="2">
        <v>0</v>
      </c>
      <c r="E82" s="2">
        <v>102</v>
      </c>
      <c r="F82" s="2">
        <v>0</v>
      </c>
      <c r="G82" s="2">
        <v>0</v>
      </c>
      <c r="H82" s="2">
        <v>0.45600000000000002</v>
      </c>
      <c r="I82" s="2">
        <v>39.81</v>
      </c>
      <c r="J82" s="2">
        <v>0</v>
      </c>
      <c r="K82" s="2">
        <v>2.48</v>
      </c>
      <c r="L82" s="2">
        <v>1.97</v>
      </c>
      <c r="M82" s="2">
        <v>1.61</v>
      </c>
      <c r="N82" s="2">
        <v>1.17</v>
      </c>
      <c r="O82" s="2">
        <v>0.87</v>
      </c>
      <c r="P82" s="2">
        <v>0.53</v>
      </c>
      <c r="Q82" s="2">
        <v>0.38</v>
      </c>
      <c r="R82" s="2">
        <v>0.25</v>
      </c>
      <c r="S82" s="2">
        <v>-1150</v>
      </c>
      <c r="T82" s="2">
        <v>-189</v>
      </c>
      <c r="U82" s="2">
        <v>160</v>
      </c>
      <c r="V82" s="2">
        <v>262</v>
      </c>
      <c r="W82" s="2">
        <v>217</v>
      </c>
      <c r="X82" s="2">
        <v>97</v>
      </c>
      <c r="Y82" s="2">
        <v>36.9</v>
      </c>
      <c r="Z82" s="2">
        <v>7.32</v>
      </c>
      <c r="AA82" s="2">
        <v>0</v>
      </c>
      <c r="AB82" s="2">
        <v>26</v>
      </c>
      <c r="AC82" s="2">
        <v>51</v>
      </c>
      <c r="AD82" s="2">
        <v>77</v>
      </c>
      <c r="AE82" s="2">
        <v>101</v>
      </c>
      <c r="AF82" s="2">
        <v>-1150</v>
      </c>
      <c r="AG82" s="2">
        <v>-470</v>
      </c>
      <c r="AH82" s="2">
        <v>119</v>
      </c>
      <c r="AI82" s="2">
        <v>696</v>
      </c>
      <c r="AJ82" s="2">
        <v>1340</v>
      </c>
      <c r="AK82" s="2"/>
    </row>
    <row r="83" spans="1:37">
      <c r="A83" s="2">
        <v>82</v>
      </c>
      <c r="B83" s="2">
        <v>1208</v>
      </c>
      <c r="C83" s="2">
        <v>27</v>
      </c>
      <c r="D83" s="2">
        <v>0</v>
      </c>
      <c r="E83" s="2">
        <v>147</v>
      </c>
      <c r="F83" s="2">
        <v>0</v>
      </c>
      <c r="G83" s="2">
        <v>0</v>
      </c>
      <c r="H83" s="2">
        <v>0.29099999999999998</v>
      </c>
      <c r="I83" s="2">
        <v>83.95</v>
      </c>
      <c r="J83" s="2">
        <v>0</v>
      </c>
      <c r="K83" s="2">
        <v>1.84</v>
      </c>
      <c r="L83" s="2">
        <v>1.56</v>
      </c>
      <c r="M83" s="2">
        <v>1.37</v>
      </c>
      <c r="N83" s="2">
        <v>1.1000000000000001</v>
      </c>
      <c r="O83" s="2">
        <v>0.88</v>
      </c>
      <c r="P83" s="2">
        <v>0.56999999999999995</v>
      </c>
      <c r="Q83" s="2">
        <v>0.4</v>
      </c>
      <c r="R83" s="2">
        <v>0.25</v>
      </c>
      <c r="S83" s="2">
        <v>-697</v>
      </c>
      <c r="T83" s="2">
        <v>-248</v>
      </c>
      <c r="U83" s="2">
        <v>-24.3</v>
      </c>
      <c r="V83" s="2">
        <v>111</v>
      </c>
      <c r="W83" s="2">
        <v>137</v>
      </c>
      <c r="X83" s="2">
        <v>101</v>
      </c>
      <c r="Y83" s="2">
        <v>57.2</v>
      </c>
      <c r="Z83" s="2">
        <v>14.8</v>
      </c>
      <c r="AA83" s="2">
        <v>0</v>
      </c>
      <c r="AB83" s="2">
        <v>37</v>
      </c>
      <c r="AC83" s="2">
        <v>73</v>
      </c>
      <c r="AD83" s="2">
        <v>110</v>
      </c>
      <c r="AE83" s="2">
        <v>146</v>
      </c>
      <c r="AF83" s="2">
        <v>-697</v>
      </c>
      <c r="AG83" s="2">
        <v>-232</v>
      </c>
      <c r="AH83" s="2">
        <v>124</v>
      </c>
      <c r="AI83" s="2">
        <v>464</v>
      </c>
      <c r="AJ83" s="2">
        <v>887</v>
      </c>
      <c r="AK83" s="2"/>
    </row>
    <row r="84" spans="1:37">
      <c r="A84" s="2">
        <v>83</v>
      </c>
      <c r="B84" s="2">
        <v>1208</v>
      </c>
      <c r="C84" s="2">
        <v>27</v>
      </c>
      <c r="D84" s="2">
        <v>0</v>
      </c>
      <c r="E84" s="2">
        <v>210</v>
      </c>
      <c r="F84" s="2">
        <v>0</v>
      </c>
      <c r="G84" s="2">
        <v>0</v>
      </c>
      <c r="H84" s="2">
        <v>0.19700000000000001</v>
      </c>
      <c r="I84" s="2">
        <v>168.72</v>
      </c>
      <c r="J84" s="2">
        <v>0</v>
      </c>
      <c r="K84" s="2">
        <v>1.36</v>
      </c>
      <c r="L84" s="2">
        <v>1.19</v>
      </c>
      <c r="M84" s="2">
        <v>1.0900000000000001</v>
      </c>
      <c r="N84" s="2">
        <v>0.94</v>
      </c>
      <c r="O84" s="2">
        <v>0.81</v>
      </c>
      <c r="P84" s="2">
        <v>0.59</v>
      </c>
      <c r="Q84" s="2">
        <v>0.43</v>
      </c>
      <c r="R84" s="2">
        <v>0.26</v>
      </c>
      <c r="S84" s="2">
        <v>-388</v>
      </c>
      <c r="T84" s="2">
        <v>-211</v>
      </c>
      <c r="U84" s="2">
        <v>-94.1</v>
      </c>
      <c r="V84" s="2">
        <v>9.42</v>
      </c>
      <c r="W84" s="2">
        <v>52.6</v>
      </c>
      <c r="X84" s="2">
        <v>68.400000000000006</v>
      </c>
      <c r="Y84" s="2">
        <v>55</v>
      </c>
      <c r="Z84" s="2">
        <v>24.6</v>
      </c>
      <c r="AA84" s="2">
        <v>0</v>
      </c>
      <c r="AB84" s="2">
        <v>52</v>
      </c>
      <c r="AC84" s="2">
        <v>105</v>
      </c>
      <c r="AD84" s="2">
        <v>157</v>
      </c>
      <c r="AE84" s="2">
        <v>209</v>
      </c>
      <c r="AF84" s="2">
        <v>-388</v>
      </c>
      <c r="AG84" s="2">
        <v>-56.7</v>
      </c>
      <c r="AH84" s="2">
        <v>139</v>
      </c>
      <c r="AI84" s="2">
        <v>297</v>
      </c>
      <c r="AJ84" s="2">
        <v>548</v>
      </c>
      <c r="AK84" s="2"/>
    </row>
    <row r="85" spans="1:37">
      <c r="A85" s="2">
        <v>84</v>
      </c>
      <c r="B85" s="2">
        <v>1208</v>
      </c>
      <c r="C85" s="2">
        <v>27</v>
      </c>
      <c r="D85" s="2">
        <v>0</v>
      </c>
      <c r="E85" s="2">
        <v>300</v>
      </c>
      <c r="F85" s="2">
        <v>0</v>
      </c>
      <c r="G85" s="2">
        <v>0</v>
      </c>
      <c r="H85" s="2">
        <v>0.151</v>
      </c>
      <c r="I85" s="2">
        <v>298.35000000000002</v>
      </c>
      <c r="J85" s="2">
        <v>0</v>
      </c>
      <c r="K85" s="2">
        <v>1</v>
      </c>
      <c r="L85" s="2">
        <v>0.89</v>
      </c>
      <c r="M85" s="2">
        <v>0.83</v>
      </c>
      <c r="N85" s="2">
        <v>0.75</v>
      </c>
      <c r="O85" s="2">
        <v>0.68</v>
      </c>
      <c r="P85" s="2">
        <v>0.55000000000000004</v>
      </c>
      <c r="Q85" s="2">
        <v>0.44</v>
      </c>
      <c r="R85" s="2">
        <v>0.28999999999999998</v>
      </c>
      <c r="S85" s="2">
        <v>-203</v>
      </c>
      <c r="T85" s="2">
        <v>-144</v>
      </c>
      <c r="U85" s="2">
        <v>-94.7</v>
      </c>
      <c r="V85" s="2">
        <v>-35.200000000000003</v>
      </c>
      <c r="W85" s="2">
        <v>0.18</v>
      </c>
      <c r="X85" s="2">
        <v>29</v>
      </c>
      <c r="Y85" s="2">
        <v>34.200000000000003</v>
      </c>
      <c r="Z85" s="2">
        <v>25.3</v>
      </c>
      <c r="AA85" s="2">
        <v>0</v>
      </c>
      <c r="AB85" s="2">
        <v>75</v>
      </c>
      <c r="AC85" s="2">
        <v>150</v>
      </c>
      <c r="AD85" s="2">
        <v>225</v>
      </c>
      <c r="AE85" s="2">
        <v>299</v>
      </c>
      <c r="AF85" s="2">
        <v>-203</v>
      </c>
      <c r="AG85" s="2">
        <v>58.8</v>
      </c>
      <c r="AH85" s="2">
        <v>134</v>
      </c>
      <c r="AI85" s="2">
        <v>180</v>
      </c>
      <c r="AJ85" s="2">
        <v>313</v>
      </c>
      <c r="AK85" s="2"/>
    </row>
    <row r="86" spans="1:37">
      <c r="A86" s="2">
        <v>85</v>
      </c>
      <c r="B86" s="2">
        <v>1459</v>
      </c>
      <c r="C86" s="2">
        <v>27</v>
      </c>
      <c r="D86" s="2">
        <v>0</v>
      </c>
      <c r="E86" s="2">
        <v>50</v>
      </c>
      <c r="F86" s="2">
        <v>0</v>
      </c>
      <c r="G86" s="2">
        <v>0</v>
      </c>
      <c r="H86" s="2">
        <v>0.98</v>
      </c>
      <c r="I86" s="2">
        <v>11.58</v>
      </c>
      <c r="J86" s="2">
        <v>0</v>
      </c>
      <c r="K86" s="2">
        <v>3.96</v>
      </c>
      <c r="L86" s="2">
        <v>2.57</v>
      </c>
      <c r="M86" s="2">
        <v>1.77</v>
      </c>
      <c r="N86" s="2">
        <v>1.08</v>
      </c>
      <c r="O86" s="2">
        <v>0.76</v>
      </c>
      <c r="P86" s="2">
        <v>0.5</v>
      </c>
      <c r="Q86" s="2">
        <v>0.37</v>
      </c>
      <c r="R86" s="2">
        <v>0.25</v>
      </c>
      <c r="S86" s="2">
        <v>-2030</v>
      </c>
      <c r="T86" s="2">
        <v>408</v>
      </c>
      <c r="U86" s="2">
        <v>685</v>
      </c>
      <c r="V86" s="2">
        <v>377</v>
      </c>
      <c r="W86" s="2">
        <v>157</v>
      </c>
      <c r="X86" s="2">
        <v>30.8</v>
      </c>
      <c r="Y86" s="2">
        <v>11.5</v>
      </c>
      <c r="Z86" s="2">
        <v>3.16</v>
      </c>
      <c r="AA86" s="2">
        <v>0</v>
      </c>
      <c r="AB86" s="2">
        <v>12</v>
      </c>
      <c r="AC86" s="2">
        <v>25</v>
      </c>
      <c r="AD86" s="2">
        <v>38</v>
      </c>
      <c r="AE86" s="2">
        <v>49</v>
      </c>
      <c r="AF86" s="2">
        <v>-2030</v>
      </c>
      <c r="AG86" s="2">
        <v>-952</v>
      </c>
      <c r="AH86" s="2">
        <v>83</v>
      </c>
      <c r="AI86" s="2">
        <v>1140</v>
      </c>
      <c r="AJ86" s="2">
        <v>2120</v>
      </c>
      <c r="AK86" s="2"/>
    </row>
    <row r="87" spans="1:37">
      <c r="A87" s="2">
        <v>86</v>
      </c>
      <c r="B87" s="2">
        <v>1459</v>
      </c>
      <c r="C87" s="2">
        <v>27</v>
      </c>
      <c r="D87" s="2">
        <v>0</v>
      </c>
      <c r="E87" s="2">
        <v>72</v>
      </c>
      <c r="F87" s="2">
        <v>0</v>
      </c>
      <c r="G87" s="2">
        <v>0</v>
      </c>
      <c r="H87" s="2">
        <v>0.65</v>
      </c>
      <c r="I87" s="2">
        <v>22.33</v>
      </c>
      <c r="J87" s="2">
        <v>0</v>
      </c>
      <c r="K87" s="2">
        <v>3.1</v>
      </c>
      <c r="L87" s="2">
        <v>2.29</v>
      </c>
      <c r="M87" s="2">
        <v>1.74</v>
      </c>
      <c r="N87" s="2">
        <v>1.1599999999999999</v>
      </c>
      <c r="O87" s="2">
        <v>0.82</v>
      </c>
      <c r="P87" s="2">
        <v>0.5</v>
      </c>
      <c r="Q87" s="2">
        <v>0.37</v>
      </c>
      <c r="R87" s="2">
        <v>0.25</v>
      </c>
      <c r="S87" s="2">
        <v>-1530</v>
      </c>
      <c r="T87" s="2">
        <v>2.86</v>
      </c>
      <c r="U87" s="2">
        <v>385</v>
      </c>
      <c r="V87" s="2">
        <v>357</v>
      </c>
      <c r="W87" s="2">
        <v>220</v>
      </c>
      <c r="X87" s="2">
        <v>62.1</v>
      </c>
      <c r="Y87" s="2">
        <v>19.3</v>
      </c>
      <c r="Z87" s="2">
        <v>4.8099999999999996</v>
      </c>
      <c r="AA87" s="2">
        <v>0</v>
      </c>
      <c r="AB87" s="2">
        <v>18</v>
      </c>
      <c r="AC87" s="2">
        <v>36</v>
      </c>
      <c r="AD87" s="2">
        <v>54</v>
      </c>
      <c r="AE87" s="2">
        <v>71</v>
      </c>
      <c r="AF87" s="2">
        <v>-1530</v>
      </c>
      <c r="AG87" s="2">
        <v>-692</v>
      </c>
      <c r="AH87" s="2">
        <v>94.1</v>
      </c>
      <c r="AI87" s="2">
        <v>866</v>
      </c>
      <c r="AJ87" s="2">
        <v>1660</v>
      </c>
      <c r="AK87" s="2"/>
    </row>
    <row r="88" spans="1:37">
      <c r="A88" s="2">
        <v>87</v>
      </c>
      <c r="B88" s="2">
        <v>1459</v>
      </c>
      <c r="C88" s="2">
        <v>27</v>
      </c>
      <c r="D88" s="2">
        <v>0</v>
      </c>
      <c r="E88" s="2">
        <v>102</v>
      </c>
      <c r="F88" s="2">
        <v>0</v>
      </c>
      <c r="G88" s="2">
        <v>0</v>
      </c>
      <c r="H88" s="2">
        <v>0.41599999999999998</v>
      </c>
      <c r="I88" s="2">
        <v>46.12</v>
      </c>
      <c r="J88" s="2">
        <v>0</v>
      </c>
      <c r="K88" s="2">
        <v>2.35</v>
      </c>
      <c r="L88" s="2">
        <v>1.9</v>
      </c>
      <c r="M88" s="2">
        <v>1.58</v>
      </c>
      <c r="N88" s="2">
        <v>1.17</v>
      </c>
      <c r="O88" s="2">
        <v>0.88</v>
      </c>
      <c r="P88" s="2">
        <v>0.54</v>
      </c>
      <c r="Q88" s="2">
        <v>0.38</v>
      </c>
      <c r="R88" s="2">
        <v>0.25</v>
      </c>
      <c r="S88" s="2">
        <v>-1020</v>
      </c>
      <c r="T88" s="2">
        <v>-194</v>
      </c>
      <c r="U88" s="2">
        <v>117</v>
      </c>
      <c r="V88" s="2">
        <v>224</v>
      </c>
      <c r="W88" s="2">
        <v>196</v>
      </c>
      <c r="X88" s="2">
        <v>96</v>
      </c>
      <c r="Y88" s="2">
        <v>38.9</v>
      </c>
      <c r="Z88" s="2">
        <v>7.7</v>
      </c>
      <c r="AA88" s="2">
        <v>0</v>
      </c>
      <c r="AB88" s="2">
        <v>26</v>
      </c>
      <c r="AC88" s="2">
        <v>51</v>
      </c>
      <c r="AD88" s="2">
        <v>77</v>
      </c>
      <c r="AE88" s="2">
        <v>101</v>
      </c>
      <c r="AF88" s="2">
        <v>-1020</v>
      </c>
      <c r="AG88" s="2">
        <v>-422</v>
      </c>
      <c r="AH88" s="2">
        <v>97.8</v>
      </c>
      <c r="AI88" s="2">
        <v>609</v>
      </c>
      <c r="AJ88" s="2">
        <v>1170</v>
      </c>
      <c r="AK88" s="2"/>
    </row>
    <row r="89" spans="1:37">
      <c r="A89" s="2">
        <v>88</v>
      </c>
      <c r="B89" s="2">
        <v>1459</v>
      </c>
      <c r="C89" s="2">
        <v>27</v>
      </c>
      <c r="D89" s="2">
        <v>0</v>
      </c>
      <c r="E89" s="2">
        <v>147</v>
      </c>
      <c r="F89" s="2">
        <v>0</v>
      </c>
      <c r="G89" s="2">
        <v>0</v>
      </c>
      <c r="H89" s="2">
        <v>0.26400000000000001</v>
      </c>
      <c r="I89" s="2">
        <v>98.37</v>
      </c>
      <c r="J89" s="2">
        <v>0</v>
      </c>
      <c r="K89" s="2">
        <v>1.73</v>
      </c>
      <c r="L89" s="2">
        <v>1.49</v>
      </c>
      <c r="M89" s="2">
        <v>1.32</v>
      </c>
      <c r="N89" s="2">
        <v>1.08</v>
      </c>
      <c r="O89" s="2">
        <v>0.87</v>
      </c>
      <c r="P89" s="2">
        <v>0.57999999999999996</v>
      </c>
      <c r="Q89" s="2">
        <v>0.41</v>
      </c>
      <c r="R89" s="2">
        <v>0.25</v>
      </c>
      <c r="S89" s="2">
        <v>-613</v>
      </c>
      <c r="T89" s="2">
        <v>-231</v>
      </c>
      <c r="U89" s="2">
        <v>-37</v>
      </c>
      <c r="V89" s="2">
        <v>85.8</v>
      </c>
      <c r="W89" s="2">
        <v>115</v>
      </c>
      <c r="X89" s="2">
        <v>92.8</v>
      </c>
      <c r="Y89" s="2">
        <v>55.8</v>
      </c>
      <c r="Z89" s="2">
        <v>15.8</v>
      </c>
      <c r="AA89" s="2">
        <v>0</v>
      </c>
      <c r="AB89" s="2">
        <v>37</v>
      </c>
      <c r="AC89" s="2">
        <v>73</v>
      </c>
      <c r="AD89" s="2">
        <v>110</v>
      </c>
      <c r="AE89" s="2">
        <v>146</v>
      </c>
      <c r="AF89" s="2">
        <v>-613</v>
      </c>
      <c r="AG89" s="2">
        <v>-210</v>
      </c>
      <c r="AH89" s="2">
        <v>102</v>
      </c>
      <c r="AI89" s="2">
        <v>401</v>
      </c>
      <c r="AJ89" s="2">
        <v>770</v>
      </c>
      <c r="AK89" s="2"/>
    </row>
    <row r="90" spans="1:37">
      <c r="A90" s="2">
        <v>89</v>
      </c>
      <c r="B90" s="2">
        <v>1459</v>
      </c>
      <c r="C90" s="2">
        <v>27</v>
      </c>
      <c r="D90" s="2">
        <v>0</v>
      </c>
      <c r="E90" s="2">
        <v>210</v>
      </c>
      <c r="F90" s="2">
        <v>0</v>
      </c>
      <c r="G90" s="2">
        <v>0</v>
      </c>
      <c r="H90" s="2">
        <v>0.17599999999999999</v>
      </c>
      <c r="I90" s="2">
        <v>201.49</v>
      </c>
      <c r="J90" s="2">
        <v>0</v>
      </c>
      <c r="K90" s="2">
        <v>1.27</v>
      </c>
      <c r="L90" s="2">
        <v>1.1299999999999999</v>
      </c>
      <c r="M90" s="2">
        <v>1.04</v>
      </c>
      <c r="N90" s="2">
        <v>0.91</v>
      </c>
      <c r="O90" s="2">
        <v>0.79</v>
      </c>
      <c r="P90" s="2">
        <v>0.57999999999999996</v>
      </c>
      <c r="Q90" s="2">
        <v>0.44</v>
      </c>
      <c r="R90" s="2">
        <v>0.27</v>
      </c>
      <c r="S90" s="2">
        <v>-339</v>
      </c>
      <c r="T90" s="2">
        <v>-189</v>
      </c>
      <c r="U90" s="2">
        <v>-89.9</v>
      </c>
      <c r="V90" s="2">
        <v>0.21</v>
      </c>
      <c r="W90" s="2">
        <v>39.9</v>
      </c>
      <c r="X90" s="2">
        <v>58.4</v>
      </c>
      <c r="Y90" s="2">
        <v>49.7</v>
      </c>
      <c r="Z90" s="2">
        <v>24.3</v>
      </c>
      <c r="AA90" s="2">
        <v>0</v>
      </c>
      <c r="AB90" s="2">
        <v>52</v>
      </c>
      <c r="AC90" s="2">
        <v>105</v>
      </c>
      <c r="AD90" s="2">
        <v>157</v>
      </c>
      <c r="AE90" s="2">
        <v>209</v>
      </c>
      <c r="AF90" s="2">
        <v>-339</v>
      </c>
      <c r="AG90" s="2">
        <v>-55.8</v>
      </c>
      <c r="AH90" s="2">
        <v>114</v>
      </c>
      <c r="AI90" s="2">
        <v>254</v>
      </c>
      <c r="AJ90" s="2">
        <v>472</v>
      </c>
      <c r="AK90" s="2"/>
    </row>
    <row r="91" spans="1:37">
      <c r="A91" s="2">
        <v>90</v>
      </c>
      <c r="B91" s="2">
        <v>1459</v>
      </c>
      <c r="C91" s="2">
        <v>27</v>
      </c>
      <c r="D91" s="2">
        <v>0</v>
      </c>
      <c r="E91" s="2">
        <v>300</v>
      </c>
      <c r="F91" s="2">
        <v>0</v>
      </c>
      <c r="G91" s="2">
        <v>0</v>
      </c>
      <c r="H91" s="2">
        <v>0.13500000000000001</v>
      </c>
      <c r="I91" s="2">
        <v>358.7</v>
      </c>
      <c r="J91" s="2">
        <v>0</v>
      </c>
      <c r="K91" s="2">
        <v>0.93</v>
      </c>
      <c r="L91" s="2">
        <v>0.84</v>
      </c>
      <c r="M91" s="2">
        <v>0.79</v>
      </c>
      <c r="N91" s="2">
        <v>0.72</v>
      </c>
      <c r="O91" s="2">
        <v>0.66</v>
      </c>
      <c r="P91" s="2">
        <v>0.54</v>
      </c>
      <c r="Q91" s="2">
        <v>0.43</v>
      </c>
      <c r="R91" s="2">
        <v>0.28999999999999998</v>
      </c>
      <c r="S91" s="2">
        <v>-177</v>
      </c>
      <c r="T91" s="2">
        <v>-127</v>
      </c>
      <c r="U91" s="2">
        <v>-85.7</v>
      </c>
      <c r="V91" s="2">
        <v>-34.799999999999997</v>
      </c>
      <c r="W91" s="2">
        <v>-3.97</v>
      </c>
      <c r="X91" s="2">
        <v>22.6</v>
      </c>
      <c r="Y91" s="2">
        <v>28.8</v>
      </c>
      <c r="Z91" s="2">
        <v>23.1</v>
      </c>
      <c r="AA91" s="2">
        <v>0</v>
      </c>
      <c r="AB91" s="2">
        <v>75</v>
      </c>
      <c r="AC91" s="2">
        <v>150</v>
      </c>
      <c r="AD91" s="2">
        <v>225</v>
      </c>
      <c r="AE91" s="2">
        <v>299</v>
      </c>
      <c r="AF91" s="2">
        <v>-177</v>
      </c>
      <c r="AG91" s="2">
        <v>44.3</v>
      </c>
      <c r="AH91" s="2">
        <v>110</v>
      </c>
      <c r="AI91" s="2">
        <v>153</v>
      </c>
      <c r="AJ91" s="2">
        <v>268</v>
      </c>
      <c r="AK91" s="2"/>
    </row>
    <row r="92" spans="1:37">
      <c r="A92" s="2">
        <v>91</v>
      </c>
      <c r="B92" s="2">
        <v>1763</v>
      </c>
      <c r="C92" s="2">
        <v>27</v>
      </c>
      <c r="D92" s="2">
        <v>0</v>
      </c>
      <c r="E92" s="2">
        <v>50</v>
      </c>
      <c r="F92" s="2">
        <v>0</v>
      </c>
      <c r="G92" s="2">
        <v>0</v>
      </c>
      <c r="H92" s="2">
        <v>0.91600000000000004</v>
      </c>
      <c r="I92" s="2">
        <v>12.9</v>
      </c>
      <c r="J92" s="2">
        <v>0</v>
      </c>
      <c r="K92" s="2">
        <v>3.81</v>
      </c>
      <c r="L92" s="2">
        <v>2.54</v>
      </c>
      <c r="M92" s="2">
        <v>1.78</v>
      </c>
      <c r="N92" s="2">
        <v>1.1000000000000001</v>
      </c>
      <c r="O92" s="2">
        <v>0.77</v>
      </c>
      <c r="P92" s="2">
        <v>0.5</v>
      </c>
      <c r="Q92" s="2">
        <v>0.37</v>
      </c>
      <c r="R92" s="2">
        <v>0.25</v>
      </c>
      <c r="S92" s="2">
        <v>-1860</v>
      </c>
      <c r="T92" s="2">
        <v>315</v>
      </c>
      <c r="U92" s="2">
        <v>607</v>
      </c>
      <c r="V92" s="2">
        <v>365</v>
      </c>
      <c r="W92" s="2">
        <v>162</v>
      </c>
      <c r="X92" s="2">
        <v>32.6</v>
      </c>
      <c r="Y92" s="2">
        <v>11.7</v>
      </c>
      <c r="Z92" s="2">
        <v>3.27</v>
      </c>
      <c r="AA92" s="2">
        <v>0</v>
      </c>
      <c r="AB92" s="2">
        <v>12</v>
      </c>
      <c r="AC92" s="2">
        <v>25</v>
      </c>
      <c r="AD92" s="2">
        <v>38</v>
      </c>
      <c r="AE92" s="2">
        <v>49</v>
      </c>
      <c r="AF92" s="2">
        <v>-1860</v>
      </c>
      <c r="AG92" s="2">
        <v>-875</v>
      </c>
      <c r="AH92" s="2">
        <v>67.7</v>
      </c>
      <c r="AI92" s="2">
        <v>1030</v>
      </c>
      <c r="AJ92" s="2">
        <v>1920</v>
      </c>
      <c r="AK92" s="2"/>
    </row>
    <row r="93" spans="1:37">
      <c r="A93" s="2">
        <v>92</v>
      </c>
      <c r="B93" s="2">
        <v>1763</v>
      </c>
      <c r="C93" s="2">
        <v>27</v>
      </c>
      <c r="D93" s="2">
        <v>0</v>
      </c>
      <c r="E93" s="2">
        <v>72</v>
      </c>
      <c r="F93" s="2">
        <v>0</v>
      </c>
      <c r="G93" s="2">
        <v>0</v>
      </c>
      <c r="H93" s="2">
        <v>0.59699999999999998</v>
      </c>
      <c r="I93" s="2">
        <v>25.59</v>
      </c>
      <c r="J93" s="2">
        <v>0</v>
      </c>
      <c r="K93" s="2">
        <v>2.95</v>
      </c>
      <c r="L93" s="2">
        <v>2.23</v>
      </c>
      <c r="M93" s="2">
        <v>1.72</v>
      </c>
      <c r="N93" s="2">
        <v>1.17</v>
      </c>
      <c r="O93" s="2">
        <v>0.83</v>
      </c>
      <c r="P93" s="2">
        <v>0.51</v>
      </c>
      <c r="Q93" s="2">
        <v>0.37</v>
      </c>
      <c r="R93" s="2">
        <v>0.25</v>
      </c>
      <c r="S93" s="2">
        <v>-1370</v>
      </c>
      <c r="T93" s="2">
        <v>-36.9</v>
      </c>
      <c r="U93" s="2">
        <v>318</v>
      </c>
      <c r="V93" s="2">
        <v>322</v>
      </c>
      <c r="W93" s="2">
        <v>211</v>
      </c>
      <c r="X93" s="2">
        <v>65.3</v>
      </c>
      <c r="Y93" s="2">
        <v>20.6</v>
      </c>
      <c r="Z93" s="2">
        <v>4.8899999999999997</v>
      </c>
      <c r="AA93" s="2">
        <v>0</v>
      </c>
      <c r="AB93" s="2">
        <v>18</v>
      </c>
      <c r="AC93" s="2">
        <v>36</v>
      </c>
      <c r="AD93" s="2">
        <v>54</v>
      </c>
      <c r="AE93" s="2">
        <v>71</v>
      </c>
      <c r="AF93" s="2">
        <v>-1370</v>
      </c>
      <c r="AG93" s="2">
        <v>-624</v>
      </c>
      <c r="AH93" s="2">
        <v>77.599999999999994</v>
      </c>
      <c r="AI93" s="2">
        <v>767</v>
      </c>
      <c r="AJ93" s="2">
        <v>1480</v>
      </c>
      <c r="AK93" s="2"/>
    </row>
    <row r="94" spans="1:37">
      <c r="A94" s="2">
        <v>93</v>
      </c>
      <c r="B94" s="2">
        <v>1763</v>
      </c>
      <c r="C94" s="2">
        <v>27</v>
      </c>
      <c r="D94" s="2">
        <v>0</v>
      </c>
      <c r="E94" s="2">
        <v>102</v>
      </c>
      <c r="F94" s="2">
        <v>0</v>
      </c>
      <c r="G94" s="2">
        <v>0</v>
      </c>
      <c r="H94" s="2">
        <v>0.379</v>
      </c>
      <c r="I94" s="2">
        <v>53.55</v>
      </c>
      <c r="J94" s="2">
        <v>0</v>
      </c>
      <c r="K94" s="2">
        <v>2.2200000000000002</v>
      </c>
      <c r="L94" s="2">
        <v>1.83</v>
      </c>
      <c r="M94" s="2">
        <v>1.54</v>
      </c>
      <c r="N94" s="2">
        <v>1.1599999999999999</v>
      </c>
      <c r="O94" s="2">
        <v>0.88</v>
      </c>
      <c r="P94" s="2">
        <v>0.54</v>
      </c>
      <c r="Q94" s="2">
        <v>0.38</v>
      </c>
      <c r="R94" s="2">
        <v>0.25</v>
      </c>
      <c r="S94" s="2">
        <v>-902</v>
      </c>
      <c r="T94" s="2">
        <v>-194</v>
      </c>
      <c r="U94" s="2">
        <v>81.099999999999994</v>
      </c>
      <c r="V94" s="2">
        <v>189</v>
      </c>
      <c r="W94" s="2">
        <v>175</v>
      </c>
      <c r="X94" s="2">
        <v>93.5</v>
      </c>
      <c r="Y94" s="2">
        <v>40.5</v>
      </c>
      <c r="Z94" s="2">
        <v>8.17</v>
      </c>
      <c r="AA94" s="2">
        <v>0</v>
      </c>
      <c r="AB94" s="2">
        <v>26</v>
      </c>
      <c r="AC94" s="2">
        <v>51</v>
      </c>
      <c r="AD94" s="2">
        <v>77</v>
      </c>
      <c r="AE94" s="2">
        <v>101</v>
      </c>
      <c r="AF94" s="2">
        <v>-902</v>
      </c>
      <c r="AG94" s="2">
        <v>-377</v>
      </c>
      <c r="AH94" s="2">
        <v>80.7</v>
      </c>
      <c r="AI94" s="2">
        <v>531</v>
      </c>
      <c r="AJ94" s="2">
        <v>1030</v>
      </c>
      <c r="AK94" s="2"/>
    </row>
    <row r="95" spans="1:37">
      <c r="A95" s="2">
        <v>94</v>
      </c>
      <c r="B95" s="2">
        <v>1763</v>
      </c>
      <c r="C95" s="2">
        <v>27</v>
      </c>
      <c r="D95" s="2">
        <v>0</v>
      </c>
      <c r="E95" s="2">
        <v>147</v>
      </c>
      <c r="F95" s="2">
        <v>0</v>
      </c>
      <c r="G95" s="2">
        <v>0</v>
      </c>
      <c r="H95" s="2">
        <v>0.23899999999999999</v>
      </c>
      <c r="I95" s="2">
        <v>115.33</v>
      </c>
      <c r="J95" s="2">
        <v>0</v>
      </c>
      <c r="K95" s="2">
        <v>1.63</v>
      </c>
      <c r="L95" s="2">
        <v>1.42</v>
      </c>
      <c r="M95" s="2">
        <v>1.27</v>
      </c>
      <c r="N95" s="2">
        <v>1.05</v>
      </c>
      <c r="O95" s="2">
        <v>0.86</v>
      </c>
      <c r="P95" s="2">
        <v>0.57999999999999996</v>
      </c>
      <c r="Q95" s="2">
        <v>0.41</v>
      </c>
      <c r="R95" s="2">
        <v>0.25</v>
      </c>
      <c r="S95" s="2">
        <v>-537</v>
      </c>
      <c r="T95" s="2">
        <v>-213</v>
      </c>
      <c r="U95" s="2">
        <v>-46</v>
      </c>
      <c r="V95" s="2">
        <v>64.8</v>
      </c>
      <c r="W95" s="2">
        <v>95.8</v>
      </c>
      <c r="X95" s="2">
        <v>83.8</v>
      </c>
      <c r="Y95" s="2">
        <v>53.6</v>
      </c>
      <c r="Z95" s="2">
        <v>16.600000000000001</v>
      </c>
      <c r="AA95" s="2">
        <v>0</v>
      </c>
      <c r="AB95" s="2">
        <v>37</v>
      </c>
      <c r="AC95" s="2">
        <v>73</v>
      </c>
      <c r="AD95" s="2">
        <v>110</v>
      </c>
      <c r="AE95" s="2">
        <v>146</v>
      </c>
      <c r="AF95" s="2">
        <v>-537</v>
      </c>
      <c r="AG95" s="2">
        <v>-188</v>
      </c>
      <c r="AH95" s="2">
        <v>84.4</v>
      </c>
      <c r="AI95" s="2">
        <v>346</v>
      </c>
      <c r="AJ95" s="2">
        <v>667</v>
      </c>
      <c r="AK95" s="2"/>
    </row>
    <row r="96" spans="1:37">
      <c r="A96" s="2">
        <v>95</v>
      </c>
      <c r="B96" s="2">
        <v>1763</v>
      </c>
      <c r="C96" s="2">
        <v>27</v>
      </c>
      <c r="D96" s="2">
        <v>0</v>
      </c>
      <c r="E96" s="2">
        <v>210</v>
      </c>
      <c r="F96" s="2">
        <v>0</v>
      </c>
      <c r="G96" s="2">
        <v>0</v>
      </c>
      <c r="H96" s="2">
        <v>0.16</v>
      </c>
      <c r="I96" s="2">
        <v>236.22</v>
      </c>
      <c r="J96" s="2">
        <v>0</v>
      </c>
      <c r="K96" s="2">
        <v>1.19</v>
      </c>
      <c r="L96" s="2">
        <v>1.07</v>
      </c>
      <c r="M96" s="2">
        <v>0.99</v>
      </c>
      <c r="N96" s="2">
        <v>0.88</v>
      </c>
      <c r="O96" s="2">
        <v>0.77</v>
      </c>
      <c r="P96" s="2">
        <v>0.57999999999999996</v>
      </c>
      <c r="Q96" s="2">
        <v>0.44</v>
      </c>
      <c r="R96" s="2">
        <v>0.27</v>
      </c>
      <c r="S96" s="2">
        <v>-296</v>
      </c>
      <c r="T96" s="2">
        <v>-170</v>
      </c>
      <c r="U96" s="2">
        <v>-84.9</v>
      </c>
      <c r="V96" s="2">
        <v>-6.81</v>
      </c>
      <c r="W96" s="2">
        <v>29.2</v>
      </c>
      <c r="X96" s="2">
        <v>49.1</v>
      </c>
      <c r="Y96" s="2">
        <v>44.3</v>
      </c>
      <c r="Z96" s="2">
        <v>23.6</v>
      </c>
      <c r="AA96" s="2">
        <v>0</v>
      </c>
      <c r="AB96" s="2">
        <v>52</v>
      </c>
      <c r="AC96" s="2">
        <v>105</v>
      </c>
      <c r="AD96" s="2">
        <v>157</v>
      </c>
      <c r="AE96" s="2">
        <v>209</v>
      </c>
      <c r="AF96" s="2">
        <v>-296</v>
      </c>
      <c r="AG96" s="2">
        <v>-53.6</v>
      </c>
      <c r="AH96" s="2">
        <v>94.5</v>
      </c>
      <c r="AI96" s="2">
        <v>217</v>
      </c>
      <c r="AJ96" s="2">
        <v>406</v>
      </c>
      <c r="AK96" s="2"/>
    </row>
    <row r="97" spans="1:37">
      <c r="A97" s="2">
        <v>96</v>
      </c>
      <c r="B97" s="2">
        <v>1763</v>
      </c>
      <c r="C97" s="2">
        <v>27</v>
      </c>
      <c r="D97" s="2">
        <v>0</v>
      </c>
      <c r="E97" s="2">
        <v>300</v>
      </c>
      <c r="F97" s="2">
        <v>0</v>
      </c>
      <c r="G97" s="2">
        <v>0</v>
      </c>
      <c r="H97" s="2">
        <v>0.12</v>
      </c>
      <c r="I97" s="2">
        <v>433.29</v>
      </c>
      <c r="J97" s="2">
        <v>0</v>
      </c>
      <c r="K97" s="2">
        <v>0.87</v>
      </c>
      <c r="L97" s="2">
        <v>0.79</v>
      </c>
      <c r="M97" s="2">
        <v>0.75</v>
      </c>
      <c r="N97" s="2">
        <v>0.69</v>
      </c>
      <c r="O97" s="2">
        <v>0.63</v>
      </c>
      <c r="P97" s="2">
        <v>0.52</v>
      </c>
      <c r="Q97" s="2">
        <v>0.43</v>
      </c>
      <c r="R97" s="2">
        <v>0.28999999999999998</v>
      </c>
      <c r="S97" s="2">
        <v>-154</v>
      </c>
      <c r="T97" s="2">
        <v>-112</v>
      </c>
      <c r="U97" s="2">
        <v>-77.099999999999994</v>
      </c>
      <c r="V97" s="2">
        <v>-33.799999999999997</v>
      </c>
      <c r="W97" s="2">
        <v>-7.03</v>
      </c>
      <c r="X97" s="2">
        <v>17.100000000000001</v>
      </c>
      <c r="Y97" s="2">
        <v>23.9</v>
      </c>
      <c r="Z97" s="2">
        <v>20.8</v>
      </c>
      <c r="AA97" s="2">
        <v>0</v>
      </c>
      <c r="AB97" s="2">
        <v>75</v>
      </c>
      <c r="AC97" s="2">
        <v>150</v>
      </c>
      <c r="AD97" s="2">
        <v>225</v>
      </c>
      <c r="AE97" s="2">
        <v>299</v>
      </c>
      <c r="AF97" s="2">
        <v>-154</v>
      </c>
      <c r="AG97" s="2">
        <v>33</v>
      </c>
      <c r="AH97" s="2">
        <v>91.1</v>
      </c>
      <c r="AI97" s="2">
        <v>130</v>
      </c>
      <c r="AJ97" s="2">
        <v>230</v>
      </c>
      <c r="AK97" s="2"/>
    </row>
    <row r="98" spans="1:37">
      <c r="A98" s="2">
        <v>97</v>
      </c>
      <c r="B98" s="2">
        <v>2130</v>
      </c>
      <c r="C98" s="2">
        <v>27</v>
      </c>
      <c r="D98" s="2">
        <v>0</v>
      </c>
      <c r="E98" s="2">
        <v>50</v>
      </c>
      <c r="F98" s="2">
        <v>0</v>
      </c>
      <c r="G98" s="2">
        <v>0</v>
      </c>
      <c r="H98" s="2">
        <v>0.85499999999999998</v>
      </c>
      <c r="I98" s="2">
        <v>14.39</v>
      </c>
      <c r="J98" s="2">
        <v>0</v>
      </c>
      <c r="K98" s="2">
        <v>3.66</v>
      </c>
      <c r="L98" s="2">
        <v>2.4900000000000002</v>
      </c>
      <c r="M98" s="2">
        <v>1.78</v>
      </c>
      <c r="N98" s="2">
        <v>1.1200000000000001</v>
      </c>
      <c r="O98" s="2">
        <v>0.78</v>
      </c>
      <c r="P98" s="2">
        <v>0.5</v>
      </c>
      <c r="Q98" s="2">
        <v>0.37</v>
      </c>
      <c r="R98" s="2">
        <v>0.25</v>
      </c>
      <c r="S98" s="2">
        <v>-1690</v>
      </c>
      <c r="T98" s="2">
        <v>234</v>
      </c>
      <c r="U98" s="2">
        <v>532</v>
      </c>
      <c r="V98" s="2">
        <v>349</v>
      </c>
      <c r="W98" s="2">
        <v>166</v>
      </c>
      <c r="X98" s="2">
        <v>34.700000000000003</v>
      </c>
      <c r="Y98" s="2">
        <v>11.9</v>
      </c>
      <c r="Z98" s="2">
        <v>3.36</v>
      </c>
      <c r="AA98" s="2">
        <v>0</v>
      </c>
      <c r="AB98" s="2">
        <v>12</v>
      </c>
      <c r="AC98" s="2">
        <v>25</v>
      </c>
      <c r="AD98" s="2">
        <v>38</v>
      </c>
      <c r="AE98" s="2">
        <v>49</v>
      </c>
      <c r="AF98" s="2">
        <v>-1690</v>
      </c>
      <c r="AG98" s="2">
        <v>-799</v>
      </c>
      <c r="AH98" s="2">
        <v>55.2</v>
      </c>
      <c r="AI98" s="2">
        <v>925</v>
      </c>
      <c r="AJ98" s="2">
        <v>1740</v>
      </c>
      <c r="AK98" s="2"/>
    </row>
    <row r="99" spans="1:37">
      <c r="A99" s="2">
        <v>98</v>
      </c>
      <c r="B99" s="2">
        <v>2130</v>
      </c>
      <c r="C99" s="2">
        <v>27</v>
      </c>
      <c r="D99" s="2">
        <v>0</v>
      </c>
      <c r="E99" s="2">
        <v>72</v>
      </c>
      <c r="F99" s="2">
        <v>0</v>
      </c>
      <c r="G99" s="2">
        <v>0</v>
      </c>
      <c r="H99" s="2">
        <v>0.55600000000000005</v>
      </c>
      <c r="I99" s="2">
        <v>28.72</v>
      </c>
      <c r="J99" s="2">
        <v>0</v>
      </c>
      <c r="K99" s="2">
        <v>2.82</v>
      </c>
      <c r="L99" s="2">
        <v>2.16</v>
      </c>
      <c r="M99" s="2">
        <v>1.7</v>
      </c>
      <c r="N99" s="2">
        <v>1.18</v>
      </c>
      <c r="O99" s="2">
        <v>0.84</v>
      </c>
      <c r="P99" s="2">
        <v>0.51</v>
      </c>
      <c r="Q99" s="2">
        <v>0.37</v>
      </c>
      <c r="R99" s="2">
        <v>0.25</v>
      </c>
      <c r="S99" s="2">
        <v>-1220</v>
      </c>
      <c r="T99" s="2">
        <v>-67.599999999999994</v>
      </c>
      <c r="U99" s="2">
        <v>258</v>
      </c>
      <c r="V99" s="2">
        <v>286</v>
      </c>
      <c r="W99" s="2">
        <v>199</v>
      </c>
      <c r="X99" s="2">
        <v>67.900000000000006</v>
      </c>
      <c r="Y99" s="2">
        <v>22.1</v>
      </c>
      <c r="Z99" s="2">
        <v>4.96</v>
      </c>
      <c r="AA99" s="2">
        <v>0</v>
      </c>
      <c r="AB99" s="2">
        <v>18</v>
      </c>
      <c r="AC99" s="2">
        <v>36</v>
      </c>
      <c r="AD99" s="2">
        <v>54</v>
      </c>
      <c r="AE99" s="2">
        <v>71</v>
      </c>
      <c r="AF99" s="2">
        <v>-1220</v>
      </c>
      <c r="AG99" s="2">
        <v>-560</v>
      </c>
      <c r="AH99" s="2">
        <v>64</v>
      </c>
      <c r="AI99" s="2">
        <v>678</v>
      </c>
      <c r="AJ99" s="2">
        <v>1310</v>
      </c>
      <c r="AK99" s="2"/>
    </row>
    <row r="100" spans="1:37">
      <c r="A100" s="2">
        <v>99</v>
      </c>
      <c r="B100" s="2">
        <v>2130</v>
      </c>
      <c r="C100" s="2">
        <v>27</v>
      </c>
      <c r="D100" s="2">
        <v>0</v>
      </c>
      <c r="E100" s="2">
        <v>102</v>
      </c>
      <c r="F100" s="2">
        <v>0</v>
      </c>
      <c r="G100" s="2">
        <v>0</v>
      </c>
      <c r="H100" s="2">
        <v>0.34499999999999997</v>
      </c>
      <c r="I100" s="2">
        <v>62.02</v>
      </c>
      <c r="J100" s="2">
        <v>0</v>
      </c>
      <c r="K100" s="2">
        <v>2.1</v>
      </c>
      <c r="L100" s="2">
        <v>1.76</v>
      </c>
      <c r="M100" s="2">
        <v>1.5</v>
      </c>
      <c r="N100" s="2">
        <v>1.1499999999999999</v>
      </c>
      <c r="O100" s="2">
        <v>0.88</v>
      </c>
      <c r="P100" s="2">
        <v>0.55000000000000004</v>
      </c>
      <c r="Q100" s="2">
        <v>0.39</v>
      </c>
      <c r="R100" s="2">
        <v>0.25</v>
      </c>
      <c r="S100" s="2">
        <v>-795</v>
      </c>
      <c r="T100" s="2">
        <v>-190</v>
      </c>
      <c r="U100" s="2">
        <v>51.4</v>
      </c>
      <c r="V100" s="2">
        <v>157</v>
      </c>
      <c r="W100" s="2">
        <v>154</v>
      </c>
      <c r="X100" s="2">
        <v>89.8</v>
      </c>
      <c r="Y100" s="2">
        <v>41.6</v>
      </c>
      <c r="Z100" s="2">
        <v>8.73</v>
      </c>
      <c r="AA100" s="2">
        <v>0</v>
      </c>
      <c r="AB100" s="2">
        <v>26</v>
      </c>
      <c r="AC100" s="2">
        <v>51</v>
      </c>
      <c r="AD100" s="2">
        <v>77</v>
      </c>
      <c r="AE100" s="2">
        <v>101</v>
      </c>
      <c r="AF100" s="2">
        <v>-795</v>
      </c>
      <c r="AG100" s="2">
        <v>-335</v>
      </c>
      <c r="AH100" s="2">
        <v>66.7</v>
      </c>
      <c r="AI100" s="2">
        <v>463</v>
      </c>
      <c r="AJ100" s="2">
        <v>898</v>
      </c>
      <c r="AK100" s="2"/>
    </row>
    <row r="101" spans="1:37">
      <c r="A101" s="2">
        <v>100</v>
      </c>
      <c r="B101" s="2">
        <v>2130</v>
      </c>
      <c r="C101" s="2">
        <v>27</v>
      </c>
      <c r="D101" s="2">
        <v>0</v>
      </c>
      <c r="E101" s="2">
        <v>147</v>
      </c>
      <c r="F101" s="2">
        <v>0</v>
      </c>
      <c r="G101" s="2">
        <v>0</v>
      </c>
      <c r="H101" s="2">
        <v>0.216</v>
      </c>
      <c r="I101" s="2">
        <v>135.36000000000001</v>
      </c>
      <c r="J101" s="2">
        <v>0</v>
      </c>
      <c r="K101" s="2">
        <v>1.54</v>
      </c>
      <c r="L101" s="2">
        <v>1.36</v>
      </c>
      <c r="M101" s="2">
        <v>1.22</v>
      </c>
      <c r="N101" s="2">
        <v>1.03</v>
      </c>
      <c r="O101" s="2">
        <v>0.85</v>
      </c>
      <c r="P101" s="2">
        <v>0.59</v>
      </c>
      <c r="Q101" s="2">
        <v>0.42</v>
      </c>
      <c r="R101" s="2">
        <v>0.26</v>
      </c>
      <c r="S101" s="2">
        <v>-469</v>
      </c>
      <c r="T101" s="2">
        <v>-195</v>
      </c>
      <c r="U101" s="2">
        <v>-51.8</v>
      </c>
      <c r="V101" s="2">
        <v>47.1</v>
      </c>
      <c r="W101" s="2">
        <v>78.5</v>
      </c>
      <c r="X101" s="2">
        <v>74.599999999999994</v>
      </c>
      <c r="Y101" s="2">
        <v>50.7</v>
      </c>
      <c r="Z101" s="2">
        <v>17.3</v>
      </c>
      <c r="AA101" s="2">
        <v>0</v>
      </c>
      <c r="AB101" s="2">
        <v>37</v>
      </c>
      <c r="AC101" s="2">
        <v>73</v>
      </c>
      <c r="AD101" s="2">
        <v>110</v>
      </c>
      <c r="AE101" s="2">
        <v>146</v>
      </c>
      <c r="AF101" s="2">
        <v>-469</v>
      </c>
      <c r="AG101" s="2">
        <v>-168</v>
      </c>
      <c r="AH101" s="2">
        <v>69.599999999999994</v>
      </c>
      <c r="AI101" s="2">
        <v>298</v>
      </c>
      <c r="AJ101" s="2">
        <v>577</v>
      </c>
      <c r="AK101" s="2"/>
    </row>
    <row r="102" spans="1:37">
      <c r="A102" s="2">
        <v>101</v>
      </c>
      <c r="B102" s="2">
        <v>2130</v>
      </c>
      <c r="C102" s="2">
        <v>27</v>
      </c>
      <c r="D102" s="2">
        <v>0</v>
      </c>
      <c r="E102" s="2">
        <v>210</v>
      </c>
      <c r="F102" s="2">
        <v>0</v>
      </c>
      <c r="G102" s="2">
        <v>0</v>
      </c>
      <c r="H102" s="2">
        <v>0.14199999999999999</v>
      </c>
      <c r="I102" s="2">
        <v>284.89999999999998</v>
      </c>
      <c r="J102" s="2">
        <v>0</v>
      </c>
      <c r="K102" s="2">
        <v>1.1200000000000001</v>
      </c>
      <c r="L102" s="2">
        <v>1.02</v>
      </c>
      <c r="M102" s="2">
        <v>0.95</v>
      </c>
      <c r="N102" s="2">
        <v>0.85</v>
      </c>
      <c r="O102" s="2">
        <v>0.75</v>
      </c>
      <c r="P102" s="2">
        <v>0.56999999999999995</v>
      </c>
      <c r="Q102" s="2">
        <v>0.44</v>
      </c>
      <c r="R102" s="2">
        <v>0.28000000000000003</v>
      </c>
      <c r="S102" s="2">
        <v>-258</v>
      </c>
      <c r="T102" s="2">
        <v>-151</v>
      </c>
      <c r="U102" s="2">
        <v>-79.3</v>
      </c>
      <c r="V102" s="2">
        <v>-12</v>
      </c>
      <c r="W102" s="2">
        <v>20.3</v>
      </c>
      <c r="X102" s="2">
        <v>40.799999999999997</v>
      </c>
      <c r="Y102" s="2">
        <v>38.9</v>
      </c>
      <c r="Z102" s="2">
        <v>22.6</v>
      </c>
      <c r="AA102" s="2">
        <v>0</v>
      </c>
      <c r="AB102" s="2">
        <v>52</v>
      </c>
      <c r="AC102" s="2">
        <v>105</v>
      </c>
      <c r="AD102" s="2">
        <v>157</v>
      </c>
      <c r="AE102" s="2">
        <v>209</v>
      </c>
      <c r="AF102" s="2">
        <v>-258</v>
      </c>
      <c r="AG102" s="2">
        <v>-50.5</v>
      </c>
      <c r="AH102" s="2">
        <v>78.099999999999994</v>
      </c>
      <c r="AI102" s="2">
        <v>186</v>
      </c>
      <c r="AJ102" s="2">
        <v>348</v>
      </c>
      <c r="AK102" s="2"/>
    </row>
    <row r="103" spans="1:37">
      <c r="A103" s="2">
        <v>102</v>
      </c>
      <c r="B103" s="2">
        <v>2130</v>
      </c>
      <c r="C103" s="2">
        <v>27</v>
      </c>
      <c r="D103" s="2">
        <v>0</v>
      </c>
      <c r="E103" s="2">
        <v>300</v>
      </c>
      <c r="F103" s="2">
        <v>0</v>
      </c>
      <c r="G103" s="2">
        <v>0</v>
      </c>
      <c r="H103" s="2">
        <v>0.107</v>
      </c>
      <c r="I103" s="2">
        <v>520.65</v>
      </c>
      <c r="J103" s="2">
        <v>0</v>
      </c>
      <c r="K103" s="2">
        <v>0.81</v>
      </c>
      <c r="L103" s="2">
        <v>0.74</v>
      </c>
      <c r="M103" s="2">
        <v>0.71</v>
      </c>
      <c r="N103" s="2">
        <v>0.66</v>
      </c>
      <c r="O103" s="2">
        <v>0.61</v>
      </c>
      <c r="P103" s="2">
        <v>0.51</v>
      </c>
      <c r="Q103" s="2">
        <v>0.42</v>
      </c>
      <c r="R103" s="2">
        <v>0.28999999999999998</v>
      </c>
      <c r="S103" s="2">
        <v>-134</v>
      </c>
      <c r="T103" s="2">
        <v>-98.7</v>
      </c>
      <c r="U103" s="2">
        <v>-69</v>
      </c>
      <c r="V103" s="2">
        <v>-32.299999999999997</v>
      </c>
      <c r="W103" s="2">
        <v>-9.18</v>
      </c>
      <c r="X103" s="2">
        <v>12.6</v>
      </c>
      <c r="Y103" s="2">
        <v>19.5</v>
      </c>
      <c r="Z103" s="2">
        <v>18.5</v>
      </c>
      <c r="AA103" s="2">
        <v>0</v>
      </c>
      <c r="AB103" s="2">
        <v>75</v>
      </c>
      <c r="AC103" s="2">
        <v>150</v>
      </c>
      <c r="AD103" s="2">
        <v>225</v>
      </c>
      <c r="AE103" s="2">
        <v>299</v>
      </c>
      <c r="AF103" s="2">
        <v>-134</v>
      </c>
      <c r="AG103" s="2">
        <v>24.3</v>
      </c>
      <c r="AH103" s="2">
        <v>75.3</v>
      </c>
      <c r="AI103" s="2">
        <v>111</v>
      </c>
      <c r="AJ103" s="2">
        <v>197</v>
      </c>
      <c r="AK103" s="2"/>
    </row>
    <row r="104" spans="1:37">
      <c r="A104" s="2">
        <v>103</v>
      </c>
      <c r="B104" s="2">
        <v>2573</v>
      </c>
      <c r="C104" s="2">
        <v>27</v>
      </c>
      <c r="D104" s="2">
        <v>0</v>
      </c>
      <c r="E104" s="2">
        <v>50</v>
      </c>
      <c r="F104" s="2">
        <v>0</v>
      </c>
      <c r="G104" s="2">
        <v>0</v>
      </c>
      <c r="H104" s="2">
        <v>0.79500000000000004</v>
      </c>
      <c r="I104" s="2">
        <v>16.149999999999999</v>
      </c>
      <c r="J104" s="2">
        <v>0</v>
      </c>
      <c r="K104" s="2">
        <v>3.51</v>
      </c>
      <c r="L104" s="2">
        <v>2.4500000000000002</v>
      </c>
      <c r="M104" s="2">
        <v>1.78</v>
      </c>
      <c r="N104" s="2">
        <v>1.1299999999999999</v>
      </c>
      <c r="O104" s="2">
        <v>0.79</v>
      </c>
      <c r="P104" s="2">
        <v>0.5</v>
      </c>
      <c r="Q104" s="2">
        <v>0.37</v>
      </c>
      <c r="R104" s="2">
        <v>0.25</v>
      </c>
      <c r="S104" s="2">
        <v>-1530</v>
      </c>
      <c r="T104" s="2">
        <v>164</v>
      </c>
      <c r="U104" s="2">
        <v>460</v>
      </c>
      <c r="V104" s="2">
        <v>329</v>
      </c>
      <c r="W104" s="2">
        <v>167</v>
      </c>
      <c r="X104" s="2">
        <v>37.1</v>
      </c>
      <c r="Y104" s="2">
        <v>12.2</v>
      </c>
      <c r="Z104" s="2">
        <v>3.43</v>
      </c>
      <c r="AA104" s="2">
        <v>0</v>
      </c>
      <c r="AB104" s="2">
        <v>12</v>
      </c>
      <c r="AC104" s="2">
        <v>25</v>
      </c>
      <c r="AD104" s="2">
        <v>38</v>
      </c>
      <c r="AE104" s="2">
        <v>49</v>
      </c>
      <c r="AF104" s="2">
        <v>-1530</v>
      </c>
      <c r="AG104" s="2">
        <v>-726</v>
      </c>
      <c r="AH104" s="2">
        <v>44.9</v>
      </c>
      <c r="AI104" s="2">
        <v>830</v>
      </c>
      <c r="AJ104" s="2">
        <v>1560</v>
      </c>
      <c r="AK104" s="2"/>
    </row>
    <row r="105" spans="1:37">
      <c r="A105" s="2">
        <v>104</v>
      </c>
      <c r="B105" s="2">
        <v>2573</v>
      </c>
      <c r="C105" s="2">
        <v>27</v>
      </c>
      <c r="D105" s="2">
        <v>0</v>
      </c>
      <c r="E105" s="2">
        <v>72</v>
      </c>
      <c r="F105" s="2">
        <v>0</v>
      </c>
      <c r="G105" s="2">
        <v>0</v>
      </c>
      <c r="H105" s="2">
        <v>0.505</v>
      </c>
      <c r="I105" s="2">
        <v>33.43</v>
      </c>
      <c r="J105" s="2">
        <v>0</v>
      </c>
      <c r="K105" s="2">
        <v>2.67</v>
      </c>
      <c r="L105" s="2">
        <v>2.1</v>
      </c>
      <c r="M105" s="2">
        <v>1.68</v>
      </c>
      <c r="N105" s="2">
        <v>1.18</v>
      </c>
      <c r="O105" s="2">
        <v>0.85</v>
      </c>
      <c r="P105" s="2">
        <v>0.52</v>
      </c>
      <c r="Q105" s="2">
        <v>0.37</v>
      </c>
      <c r="R105" s="2">
        <v>0.25</v>
      </c>
      <c r="S105" s="2">
        <v>-1090</v>
      </c>
      <c r="T105" s="2">
        <v>-90.4</v>
      </c>
      <c r="U105" s="2">
        <v>205</v>
      </c>
      <c r="V105" s="2">
        <v>252</v>
      </c>
      <c r="W105" s="2">
        <v>186</v>
      </c>
      <c r="X105" s="2">
        <v>69.7</v>
      </c>
      <c r="Y105" s="2">
        <v>23.7</v>
      </c>
      <c r="Z105" s="2">
        <v>5.05</v>
      </c>
      <c r="AA105" s="2">
        <v>0</v>
      </c>
      <c r="AB105" s="2">
        <v>18</v>
      </c>
      <c r="AC105" s="2">
        <v>36</v>
      </c>
      <c r="AD105" s="2">
        <v>54</v>
      </c>
      <c r="AE105" s="2">
        <v>71</v>
      </c>
      <c r="AF105" s="2">
        <v>-1090</v>
      </c>
      <c r="AG105" s="2">
        <v>-500</v>
      </c>
      <c r="AH105" s="2">
        <v>52.8</v>
      </c>
      <c r="AI105" s="2">
        <v>597</v>
      </c>
      <c r="AJ105" s="2">
        <v>1150</v>
      </c>
      <c r="AK105" s="2"/>
    </row>
    <row r="106" spans="1:37">
      <c r="A106" s="2">
        <v>105</v>
      </c>
      <c r="B106" s="2">
        <v>2573</v>
      </c>
      <c r="C106" s="2">
        <v>27</v>
      </c>
      <c r="D106" s="2">
        <v>0</v>
      </c>
      <c r="E106" s="2">
        <v>102</v>
      </c>
      <c r="F106" s="2">
        <v>0</v>
      </c>
      <c r="G106" s="2">
        <v>0</v>
      </c>
      <c r="H106" s="2">
        <v>0.314</v>
      </c>
      <c r="I106" s="2">
        <v>72.33</v>
      </c>
      <c r="J106" s="2">
        <v>0</v>
      </c>
      <c r="K106" s="2">
        <v>1.98</v>
      </c>
      <c r="L106" s="2">
        <v>1.68</v>
      </c>
      <c r="M106" s="2">
        <v>1.45</v>
      </c>
      <c r="N106" s="2">
        <v>1.1399999999999999</v>
      </c>
      <c r="O106" s="2">
        <v>0.89</v>
      </c>
      <c r="P106" s="2">
        <v>0.56000000000000005</v>
      </c>
      <c r="Q106" s="2">
        <v>0.39</v>
      </c>
      <c r="R106" s="2">
        <v>0.25</v>
      </c>
      <c r="S106" s="2">
        <v>-698</v>
      </c>
      <c r="T106" s="2">
        <v>-183</v>
      </c>
      <c r="U106" s="2">
        <v>27.6</v>
      </c>
      <c r="V106" s="2">
        <v>128</v>
      </c>
      <c r="W106" s="2">
        <v>134</v>
      </c>
      <c r="X106" s="2">
        <v>84.9</v>
      </c>
      <c r="Y106" s="2">
        <v>42.2</v>
      </c>
      <c r="Z106" s="2">
        <v>9.3699999999999992</v>
      </c>
      <c r="AA106" s="2">
        <v>0</v>
      </c>
      <c r="AB106" s="2">
        <v>26</v>
      </c>
      <c r="AC106" s="2">
        <v>51</v>
      </c>
      <c r="AD106" s="2">
        <v>77</v>
      </c>
      <c r="AE106" s="2">
        <v>101</v>
      </c>
      <c r="AF106" s="2">
        <v>-698</v>
      </c>
      <c r="AG106" s="2">
        <v>-297</v>
      </c>
      <c r="AH106" s="2">
        <v>55.1</v>
      </c>
      <c r="AI106" s="2">
        <v>402</v>
      </c>
      <c r="AJ106" s="2">
        <v>783</v>
      </c>
      <c r="AK106" s="2"/>
    </row>
    <row r="107" spans="1:37">
      <c r="A107" s="2">
        <v>106</v>
      </c>
      <c r="B107" s="2">
        <v>2573</v>
      </c>
      <c r="C107" s="2">
        <v>27</v>
      </c>
      <c r="D107" s="2">
        <v>0</v>
      </c>
      <c r="E107" s="2">
        <v>147</v>
      </c>
      <c r="F107" s="2">
        <v>0</v>
      </c>
      <c r="G107" s="2">
        <v>0</v>
      </c>
      <c r="H107" s="2">
        <v>0.19500000000000001</v>
      </c>
      <c r="I107" s="2">
        <v>159.38999999999999</v>
      </c>
      <c r="J107" s="2">
        <v>0</v>
      </c>
      <c r="K107" s="2">
        <v>1.45</v>
      </c>
      <c r="L107" s="2">
        <v>1.29</v>
      </c>
      <c r="M107" s="2">
        <v>1.17</v>
      </c>
      <c r="N107" s="2">
        <v>1</v>
      </c>
      <c r="O107" s="2">
        <v>0.84</v>
      </c>
      <c r="P107" s="2">
        <v>0.59</v>
      </c>
      <c r="Q107" s="2">
        <v>0.43</v>
      </c>
      <c r="R107" s="2">
        <v>0.26</v>
      </c>
      <c r="S107" s="2">
        <v>-409</v>
      </c>
      <c r="T107" s="2">
        <v>-178</v>
      </c>
      <c r="U107" s="2">
        <v>-55</v>
      </c>
      <c r="V107" s="2">
        <v>32.5</v>
      </c>
      <c r="W107" s="2">
        <v>63.2</v>
      </c>
      <c r="X107" s="2">
        <v>65.599999999999994</v>
      </c>
      <c r="Y107" s="2">
        <v>47.3</v>
      </c>
      <c r="Z107" s="2">
        <v>17.7</v>
      </c>
      <c r="AA107" s="2">
        <v>0</v>
      </c>
      <c r="AB107" s="2">
        <v>37</v>
      </c>
      <c r="AC107" s="2">
        <v>73</v>
      </c>
      <c r="AD107" s="2">
        <v>110</v>
      </c>
      <c r="AE107" s="2">
        <v>146</v>
      </c>
      <c r="AF107" s="2">
        <v>-409</v>
      </c>
      <c r="AG107" s="2">
        <v>-149</v>
      </c>
      <c r="AH107" s="2">
        <v>57.4</v>
      </c>
      <c r="AI107" s="2">
        <v>257</v>
      </c>
      <c r="AJ107" s="2">
        <v>498</v>
      </c>
      <c r="AK107" s="2"/>
    </row>
    <row r="108" spans="1:37">
      <c r="A108" s="2">
        <v>107</v>
      </c>
      <c r="B108" s="2">
        <v>2573</v>
      </c>
      <c r="C108" s="2">
        <v>27</v>
      </c>
      <c r="D108" s="2">
        <v>0</v>
      </c>
      <c r="E108" s="2">
        <v>210</v>
      </c>
      <c r="F108" s="2">
        <v>0</v>
      </c>
      <c r="G108" s="2">
        <v>0</v>
      </c>
      <c r="H108" s="2">
        <v>0.127</v>
      </c>
      <c r="I108" s="2">
        <v>339.58</v>
      </c>
      <c r="J108" s="2">
        <v>0</v>
      </c>
      <c r="K108" s="2">
        <v>1.04</v>
      </c>
      <c r="L108" s="2">
        <v>0.96</v>
      </c>
      <c r="M108" s="2">
        <v>0.9</v>
      </c>
      <c r="N108" s="2">
        <v>0.81</v>
      </c>
      <c r="O108" s="2">
        <v>0.72</v>
      </c>
      <c r="P108" s="2">
        <v>0.56999999999999995</v>
      </c>
      <c r="Q108" s="2">
        <v>0.44</v>
      </c>
      <c r="R108" s="2">
        <v>0.28000000000000003</v>
      </c>
      <c r="S108" s="2">
        <v>-224</v>
      </c>
      <c r="T108" s="2">
        <v>-134</v>
      </c>
      <c r="U108" s="2">
        <v>-73.400000000000006</v>
      </c>
      <c r="V108" s="2">
        <v>-15.6</v>
      </c>
      <c r="W108" s="2">
        <v>13.2</v>
      </c>
      <c r="X108" s="2">
        <v>33.299999999999997</v>
      </c>
      <c r="Y108" s="2">
        <v>33.799999999999997</v>
      </c>
      <c r="Z108" s="2">
        <v>21.3</v>
      </c>
      <c r="AA108" s="2">
        <v>0</v>
      </c>
      <c r="AB108" s="2">
        <v>52</v>
      </c>
      <c r="AC108" s="2">
        <v>105</v>
      </c>
      <c r="AD108" s="2">
        <v>157</v>
      </c>
      <c r="AE108" s="2">
        <v>209</v>
      </c>
      <c r="AF108" s="2">
        <v>-224</v>
      </c>
      <c r="AG108" s="2">
        <v>-46.8</v>
      </c>
      <c r="AH108" s="2">
        <v>64.5</v>
      </c>
      <c r="AI108" s="2">
        <v>159</v>
      </c>
      <c r="AJ108" s="2">
        <v>299</v>
      </c>
      <c r="AK108" s="2"/>
    </row>
    <row r="109" spans="1:37">
      <c r="A109" s="2">
        <v>108</v>
      </c>
      <c r="B109" s="2">
        <v>2573</v>
      </c>
      <c r="C109" s="2">
        <v>27</v>
      </c>
      <c r="D109" s="2">
        <v>0</v>
      </c>
      <c r="E109" s="2">
        <v>300</v>
      </c>
      <c r="F109" s="2">
        <v>0</v>
      </c>
      <c r="G109" s="2">
        <v>0</v>
      </c>
      <c r="H109" s="2">
        <v>9.6000000000000002E-2</v>
      </c>
      <c r="I109" s="2">
        <v>620.16999999999996</v>
      </c>
      <c r="J109" s="2">
        <v>0</v>
      </c>
      <c r="K109" s="2">
        <v>0.75</v>
      </c>
      <c r="L109" s="2">
        <v>0.7</v>
      </c>
      <c r="M109" s="2">
        <v>0.67</v>
      </c>
      <c r="N109" s="2">
        <v>0.62</v>
      </c>
      <c r="O109" s="2">
        <v>0.57999999999999996</v>
      </c>
      <c r="P109" s="2">
        <v>0.5</v>
      </c>
      <c r="Q109" s="2">
        <v>0.42</v>
      </c>
      <c r="R109" s="2">
        <v>0.28999999999999998</v>
      </c>
      <c r="S109" s="2">
        <v>-116</v>
      </c>
      <c r="T109" s="2">
        <v>-86.5</v>
      </c>
      <c r="U109" s="2">
        <v>-61.5</v>
      </c>
      <c r="V109" s="2">
        <v>-30.4</v>
      </c>
      <c r="W109" s="2">
        <v>-10.6</v>
      </c>
      <c r="X109" s="2">
        <v>8.7799999999999994</v>
      </c>
      <c r="Y109" s="2">
        <v>15.7</v>
      </c>
      <c r="Z109" s="2">
        <v>16.2</v>
      </c>
      <c r="AA109" s="2">
        <v>0</v>
      </c>
      <c r="AB109" s="2">
        <v>75</v>
      </c>
      <c r="AC109" s="2">
        <v>150</v>
      </c>
      <c r="AD109" s="2">
        <v>225</v>
      </c>
      <c r="AE109" s="2">
        <v>299</v>
      </c>
      <c r="AF109" s="2">
        <v>-116</v>
      </c>
      <c r="AG109" s="2">
        <v>17.600000000000001</v>
      </c>
      <c r="AH109" s="2">
        <v>62.3</v>
      </c>
      <c r="AI109" s="2">
        <v>94.1</v>
      </c>
      <c r="AJ109" s="2">
        <v>168</v>
      </c>
      <c r="AK109" s="2"/>
    </row>
    <row r="110" spans="1:37">
      <c r="A110" s="2">
        <v>109</v>
      </c>
      <c r="B110" s="2">
        <v>3109</v>
      </c>
      <c r="C110" s="2">
        <v>27</v>
      </c>
      <c r="D110" s="2">
        <v>0</v>
      </c>
      <c r="E110" s="2">
        <v>50</v>
      </c>
      <c r="F110" s="2">
        <v>0</v>
      </c>
      <c r="G110" s="2">
        <v>0</v>
      </c>
      <c r="H110" s="2">
        <v>0.73799999999999999</v>
      </c>
      <c r="I110" s="2">
        <v>18.18</v>
      </c>
      <c r="J110" s="2">
        <v>0</v>
      </c>
      <c r="K110" s="2">
        <v>3.35</v>
      </c>
      <c r="L110" s="2">
        <v>2.4</v>
      </c>
      <c r="M110" s="2">
        <v>1.77</v>
      </c>
      <c r="N110" s="2">
        <v>1.1499999999999999</v>
      </c>
      <c r="O110" s="2">
        <v>0.8</v>
      </c>
      <c r="P110" s="2">
        <v>0.5</v>
      </c>
      <c r="Q110" s="2">
        <v>0.37</v>
      </c>
      <c r="R110" s="2">
        <v>0.25</v>
      </c>
      <c r="S110" s="2">
        <v>-1380</v>
      </c>
      <c r="T110" s="2">
        <v>106</v>
      </c>
      <c r="U110" s="2">
        <v>393</v>
      </c>
      <c r="V110" s="2">
        <v>305</v>
      </c>
      <c r="W110" s="2">
        <v>166</v>
      </c>
      <c r="X110" s="2">
        <v>39.799999999999997</v>
      </c>
      <c r="Y110" s="2">
        <v>12.6</v>
      </c>
      <c r="Z110" s="2">
        <v>3.49</v>
      </c>
      <c r="AA110" s="2">
        <v>0</v>
      </c>
      <c r="AB110" s="2">
        <v>12</v>
      </c>
      <c r="AC110" s="2">
        <v>25</v>
      </c>
      <c r="AD110" s="2">
        <v>38</v>
      </c>
      <c r="AE110" s="2">
        <v>49</v>
      </c>
      <c r="AF110" s="2">
        <v>-1380</v>
      </c>
      <c r="AG110" s="2">
        <v>-656</v>
      </c>
      <c r="AH110" s="2">
        <v>36.6</v>
      </c>
      <c r="AI110" s="2">
        <v>742</v>
      </c>
      <c r="AJ110" s="2">
        <v>1400</v>
      </c>
      <c r="AK110" s="2"/>
    </row>
    <row r="111" spans="1:37">
      <c r="A111" s="2">
        <v>110</v>
      </c>
      <c r="B111" s="2">
        <v>3109</v>
      </c>
      <c r="C111" s="2">
        <v>27</v>
      </c>
      <c r="D111" s="2">
        <v>0</v>
      </c>
      <c r="E111" s="2">
        <v>72</v>
      </c>
      <c r="F111" s="2">
        <v>0</v>
      </c>
      <c r="G111" s="2">
        <v>0</v>
      </c>
      <c r="H111" s="2">
        <v>0.46300000000000002</v>
      </c>
      <c r="I111" s="2">
        <v>38.299999999999997</v>
      </c>
      <c r="J111" s="2">
        <v>0</v>
      </c>
      <c r="K111" s="2">
        <v>2.5299999999999998</v>
      </c>
      <c r="L111" s="2">
        <v>2.02</v>
      </c>
      <c r="M111" s="2">
        <v>1.65</v>
      </c>
      <c r="N111" s="2">
        <v>1.18</v>
      </c>
      <c r="O111" s="2">
        <v>0.87</v>
      </c>
      <c r="P111" s="2">
        <v>0.52</v>
      </c>
      <c r="Q111" s="2">
        <v>0.37</v>
      </c>
      <c r="R111" s="2">
        <v>0.25</v>
      </c>
      <c r="S111" s="2">
        <v>-962</v>
      </c>
      <c r="T111" s="2">
        <v>-106</v>
      </c>
      <c r="U111" s="2">
        <v>159</v>
      </c>
      <c r="V111" s="2">
        <v>219</v>
      </c>
      <c r="W111" s="2">
        <v>171</v>
      </c>
      <c r="X111" s="2">
        <v>70.5</v>
      </c>
      <c r="Y111" s="2">
        <v>25.3</v>
      </c>
      <c r="Z111" s="2">
        <v>5.17</v>
      </c>
      <c r="AA111" s="2">
        <v>0</v>
      </c>
      <c r="AB111" s="2">
        <v>18</v>
      </c>
      <c r="AC111" s="2">
        <v>36</v>
      </c>
      <c r="AD111" s="2">
        <v>54</v>
      </c>
      <c r="AE111" s="2">
        <v>71</v>
      </c>
      <c r="AF111" s="2">
        <v>-962</v>
      </c>
      <c r="AG111" s="2">
        <v>-445</v>
      </c>
      <c r="AH111" s="2">
        <v>43.6</v>
      </c>
      <c r="AI111" s="2">
        <v>524</v>
      </c>
      <c r="AJ111" s="2">
        <v>1020</v>
      </c>
      <c r="AK111" s="2"/>
    </row>
    <row r="112" spans="1:37">
      <c r="A112" s="2">
        <v>111</v>
      </c>
      <c r="B112" s="2">
        <v>3109</v>
      </c>
      <c r="C112" s="2">
        <v>27</v>
      </c>
      <c r="D112" s="2">
        <v>0</v>
      </c>
      <c r="E112" s="2">
        <v>102</v>
      </c>
      <c r="F112" s="2">
        <v>0</v>
      </c>
      <c r="G112" s="2">
        <v>0</v>
      </c>
      <c r="H112" s="2">
        <v>0.28399999999999997</v>
      </c>
      <c r="I112" s="2">
        <v>84.57</v>
      </c>
      <c r="J112" s="2">
        <v>0</v>
      </c>
      <c r="K112" s="2">
        <v>1.87</v>
      </c>
      <c r="L112" s="2">
        <v>1.61</v>
      </c>
      <c r="M112" s="2">
        <v>1.41</v>
      </c>
      <c r="N112" s="2">
        <v>1.1200000000000001</v>
      </c>
      <c r="O112" s="2">
        <v>0.88</v>
      </c>
      <c r="P112" s="2">
        <v>0.56999999999999995</v>
      </c>
      <c r="Q112" s="2">
        <v>0.4</v>
      </c>
      <c r="R112" s="2">
        <v>0.25</v>
      </c>
      <c r="S112" s="2">
        <v>-611</v>
      </c>
      <c r="T112" s="2">
        <v>-174</v>
      </c>
      <c r="U112" s="2">
        <v>8.7200000000000006</v>
      </c>
      <c r="V112" s="2">
        <v>103</v>
      </c>
      <c r="W112" s="2">
        <v>115</v>
      </c>
      <c r="X112" s="2">
        <v>79.2</v>
      </c>
      <c r="Y112" s="2">
        <v>42.1</v>
      </c>
      <c r="Z112" s="2">
        <v>10.1</v>
      </c>
      <c r="AA112" s="2">
        <v>0</v>
      </c>
      <c r="AB112" s="2">
        <v>26</v>
      </c>
      <c r="AC112" s="2">
        <v>51</v>
      </c>
      <c r="AD112" s="2">
        <v>77</v>
      </c>
      <c r="AE112" s="2">
        <v>101</v>
      </c>
      <c r="AF112" s="2">
        <v>-611</v>
      </c>
      <c r="AG112" s="2">
        <v>-262</v>
      </c>
      <c r="AH112" s="2">
        <v>45.5</v>
      </c>
      <c r="AI112" s="2">
        <v>349</v>
      </c>
      <c r="AJ112" s="2">
        <v>681</v>
      </c>
      <c r="AK112" s="2"/>
    </row>
    <row r="113" spans="1:37">
      <c r="A113" s="2">
        <v>112</v>
      </c>
      <c r="B113" s="2">
        <v>3109</v>
      </c>
      <c r="C113" s="2">
        <v>27</v>
      </c>
      <c r="D113" s="2">
        <v>0</v>
      </c>
      <c r="E113" s="2">
        <v>147</v>
      </c>
      <c r="F113" s="2">
        <v>0</v>
      </c>
      <c r="G113" s="2">
        <v>0</v>
      </c>
      <c r="H113" s="2">
        <v>0.17599999999999999</v>
      </c>
      <c r="I113" s="2">
        <v>188.22</v>
      </c>
      <c r="J113" s="2">
        <v>0</v>
      </c>
      <c r="K113" s="2">
        <v>1.36</v>
      </c>
      <c r="L113" s="2">
        <v>1.23</v>
      </c>
      <c r="M113" s="2">
        <v>1.1200000000000001</v>
      </c>
      <c r="N113" s="2">
        <v>0.97</v>
      </c>
      <c r="O113" s="2">
        <v>0.82</v>
      </c>
      <c r="P113" s="2">
        <v>0.59</v>
      </c>
      <c r="Q113" s="2">
        <v>0.43</v>
      </c>
      <c r="R113" s="2">
        <v>0.26</v>
      </c>
      <c r="S113" s="2">
        <v>-355</v>
      </c>
      <c r="T113" s="2">
        <v>-161</v>
      </c>
      <c r="U113" s="2">
        <v>-56.3</v>
      </c>
      <c r="V113" s="2">
        <v>20.7</v>
      </c>
      <c r="W113" s="2">
        <v>50</v>
      </c>
      <c r="X113" s="2">
        <v>56.9</v>
      </c>
      <c r="Y113" s="2">
        <v>43.5</v>
      </c>
      <c r="Z113" s="2">
        <v>17.899999999999999</v>
      </c>
      <c r="AA113" s="2">
        <v>0</v>
      </c>
      <c r="AB113" s="2">
        <v>37</v>
      </c>
      <c r="AC113" s="2">
        <v>73</v>
      </c>
      <c r="AD113" s="2">
        <v>110</v>
      </c>
      <c r="AE113" s="2">
        <v>146</v>
      </c>
      <c r="AF113" s="2">
        <v>-355</v>
      </c>
      <c r="AG113" s="2">
        <v>-132</v>
      </c>
      <c r="AH113" s="2">
        <v>47.3</v>
      </c>
      <c r="AI113" s="2">
        <v>221</v>
      </c>
      <c r="AJ113" s="2">
        <v>429</v>
      </c>
      <c r="AK113" s="2"/>
    </row>
    <row r="114" spans="1:37">
      <c r="A114" s="2">
        <v>113</v>
      </c>
      <c r="B114" s="2">
        <v>3109</v>
      </c>
      <c r="C114" s="2">
        <v>27</v>
      </c>
      <c r="D114" s="2">
        <v>0</v>
      </c>
      <c r="E114" s="2">
        <v>210</v>
      </c>
      <c r="F114" s="2">
        <v>0</v>
      </c>
      <c r="G114" s="2">
        <v>0</v>
      </c>
      <c r="H114" s="2">
        <v>0.114</v>
      </c>
      <c r="I114" s="2">
        <v>403.48</v>
      </c>
      <c r="J114" s="2">
        <v>0</v>
      </c>
      <c r="K114" s="2">
        <v>0.98</v>
      </c>
      <c r="L114" s="2">
        <v>0.91</v>
      </c>
      <c r="M114" s="2">
        <v>0.86</v>
      </c>
      <c r="N114" s="2">
        <v>0.78</v>
      </c>
      <c r="O114" s="2">
        <v>0.7</v>
      </c>
      <c r="P114" s="2">
        <v>0.56000000000000005</v>
      </c>
      <c r="Q114" s="2">
        <v>0.44</v>
      </c>
      <c r="R114" s="2">
        <v>0.28000000000000003</v>
      </c>
      <c r="S114" s="2">
        <v>-194</v>
      </c>
      <c r="T114" s="2">
        <v>-119</v>
      </c>
      <c r="U114" s="2">
        <v>-67.400000000000006</v>
      </c>
      <c r="V114" s="2">
        <v>-17.899999999999999</v>
      </c>
      <c r="W114" s="2">
        <v>7.45</v>
      </c>
      <c r="X114" s="2">
        <v>26.8</v>
      </c>
      <c r="Y114" s="2">
        <v>29</v>
      </c>
      <c r="Z114" s="2">
        <v>19.8</v>
      </c>
      <c r="AA114" s="2">
        <v>0</v>
      </c>
      <c r="AB114" s="2">
        <v>52</v>
      </c>
      <c r="AC114" s="2">
        <v>105</v>
      </c>
      <c r="AD114" s="2">
        <v>157</v>
      </c>
      <c r="AE114" s="2">
        <v>209</v>
      </c>
      <c r="AF114" s="2">
        <v>-194</v>
      </c>
      <c r="AG114" s="2">
        <v>-43</v>
      </c>
      <c r="AH114" s="2">
        <v>53.3</v>
      </c>
      <c r="AI114" s="2">
        <v>135</v>
      </c>
      <c r="AJ114" s="2">
        <v>256</v>
      </c>
      <c r="AK114" s="2"/>
    </row>
    <row r="115" spans="1:37">
      <c r="A115" s="2">
        <v>114</v>
      </c>
      <c r="B115" s="2">
        <v>3109</v>
      </c>
      <c r="C115" s="2">
        <v>27</v>
      </c>
      <c r="D115" s="2">
        <v>0</v>
      </c>
      <c r="E115" s="2">
        <v>300</v>
      </c>
      <c r="F115" s="2">
        <v>0</v>
      </c>
      <c r="G115" s="2">
        <v>0</v>
      </c>
      <c r="H115" s="2">
        <v>8.4000000000000005E-2</v>
      </c>
      <c r="I115" s="2">
        <v>756.92</v>
      </c>
      <c r="J115" s="2">
        <v>0</v>
      </c>
      <c r="K115" s="2">
        <v>0.7</v>
      </c>
      <c r="L115" s="2">
        <v>0.66</v>
      </c>
      <c r="M115" s="2">
        <v>0.63</v>
      </c>
      <c r="N115" s="2">
        <v>0.59</v>
      </c>
      <c r="O115" s="2">
        <v>0.56000000000000005</v>
      </c>
      <c r="P115" s="2">
        <v>0.48</v>
      </c>
      <c r="Q115" s="2">
        <v>0.41</v>
      </c>
      <c r="R115" s="2">
        <v>0.28999999999999998</v>
      </c>
      <c r="S115" s="2">
        <v>-100</v>
      </c>
      <c r="T115" s="2">
        <v>-75.5</v>
      </c>
      <c r="U115" s="2">
        <v>-54.6</v>
      </c>
      <c r="V115" s="2">
        <v>-28.3</v>
      </c>
      <c r="W115" s="2">
        <v>-11.4</v>
      </c>
      <c r="X115" s="2">
        <v>5.73</v>
      </c>
      <c r="Y115" s="2">
        <v>12.4</v>
      </c>
      <c r="Z115" s="2">
        <v>14</v>
      </c>
      <c r="AA115" s="2">
        <v>0</v>
      </c>
      <c r="AB115" s="2">
        <v>75</v>
      </c>
      <c r="AC115" s="2">
        <v>150</v>
      </c>
      <c r="AD115" s="2">
        <v>225</v>
      </c>
      <c r="AE115" s="2">
        <v>299</v>
      </c>
      <c r="AF115" s="2">
        <v>-100</v>
      </c>
      <c r="AG115" s="2">
        <v>12.5</v>
      </c>
      <c r="AH115" s="2">
        <v>51.5</v>
      </c>
      <c r="AI115" s="2">
        <v>79.900000000000006</v>
      </c>
      <c r="AJ115" s="2">
        <v>143</v>
      </c>
      <c r="AK115" s="2"/>
    </row>
    <row r="116" spans="1:37">
      <c r="A116" s="2">
        <v>115</v>
      </c>
      <c r="B116" s="2">
        <v>3756</v>
      </c>
      <c r="C116" s="2">
        <v>27</v>
      </c>
      <c r="D116" s="2">
        <v>0</v>
      </c>
      <c r="E116" s="2">
        <v>50</v>
      </c>
      <c r="F116" s="2">
        <v>0</v>
      </c>
      <c r="G116" s="2">
        <v>0</v>
      </c>
      <c r="H116" s="2">
        <v>0.68300000000000005</v>
      </c>
      <c r="I116" s="2">
        <v>20.6</v>
      </c>
      <c r="J116" s="2">
        <v>0</v>
      </c>
      <c r="K116" s="2">
        <v>3.2</v>
      </c>
      <c r="L116" s="2">
        <v>2.34</v>
      </c>
      <c r="M116" s="2">
        <v>1.76</v>
      </c>
      <c r="N116" s="2">
        <v>1.1599999999999999</v>
      </c>
      <c r="O116" s="2">
        <v>0.81</v>
      </c>
      <c r="P116" s="2">
        <v>0.5</v>
      </c>
      <c r="Q116" s="2">
        <v>0.37</v>
      </c>
      <c r="R116" s="2">
        <v>0.25</v>
      </c>
      <c r="S116" s="2">
        <v>-1230</v>
      </c>
      <c r="T116" s="2">
        <v>57.2</v>
      </c>
      <c r="U116" s="2">
        <v>331</v>
      </c>
      <c r="V116" s="2">
        <v>280</v>
      </c>
      <c r="W116" s="2">
        <v>163</v>
      </c>
      <c r="X116" s="2">
        <v>42.4</v>
      </c>
      <c r="Y116" s="2">
        <v>13.2</v>
      </c>
      <c r="Z116" s="2">
        <v>3.53</v>
      </c>
      <c r="AA116" s="2">
        <v>0</v>
      </c>
      <c r="AB116" s="2">
        <v>12</v>
      </c>
      <c r="AC116" s="2">
        <v>25</v>
      </c>
      <c r="AD116" s="2">
        <v>38</v>
      </c>
      <c r="AE116" s="2">
        <v>49</v>
      </c>
      <c r="AF116" s="2">
        <v>-1230</v>
      </c>
      <c r="AG116" s="2">
        <v>-590</v>
      </c>
      <c r="AH116" s="2">
        <v>29.7</v>
      </c>
      <c r="AI116" s="2">
        <v>662</v>
      </c>
      <c r="AJ116" s="2">
        <v>1250</v>
      </c>
      <c r="AK116" s="2"/>
    </row>
    <row r="117" spans="1:37">
      <c r="A117" s="2">
        <v>116</v>
      </c>
      <c r="B117" s="2">
        <v>3756</v>
      </c>
      <c r="C117" s="2">
        <v>27</v>
      </c>
      <c r="D117" s="2">
        <v>0</v>
      </c>
      <c r="E117" s="2">
        <v>72</v>
      </c>
      <c r="F117" s="2">
        <v>0</v>
      </c>
      <c r="G117" s="2">
        <v>0</v>
      </c>
      <c r="H117" s="2">
        <v>0.42399999999999999</v>
      </c>
      <c r="I117" s="2">
        <v>44.22</v>
      </c>
      <c r="J117" s="2">
        <v>0</v>
      </c>
      <c r="K117" s="2">
        <v>2.4</v>
      </c>
      <c r="L117" s="2">
        <v>1.95</v>
      </c>
      <c r="M117" s="2">
        <v>1.61</v>
      </c>
      <c r="N117" s="2">
        <v>1.18</v>
      </c>
      <c r="O117" s="2">
        <v>0.87</v>
      </c>
      <c r="P117" s="2">
        <v>0.53</v>
      </c>
      <c r="Q117" s="2">
        <v>0.38</v>
      </c>
      <c r="R117" s="2">
        <v>0.25</v>
      </c>
      <c r="S117" s="2">
        <v>-849</v>
      </c>
      <c r="T117" s="2">
        <v>-117</v>
      </c>
      <c r="U117" s="2">
        <v>121</v>
      </c>
      <c r="V117" s="2">
        <v>187</v>
      </c>
      <c r="W117" s="2">
        <v>156</v>
      </c>
      <c r="X117" s="2">
        <v>70.3</v>
      </c>
      <c r="Y117" s="2">
        <v>26.9</v>
      </c>
      <c r="Z117" s="2">
        <v>5.34</v>
      </c>
      <c r="AA117" s="2">
        <v>0</v>
      </c>
      <c r="AB117" s="2">
        <v>18</v>
      </c>
      <c r="AC117" s="2">
        <v>36</v>
      </c>
      <c r="AD117" s="2">
        <v>54</v>
      </c>
      <c r="AE117" s="2">
        <v>71</v>
      </c>
      <c r="AF117" s="2">
        <v>-849</v>
      </c>
      <c r="AG117" s="2">
        <v>-394</v>
      </c>
      <c r="AH117" s="2">
        <v>36</v>
      </c>
      <c r="AI117" s="2">
        <v>460</v>
      </c>
      <c r="AJ117" s="2">
        <v>892</v>
      </c>
      <c r="AK117" s="2"/>
    </row>
    <row r="118" spans="1:37">
      <c r="A118" s="2">
        <v>117</v>
      </c>
      <c r="B118" s="2">
        <v>3756</v>
      </c>
      <c r="C118" s="2">
        <v>27</v>
      </c>
      <c r="D118" s="2">
        <v>0</v>
      </c>
      <c r="E118" s="2">
        <v>102</v>
      </c>
      <c r="F118" s="2">
        <v>0</v>
      </c>
      <c r="G118" s="2">
        <v>0</v>
      </c>
      <c r="H118" s="2">
        <v>0.25800000000000001</v>
      </c>
      <c r="I118" s="2">
        <v>98.48</v>
      </c>
      <c r="J118" s="2">
        <v>0</v>
      </c>
      <c r="K118" s="2">
        <v>1.77</v>
      </c>
      <c r="L118" s="2">
        <v>1.54</v>
      </c>
      <c r="M118" s="2">
        <v>1.36</v>
      </c>
      <c r="N118" s="2">
        <v>1.1000000000000001</v>
      </c>
      <c r="O118" s="2">
        <v>0.88</v>
      </c>
      <c r="P118" s="2">
        <v>0.57999999999999996</v>
      </c>
      <c r="Q118" s="2">
        <v>0.4</v>
      </c>
      <c r="R118" s="2">
        <v>0.25</v>
      </c>
      <c r="S118" s="2">
        <v>-533</v>
      </c>
      <c r="T118" s="2">
        <v>-164</v>
      </c>
      <c r="U118" s="2">
        <v>-5.76</v>
      </c>
      <c r="V118" s="2">
        <v>81.099999999999994</v>
      </c>
      <c r="W118" s="2">
        <v>97.8</v>
      </c>
      <c r="X118" s="2">
        <v>72.8</v>
      </c>
      <c r="Y118" s="2">
        <v>41.4</v>
      </c>
      <c r="Z118" s="2">
        <v>10.8</v>
      </c>
      <c r="AA118" s="2">
        <v>0</v>
      </c>
      <c r="AB118" s="2">
        <v>26</v>
      </c>
      <c r="AC118" s="2">
        <v>51</v>
      </c>
      <c r="AD118" s="2">
        <v>77</v>
      </c>
      <c r="AE118" s="2">
        <v>101</v>
      </c>
      <c r="AF118" s="2">
        <v>-533</v>
      </c>
      <c r="AG118" s="2">
        <v>-230</v>
      </c>
      <c r="AH118" s="2">
        <v>37.700000000000003</v>
      </c>
      <c r="AI118" s="2">
        <v>302</v>
      </c>
      <c r="AJ118" s="2">
        <v>591</v>
      </c>
      <c r="AK118" s="2"/>
    </row>
    <row r="119" spans="1:37">
      <c r="A119" s="2">
        <v>118</v>
      </c>
      <c r="B119" s="2">
        <v>3756</v>
      </c>
      <c r="C119" s="2">
        <v>27</v>
      </c>
      <c r="D119" s="2">
        <v>0</v>
      </c>
      <c r="E119" s="2">
        <v>147</v>
      </c>
      <c r="F119" s="2">
        <v>0</v>
      </c>
      <c r="G119" s="2">
        <v>0</v>
      </c>
      <c r="H119" s="2">
        <v>0.159</v>
      </c>
      <c r="I119" s="2">
        <v>221.29</v>
      </c>
      <c r="J119" s="2">
        <v>0</v>
      </c>
      <c r="K119" s="2">
        <v>1.28</v>
      </c>
      <c r="L119" s="2">
        <v>1.1599999999999999</v>
      </c>
      <c r="M119" s="2">
        <v>1.07</v>
      </c>
      <c r="N119" s="2">
        <v>0.93</v>
      </c>
      <c r="O119" s="2">
        <v>0.81</v>
      </c>
      <c r="P119" s="2">
        <v>0.59</v>
      </c>
      <c r="Q119" s="2">
        <v>0.44</v>
      </c>
      <c r="R119" s="2">
        <v>0.27</v>
      </c>
      <c r="S119" s="2">
        <v>-308</v>
      </c>
      <c r="T119" s="2">
        <v>-145</v>
      </c>
      <c r="U119" s="2">
        <v>-55.9</v>
      </c>
      <c r="V119" s="2">
        <v>11.3</v>
      </c>
      <c r="W119" s="2">
        <v>38.700000000000003</v>
      </c>
      <c r="X119" s="2">
        <v>48.8</v>
      </c>
      <c r="Y119" s="2">
        <v>39.4</v>
      </c>
      <c r="Z119" s="2">
        <v>17.8</v>
      </c>
      <c r="AA119" s="2">
        <v>0</v>
      </c>
      <c r="AB119" s="2">
        <v>37</v>
      </c>
      <c r="AC119" s="2">
        <v>73</v>
      </c>
      <c r="AD119" s="2">
        <v>110</v>
      </c>
      <c r="AE119" s="2">
        <v>146</v>
      </c>
      <c r="AF119" s="2">
        <v>-308</v>
      </c>
      <c r="AG119" s="2">
        <v>-116</v>
      </c>
      <c r="AH119" s="2">
        <v>39.1</v>
      </c>
      <c r="AI119" s="2">
        <v>189</v>
      </c>
      <c r="AJ119" s="2">
        <v>369</v>
      </c>
      <c r="AK119" s="2"/>
    </row>
    <row r="120" spans="1:37">
      <c r="A120" s="2">
        <v>119</v>
      </c>
      <c r="B120" s="2">
        <v>3756</v>
      </c>
      <c r="C120" s="2">
        <v>27</v>
      </c>
      <c r="D120" s="2">
        <v>0</v>
      </c>
      <c r="E120" s="2">
        <v>210</v>
      </c>
      <c r="F120" s="2">
        <v>0</v>
      </c>
      <c r="G120" s="2">
        <v>0</v>
      </c>
      <c r="H120" s="2">
        <v>0.10299999999999999</v>
      </c>
      <c r="I120" s="2">
        <v>477.68</v>
      </c>
      <c r="J120" s="2">
        <v>0</v>
      </c>
      <c r="K120" s="2">
        <v>0.92</v>
      </c>
      <c r="L120" s="2">
        <v>0.86</v>
      </c>
      <c r="M120" s="2">
        <v>0.81</v>
      </c>
      <c r="N120" s="2">
        <v>0.74</v>
      </c>
      <c r="O120" s="2">
        <v>0.68</v>
      </c>
      <c r="P120" s="2">
        <v>0.55000000000000004</v>
      </c>
      <c r="Q120" s="2">
        <v>0.44</v>
      </c>
      <c r="R120" s="2">
        <v>0.28999999999999998</v>
      </c>
      <c r="S120" s="2">
        <v>-167</v>
      </c>
      <c r="T120" s="2">
        <v>-104</v>
      </c>
      <c r="U120" s="2">
        <v>-61.4</v>
      </c>
      <c r="V120" s="2">
        <v>-19.2</v>
      </c>
      <c r="W120" s="2">
        <v>2.99</v>
      </c>
      <c r="X120" s="2">
        <v>21.2</v>
      </c>
      <c r="Y120" s="2">
        <v>24.5</v>
      </c>
      <c r="Z120" s="2">
        <v>18.2</v>
      </c>
      <c r="AA120" s="2">
        <v>0</v>
      </c>
      <c r="AB120" s="2">
        <v>52</v>
      </c>
      <c r="AC120" s="2">
        <v>105</v>
      </c>
      <c r="AD120" s="2">
        <v>157</v>
      </c>
      <c r="AE120" s="2">
        <v>209</v>
      </c>
      <c r="AF120" s="2">
        <v>-167</v>
      </c>
      <c r="AG120" s="2">
        <v>-39</v>
      </c>
      <c r="AH120" s="2">
        <v>44.1</v>
      </c>
      <c r="AI120" s="2">
        <v>115</v>
      </c>
      <c r="AJ120" s="2">
        <v>219</v>
      </c>
      <c r="AK120" s="2"/>
    </row>
    <row r="121" spans="1:37">
      <c r="A121" s="2">
        <v>120</v>
      </c>
      <c r="B121" s="2">
        <v>3756</v>
      </c>
      <c r="C121" s="2">
        <v>27</v>
      </c>
      <c r="D121" s="2">
        <v>0</v>
      </c>
      <c r="E121" s="2">
        <v>300</v>
      </c>
      <c r="F121" s="2">
        <v>0</v>
      </c>
      <c r="G121" s="2">
        <v>0</v>
      </c>
      <c r="H121" s="2">
        <v>7.5999999999999998E-2</v>
      </c>
      <c r="I121" s="2">
        <v>900.87</v>
      </c>
      <c r="J121" s="2">
        <v>0</v>
      </c>
      <c r="K121" s="2">
        <v>0.66</v>
      </c>
      <c r="L121" s="2">
        <v>0.62</v>
      </c>
      <c r="M121" s="2">
        <v>0.6</v>
      </c>
      <c r="N121" s="2">
        <v>0.56000000000000005</v>
      </c>
      <c r="O121" s="2">
        <v>0.53</v>
      </c>
      <c r="P121" s="2">
        <v>0.46</v>
      </c>
      <c r="Q121" s="2">
        <v>0.4</v>
      </c>
      <c r="R121" s="2">
        <v>0.28999999999999998</v>
      </c>
      <c r="S121" s="2">
        <v>-86.5</v>
      </c>
      <c r="T121" s="2">
        <v>-65.8</v>
      </c>
      <c r="U121" s="2">
        <v>-48.2</v>
      </c>
      <c r="V121" s="2">
        <v>-26.1</v>
      </c>
      <c r="W121" s="2">
        <v>-11.7</v>
      </c>
      <c r="X121" s="2">
        <v>3.31</v>
      </c>
      <c r="Y121" s="2">
        <v>9.57</v>
      </c>
      <c r="Z121" s="2">
        <v>11.9</v>
      </c>
      <c r="AA121" s="2">
        <v>0</v>
      </c>
      <c r="AB121" s="2">
        <v>75</v>
      </c>
      <c r="AC121" s="2">
        <v>150</v>
      </c>
      <c r="AD121" s="2">
        <v>225</v>
      </c>
      <c r="AE121" s="2">
        <v>299</v>
      </c>
      <c r="AF121" s="2">
        <v>-86.5</v>
      </c>
      <c r="AG121" s="2">
        <v>8.6199999999999992</v>
      </c>
      <c r="AH121" s="2">
        <v>42.6</v>
      </c>
      <c r="AI121" s="2">
        <v>67.8</v>
      </c>
      <c r="AJ121" s="2">
        <v>122</v>
      </c>
      <c r="AK121" s="2"/>
    </row>
    <row r="122" spans="1:37">
      <c r="A122" s="2">
        <v>121</v>
      </c>
      <c r="B122" s="2">
        <v>4537</v>
      </c>
      <c r="C122" s="2">
        <v>27</v>
      </c>
      <c r="D122" s="2">
        <v>0</v>
      </c>
      <c r="E122" s="2">
        <v>50</v>
      </c>
      <c r="F122" s="2">
        <v>0</v>
      </c>
      <c r="G122" s="2">
        <v>0</v>
      </c>
      <c r="H122" s="2">
        <v>0.629</v>
      </c>
      <c r="I122" s="2">
        <v>23.49</v>
      </c>
      <c r="J122" s="2">
        <v>0</v>
      </c>
      <c r="K122" s="2">
        <v>3.05</v>
      </c>
      <c r="L122" s="2">
        <v>2.2799999999999998</v>
      </c>
      <c r="M122" s="2">
        <v>1.75</v>
      </c>
      <c r="N122" s="2">
        <v>1.17</v>
      </c>
      <c r="O122" s="2">
        <v>0.82</v>
      </c>
      <c r="P122" s="2">
        <v>0.5</v>
      </c>
      <c r="Q122" s="2">
        <v>0.37</v>
      </c>
      <c r="R122" s="2">
        <v>0.25</v>
      </c>
      <c r="S122" s="2">
        <v>-1100</v>
      </c>
      <c r="T122" s="2">
        <v>18.100000000000001</v>
      </c>
      <c r="U122" s="2">
        <v>275</v>
      </c>
      <c r="V122" s="2">
        <v>254</v>
      </c>
      <c r="W122" s="2">
        <v>158</v>
      </c>
      <c r="X122" s="2">
        <v>44.9</v>
      </c>
      <c r="Y122" s="2">
        <v>13.9</v>
      </c>
      <c r="Z122" s="2">
        <v>3.55</v>
      </c>
      <c r="AA122" s="2">
        <v>0</v>
      </c>
      <c r="AB122" s="2">
        <v>12</v>
      </c>
      <c r="AC122" s="2">
        <v>25</v>
      </c>
      <c r="AD122" s="2">
        <v>38</v>
      </c>
      <c r="AE122" s="2">
        <v>49</v>
      </c>
      <c r="AF122" s="2">
        <v>-1100</v>
      </c>
      <c r="AG122" s="2">
        <v>-528</v>
      </c>
      <c r="AH122" s="2">
        <v>24.1</v>
      </c>
      <c r="AI122" s="2">
        <v>588</v>
      </c>
      <c r="AJ122" s="2">
        <v>1110</v>
      </c>
      <c r="AK122" s="2"/>
    </row>
    <row r="123" spans="1:37">
      <c r="A123" s="2">
        <v>122</v>
      </c>
      <c r="B123" s="2">
        <v>4537</v>
      </c>
      <c r="C123" s="2">
        <v>27</v>
      </c>
      <c r="D123" s="2">
        <v>0</v>
      </c>
      <c r="E123" s="2">
        <v>72</v>
      </c>
      <c r="F123" s="2">
        <v>0</v>
      </c>
      <c r="G123" s="2">
        <v>0</v>
      </c>
      <c r="H123" s="2">
        <v>0.38700000000000001</v>
      </c>
      <c r="I123" s="2">
        <v>51.15</v>
      </c>
      <c r="J123" s="2">
        <v>0</v>
      </c>
      <c r="K123" s="2">
        <v>2.2799999999999998</v>
      </c>
      <c r="L123" s="2">
        <v>1.88</v>
      </c>
      <c r="M123" s="2">
        <v>1.57</v>
      </c>
      <c r="N123" s="2">
        <v>1.18</v>
      </c>
      <c r="O123" s="2">
        <v>0.88</v>
      </c>
      <c r="P123" s="2">
        <v>0.54</v>
      </c>
      <c r="Q123" s="2">
        <v>0.38</v>
      </c>
      <c r="R123" s="2">
        <v>0.25</v>
      </c>
      <c r="S123" s="2">
        <v>-747</v>
      </c>
      <c r="T123" s="2">
        <v>-122</v>
      </c>
      <c r="U123" s="2">
        <v>88.1</v>
      </c>
      <c r="V123" s="2">
        <v>158</v>
      </c>
      <c r="W123" s="2">
        <v>139</v>
      </c>
      <c r="X123" s="2">
        <v>69.099999999999994</v>
      </c>
      <c r="Y123" s="2">
        <v>28.2</v>
      </c>
      <c r="Z123" s="2">
        <v>5.42</v>
      </c>
      <c r="AA123" s="2">
        <v>0</v>
      </c>
      <c r="AB123" s="2">
        <v>18</v>
      </c>
      <c r="AC123" s="2">
        <v>36</v>
      </c>
      <c r="AD123" s="2">
        <v>54</v>
      </c>
      <c r="AE123" s="2">
        <v>71</v>
      </c>
      <c r="AF123" s="2">
        <v>-747</v>
      </c>
      <c r="AG123" s="2">
        <v>-348</v>
      </c>
      <c r="AH123" s="2">
        <v>29.7</v>
      </c>
      <c r="AI123" s="2">
        <v>402</v>
      </c>
      <c r="AJ123" s="2">
        <v>781</v>
      </c>
      <c r="AK123" s="2"/>
    </row>
    <row r="124" spans="1:37">
      <c r="A124" s="2">
        <v>123</v>
      </c>
      <c r="B124" s="2">
        <v>4537</v>
      </c>
      <c r="C124" s="2">
        <v>27</v>
      </c>
      <c r="D124" s="2">
        <v>0</v>
      </c>
      <c r="E124" s="2">
        <v>102</v>
      </c>
      <c r="F124" s="2">
        <v>0</v>
      </c>
      <c r="G124" s="2">
        <v>0</v>
      </c>
      <c r="H124" s="2">
        <v>0.23499999999999999</v>
      </c>
      <c r="I124" s="2">
        <v>115.05</v>
      </c>
      <c r="J124" s="2">
        <v>0</v>
      </c>
      <c r="K124" s="2">
        <v>1.67</v>
      </c>
      <c r="L124" s="2">
        <v>1.47</v>
      </c>
      <c r="M124" s="2">
        <v>1.31</v>
      </c>
      <c r="N124" s="2">
        <v>1.07</v>
      </c>
      <c r="O124" s="2">
        <v>0.87</v>
      </c>
      <c r="P124" s="2">
        <v>0.57999999999999996</v>
      </c>
      <c r="Q124" s="2">
        <v>0.41</v>
      </c>
      <c r="R124" s="2">
        <v>0.25</v>
      </c>
      <c r="S124" s="2">
        <v>-464</v>
      </c>
      <c r="T124" s="2">
        <v>-153</v>
      </c>
      <c r="U124" s="2">
        <v>-16.600000000000001</v>
      </c>
      <c r="V124" s="2">
        <v>62.6</v>
      </c>
      <c r="W124" s="2">
        <v>81.8</v>
      </c>
      <c r="X124" s="2">
        <v>66.099999999999994</v>
      </c>
      <c r="Y124" s="2">
        <v>40</v>
      </c>
      <c r="Z124" s="2">
        <v>11.4</v>
      </c>
      <c r="AA124" s="2">
        <v>0</v>
      </c>
      <c r="AB124" s="2">
        <v>26</v>
      </c>
      <c r="AC124" s="2">
        <v>51</v>
      </c>
      <c r="AD124" s="2">
        <v>77</v>
      </c>
      <c r="AE124" s="2">
        <v>101</v>
      </c>
      <c r="AF124" s="2">
        <v>-464</v>
      </c>
      <c r="AG124" s="2">
        <v>-202</v>
      </c>
      <c r="AH124" s="2">
        <v>31.2</v>
      </c>
      <c r="AI124" s="2">
        <v>261</v>
      </c>
      <c r="AJ124" s="2">
        <v>511</v>
      </c>
      <c r="AK124" s="2"/>
    </row>
    <row r="125" spans="1:37">
      <c r="A125" s="2">
        <v>124</v>
      </c>
      <c r="B125" s="2">
        <v>4537</v>
      </c>
      <c r="C125" s="2">
        <v>27</v>
      </c>
      <c r="D125" s="2">
        <v>0</v>
      </c>
      <c r="E125" s="2">
        <v>147</v>
      </c>
      <c r="F125" s="2">
        <v>0</v>
      </c>
      <c r="G125" s="2">
        <v>0</v>
      </c>
      <c r="H125" s="2">
        <v>0.14399999999999999</v>
      </c>
      <c r="I125" s="2">
        <v>259.52</v>
      </c>
      <c r="J125" s="2">
        <v>0</v>
      </c>
      <c r="K125" s="2">
        <v>1.2</v>
      </c>
      <c r="L125" s="2">
        <v>1.1000000000000001</v>
      </c>
      <c r="M125" s="2">
        <v>1.03</v>
      </c>
      <c r="N125" s="2">
        <v>0.9</v>
      </c>
      <c r="O125" s="2">
        <v>0.78</v>
      </c>
      <c r="P125" s="2">
        <v>0.59</v>
      </c>
      <c r="Q125" s="2">
        <v>0.44</v>
      </c>
      <c r="R125" s="2">
        <v>0.27</v>
      </c>
      <c r="S125" s="2">
        <v>-267</v>
      </c>
      <c r="T125" s="2">
        <v>-130</v>
      </c>
      <c r="U125" s="2">
        <v>-54.4</v>
      </c>
      <c r="V125" s="2">
        <v>3.99</v>
      </c>
      <c r="W125" s="2">
        <v>29.2</v>
      </c>
      <c r="X125" s="2">
        <v>41.3</v>
      </c>
      <c r="Y125" s="2">
        <v>35.299999999999997</v>
      </c>
      <c r="Z125" s="2">
        <v>17.5</v>
      </c>
      <c r="AA125" s="2">
        <v>0</v>
      </c>
      <c r="AB125" s="2">
        <v>37</v>
      </c>
      <c r="AC125" s="2">
        <v>73</v>
      </c>
      <c r="AD125" s="2">
        <v>110</v>
      </c>
      <c r="AE125" s="2">
        <v>146</v>
      </c>
      <c r="AF125" s="2">
        <v>-267</v>
      </c>
      <c r="AG125" s="2">
        <v>-102</v>
      </c>
      <c r="AH125" s="2">
        <v>32.299999999999997</v>
      </c>
      <c r="AI125" s="2">
        <v>163</v>
      </c>
      <c r="AJ125" s="2">
        <v>317</v>
      </c>
      <c r="AK125" s="2"/>
    </row>
    <row r="126" spans="1:37">
      <c r="A126" s="2">
        <v>125</v>
      </c>
      <c r="B126" s="2">
        <v>4537</v>
      </c>
      <c r="C126" s="2">
        <v>27</v>
      </c>
      <c r="D126" s="2">
        <v>0</v>
      </c>
      <c r="E126" s="2">
        <v>210</v>
      </c>
      <c r="F126" s="2">
        <v>0</v>
      </c>
      <c r="G126" s="2">
        <v>0</v>
      </c>
      <c r="H126" s="2">
        <v>9.2999999999999999E-2</v>
      </c>
      <c r="I126" s="2">
        <v>560.01</v>
      </c>
      <c r="J126" s="2">
        <v>0</v>
      </c>
      <c r="K126" s="2">
        <v>0.86</v>
      </c>
      <c r="L126" s="2">
        <v>0.81</v>
      </c>
      <c r="M126" s="2">
        <v>0.77</v>
      </c>
      <c r="N126" s="2">
        <v>0.71</v>
      </c>
      <c r="O126" s="2">
        <v>0.65</v>
      </c>
      <c r="P126" s="2">
        <v>0.54</v>
      </c>
      <c r="Q126" s="2">
        <v>0.43</v>
      </c>
      <c r="R126" s="2">
        <v>0.28999999999999998</v>
      </c>
      <c r="S126" s="2">
        <v>-144</v>
      </c>
      <c r="T126" s="2">
        <v>-91.7</v>
      </c>
      <c r="U126" s="2">
        <v>-55.6</v>
      </c>
      <c r="V126" s="2">
        <v>-19.8</v>
      </c>
      <c r="W126" s="2">
        <v>-0.42</v>
      </c>
      <c r="X126" s="2">
        <v>16.399999999999999</v>
      </c>
      <c r="Y126" s="2">
        <v>20.399999999999999</v>
      </c>
      <c r="Z126" s="2">
        <v>16.399999999999999</v>
      </c>
      <c r="AA126" s="2">
        <v>0</v>
      </c>
      <c r="AB126" s="2">
        <v>52</v>
      </c>
      <c r="AC126" s="2">
        <v>105</v>
      </c>
      <c r="AD126" s="2">
        <v>157</v>
      </c>
      <c r="AE126" s="2">
        <v>209</v>
      </c>
      <c r="AF126" s="2">
        <v>-144</v>
      </c>
      <c r="AG126" s="2">
        <v>-35.200000000000003</v>
      </c>
      <c r="AH126" s="2">
        <v>36.4</v>
      </c>
      <c r="AI126" s="2">
        <v>98.3</v>
      </c>
      <c r="AJ126" s="2">
        <v>187</v>
      </c>
      <c r="AK126" s="2"/>
    </row>
    <row r="127" spans="1:37">
      <c r="A127" s="2">
        <v>126</v>
      </c>
      <c r="B127" s="2">
        <v>4537</v>
      </c>
      <c r="C127" s="2">
        <v>27</v>
      </c>
      <c r="D127" s="2">
        <v>0</v>
      </c>
      <c r="E127" s="2">
        <v>300</v>
      </c>
      <c r="F127" s="2">
        <v>0</v>
      </c>
      <c r="G127" s="2">
        <v>0</v>
      </c>
      <c r="H127" s="2">
        <v>6.8000000000000005E-2</v>
      </c>
      <c r="I127" s="2">
        <v>1072.71</v>
      </c>
      <c r="J127" s="2">
        <v>0</v>
      </c>
      <c r="K127" s="2">
        <v>0.61</v>
      </c>
      <c r="L127" s="2">
        <v>0.57999999999999996</v>
      </c>
      <c r="M127" s="2">
        <v>0.56000000000000005</v>
      </c>
      <c r="N127" s="2">
        <v>0.54</v>
      </c>
      <c r="O127" s="2">
        <v>0.51</v>
      </c>
      <c r="P127" s="2">
        <v>0.45</v>
      </c>
      <c r="Q127" s="2">
        <v>0.39</v>
      </c>
      <c r="R127" s="2">
        <v>0.28999999999999998</v>
      </c>
      <c r="S127" s="2">
        <v>-74.5</v>
      </c>
      <c r="T127" s="2">
        <v>-57.2</v>
      </c>
      <c r="U127" s="2">
        <v>-42.5</v>
      </c>
      <c r="V127" s="2">
        <v>-23.9</v>
      </c>
      <c r="W127" s="2">
        <v>-11.7</v>
      </c>
      <c r="X127" s="2">
        <v>1.41</v>
      </c>
      <c r="Y127" s="2">
        <v>7.21</v>
      </c>
      <c r="Z127" s="2">
        <v>10.1</v>
      </c>
      <c r="AA127" s="2">
        <v>0</v>
      </c>
      <c r="AB127" s="2">
        <v>75</v>
      </c>
      <c r="AC127" s="2">
        <v>150</v>
      </c>
      <c r="AD127" s="2">
        <v>225</v>
      </c>
      <c r="AE127" s="2">
        <v>299</v>
      </c>
      <c r="AF127" s="2">
        <v>-74.5</v>
      </c>
      <c r="AG127" s="2">
        <v>5.72</v>
      </c>
      <c r="AH127" s="2">
        <v>35.200000000000003</v>
      </c>
      <c r="AI127" s="2">
        <v>57.5</v>
      </c>
      <c r="AJ127" s="2">
        <v>104</v>
      </c>
      <c r="AK127" s="2"/>
    </row>
    <row r="128" spans="1:37">
      <c r="A128" s="2">
        <v>127</v>
      </c>
      <c r="B128" s="2">
        <v>5481</v>
      </c>
      <c r="C128" s="2">
        <v>27</v>
      </c>
      <c r="D128" s="2">
        <v>0</v>
      </c>
      <c r="E128" s="2">
        <v>50</v>
      </c>
      <c r="F128" s="2">
        <v>0</v>
      </c>
      <c r="G128" s="2">
        <v>0</v>
      </c>
      <c r="H128" s="2">
        <v>0.57499999999999996</v>
      </c>
      <c r="I128" s="2">
        <v>27.02</v>
      </c>
      <c r="J128" s="2">
        <v>0</v>
      </c>
      <c r="K128" s="2">
        <v>2.9</v>
      </c>
      <c r="L128" s="2">
        <v>2.21</v>
      </c>
      <c r="M128" s="2">
        <v>1.73</v>
      </c>
      <c r="N128" s="2">
        <v>1.18</v>
      </c>
      <c r="O128" s="2">
        <v>0.84</v>
      </c>
      <c r="P128" s="2">
        <v>0.51</v>
      </c>
      <c r="Q128" s="2">
        <v>0.37</v>
      </c>
      <c r="R128" s="2">
        <v>0.25</v>
      </c>
      <c r="S128" s="2">
        <v>-981</v>
      </c>
      <c r="T128" s="2">
        <v>-12.9</v>
      </c>
      <c r="U128" s="2">
        <v>225</v>
      </c>
      <c r="V128" s="2">
        <v>227</v>
      </c>
      <c r="W128" s="2">
        <v>150</v>
      </c>
      <c r="X128" s="2">
        <v>47.1</v>
      </c>
      <c r="Y128" s="2">
        <v>14.9</v>
      </c>
      <c r="Z128" s="2">
        <v>3.57</v>
      </c>
      <c r="AA128" s="2">
        <v>0</v>
      </c>
      <c r="AB128" s="2">
        <v>12</v>
      </c>
      <c r="AC128" s="2">
        <v>25</v>
      </c>
      <c r="AD128" s="2">
        <v>38</v>
      </c>
      <c r="AE128" s="2">
        <v>49</v>
      </c>
      <c r="AF128" s="2">
        <v>-981</v>
      </c>
      <c r="AG128" s="2">
        <v>-471</v>
      </c>
      <c r="AH128" s="2">
        <v>19.600000000000001</v>
      </c>
      <c r="AI128" s="2">
        <v>520</v>
      </c>
      <c r="AJ128" s="2">
        <v>986</v>
      </c>
      <c r="AK128" s="2"/>
    </row>
    <row r="129" spans="1:37">
      <c r="A129" s="2">
        <v>128</v>
      </c>
      <c r="B129" s="2">
        <v>5481</v>
      </c>
      <c r="C129" s="2">
        <v>27</v>
      </c>
      <c r="D129" s="2">
        <v>0</v>
      </c>
      <c r="E129" s="2">
        <v>72</v>
      </c>
      <c r="F129" s="2">
        <v>0</v>
      </c>
      <c r="G129" s="2">
        <v>0</v>
      </c>
      <c r="H129" s="2">
        <v>0.35299999999999998</v>
      </c>
      <c r="I129" s="2">
        <v>59.26</v>
      </c>
      <c r="J129" s="2">
        <v>0</v>
      </c>
      <c r="K129" s="2">
        <v>2.15</v>
      </c>
      <c r="L129" s="2">
        <v>1.81</v>
      </c>
      <c r="M129" s="2">
        <v>1.53</v>
      </c>
      <c r="N129" s="2">
        <v>1.17</v>
      </c>
      <c r="O129" s="2">
        <v>0.89</v>
      </c>
      <c r="P129" s="2">
        <v>0.55000000000000004</v>
      </c>
      <c r="Q129" s="2">
        <v>0.38</v>
      </c>
      <c r="R129" s="2">
        <v>0.25</v>
      </c>
      <c r="S129" s="2">
        <v>-655</v>
      </c>
      <c r="T129" s="2">
        <v>-124</v>
      </c>
      <c r="U129" s="2">
        <v>61.3</v>
      </c>
      <c r="V129" s="2">
        <v>132</v>
      </c>
      <c r="W129" s="2">
        <v>123</v>
      </c>
      <c r="X129" s="2">
        <v>66.8</v>
      </c>
      <c r="Y129" s="2">
        <v>29.3</v>
      </c>
      <c r="Z129" s="2">
        <v>5.91</v>
      </c>
      <c r="AA129" s="2">
        <v>0</v>
      </c>
      <c r="AB129" s="2">
        <v>18</v>
      </c>
      <c r="AC129" s="2">
        <v>36</v>
      </c>
      <c r="AD129" s="2">
        <v>54</v>
      </c>
      <c r="AE129" s="2">
        <v>71</v>
      </c>
      <c r="AF129" s="2">
        <v>-655</v>
      </c>
      <c r="AG129" s="2">
        <v>-307</v>
      </c>
      <c r="AH129" s="2">
        <v>24.5</v>
      </c>
      <c r="AI129" s="2">
        <v>351</v>
      </c>
      <c r="AJ129" s="2">
        <v>683</v>
      </c>
      <c r="AK129" s="2"/>
    </row>
    <row r="130" spans="1:37">
      <c r="A130" s="2">
        <v>129</v>
      </c>
      <c r="B130" s="2">
        <v>5481</v>
      </c>
      <c r="C130" s="2">
        <v>27</v>
      </c>
      <c r="D130" s="2">
        <v>0</v>
      </c>
      <c r="E130" s="2">
        <v>102</v>
      </c>
      <c r="F130" s="2">
        <v>0</v>
      </c>
      <c r="G130" s="2">
        <v>0</v>
      </c>
      <c r="H130" s="2">
        <v>0.21299999999999999</v>
      </c>
      <c r="I130" s="2">
        <v>134.87</v>
      </c>
      <c r="J130" s="2">
        <v>0</v>
      </c>
      <c r="K130" s="2">
        <v>1.57</v>
      </c>
      <c r="L130" s="2">
        <v>1.4</v>
      </c>
      <c r="M130" s="2">
        <v>1.26</v>
      </c>
      <c r="N130" s="2">
        <v>1.05</v>
      </c>
      <c r="O130" s="2">
        <v>0.86</v>
      </c>
      <c r="P130" s="2">
        <v>0.59</v>
      </c>
      <c r="Q130" s="2">
        <v>0.42</v>
      </c>
      <c r="R130" s="2">
        <v>0.25</v>
      </c>
      <c r="S130" s="2">
        <v>-404</v>
      </c>
      <c r="T130" s="2">
        <v>-141</v>
      </c>
      <c r="U130" s="2">
        <v>-24.3</v>
      </c>
      <c r="V130" s="2">
        <v>47</v>
      </c>
      <c r="W130" s="2">
        <v>67.400000000000006</v>
      </c>
      <c r="X130" s="2">
        <v>59.2</v>
      </c>
      <c r="Y130" s="2">
        <v>38.200000000000003</v>
      </c>
      <c r="Z130" s="2">
        <v>12</v>
      </c>
      <c r="AA130" s="2">
        <v>0</v>
      </c>
      <c r="AB130" s="2">
        <v>26</v>
      </c>
      <c r="AC130" s="2">
        <v>51</v>
      </c>
      <c r="AD130" s="2">
        <v>77</v>
      </c>
      <c r="AE130" s="2">
        <v>101</v>
      </c>
      <c r="AF130" s="2">
        <v>-404</v>
      </c>
      <c r="AG130" s="2">
        <v>-177</v>
      </c>
      <c r="AH130" s="2">
        <v>25.8</v>
      </c>
      <c r="AI130" s="2">
        <v>226</v>
      </c>
      <c r="AJ130" s="2">
        <v>442</v>
      </c>
      <c r="AK130" s="2"/>
    </row>
    <row r="131" spans="1:37">
      <c r="A131" s="2">
        <v>130</v>
      </c>
      <c r="B131" s="2">
        <v>5481</v>
      </c>
      <c r="C131" s="2">
        <v>27</v>
      </c>
      <c r="D131" s="2">
        <v>0</v>
      </c>
      <c r="E131" s="2">
        <v>147</v>
      </c>
      <c r="F131" s="2">
        <v>0</v>
      </c>
      <c r="G131" s="2">
        <v>0</v>
      </c>
      <c r="H131" s="2">
        <v>0.128</v>
      </c>
      <c r="I131" s="2">
        <v>310.89999999999998</v>
      </c>
      <c r="J131" s="2">
        <v>0</v>
      </c>
      <c r="K131" s="2">
        <v>1.1299999999999999</v>
      </c>
      <c r="L131" s="2">
        <v>1.05</v>
      </c>
      <c r="M131" s="2">
        <v>0.98</v>
      </c>
      <c r="N131" s="2">
        <v>0.87</v>
      </c>
      <c r="O131" s="2">
        <v>0.76</v>
      </c>
      <c r="P131" s="2">
        <v>0.57999999999999996</v>
      </c>
      <c r="Q131" s="2">
        <v>0.44</v>
      </c>
      <c r="R131" s="2">
        <v>0.27</v>
      </c>
      <c r="S131" s="2">
        <v>-230</v>
      </c>
      <c r="T131" s="2">
        <v>-116</v>
      </c>
      <c r="U131" s="2">
        <v>-52</v>
      </c>
      <c r="V131" s="2">
        <v>-1.57</v>
      </c>
      <c r="W131" s="2">
        <v>21.3</v>
      </c>
      <c r="X131" s="2">
        <v>34.4</v>
      </c>
      <c r="Y131" s="2">
        <v>31.2</v>
      </c>
      <c r="Z131" s="2">
        <v>16.899999999999999</v>
      </c>
      <c r="AA131" s="2">
        <v>0</v>
      </c>
      <c r="AB131" s="2">
        <v>37</v>
      </c>
      <c r="AC131" s="2">
        <v>73</v>
      </c>
      <c r="AD131" s="2">
        <v>110</v>
      </c>
      <c r="AE131" s="2">
        <v>146</v>
      </c>
      <c r="AF131" s="2">
        <v>-230</v>
      </c>
      <c r="AG131" s="2">
        <v>-88.9</v>
      </c>
      <c r="AH131" s="2">
        <v>26.6</v>
      </c>
      <c r="AI131" s="2">
        <v>139</v>
      </c>
      <c r="AJ131" s="2">
        <v>272</v>
      </c>
      <c r="AK131" s="2"/>
    </row>
    <row r="132" spans="1:37">
      <c r="A132" s="2">
        <v>131</v>
      </c>
      <c r="B132" s="2">
        <v>5481</v>
      </c>
      <c r="C132" s="2">
        <v>27</v>
      </c>
      <c r="D132" s="2">
        <v>0</v>
      </c>
      <c r="E132" s="2">
        <v>210</v>
      </c>
      <c r="F132" s="2">
        <v>0</v>
      </c>
      <c r="G132" s="2">
        <v>0</v>
      </c>
      <c r="H132" s="2">
        <v>8.2000000000000003E-2</v>
      </c>
      <c r="I132" s="2">
        <v>680.99</v>
      </c>
      <c r="J132" s="2">
        <v>0</v>
      </c>
      <c r="K132" s="2">
        <v>0.81</v>
      </c>
      <c r="L132" s="2">
        <v>0.76</v>
      </c>
      <c r="M132" s="2">
        <v>0.73</v>
      </c>
      <c r="N132" s="2">
        <v>0.68</v>
      </c>
      <c r="O132" s="2">
        <v>0.62</v>
      </c>
      <c r="P132" s="2">
        <v>0.52</v>
      </c>
      <c r="Q132" s="2">
        <v>0.43</v>
      </c>
      <c r="R132" s="2">
        <v>0.28999999999999998</v>
      </c>
      <c r="S132" s="2">
        <v>-124</v>
      </c>
      <c r="T132" s="2">
        <v>-80.400000000000006</v>
      </c>
      <c r="U132" s="2">
        <v>-50</v>
      </c>
      <c r="V132" s="2">
        <v>-19.7</v>
      </c>
      <c r="W132" s="2">
        <v>-2.94</v>
      </c>
      <c r="X132" s="2">
        <v>12.4</v>
      </c>
      <c r="Y132" s="2">
        <v>16.8</v>
      </c>
      <c r="Z132" s="2">
        <v>14.7</v>
      </c>
      <c r="AA132" s="2">
        <v>0</v>
      </c>
      <c r="AB132" s="2">
        <v>52</v>
      </c>
      <c r="AC132" s="2">
        <v>105</v>
      </c>
      <c r="AD132" s="2">
        <v>157</v>
      </c>
      <c r="AE132" s="2">
        <v>209</v>
      </c>
      <c r="AF132" s="2">
        <v>-124</v>
      </c>
      <c r="AG132" s="2">
        <v>-31.5</v>
      </c>
      <c r="AH132" s="2">
        <v>30.1</v>
      </c>
      <c r="AI132" s="2">
        <v>83.7</v>
      </c>
      <c r="AJ132" s="2">
        <v>159</v>
      </c>
      <c r="AK132" s="2"/>
    </row>
    <row r="133" spans="1:37">
      <c r="A133" s="2">
        <v>132</v>
      </c>
      <c r="B133" s="2">
        <v>5481</v>
      </c>
      <c r="C133" s="2">
        <v>27</v>
      </c>
      <c r="D133" s="2">
        <v>0</v>
      </c>
      <c r="E133" s="2">
        <v>300</v>
      </c>
      <c r="F133" s="2">
        <v>0</v>
      </c>
      <c r="G133" s="2">
        <v>0</v>
      </c>
      <c r="H133" s="2">
        <v>5.8000000000000003E-2</v>
      </c>
      <c r="I133" s="2">
        <v>1342.83</v>
      </c>
      <c r="J133" s="2">
        <v>0</v>
      </c>
      <c r="K133" s="2">
        <v>0.56999999999999995</v>
      </c>
      <c r="L133" s="2">
        <v>0.55000000000000004</v>
      </c>
      <c r="M133" s="2">
        <v>0.53</v>
      </c>
      <c r="N133" s="2">
        <v>0.51</v>
      </c>
      <c r="O133" s="2">
        <v>0.48</v>
      </c>
      <c r="P133" s="2">
        <v>0.43</v>
      </c>
      <c r="Q133" s="2">
        <v>0.38</v>
      </c>
      <c r="R133" s="2">
        <v>0.28999999999999998</v>
      </c>
      <c r="S133" s="2">
        <v>-64</v>
      </c>
      <c r="T133" s="2">
        <v>-49.6</v>
      </c>
      <c r="U133" s="2">
        <v>-37.299999999999997</v>
      </c>
      <c r="V133" s="2">
        <v>-21.7</v>
      </c>
      <c r="W133" s="2">
        <v>-11.3</v>
      </c>
      <c r="X133" s="2">
        <v>-0.03</v>
      </c>
      <c r="Y133" s="2">
        <v>5.25</v>
      </c>
      <c r="Z133" s="2">
        <v>8.3699999999999992</v>
      </c>
      <c r="AA133" s="2">
        <v>0</v>
      </c>
      <c r="AB133" s="2">
        <v>75</v>
      </c>
      <c r="AC133" s="2">
        <v>150</v>
      </c>
      <c r="AD133" s="2">
        <v>225</v>
      </c>
      <c r="AE133" s="2">
        <v>299</v>
      </c>
      <c r="AF133" s="2">
        <v>-64</v>
      </c>
      <c r="AG133" s="2">
        <v>3.57</v>
      </c>
      <c r="AH133" s="2">
        <v>29.2</v>
      </c>
      <c r="AI133" s="2">
        <v>48.7</v>
      </c>
      <c r="AJ133" s="2">
        <v>88.4</v>
      </c>
      <c r="AK133" s="2"/>
    </row>
    <row r="134" spans="1:37">
      <c r="A134" s="2">
        <v>133</v>
      </c>
      <c r="B134" s="2">
        <v>6622</v>
      </c>
      <c r="C134" s="2">
        <v>27</v>
      </c>
      <c r="D134" s="2">
        <v>0</v>
      </c>
      <c r="E134" s="2">
        <v>50</v>
      </c>
      <c r="F134" s="2">
        <v>0</v>
      </c>
      <c r="G134" s="2">
        <v>0</v>
      </c>
      <c r="H134" s="2">
        <v>0.52400000000000002</v>
      </c>
      <c r="I134" s="2">
        <v>31.32</v>
      </c>
      <c r="J134" s="2">
        <v>0</v>
      </c>
      <c r="K134" s="2">
        <v>2.74</v>
      </c>
      <c r="L134" s="2">
        <v>2.15</v>
      </c>
      <c r="M134" s="2">
        <v>1.7</v>
      </c>
      <c r="N134" s="2">
        <v>1.18</v>
      </c>
      <c r="O134" s="2">
        <v>0.85</v>
      </c>
      <c r="P134" s="2">
        <v>0.51</v>
      </c>
      <c r="Q134" s="2">
        <v>0.37</v>
      </c>
      <c r="R134" s="2">
        <v>0.25</v>
      </c>
      <c r="S134" s="2">
        <v>-870</v>
      </c>
      <c r="T134" s="2">
        <v>-36.6</v>
      </c>
      <c r="U134" s="2">
        <v>181</v>
      </c>
      <c r="V134" s="2">
        <v>201</v>
      </c>
      <c r="W134" s="2">
        <v>141</v>
      </c>
      <c r="X134" s="2">
        <v>48.8</v>
      </c>
      <c r="Y134" s="2">
        <v>15.9</v>
      </c>
      <c r="Z134" s="2">
        <v>3.41</v>
      </c>
      <c r="AA134" s="2">
        <v>0</v>
      </c>
      <c r="AB134" s="2">
        <v>12</v>
      </c>
      <c r="AC134" s="2">
        <v>25</v>
      </c>
      <c r="AD134" s="2">
        <v>38</v>
      </c>
      <c r="AE134" s="2">
        <v>49</v>
      </c>
      <c r="AF134" s="2">
        <v>-870</v>
      </c>
      <c r="AG134" s="2">
        <v>-419</v>
      </c>
      <c r="AH134" s="2">
        <v>15.9</v>
      </c>
      <c r="AI134" s="2">
        <v>459</v>
      </c>
      <c r="AJ134" s="2">
        <v>872</v>
      </c>
      <c r="AK134" s="2"/>
    </row>
    <row r="135" spans="1:37">
      <c r="A135" s="2">
        <v>134</v>
      </c>
      <c r="B135" s="2">
        <v>6622</v>
      </c>
      <c r="C135" s="2">
        <v>27</v>
      </c>
      <c r="D135" s="2">
        <v>0</v>
      </c>
      <c r="E135" s="2">
        <v>72</v>
      </c>
      <c r="F135" s="2">
        <v>0</v>
      </c>
      <c r="G135" s="2">
        <v>0</v>
      </c>
      <c r="H135" s="2">
        <v>0.32100000000000001</v>
      </c>
      <c r="I135" s="2">
        <v>68.86</v>
      </c>
      <c r="J135" s="2">
        <v>0</v>
      </c>
      <c r="K135" s="2">
        <v>2.04</v>
      </c>
      <c r="L135" s="2">
        <v>1.73</v>
      </c>
      <c r="M135" s="2">
        <v>1.49</v>
      </c>
      <c r="N135" s="2">
        <v>1.1499999999999999</v>
      </c>
      <c r="O135" s="2">
        <v>0.89</v>
      </c>
      <c r="P135" s="2">
        <v>0.56000000000000005</v>
      </c>
      <c r="Q135" s="2">
        <v>0.39</v>
      </c>
      <c r="R135" s="2">
        <v>0.25</v>
      </c>
      <c r="S135" s="2">
        <v>-573</v>
      </c>
      <c r="T135" s="2">
        <v>-122</v>
      </c>
      <c r="U135" s="2">
        <v>39.4</v>
      </c>
      <c r="V135" s="2">
        <v>109</v>
      </c>
      <c r="W135" s="2">
        <v>108</v>
      </c>
      <c r="X135" s="2">
        <v>63.7</v>
      </c>
      <c r="Y135" s="2">
        <v>29.9</v>
      </c>
      <c r="Z135" s="2">
        <v>6.31</v>
      </c>
      <c r="AA135" s="2">
        <v>0</v>
      </c>
      <c r="AB135" s="2">
        <v>18</v>
      </c>
      <c r="AC135" s="2">
        <v>36</v>
      </c>
      <c r="AD135" s="2">
        <v>54</v>
      </c>
      <c r="AE135" s="2">
        <v>71</v>
      </c>
      <c r="AF135" s="2">
        <v>-573</v>
      </c>
      <c r="AG135" s="2">
        <v>-269</v>
      </c>
      <c r="AH135" s="2">
        <v>20.3</v>
      </c>
      <c r="AI135" s="2">
        <v>305</v>
      </c>
      <c r="AJ135" s="2">
        <v>595</v>
      </c>
      <c r="AK135" s="2"/>
    </row>
    <row r="136" spans="1:37">
      <c r="A136" s="2">
        <v>135</v>
      </c>
      <c r="B136" s="2">
        <v>6622</v>
      </c>
      <c r="C136" s="2">
        <v>27</v>
      </c>
      <c r="D136" s="2">
        <v>0</v>
      </c>
      <c r="E136" s="2">
        <v>102</v>
      </c>
      <c r="F136" s="2">
        <v>0</v>
      </c>
      <c r="G136" s="2">
        <v>0</v>
      </c>
      <c r="H136" s="2">
        <v>0.193</v>
      </c>
      <c r="I136" s="2">
        <v>157.44999999999999</v>
      </c>
      <c r="J136" s="2">
        <v>0</v>
      </c>
      <c r="K136" s="2">
        <v>1.48</v>
      </c>
      <c r="L136" s="2">
        <v>1.33</v>
      </c>
      <c r="M136" s="2">
        <v>1.21</v>
      </c>
      <c r="N136" s="2">
        <v>1.02</v>
      </c>
      <c r="O136" s="2">
        <v>0.85</v>
      </c>
      <c r="P136" s="2">
        <v>0.59</v>
      </c>
      <c r="Q136" s="2">
        <v>0.42</v>
      </c>
      <c r="R136" s="2">
        <v>0.26</v>
      </c>
      <c r="S136" s="2">
        <v>-350</v>
      </c>
      <c r="T136" s="2">
        <v>-129</v>
      </c>
      <c r="U136" s="2">
        <v>-29.5</v>
      </c>
      <c r="V136" s="2">
        <v>34.1</v>
      </c>
      <c r="W136" s="2">
        <v>54.8</v>
      </c>
      <c r="X136" s="2">
        <v>52.3</v>
      </c>
      <c r="Y136" s="2">
        <v>35.9</v>
      </c>
      <c r="Z136" s="2">
        <v>12.4</v>
      </c>
      <c r="AA136" s="2">
        <v>0</v>
      </c>
      <c r="AB136" s="2">
        <v>26</v>
      </c>
      <c r="AC136" s="2">
        <v>51</v>
      </c>
      <c r="AD136" s="2">
        <v>77</v>
      </c>
      <c r="AE136" s="2">
        <v>101</v>
      </c>
      <c r="AF136" s="2">
        <v>-350</v>
      </c>
      <c r="AG136" s="2">
        <v>-154</v>
      </c>
      <c r="AH136" s="2">
        <v>21.3</v>
      </c>
      <c r="AI136" s="2">
        <v>195</v>
      </c>
      <c r="AJ136" s="2">
        <v>382</v>
      </c>
      <c r="AK136" s="2"/>
    </row>
    <row r="137" spans="1:37">
      <c r="A137" s="2">
        <v>136</v>
      </c>
      <c r="B137" s="2">
        <v>6622</v>
      </c>
      <c r="C137" s="2">
        <v>27</v>
      </c>
      <c r="D137" s="2">
        <v>0</v>
      </c>
      <c r="E137" s="2">
        <v>147</v>
      </c>
      <c r="F137" s="2">
        <v>0</v>
      </c>
      <c r="G137" s="2">
        <v>0</v>
      </c>
      <c r="H137" s="2">
        <v>0.11600000000000001</v>
      </c>
      <c r="I137" s="2">
        <v>364.88</v>
      </c>
      <c r="J137" s="2">
        <v>0</v>
      </c>
      <c r="K137" s="2">
        <v>1.06</v>
      </c>
      <c r="L137" s="2">
        <v>0.99</v>
      </c>
      <c r="M137" s="2">
        <v>0.93</v>
      </c>
      <c r="N137" s="2">
        <v>0.84</v>
      </c>
      <c r="O137" s="2">
        <v>0.74</v>
      </c>
      <c r="P137" s="2">
        <v>0.56999999999999995</v>
      </c>
      <c r="Q137" s="2">
        <v>0.44</v>
      </c>
      <c r="R137" s="2">
        <v>0.28000000000000003</v>
      </c>
      <c r="S137" s="2">
        <v>-199</v>
      </c>
      <c r="T137" s="2">
        <v>-103</v>
      </c>
      <c r="U137" s="2">
        <v>-49.1</v>
      </c>
      <c r="V137" s="2">
        <v>-5.67</v>
      </c>
      <c r="W137" s="2">
        <v>14.9</v>
      </c>
      <c r="X137" s="2">
        <v>28.3</v>
      </c>
      <c r="Y137" s="2">
        <v>27.2</v>
      </c>
      <c r="Z137" s="2">
        <v>16</v>
      </c>
      <c r="AA137" s="2">
        <v>0</v>
      </c>
      <c r="AB137" s="2">
        <v>37</v>
      </c>
      <c r="AC137" s="2">
        <v>73</v>
      </c>
      <c r="AD137" s="2">
        <v>110</v>
      </c>
      <c r="AE137" s="2">
        <v>146</v>
      </c>
      <c r="AF137" s="2">
        <v>-199</v>
      </c>
      <c r="AG137" s="2">
        <v>-77.5</v>
      </c>
      <c r="AH137" s="2">
        <v>22</v>
      </c>
      <c r="AI137" s="2">
        <v>119</v>
      </c>
      <c r="AJ137" s="2">
        <v>233</v>
      </c>
      <c r="AK137" s="2"/>
    </row>
    <row r="138" spans="1:37">
      <c r="A138" s="2">
        <v>137</v>
      </c>
      <c r="B138" s="2">
        <v>6622</v>
      </c>
      <c r="C138" s="2">
        <v>27</v>
      </c>
      <c r="D138" s="2">
        <v>0</v>
      </c>
      <c r="E138" s="2">
        <v>210</v>
      </c>
      <c r="F138" s="2">
        <v>0</v>
      </c>
      <c r="G138" s="2">
        <v>0</v>
      </c>
      <c r="H138" s="2">
        <v>7.5999999999999998E-2</v>
      </c>
      <c r="I138" s="2">
        <v>786.57</v>
      </c>
      <c r="J138" s="2">
        <v>0</v>
      </c>
      <c r="K138" s="2">
        <v>0.76</v>
      </c>
      <c r="L138" s="2">
        <v>0.72</v>
      </c>
      <c r="M138" s="2">
        <v>0.69</v>
      </c>
      <c r="N138" s="2">
        <v>0.65</v>
      </c>
      <c r="O138" s="2">
        <v>0.6</v>
      </c>
      <c r="P138" s="2">
        <v>0.51</v>
      </c>
      <c r="Q138" s="2">
        <v>0.42</v>
      </c>
      <c r="R138" s="2">
        <v>0.28999999999999998</v>
      </c>
      <c r="S138" s="2">
        <v>-107</v>
      </c>
      <c r="T138" s="2">
        <v>-70.2</v>
      </c>
      <c r="U138" s="2">
        <v>-44.8</v>
      </c>
      <c r="V138" s="2">
        <v>-19.2</v>
      </c>
      <c r="W138" s="2">
        <v>-4.74</v>
      </c>
      <c r="X138" s="2">
        <v>9.0299999999999994</v>
      </c>
      <c r="Y138" s="2">
        <v>13.6</v>
      </c>
      <c r="Z138" s="2">
        <v>12.9</v>
      </c>
      <c r="AA138" s="2">
        <v>0</v>
      </c>
      <c r="AB138" s="2">
        <v>52</v>
      </c>
      <c r="AC138" s="2">
        <v>105</v>
      </c>
      <c r="AD138" s="2">
        <v>157</v>
      </c>
      <c r="AE138" s="2">
        <v>209</v>
      </c>
      <c r="AF138" s="2">
        <v>-107</v>
      </c>
      <c r="AG138" s="2">
        <v>-28</v>
      </c>
      <c r="AH138" s="2">
        <v>24.9</v>
      </c>
      <c r="AI138" s="2">
        <v>71.2</v>
      </c>
      <c r="AJ138" s="2">
        <v>136</v>
      </c>
      <c r="AK138" s="2"/>
    </row>
    <row r="139" spans="1:37">
      <c r="A139" s="2">
        <v>138</v>
      </c>
      <c r="B139" s="2">
        <v>6622</v>
      </c>
      <c r="C139" s="2">
        <v>27</v>
      </c>
      <c r="D139" s="2">
        <v>0</v>
      </c>
      <c r="E139" s="2">
        <v>300</v>
      </c>
      <c r="F139" s="2">
        <v>0</v>
      </c>
      <c r="G139" s="2">
        <v>0</v>
      </c>
      <c r="H139" s="2">
        <v>5.3999999999999999E-2</v>
      </c>
      <c r="I139" s="2">
        <v>1542.32</v>
      </c>
      <c r="J139" s="2">
        <v>0</v>
      </c>
      <c r="K139" s="2">
        <v>0.54</v>
      </c>
      <c r="L139" s="2">
        <v>0.52</v>
      </c>
      <c r="M139" s="2">
        <v>0.5</v>
      </c>
      <c r="N139" s="2">
        <v>0.48</v>
      </c>
      <c r="O139" s="2">
        <v>0.46</v>
      </c>
      <c r="P139" s="2">
        <v>0.41</v>
      </c>
      <c r="Q139" s="2">
        <v>0.37</v>
      </c>
      <c r="R139" s="2">
        <v>0.28999999999999998</v>
      </c>
      <c r="S139" s="2">
        <v>-54.9</v>
      </c>
      <c r="T139" s="2">
        <v>-42.9</v>
      </c>
      <c r="U139" s="2">
        <v>-32.700000000000003</v>
      </c>
      <c r="V139" s="2">
        <v>-19.600000000000001</v>
      </c>
      <c r="W139" s="2">
        <v>-10.9</v>
      </c>
      <c r="X139" s="2">
        <v>-1.0900000000000001</v>
      </c>
      <c r="Y139" s="2">
        <v>3.66</v>
      </c>
      <c r="Z139" s="2">
        <v>6.87</v>
      </c>
      <c r="AA139" s="2">
        <v>0</v>
      </c>
      <c r="AB139" s="2">
        <v>75</v>
      </c>
      <c r="AC139" s="2">
        <v>150</v>
      </c>
      <c r="AD139" s="2">
        <v>225</v>
      </c>
      <c r="AE139" s="2">
        <v>299</v>
      </c>
      <c r="AF139" s="2">
        <v>-54.9</v>
      </c>
      <c r="AG139" s="2">
        <v>1.99</v>
      </c>
      <c r="AH139" s="2">
        <v>24.1</v>
      </c>
      <c r="AI139" s="2">
        <v>41.3</v>
      </c>
      <c r="AJ139" s="2">
        <v>75.099999999999994</v>
      </c>
      <c r="AK139" s="2"/>
    </row>
    <row r="140" spans="1:37">
      <c r="A140" s="2">
        <v>139</v>
      </c>
      <c r="B140" s="2">
        <v>8000</v>
      </c>
      <c r="C140" s="2">
        <v>27</v>
      </c>
      <c r="D140" s="2">
        <v>0</v>
      </c>
      <c r="E140" s="2">
        <v>50</v>
      </c>
      <c r="F140" s="2">
        <v>0</v>
      </c>
      <c r="G140" s="2">
        <v>0</v>
      </c>
      <c r="H140" s="2">
        <v>0.48499999999999999</v>
      </c>
      <c r="I140" s="2">
        <v>35.47</v>
      </c>
      <c r="J140" s="2">
        <v>0</v>
      </c>
      <c r="K140" s="2">
        <v>2.62</v>
      </c>
      <c r="L140" s="2">
        <v>2.08</v>
      </c>
      <c r="M140" s="2">
        <v>1.67</v>
      </c>
      <c r="N140" s="2">
        <v>1.19</v>
      </c>
      <c r="O140" s="2">
        <v>0.86</v>
      </c>
      <c r="P140" s="2">
        <v>0.52</v>
      </c>
      <c r="Q140" s="2">
        <v>0.37</v>
      </c>
      <c r="R140" s="2">
        <v>0.25</v>
      </c>
      <c r="S140" s="2">
        <v>-769</v>
      </c>
      <c r="T140" s="2">
        <v>-54.2</v>
      </c>
      <c r="U140" s="2">
        <v>143</v>
      </c>
      <c r="V140" s="2">
        <v>175</v>
      </c>
      <c r="W140" s="2">
        <v>131</v>
      </c>
      <c r="X140" s="2">
        <v>49.9</v>
      </c>
      <c r="Y140" s="2">
        <v>17</v>
      </c>
      <c r="Z140" s="2">
        <v>3.36</v>
      </c>
      <c r="AA140" s="2">
        <v>0</v>
      </c>
      <c r="AB140" s="2">
        <v>12</v>
      </c>
      <c r="AC140" s="2">
        <v>25</v>
      </c>
      <c r="AD140" s="2">
        <v>38</v>
      </c>
      <c r="AE140" s="2">
        <v>49</v>
      </c>
      <c r="AF140" s="2">
        <v>-769</v>
      </c>
      <c r="AG140" s="2">
        <v>-371</v>
      </c>
      <c r="AH140" s="2">
        <v>12.9</v>
      </c>
      <c r="AI140" s="2">
        <v>404</v>
      </c>
      <c r="AJ140" s="2">
        <v>768</v>
      </c>
      <c r="AK140" s="2"/>
    </row>
    <row r="141" spans="1:37">
      <c r="A141" s="2">
        <v>140</v>
      </c>
      <c r="B141" s="2">
        <v>8000</v>
      </c>
      <c r="C141" s="2">
        <v>27</v>
      </c>
      <c r="D141" s="2">
        <v>0</v>
      </c>
      <c r="E141" s="2">
        <v>72</v>
      </c>
      <c r="F141" s="2">
        <v>0</v>
      </c>
      <c r="G141" s="2">
        <v>0</v>
      </c>
      <c r="H141" s="2">
        <v>0.29199999999999998</v>
      </c>
      <c r="I141" s="2">
        <v>80.16</v>
      </c>
      <c r="J141" s="2">
        <v>0</v>
      </c>
      <c r="K141" s="2">
        <v>1.93</v>
      </c>
      <c r="L141" s="2">
        <v>1.66</v>
      </c>
      <c r="M141" s="2">
        <v>1.44</v>
      </c>
      <c r="N141" s="2">
        <v>1.1399999999999999</v>
      </c>
      <c r="O141" s="2">
        <v>0.89</v>
      </c>
      <c r="P141" s="2">
        <v>0.56000000000000005</v>
      </c>
      <c r="Q141" s="2">
        <v>0.39</v>
      </c>
      <c r="R141" s="2">
        <v>0.25</v>
      </c>
      <c r="S141" s="2">
        <v>-500</v>
      </c>
      <c r="T141" s="2">
        <v>-119</v>
      </c>
      <c r="U141" s="2">
        <v>22</v>
      </c>
      <c r="V141" s="2">
        <v>88.3</v>
      </c>
      <c r="W141" s="2">
        <v>93.1</v>
      </c>
      <c r="X141" s="2">
        <v>59.8</v>
      </c>
      <c r="Y141" s="2">
        <v>30.1</v>
      </c>
      <c r="Z141" s="2">
        <v>6.77</v>
      </c>
      <c r="AA141" s="2">
        <v>0</v>
      </c>
      <c r="AB141" s="2">
        <v>18</v>
      </c>
      <c r="AC141" s="2">
        <v>36</v>
      </c>
      <c r="AD141" s="2">
        <v>54</v>
      </c>
      <c r="AE141" s="2">
        <v>71</v>
      </c>
      <c r="AF141" s="2">
        <v>-500</v>
      </c>
      <c r="AG141" s="2">
        <v>-236</v>
      </c>
      <c r="AH141" s="2">
        <v>16.7</v>
      </c>
      <c r="AI141" s="2">
        <v>265</v>
      </c>
      <c r="AJ141" s="2">
        <v>518</v>
      </c>
      <c r="AK141" s="2"/>
    </row>
    <row r="142" spans="1:37">
      <c r="A142" s="2">
        <v>141</v>
      </c>
      <c r="B142" s="2">
        <v>8000</v>
      </c>
      <c r="C142" s="2">
        <v>27</v>
      </c>
      <c r="D142" s="2">
        <v>0</v>
      </c>
      <c r="E142" s="2">
        <v>102</v>
      </c>
      <c r="F142" s="2">
        <v>0</v>
      </c>
      <c r="G142" s="2">
        <v>0</v>
      </c>
      <c r="H142" s="2">
        <v>0.17499999999999999</v>
      </c>
      <c r="I142" s="2">
        <v>184.59</v>
      </c>
      <c r="J142" s="2">
        <v>0</v>
      </c>
      <c r="K142" s="2">
        <v>1.39</v>
      </c>
      <c r="L142" s="2">
        <v>1.27</v>
      </c>
      <c r="M142" s="2">
        <v>1.1599999999999999</v>
      </c>
      <c r="N142" s="2">
        <v>0.99</v>
      </c>
      <c r="O142" s="2">
        <v>0.84</v>
      </c>
      <c r="P142" s="2">
        <v>0.59</v>
      </c>
      <c r="Q142" s="2">
        <v>0.43</v>
      </c>
      <c r="R142" s="2">
        <v>0.26</v>
      </c>
      <c r="S142" s="2">
        <v>-303</v>
      </c>
      <c r="T142" s="2">
        <v>-118</v>
      </c>
      <c r="U142" s="2">
        <v>-32.700000000000003</v>
      </c>
      <c r="V142" s="2">
        <v>23.6</v>
      </c>
      <c r="W142" s="2">
        <v>43.8</v>
      </c>
      <c r="X142" s="2">
        <v>45.6</v>
      </c>
      <c r="Y142" s="2">
        <v>33.200000000000003</v>
      </c>
      <c r="Z142" s="2">
        <v>12.7</v>
      </c>
      <c r="AA142" s="2">
        <v>0</v>
      </c>
      <c r="AB142" s="2">
        <v>26</v>
      </c>
      <c r="AC142" s="2">
        <v>51</v>
      </c>
      <c r="AD142" s="2">
        <v>77</v>
      </c>
      <c r="AE142" s="2">
        <v>101</v>
      </c>
      <c r="AF142" s="2">
        <v>-303</v>
      </c>
      <c r="AG142" s="2">
        <v>-134</v>
      </c>
      <c r="AH142" s="2">
        <v>17.7</v>
      </c>
      <c r="AI142" s="2">
        <v>168</v>
      </c>
      <c r="AJ142" s="2">
        <v>329</v>
      </c>
      <c r="AK142" s="2"/>
    </row>
    <row r="143" spans="1:37">
      <c r="A143" s="2">
        <v>142</v>
      </c>
      <c r="B143" s="2">
        <v>8000</v>
      </c>
      <c r="C143" s="2">
        <v>27</v>
      </c>
      <c r="D143" s="2">
        <v>0</v>
      </c>
      <c r="E143" s="2">
        <v>147</v>
      </c>
      <c r="F143" s="2">
        <v>0</v>
      </c>
      <c r="G143" s="2">
        <v>0</v>
      </c>
      <c r="H143" s="2">
        <v>0.105</v>
      </c>
      <c r="I143" s="2">
        <v>429.83</v>
      </c>
      <c r="J143" s="2">
        <v>0</v>
      </c>
      <c r="K143" s="2">
        <v>1</v>
      </c>
      <c r="L143" s="2">
        <v>0.93</v>
      </c>
      <c r="M143" s="2">
        <v>0.88</v>
      </c>
      <c r="N143" s="2">
        <v>0.8</v>
      </c>
      <c r="O143" s="2">
        <v>0.72</v>
      </c>
      <c r="P143" s="2">
        <v>0.56999999999999995</v>
      </c>
      <c r="Q143" s="2">
        <v>0.44</v>
      </c>
      <c r="R143" s="2">
        <v>0.28000000000000003</v>
      </c>
      <c r="S143" s="2">
        <v>-171</v>
      </c>
      <c r="T143" s="2">
        <v>-90.9</v>
      </c>
      <c r="U143" s="2">
        <v>-45.8</v>
      </c>
      <c r="V143" s="2">
        <v>-8.57</v>
      </c>
      <c r="W143" s="2">
        <v>9.7200000000000006</v>
      </c>
      <c r="X143" s="2">
        <v>23</v>
      </c>
      <c r="Y143" s="2">
        <v>23.4</v>
      </c>
      <c r="Z143" s="2">
        <v>15</v>
      </c>
      <c r="AA143" s="2">
        <v>0</v>
      </c>
      <c r="AB143" s="2">
        <v>37</v>
      </c>
      <c r="AC143" s="2">
        <v>73</v>
      </c>
      <c r="AD143" s="2">
        <v>110</v>
      </c>
      <c r="AE143" s="2">
        <v>146</v>
      </c>
      <c r="AF143" s="2">
        <v>-171</v>
      </c>
      <c r="AG143" s="2">
        <v>-67.5</v>
      </c>
      <c r="AH143" s="2">
        <v>18.2</v>
      </c>
      <c r="AI143" s="2">
        <v>102</v>
      </c>
      <c r="AJ143" s="2">
        <v>199</v>
      </c>
      <c r="AK143" s="2"/>
    </row>
    <row r="144" spans="1:37">
      <c r="A144" s="2">
        <v>143</v>
      </c>
      <c r="B144" s="2">
        <v>8000</v>
      </c>
      <c r="C144" s="2">
        <v>27</v>
      </c>
      <c r="D144" s="2">
        <v>0</v>
      </c>
      <c r="E144" s="2">
        <v>210</v>
      </c>
      <c r="F144" s="2">
        <v>0</v>
      </c>
      <c r="G144" s="2">
        <v>0</v>
      </c>
      <c r="H144" s="2">
        <v>6.7000000000000004E-2</v>
      </c>
      <c r="I144" s="2">
        <v>951.43</v>
      </c>
      <c r="J144" s="2">
        <v>0</v>
      </c>
      <c r="K144" s="2">
        <v>0.71</v>
      </c>
      <c r="L144" s="2">
        <v>0.68</v>
      </c>
      <c r="M144" s="2">
        <v>0.65</v>
      </c>
      <c r="N144" s="2">
        <v>0.61</v>
      </c>
      <c r="O144" s="2">
        <v>0.56999999999999995</v>
      </c>
      <c r="P144" s="2">
        <v>0.49</v>
      </c>
      <c r="Q144" s="2">
        <v>0.42</v>
      </c>
      <c r="R144" s="2">
        <v>0.3</v>
      </c>
      <c r="S144" s="2">
        <v>-91.7</v>
      </c>
      <c r="T144" s="2">
        <v>-61.2</v>
      </c>
      <c r="U144" s="2">
        <v>-40</v>
      </c>
      <c r="V144" s="2">
        <v>-18.3</v>
      </c>
      <c r="W144" s="2">
        <v>-5.95</v>
      </c>
      <c r="X144" s="2">
        <v>6.32</v>
      </c>
      <c r="Y144" s="2">
        <v>10.9</v>
      </c>
      <c r="Z144" s="2">
        <v>11.2</v>
      </c>
      <c r="AA144" s="2">
        <v>0</v>
      </c>
      <c r="AB144" s="2">
        <v>52</v>
      </c>
      <c r="AC144" s="2">
        <v>105</v>
      </c>
      <c r="AD144" s="2">
        <v>157</v>
      </c>
      <c r="AE144" s="2">
        <v>209</v>
      </c>
      <c r="AF144" s="2">
        <v>-91.7</v>
      </c>
      <c r="AG144" s="2">
        <v>-24.8</v>
      </c>
      <c r="AH144" s="2">
        <v>20.6</v>
      </c>
      <c r="AI144" s="2">
        <v>60.6</v>
      </c>
      <c r="AJ144" s="2">
        <v>116</v>
      </c>
      <c r="AK144" s="2"/>
    </row>
    <row r="145" spans="1:37">
      <c r="A145" s="2">
        <v>144</v>
      </c>
      <c r="B145" s="2">
        <v>8000</v>
      </c>
      <c r="C145" s="2">
        <v>27</v>
      </c>
      <c r="D145" s="2">
        <v>0</v>
      </c>
      <c r="E145" s="2">
        <v>300</v>
      </c>
      <c r="F145" s="2">
        <v>0</v>
      </c>
      <c r="G145" s="2">
        <v>0</v>
      </c>
      <c r="H145" s="2">
        <v>4.7E-2</v>
      </c>
      <c r="I145" s="2">
        <v>1892.84</v>
      </c>
      <c r="J145" s="2">
        <v>0</v>
      </c>
      <c r="K145" s="2">
        <v>0.5</v>
      </c>
      <c r="L145" s="2">
        <v>0.49</v>
      </c>
      <c r="M145" s="2">
        <v>0.47</v>
      </c>
      <c r="N145" s="2">
        <v>0.45</v>
      </c>
      <c r="O145" s="2">
        <v>0.44</v>
      </c>
      <c r="P145" s="2">
        <v>0.4</v>
      </c>
      <c r="Q145" s="2">
        <v>0.36</v>
      </c>
      <c r="R145" s="2">
        <v>0.28000000000000003</v>
      </c>
      <c r="S145" s="2">
        <v>-47.1</v>
      </c>
      <c r="T145" s="2">
        <v>-37.1</v>
      </c>
      <c r="U145" s="2">
        <v>-28.6</v>
      </c>
      <c r="V145" s="2">
        <v>-17.600000000000001</v>
      </c>
      <c r="W145" s="2">
        <v>-10.199999999999999</v>
      </c>
      <c r="X145" s="2">
        <v>-1.85</v>
      </c>
      <c r="Y145" s="2">
        <v>2.38</v>
      </c>
      <c r="Z145" s="2">
        <v>5.55</v>
      </c>
      <c r="AA145" s="2">
        <v>0</v>
      </c>
      <c r="AB145" s="2">
        <v>75</v>
      </c>
      <c r="AC145" s="2">
        <v>150</v>
      </c>
      <c r="AD145" s="2">
        <v>225</v>
      </c>
      <c r="AE145" s="2">
        <v>299</v>
      </c>
      <c r="AF145" s="2">
        <v>-47.1</v>
      </c>
      <c r="AG145" s="2">
        <v>0.85</v>
      </c>
      <c r="AH145" s="2">
        <v>20</v>
      </c>
      <c r="AI145" s="2">
        <v>34.9</v>
      </c>
      <c r="AJ145" s="2">
        <v>63.8</v>
      </c>
      <c r="AK145" s="2"/>
    </row>
    <row r="146" spans="1:37">
      <c r="A146" s="2">
        <v>145</v>
      </c>
      <c r="B146" s="2">
        <v>1000</v>
      </c>
      <c r="C146" s="2">
        <v>36</v>
      </c>
      <c r="D146" s="2">
        <v>0</v>
      </c>
      <c r="E146" s="2">
        <v>50</v>
      </c>
      <c r="F146" s="2">
        <v>0</v>
      </c>
      <c r="G146" s="2">
        <v>0</v>
      </c>
      <c r="H146" s="2">
        <v>1.208</v>
      </c>
      <c r="I146" s="2">
        <v>11.11</v>
      </c>
      <c r="J146" s="2">
        <v>0</v>
      </c>
      <c r="K146" s="2">
        <v>3.35</v>
      </c>
      <c r="L146" s="2">
        <v>1.98</v>
      </c>
      <c r="M146" s="2">
        <v>1.29</v>
      </c>
      <c r="N146" s="2">
        <v>0.78</v>
      </c>
      <c r="O146" s="2">
        <v>0.56000000000000005</v>
      </c>
      <c r="P146" s="2">
        <v>0.37</v>
      </c>
      <c r="Q146" s="2">
        <v>0.28000000000000003</v>
      </c>
      <c r="R146" s="2">
        <v>0.18</v>
      </c>
      <c r="S146" s="2">
        <v>-1980</v>
      </c>
      <c r="T146" s="2">
        <v>618</v>
      </c>
      <c r="U146" s="2">
        <v>710</v>
      </c>
      <c r="V146" s="2">
        <v>284</v>
      </c>
      <c r="W146" s="2">
        <v>95.9</v>
      </c>
      <c r="X146" s="2">
        <v>19.8</v>
      </c>
      <c r="Y146" s="2">
        <v>7.86</v>
      </c>
      <c r="Z146" s="2">
        <v>1.94</v>
      </c>
      <c r="AA146" s="2">
        <v>0</v>
      </c>
      <c r="AB146" s="2">
        <v>12</v>
      </c>
      <c r="AC146" s="2">
        <v>25</v>
      </c>
      <c r="AD146" s="2">
        <v>38</v>
      </c>
      <c r="AE146" s="2">
        <v>49</v>
      </c>
      <c r="AF146" s="2">
        <v>-1980</v>
      </c>
      <c r="AG146" s="2">
        <v>-904</v>
      </c>
      <c r="AH146" s="2">
        <v>126</v>
      </c>
      <c r="AI146" s="2">
        <v>1170</v>
      </c>
      <c r="AJ146" s="2">
        <v>2140</v>
      </c>
      <c r="AK146" s="2"/>
    </row>
    <row r="147" spans="1:37">
      <c r="A147" s="2">
        <v>146</v>
      </c>
      <c r="B147" s="2">
        <v>1000</v>
      </c>
      <c r="C147" s="2">
        <v>36</v>
      </c>
      <c r="D147" s="2">
        <v>0</v>
      </c>
      <c r="E147" s="2">
        <v>72</v>
      </c>
      <c r="F147" s="2">
        <v>0</v>
      </c>
      <c r="G147" s="2">
        <v>0</v>
      </c>
      <c r="H147" s="2">
        <v>0.85499999999999998</v>
      </c>
      <c r="I147" s="2">
        <v>19.37</v>
      </c>
      <c r="J147" s="2">
        <v>0</v>
      </c>
      <c r="K147" s="2">
        <v>2.72</v>
      </c>
      <c r="L147" s="2">
        <v>1.84</v>
      </c>
      <c r="M147" s="2">
        <v>1.32</v>
      </c>
      <c r="N147" s="2">
        <v>0.83</v>
      </c>
      <c r="O147" s="2">
        <v>0.57999999999999996</v>
      </c>
      <c r="P147" s="2">
        <v>0.37</v>
      </c>
      <c r="Q147" s="2">
        <v>0.28000000000000003</v>
      </c>
      <c r="R147" s="2">
        <v>0.18</v>
      </c>
      <c r="S147" s="2">
        <v>-1620</v>
      </c>
      <c r="T147" s="2">
        <v>171</v>
      </c>
      <c r="U147" s="2">
        <v>503</v>
      </c>
      <c r="V147" s="2">
        <v>345</v>
      </c>
      <c r="W147" s="2">
        <v>169</v>
      </c>
      <c r="X147" s="2">
        <v>36.5</v>
      </c>
      <c r="Y147" s="2">
        <v>12.1</v>
      </c>
      <c r="Z147" s="2">
        <v>3.24</v>
      </c>
      <c r="AA147" s="2">
        <v>0</v>
      </c>
      <c r="AB147" s="2">
        <v>18</v>
      </c>
      <c r="AC147" s="2">
        <v>36</v>
      </c>
      <c r="AD147" s="2">
        <v>54</v>
      </c>
      <c r="AE147" s="2">
        <v>71</v>
      </c>
      <c r="AF147" s="2">
        <v>-1620</v>
      </c>
      <c r="AG147" s="2">
        <v>-709</v>
      </c>
      <c r="AH147" s="2">
        <v>139</v>
      </c>
      <c r="AI147" s="2">
        <v>970</v>
      </c>
      <c r="AJ147" s="2">
        <v>1830</v>
      </c>
      <c r="AK147" s="2"/>
    </row>
    <row r="148" spans="1:37">
      <c r="A148" s="2">
        <v>147</v>
      </c>
      <c r="B148" s="2">
        <v>1000</v>
      </c>
      <c r="C148" s="2">
        <v>36</v>
      </c>
      <c r="D148" s="2">
        <v>0</v>
      </c>
      <c r="E148" s="2">
        <v>102</v>
      </c>
      <c r="F148" s="2">
        <v>0</v>
      </c>
      <c r="G148" s="2">
        <v>0</v>
      </c>
      <c r="H148" s="2">
        <v>0.57199999999999995</v>
      </c>
      <c r="I148" s="2">
        <v>37.159999999999997</v>
      </c>
      <c r="J148" s="2">
        <v>0</v>
      </c>
      <c r="K148" s="2">
        <v>2.12</v>
      </c>
      <c r="L148" s="2">
        <v>1.6</v>
      </c>
      <c r="M148" s="2">
        <v>1.26</v>
      </c>
      <c r="N148" s="2">
        <v>0.87</v>
      </c>
      <c r="O148" s="2">
        <v>0.63</v>
      </c>
      <c r="P148" s="2">
        <v>0.38</v>
      </c>
      <c r="Q148" s="2">
        <v>0.28000000000000003</v>
      </c>
      <c r="R148" s="2">
        <v>0.18</v>
      </c>
      <c r="S148" s="2">
        <v>-1140</v>
      </c>
      <c r="T148" s="2">
        <v>-111</v>
      </c>
      <c r="U148" s="2">
        <v>227</v>
      </c>
      <c r="V148" s="2">
        <v>275</v>
      </c>
      <c r="W148" s="2">
        <v>197</v>
      </c>
      <c r="X148" s="2">
        <v>69.7</v>
      </c>
      <c r="Y148" s="2">
        <v>23.2</v>
      </c>
      <c r="Z148" s="2">
        <v>4.96</v>
      </c>
      <c r="AA148" s="2">
        <v>0</v>
      </c>
      <c r="AB148" s="2">
        <v>26</v>
      </c>
      <c r="AC148" s="2">
        <v>51</v>
      </c>
      <c r="AD148" s="2">
        <v>77</v>
      </c>
      <c r="AE148" s="2">
        <v>101</v>
      </c>
      <c r="AF148" s="2">
        <v>-1140</v>
      </c>
      <c r="AG148" s="2">
        <v>-448</v>
      </c>
      <c r="AH148" s="2">
        <v>145</v>
      </c>
      <c r="AI148" s="2">
        <v>724</v>
      </c>
      <c r="AJ148" s="2">
        <v>1370</v>
      </c>
      <c r="AK148" s="2"/>
    </row>
    <row r="149" spans="1:37">
      <c r="A149" s="2">
        <v>148</v>
      </c>
      <c r="B149" s="2">
        <v>1000</v>
      </c>
      <c r="C149" s="2">
        <v>36</v>
      </c>
      <c r="D149" s="2">
        <v>0</v>
      </c>
      <c r="E149" s="2">
        <v>147</v>
      </c>
      <c r="F149" s="2">
        <v>0</v>
      </c>
      <c r="G149" s="2">
        <v>0</v>
      </c>
      <c r="H149" s="2">
        <v>0.374</v>
      </c>
      <c r="I149" s="2">
        <v>75.11</v>
      </c>
      <c r="J149" s="2">
        <v>0</v>
      </c>
      <c r="K149" s="2">
        <v>1.6</v>
      </c>
      <c r="L149" s="2">
        <v>1.3</v>
      </c>
      <c r="M149" s="2">
        <v>1.1000000000000001</v>
      </c>
      <c r="N149" s="2">
        <v>0.85</v>
      </c>
      <c r="O149" s="2">
        <v>0.66</v>
      </c>
      <c r="P149" s="2">
        <v>0.41</v>
      </c>
      <c r="Q149" s="2">
        <v>0.28999999999999998</v>
      </c>
      <c r="R149" s="2">
        <v>0.19</v>
      </c>
      <c r="S149" s="2">
        <v>-710</v>
      </c>
      <c r="T149" s="2">
        <v>-214</v>
      </c>
      <c r="U149" s="2">
        <v>21.9</v>
      </c>
      <c r="V149" s="2">
        <v>142</v>
      </c>
      <c r="W149" s="2">
        <v>147</v>
      </c>
      <c r="X149" s="2">
        <v>89</v>
      </c>
      <c r="Y149" s="2">
        <v>42.6</v>
      </c>
      <c r="Z149" s="2">
        <v>9.1999999999999993</v>
      </c>
      <c r="AA149" s="2">
        <v>0</v>
      </c>
      <c r="AB149" s="2">
        <v>37</v>
      </c>
      <c r="AC149" s="2">
        <v>73</v>
      </c>
      <c r="AD149" s="2">
        <v>110</v>
      </c>
      <c r="AE149" s="2">
        <v>146</v>
      </c>
      <c r="AF149" s="2">
        <v>-710</v>
      </c>
      <c r="AG149" s="2">
        <v>-216</v>
      </c>
      <c r="AH149" s="2">
        <v>153</v>
      </c>
      <c r="AI149" s="2">
        <v>500</v>
      </c>
      <c r="AJ149" s="2">
        <v>940</v>
      </c>
      <c r="AK149" s="2"/>
    </row>
    <row r="150" spans="1:37">
      <c r="A150" s="2">
        <v>149</v>
      </c>
      <c r="B150" s="2">
        <v>1000</v>
      </c>
      <c r="C150" s="2">
        <v>36</v>
      </c>
      <c r="D150" s="2">
        <v>0</v>
      </c>
      <c r="E150" s="2">
        <v>210</v>
      </c>
      <c r="F150" s="2">
        <v>0</v>
      </c>
      <c r="G150" s="2">
        <v>0</v>
      </c>
      <c r="H150" s="2">
        <v>0.25900000000000001</v>
      </c>
      <c r="I150" s="2">
        <v>145.35</v>
      </c>
      <c r="J150" s="2">
        <v>0</v>
      </c>
      <c r="K150" s="2">
        <v>1.2</v>
      </c>
      <c r="L150" s="2">
        <v>1.01</v>
      </c>
      <c r="M150" s="2">
        <v>0.9</v>
      </c>
      <c r="N150" s="2">
        <v>0.76</v>
      </c>
      <c r="O150" s="2">
        <v>0.63</v>
      </c>
      <c r="P150" s="2">
        <v>0.44</v>
      </c>
      <c r="Q150" s="2">
        <v>0.31</v>
      </c>
      <c r="R150" s="2">
        <v>0.19</v>
      </c>
      <c r="S150" s="2">
        <v>-401</v>
      </c>
      <c r="T150" s="2">
        <v>-201</v>
      </c>
      <c r="U150" s="2">
        <v>-73</v>
      </c>
      <c r="V150" s="2">
        <v>33.6</v>
      </c>
      <c r="W150" s="2">
        <v>70.8</v>
      </c>
      <c r="X150" s="2">
        <v>71.8</v>
      </c>
      <c r="Y150" s="2">
        <v>50</v>
      </c>
      <c r="Z150" s="2">
        <v>17.8</v>
      </c>
      <c r="AA150" s="2">
        <v>0</v>
      </c>
      <c r="AB150" s="2">
        <v>52</v>
      </c>
      <c r="AC150" s="2">
        <v>105</v>
      </c>
      <c r="AD150" s="2">
        <v>157</v>
      </c>
      <c r="AE150" s="2">
        <v>209</v>
      </c>
      <c r="AF150" s="2">
        <v>-401</v>
      </c>
      <c r="AG150" s="2">
        <v>-35.5</v>
      </c>
      <c r="AH150" s="2">
        <v>169</v>
      </c>
      <c r="AI150" s="2">
        <v>328</v>
      </c>
      <c r="AJ150" s="2">
        <v>593</v>
      </c>
      <c r="AK150" s="2"/>
    </row>
    <row r="151" spans="1:37">
      <c r="A151" s="2">
        <v>150</v>
      </c>
      <c r="B151" s="2">
        <v>1000</v>
      </c>
      <c r="C151" s="2">
        <v>36</v>
      </c>
      <c r="D151" s="2">
        <v>0</v>
      </c>
      <c r="E151" s="2">
        <v>300</v>
      </c>
      <c r="F151" s="2">
        <v>0</v>
      </c>
      <c r="G151" s="2">
        <v>0</v>
      </c>
      <c r="H151" s="2">
        <v>0.20300000000000001</v>
      </c>
      <c r="I151" s="2">
        <v>246.67</v>
      </c>
      <c r="J151" s="2">
        <v>0</v>
      </c>
      <c r="K151" s="2">
        <v>0.9</v>
      </c>
      <c r="L151" s="2">
        <v>0.77</v>
      </c>
      <c r="M151" s="2">
        <v>0.7</v>
      </c>
      <c r="N151" s="2">
        <v>0.62</v>
      </c>
      <c r="O151" s="2">
        <v>0.55000000000000004</v>
      </c>
      <c r="P151" s="2">
        <v>0.42</v>
      </c>
      <c r="Q151" s="2">
        <v>0.33</v>
      </c>
      <c r="R151" s="2">
        <v>0.21</v>
      </c>
      <c r="S151" s="2">
        <v>-212</v>
      </c>
      <c r="T151" s="2">
        <v>-144</v>
      </c>
      <c r="U151" s="2">
        <v>-88.7</v>
      </c>
      <c r="V151" s="2">
        <v>-23.7</v>
      </c>
      <c r="W151" s="2">
        <v>12.7</v>
      </c>
      <c r="X151" s="2">
        <v>37.299999999999997</v>
      </c>
      <c r="Y151" s="2">
        <v>37.200000000000003</v>
      </c>
      <c r="Z151" s="2">
        <v>22.4</v>
      </c>
      <c r="AA151" s="2">
        <v>0</v>
      </c>
      <c r="AB151" s="2">
        <v>75</v>
      </c>
      <c r="AC151" s="2">
        <v>150</v>
      </c>
      <c r="AD151" s="2">
        <v>225</v>
      </c>
      <c r="AE151" s="2">
        <v>299</v>
      </c>
      <c r="AF151" s="2">
        <v>-212</v>
      </c>
      <c r="AG151" s="2">
        <v>87.7</v>
      </c>
      <c r="AH151" s="2">
        <v>162</v>
      </c>
      <c r="AI151" s="2">
        <v>203</v>
      </c>
      <c r="AJ151" s="2">
        <v>343</v>
      </c>
      <c r="AK151" s="2"/>
    </row>
    <row r="152" spans="1:37">
      <c r="A152" s="2">
        <v>151</v>
      </c>
      <c r="B152" s="2">
        <v>1208</v>
      </c>
      <c r="C152" s="2">
        <v>36</v>
      </c>
      <c r="D152" s="2">
        <v>0</v>
      </c>
      <c r="E152" s="2">
        <v>50</v>
      </c>
      <c r="F152" s="2">
        <v>0</v>
      </c>
      <c r="G152" s="2">
        <v>0</v>
      </c>
      <c r="H152" s="2">
        <v>1.1459999999999999</v>
      </c>
      <c r="I152" s="2">
        <v>12.07</v>
      </c>
      <c r="J152" s="2">
        <v>0</v>
      </c>
      <c r="K152" s="2">
        <v>3.25</v>
      </c>
      <c r="L152" s="2">
        <v>1.97</v>
      </c>
      <c r="M152" s="2">
        <v>1.3</v>
      </c>
      <c r="N152" s="2">
        <v>0.78</v>
      </c>
      <c r="O152" s="2">
        <v>0.56000000000000005</v>
      </c>
      <c r="P152" s="2">
        <v>0.37</v>
      </c>
      <c r="Q152" s="2">
        <v>0.28000000000000003</v>
      </c>
      <c r="R152" s="2">
        <v>0.18</v>
      </c>
      <c r="S152" s="2">
        <v>-1850</v>
      </c>
      <c r="T152" s="2">
        <v>520</v>
      </c>
      <c r="U152" s="2">
        <v>657</v>
      </c>
      <c r="V152" s="2">
        <v>288</v>
      </c>
      <c r="W152" s="2">
        <v>102</v>
      </c>
      <c r="X152" s="2">
        <v>20.5</v>
      </c>
      <c r="Y152" s="2">
        <v>8.1300000000000008</v>
      </c>
      <c r="Z152" s="2">
        <v>2.08</v>
      </c>
      <c r="AA152" s="2">
        <v>0</v>
      </c>
      <c r="AB152" s="2">
        <v>12</v>
      </c>
      <c r="AC152" s="2">
        <v>25</v>
      </c>
      <c r="AD152" s="2">
        <v>38</v>
      </c>
      <c r="AE152" s="2">
        <v>49</v>
      </c>
      <c r="AF152" s="2">
        <v>-1850</v>
      </c>
      <c r="AG152" s="2">
        <v>-853</v>
      </c>
      <c r="AH152" s="2">
        <v>103</v>
      </c>
      <c r="AI152" s="2">
        <v>1080</v>
      </c>
      <c r="AJ152" s="2">
        <v>1980</v>
      </c>
      <c r="AK152" s="2"/>
    </row>
    <row r="153" spans="1:37">
      <c r="A153" s="2">
        <v>152</v>
      </c>
      <c r="B153" s="2">
        <v>1208</v>
      </c>
      <c r="C153" s="2">
        <v>36</v>
      </c>
      <c r="D153" s="2">
        <v>0</v>
      </c>
      <c r="E153" s="2">
        <v>72</v>
      </c>
      <c r="F153" s="2">
        <v>0</v>
      </c>
      <c r="G153" s="2">
        <v>0</v>
      </c>
      <c r="H153" s="2">
        <v>0.80200000000000005</v>
      </c>
      <c r="I153" s="2">
        <v>21.44</v>
      </c>
      <c r="J153" s="2">
        <v>0</v>
      </c>
      <c r="K153" s="2">
        <v>2.62</v>
      </c>
      <c r="L153" s="2">
        <v>1.81</v>
      </c>
      <c r="M153" s="2">
        <v>1.32</v>
      </c>
      <c r="N153" s="2">
        <v>0.84</v>
      </c>
      <c r="O153" s="2">
        <v>0.59</v>
      </c>
      <c r="P153" s="2">
        <v>0.37</v>
      </c>
      <c r="Q153" s="2">
        <v>0.28000000000000003</v>
      </c>
      <c r="R153" s="2">
        <v>0.18</v>
      </c>
      <c r="S153" s="2">
        <v>-1480</v>
      </c>
      <c r="T153" s="2">
        <v>113</v>
      </c>
      <c r="U153" s="2">
        <v>438</v>
      </c>
      <c r="V153" s="2">
        <v>326</v>
      </c>
      <c r="W153" s="2">
        <v>171</v>
      </c>
      <c r="X153" s="2">
        <v>39.200000000000003</v>
      </c>
      <c r="Y153" s="2">
        <v>12.6</v>
      </c>
      <c r="Z153" s="2">
        <v>3.37</v>
      </c>
      <c r="AA153" s="2">
        <v>0</v>
      </c>
      <c r="AB153" s="2">
        <v>18</v>
      </c>
      <c r="AC153" s="2">
        <v>36</v>
      </c>
      <c r="AD153" s="2">
        <v>54</v>
      </c>
      <c r="AE153" s="2">
        <v>71</v>
      </c>
      <c r="AF153" s="2">
        <v>-1480</v>
      </c>
      <c r="AG153" s="2">
        <v>-654</v>
      </c>
      <c r="AH153" s="2">
        <v>115</v>
      </c>
      <c r="AI153" s="2">
        <v>869</v>
      </c>
      <c r="AJ153" s="2">
        <v>1650</v>
      </c>
      <c r="AK153" s="2"/>
    </row>
    <row r="154" spans="1:37">
      <c r="A154" s="2">
        <v>153</v>
      </c>
      <c r="B154" s="2">
        <v>1208</v>
      </c>
      <c r="C154" s="2">
        <v>36</v>
      </c>
      <c r="D154" s="2">
        <v>0</v>
      </c>
      <c r="E154" s="2">
        <v>102</v>
      </c>
      <c r="F154" s="2">
        <v>0</v>
      </c>
      <c r="G154" s="2">
        <v>0</v>
      </c>
      <c r="H154" s="2">
        <v>0.52400000000000002</v>
      </c>
      <c r="I154" s="2">
        <v>42.76</v>
      </c>
      <c r="J154" s="2">
        <v>0</v>
      </c>
      <c r="K154" s="2">
        <v>2.0099999999999998</v>
      </c>
      <c r="L154" s="2">
        <v>1.55</v>
      </c>
      <c r="M154" s="2">
        <v>1.24</v>
      </c>
      <c r="N154" s="2">
        <v>0.88</v>
      </c>
      <c r="O154" s="2">
        <v>0.64</v>
      </c>
      <c r="P154" s="2">
        <v>0.39</v>
      </c>
      <c r="Q154" s="2">
        <v>0.28000000000000003</v>
      </c>
      <c r="R154" s="2">
        <v>0.18</v>
      </c>
      <c r="S154" s="2">
        <v>-1030</v>
      </c>
      <c r="T154" s="2">
        <v>-127</v>
      </c>
      <c r="U154" s="2">
        <v>180</v>
      </c>
      <c r="V154" s="2">
        <v>243</v>
      </c>
      <c r="W154" s="2">
        <v>184</v>
      </c>
      <c r="X154" s="2">
        <v>71.599999999999994</v>
      </c>
      <c r="Y154" s="2">
        <v>24.9</v>
      </c>
      <c r="Z154" s="2">
        <v>5.14</v>
      </c>
      <c r="AA154" s="2">
        <v>0</v>
      </c>
      <c r="AB154" s="2">
        <v>26</v>
      </c>
      <c r="AC154" s="2">
        <v>51</v>
      </c>
      <c r="AD154" s="2">
        <v>77</v>
      </c>
      <c r="AE154" s="2">
        <v>101</v>
      </c>
      <c r="AF154" s="2">
        <v>-1030</v>
      </c>
      <c r="AG154" s="2">
        <v>-409</v>
      </c>
      <c r="AH154" s="2">
        <v>119</v>
      </c>
      <c r="AI154" s="2">
        <v>637</v>
      </c>
      <c r="AJ154" s="2">
        <v>1210</v>
      </c>
      <c r="AK154" s="2"/>
    </row>
    <row r="155" spans="1:37">
      <c r="A155" s="2">
        <v>154</v>
      </c>
      <c r="B155" s="2">
        <v>1208</v>
      </c>
      <c r="C155" s="2">
        <v>36</v>
      </c>
      <c r="D155" s="2">
        <v>0</v>
      </c>
      <c r="E155" s="2">
        <v>147</v>
      </c>
      <c r="F155" s="2">
        <v>0</v>
      </c>
      <c r="G155" s="2">
        <v>0</v>
      </c>
      <c r="H155" s="2">
        <v>0.34</v>
      </c>
      <c r="I155" s="2">
        <v>87.62</v>
      </c>
      <c r="J155" s="2">
        <v>0</v>
      </c>
      <c r="K155" s="2">
        <v>1.51</v>
      </c>
      <c r="L155" s="2">
        <v>1.25</v>
      </c>
      <c r="M155" s="2">
        <v>1.07</v>
      </c>
      <c r="N155" s="2">
        <v>0.84</v>
      </c>
      <c r="O155" s="2">
        <v>0.66</v>
      </c>
      <c r="P155" s="2">
        <v>0.42</v>
      </c>
      <c r="Q155" s="2">
        <v>0.28999999999999998</v>
      </c>
      <c r="R155" s="2">
        <v>0.19</v>
      </c>
      <c r="S155" s="2">
        <v>-630</v>
      </c>
      <c r="T155" s="2">
        <v>-204</v>
      </c>
      <c r="U155" s="2">
        <v>3.15</v>
      </c>
      <c r="V155" s="2">
        <v>117</v>
      </c>
      <c r="W155" s="2">
        <v>129</v>
      </c>
      <c r="X155" s="2">
        <v>84.5</v>
      </c>
      <c r="Y155" s="2">
        <v>43.1</v>
      </c>
      <c r="Z155" s="2">
        <v>9.92</v>
      </c>
      <c r="AA155" s="2">
        <v>0</v>
      </c>
      <c r="AB155" s="2">
        <v>37</v>
      </c>
      <c r="AC155" s="2">
        <v>73</v>
      </c>
      <c r="AD155" s="2">
        <v>110</v>
      </c>
      <c r="AE155" s="2">
        <v>146</v>
      </c>
      <c r="AF155" s="2">
        <v>-630</v>
      </c>
      <c r="AG155" s="2">
        <v>-200</v>
      </c>
      <c r="AH155" s="2">
        <v>126</v>
      </c>
      <c r="AI155" s="2">
        <v>433</v>
      </c>
      <c r="AJ155" s="2">
        <v>821</v>
      </c>
      <c r="AK155" s="2"/>
    </row>
    <row r="156" spans="1:37">
      <c r="A156" s="2">
        <v>155</v>
      </c>
      <c r="B156" s="2">
        <v>1208</v>
      </c>
      <c r="C156" s="2">
        <v>36</v>
      </c>
      <c r="D156" s="2">
        <v>0</v>
      </c>
      <c r="E156" s="2">
        <v>210</v>
      </c>
      <c r="F156" s="2">
        <v>0</v>
      </c>
      <c r="G156" s="2">
        <v>0</v>
      </c>
      <c r="H156" s="2">
        <v>0.23200000000000001</v>
      </c>
      <c r="I156" s="2">
        <v>173.33</v>
      </c>
      <c r="J156" s="2">
        <v>0</v>
      </c>
      <c r="K156" s="2">
        <v>1.1200000000000001</v>
      </c>
      <c r="L156" s="2">
        <v>0.97</v>
      </c>
      <c r="M156" s="2">
        <v>0.87</v>
      </c>
      <c r="N156" s="2">
        <v>0.74</v>
      </c>
      <c r="O156" s="2">
        <v>0.62</v>
      </c>
      <c r="P156" s="2">
        <v>0.44</v>
      </c>
      <c r="Q156" s="2">
        <v>0.32</v>
      </c>
      <c r="R156" s="2">
        <v>0.19</v>
      </c>
      <c r="S156" s="2">
        <v>-354</v>
      </c>
      <c r="T156" s="2">
        <v>-183</v>
      </c>
      <c r="U156" s="2">
        <v>-73</v>
      </c>
      <c r="V156" s="2">
        <v>21.5</v>
      </c>
      <c r="W156" s="2">
        <v>57.1</v>
      </c>
      <c r="X156" s="2">
        <v>63.5</v>
      </c>
      <c r="Y156" s="2">
        <v>46.8</v>
      </c>
      <c r="Z156" s="2">
        <v>18.2</v>
      </c>
      <c r="AA156" s="2">
        <v>0</v>
      </c>
      <c r="AB156" s="2">
        <v>52</v>
      </c>
      <c r="AC156" s="2">
        <v>105</v>
      </c>
      <c r="AD156" s="2">
        <v>157</v>
      </c>
      <c r="AE156" s="2">
        <v>209</v>
      </c>
      <c r="AF156" s="2">
        <v>-354</v>
      </c>
      <c r="AG156" s="2">
        <v>-40.1</v>
      </c>
      <c r="AH156" s="2">
        <v>139</v>
      </c>
      <c r="AI156" s="2">
        <v>281</v>
      </c>
      <c r="AJ156" s="2">
        <v>513</v>
      </c>
      <c r="AK156" s="2"/>
    </row>
    <row r="157" spans="1:37">
      <c r="A157" s="2">
        <v>156</v>
      </c>
      <c r="B157" s="2">
        <v>1208</v>
      </c>
      <c r="C157" s="2">
        <v>36</v>
      </c>
      <c r="D157" s="2">
        <v>0</v>
      </c>
      <c r="E157" s="2">
        <v>300</v>
      </c>
      <c r="F157" s="2">
        <v>0</v>
      </c>
      <c r="G157" s="2">
        <v>0</v>
      </c>
      <c r="H157" s="2">
        <v>0.18099999999999999</v>
      </c>
      <c r="I157" s="2">
        <v>297.89</v>
      </c>
      <c r="J157" s="2">
        <v>0</v>
      </c>
      <c r="K157" s="2">
        <v>0.83</v>
      </c>
      <c r="L157" s="2">
        <v>0.72</v>
      </c>
      <c r="M157" s="2">
        <v>0.67</v>
      </c>
      <c r="N157" s="2">
        <v>0.6</v>
      </c>
      <c r="O157" s="2">
        <v>0.53</v>
      </c>
      <c r="P157" s="2">
        <v>0.42</v>
      </c>
      <c r="Q157" s="2">
        <v>0.33</v>
      </c>
      <c r="R157" s="2">
        <v>0.21</v>
      </c>
      <c r="S157" s="2">
        <v>-186</v>
      </c>
      <c r="T157" s="2">
        <v>-129</v>
      </c>
      <c r="U157" s="2">
        <v>-81.599999999999994</v>
      </c>
      <c r="V157" s="2">
        <v>-25.4</v>
      </c>
      <c r="W157" s="2">
        <v>6.87</v>
      </c>
      <c r="X157" s="2">
        <v>30.6</v>
      </c>
      <c r="Y157" s="2">
        <v>32.4</v>
      </c>
      <c r="Z157" s="2">
        <v>21.2</v>
      </c>
      <c r="AA157" s="2">
        <v>0</v>
      </c>
      <c r="AB157" s="2">
        <v>75</v>
      </c>
      <c r="AC157" s="2">
        <v>150</v>
      </c>
      <c r="AD157" s="2">
        <v>225</v>
      </c>
      <c r="AE157" s="2">
        <v>299</v>
      </c>
      <c r="AF157" s="2">
        <v>-186</v>
      </c>
      <c r="AG157" s="2">
        <v>67.2</v>
      </c>
      <c r="AH157" s="2">
        <v>134</v>
      </c>
      <c r="AI157" s="2">
        <v>173</v>
      </c>
      <c r="AJ157" s="2">
        <v>296</v>
      </c>
      <c r="AK157" s="2"/>
    </row>
    <row r="158" spans="1:37">
      <c r="A158" s="2">
        <v>157</v>
      </c>
      <c r="B158" s="2">
        <v>1459</v>
      </c>
      <c r="C158" s="2">
        <v>36</v>
      </c>
      <c r="D158" s="2">
        <v>0</v>
      </c>
      <c r="E158" s="2">
        <v>50</v>
      </c>
      <c r="F158" s="2">
        <v>0</v>
      </c>
      <c r="G158" s="2">
        <v>0</v>
      </c>
      <c r="H158" s="2">
        <v>1.087</v>
      </c>
      <c r="I158" s="2">
        <v>13.15</v>
      </c>
      <c r="J158" s="2">
        <v>0</v>
      </c>
      <c r="K158" s="2">
        <v>3.15</v>
      </c>
      <c r="L158" s="2">
        <v>1.95</v>
      </c>
      <c r="M158" s="2">
        <v>1.31</v>
      </c>
      <c r="N158" s="2">
        <v>0.8</v>
      </c>
      <c r="O158" s="2">
        <v>0.56999999999999995</v>
      </c>
      <c r="P158" s="2">
        <v>0.37</v>
      </c>
      <c r="Q158" s="2">
        <v>0.28000000000000003</v>
      </c>
      <c r="R158" s="2">
        <v>0.18</v>
      </c>
      <c r="S158" s="2">
        <v>-1720</v>
      </c>
      <c r="T158" s="2">
        <v>429</v>
      </c>
      <c r="U158" s="2">
        <v>601</v>
      </c>
      <c r="V158" s="2">
        <v>289</v>
      </c>
      <c r="W158" s="2">
        <v>109</v>
      </c>
      <c r="X158" s="2">
        <v>21.3</v>
      </c>
      <c r="Y158" s="2">
        <v>8.35</v>
      </c>
      <c r="Z158" s="2">
        <v>2.2000000000000002</v>
      </c>
      <c r="AA158" s="2">
        <v>0</v>
      </c>
      <c r="AB158" s="2">
        <v>12</v>
      </c>
      <c r="AC158" s="2">
        <v>25</v>
      </c>
      <c r="AD158" s="2">
        <v>38</v>
      </c>
      <c r="AE158" s="2">
        <v>49</v>
      </c>
      <c r="AF158" s="2">
        <v>-1720</v>
      </c>
      <c r="AG158" s="2">
        <v>-799</v>
      </c>
      <c r="AH158" s="2">
        <v>84.6</v>
      </c>
      <c r="AI158" s="2">
        <v>983</v>
      </c>
      <c r="AJ158" s="2">
        <v>1820</v>
      </c>
      <c r="AK158" s="2"/>
    </row>
    <row r="159" spans="1:37">
      <c r="A159" s="2">
        <v>158</v>
      </c>
      <c r="B159" s="2">
        <v>1459</v>
      </c>
      <c r="C159" s="2">
        <v>36</v>
      </c>
      <c r="D159" s="2">
        <v>0</v>
      </c>
      <c r="E159" s="2">
        <v>72</v>
      </c>
      <c r="F159" s="2">
        <v>0</v>
      </c>
      <c r="G159" s="2">
        <v>0</v>
      </c>
      <c r="H159" s="2">
        <v>0.73799999999999999</v>
      </c>
      <c r="I159" s="2">
        <v>24.47</v>
      </c>
      <c r="J159" s="2">
        <v>0</v>
      </c>
      <c r="K159" s="2">
        <v>2.4900000000000002</v>
      </c>
      <c r="L159" s="2">
        <v>1.77</v>
      </c>
      <c r="M159" s="2">
        <v>1.31</v>
      </c>
      <c r="N159" s="2">
        <v>0.85</v>
      </c>
      <c r="O159" s="2">
        <v>0.6</v>
      </c>
      <c r="P159" s="2">
        <v>0.37</v>
      </c>
      <c r="Q159" s="2">
        <v>0.28000000000000003</v>
      </c>
      <c r="R159" s="2">
        <v>0.18</v>
      </c>
      <c r="S159" s="2">
        <v>-1340</v>
      </c>
      <c r="T159" s="2">
        <v>63</v>
      </c>
      <c r="U159" s="2">
        <v>375</v>
      </c>
      <c r="V159" s="2">
        <v>304</v>
      </c>
      <c r="W159" s="2">
        <v>170</v>
      </c>
      <c r="X159" s="2">
        <v>42.1</v>
      </c>
      <c r="Y159" s="2">
        <v>13.2</v>
      </c>
      <c r="Z159" s="2">
        <v>3.47</v>
      </c>
      <c r="AA159" s="2">
        <v>0</v>
      </c>
      <c r="AB159" s="2">
        <v>18</v>
      </c>
      <c r="AC159" s="2">
        <v>36</v>
      </c>
      <c r="AD159" s="2">
        <v>54</v>
      </c>
      <c r="AE159" s="2">
        <v>71</v>
      </c>
      <c r="AF159" s="2">
        <v>-1340</v>
      </c>
      <c r="AG159" s="2">
        <v>-599</v>
      </c>
      <c r="AH159" s="2">
        <v>94.7</v>
      </c>
      <c r="AI159" s="2">
        <v>775</v>
      </c>
      <c r="AJ159" s="2">
        <v>1480</v>
      </c>
      <c r="AK159" s="2"/>
    </row>
    <row r="160" spans="1:37">
      <c r="A160" s="2">
        <v>159</v>
      </c>
      <c r="B160" s="2">
        <v>1459</v>
      </c>
      <c r="C160" s="2">
        <v>36</v>
      </c>
      <c r="D160" s="2">
        <v>0</v>
      </c>
      <c r="E160" s="2">
        <v>102</v>
      </c>
      <c r="F160" s="2">
        <v>0</v>
      </c>
      <c r="G160" s="2">
        <v>0</v>
      </c>
      <c r="H160" s="2">
        <v>0.47799999999999998</v>
      </c>
      <c r="I160" s="2">
        <v>49.39</v>
      </c>
      <c r="J160" s="2">
        <v>0</v>
      </c>
      <c r="K160" s="2">
        <v>1.91</v>
      </c>
      <c r="L160" s="2">
        <v>1.5</v>
      </c>
      <c r="M160" s="2">
        <v>1.22</v>
      </c>
      <c r="N160" s="2">
        <v>0.88</v>
      </c>
      <c r="O160" s="2">
        <v>0.65</v>
      </c>
      <c r="P160" s="2">
        <v>0.39</v>
      </c>
      <c r="Q160" s="2">
        <v>0.28000000000000003</v>
      </c>
      <c r="R160" s="2">
        <v>0.18</v>
      </c>
      <c r="S160" s="2">
        <v>-916</v>
      </c>
      <c r="T160" s="2">
        <v>-137</v>
      </c>
      <c r="U160" s="2">
        <v>139</v>
      </c>
      <c r="V160" s="2">
        <v>212</v>
      </c>
      <c r="W160" s="2">
        <v>170</v>
      </c>
      <c r="X160" s="2">
        <v>72.400000000000006</v>
      </c>
      <c r="Y160" s="2">
        <v>26.6</v>
      </c>
      <c r="Z160" s="2">
        <v>5.34</v>
      </c>
      <c r="AA160" s="2">
        <v>0</v>
      </c>
      <c r="AB160" s="2">
        <v>26</v>
      </c>
      <c r="AC160" s="2">
        <v>51</v>
      </c>
      <c r="AD160" s="2">
        <v>77</v>
      </c>
      <c r="AE160" s="2">
        <v>101</v>
      </c>
      <c r="AF160" s="2">
        <v>-916</v>
      </c>
      <c r="AG160" s="2">
        <v>-371</v>
      </c>
      <c r="AH160" s="2">
        <v>98.4</v>
      </c>
      <c r="AI160" s="2">
        <v>559</v>
      </c>
      <c r="AJ160" s="2">
        <v>1070</v>
      </c>
      <c r="AK160" s="2"/>
    </row>
    <row r="161" spans="1:37">
      <c r="A161" s="2">
        <v>160</v>
      </c>
      <c r="B161" s="2">
        <v>1459</v>
      </c>
      <c r="C161" s="2">
        <v>36</v>
      </c>
      <c r="D161" s="2">
        <v>0</v>
      </c>
      <c r="E161" s="2">
        <v>147</v>
      </c>
      <c r="F161" s="2">
        <v>0</v>
      </c>
      <c r="G161" s="2">
        <v>0</v>
      </c>
      <c r="H161" s="2">
        <v>0.307</v>
      </c>
      <c r="I161" s="2">
        <v>103.26</v>
      </c>
      <c r="J161" s="2">
        <v>0</v>
      </c>
      <c r="K161" s="2">
        <v>1.42</v>
      </c>
      <c r="L161" s="2">
        <v>1.2</v>
      </c>
      <c r="M161" s="2">
        <v>1.04</v>
      </c>
      <c r="N161" s="2">
        <v>0.83</v>
      </c>
      <c r="O161" s="2">
        <v>0.66</v>
      </c>
      <c r="P161" s="2">
        <v>0.42</v>
      </c>
      <c r="Q161" s="2">
        <v>0.3</v>
      </c>
      <c r="R161" s="2">
        <v>0.19</v>
      </c>
      <c r="S161" s="2">
        <v>-557</v>
      </c>
      <c r="T161" s="2">
        <v>-192</v>
      </c>
      <c r="U161" s="2">
        <v>-11.6</v>
      </c>
      <c r="V161" s="2">
        <v>93.8</v>
      </c>
      <c r="W161" s="2">
        <v>111</v>
      </c>
      <c r="X161" s="2">
        <v>79</v>
      </c>
      <c r="Y161" s="2">
        <v>43</v>
      </c>
      <c r="Z161" s="2">
        <v>10.7</v>
      </c>
      <c r="AA161" s="2">
        <v>0</v>
      </c>
      <c r="AB161" s="2">
        <v>37</v>
      </c>
      <c r="AC161" s="2">
        <v>73</v>
      </c>
      <c r="AD161" s="2">
        <v>110</v>
      </c>
      <c r="AE161" s="2">
        <v>146</v>
      </c>
      <c r="AF161" s="2">
        <v>-557</v>
      </c>
      <c r="AG161" s="2">
        <v>-183</v>
      </c>
      <c r="AH161" s="2">
        <v>103</v>
      </c>
      <c r="AI161" s="2">
        <v>375</v>
      </c>
      <c r="AJ161" s="2">
        <v>715</v>
      </c>
      <c r="AK161" s="2"/>
    </row>
    <row r="162" spans="1:37">
      <c r="A162" s="2">
        <v>161</v>
      </c>
      <c r="B162" s="2">
        <v>1459</v>
      </c>
      <c r="C162" s="2">
        <v>36</v>
      </c>
      <c r="D162" s="2">
        <v>0</v>
      </c>
      <c r="E162" s="2">
        <v>210</v>
      </c>
      <c r="F162" s="2">
        <v>0</v>
      </c>
      <c r="G162" s="2">
        <v>0</v>
      </c>
      <c r="H162" s="2">
        <v>0.20799999999999999</v>
      </c>
      <c r="I162" s="2">
        <v>205.82</v>
      </c>
      <c r="J162" s="2">
        <v>0</v>
      </c>
      <c r="K162" s="2">
        <v>1.05</v>
      </c>
      <c r="L162" s="2">
        <v>0.92</v>
      </c>
      <c r="M162" s="2">
        <v>0.83</v>
      </c>
      <c r="N162" s="2">
        <v>0.71</v>
      </c>
      <c r="O162" s="2">
        <v>0.61</v>
      </c>
      <c r="P162" s="2">
        <v>0.44</v>
      </c>
      <c r="Q162" s="2">
        <v>0.32</v>
      </c>
      <c r="R162" s="2">
        <v>0.2</v>
      </c>
      <c r="S162" s="2">
        <v>-311</v>
      </c>
      <c r="T162" s="2">
        <v>-166</v>
      </c>
      <c r="U162" s="2">
        <v>-71.5</v>
      </c>
      <c r="V162" s="2">
        <v>11.6</v>
      </c>
      <c r="W162" s="2">
        <v>45.1</v>
      </c>
      <c r="X162" s="2">
        <v>55.3</v>
      </c>
      <c r="Y162" s="2">
        <v>43.2</v>
      </c>
      <c r="Z162" s="2">
        <v>18.399999999999999</v>
      </c>
      <c r="AA162" s="2">
        <v>0</v>
      </c>
      <c r="AB162" s="2">
        <v>52</v>
      </c>
      <c r="AC162" s="2">
        <v>105</v>
      </c>
      <c r="AD162" s="2">
        <v>157</v>
      </c>
      <c r="AE162" s="2">
        <v>209</v>
      </c>
      <c r="AF162" s="2">
        <v>-311</v>
      </c>
      <c r="AG162" s="2">
        <v>-42.1</v>
      </c>
      <c r="AH162" s="2">
        <v>115</v>
      </c>
      <c r="AI162" s="2">
        <v>241</v>
      </c>
      <c r="AJ162" s="2">
        <v>443</v>
      </c>
      <c r="AK162" s="2"/>
    </row>
    <row r="163" spans="1:37">
      <c r="A163" s="2">
        <v>162</v>
      </c>
      <c r="B163" s="2">
        <v>1459</v>
      </c>
      <c r="C163" s="2">
        <v>36</v>
      </c>
      <c r="D163" s="2">
        <v>0</v>
      </c>
      <c r="E163" s="2">
        <v>300</v>
      </c>
      <c r="F163" s="2">
        <v>0</v>
      </c>
      <c r="G163" s="2">
        <v>0</v>
      </c>
      <c r="H163" s="2">
        <v>0.161</v>
      </c>
      <c r="I163" s="2">
        <v>361.44</v>
      </c>
      <c r="J163" s="2">
        <v>0</v>
      </c>
      <c r="K163" s="2">
        <v>0.77</v>
      </c>
      <c r="L163" s="2">
        <v>0.68</v>
      </c>
      <c r="M163" s="2">
        <v>0.64</v>
      </c>
      <c r="N163" s="2">
        <v>0.57999999999999996</v>
      </c>
      <c r="O163" s="2">
        <v>0.52</v>
      </c>
      <c r="P163" s="2">
        <v>0.41</v>
      </c>
      <c r="Q163" s="2">
        <v>0.33</v>
      </c>
      <c r="R163" s="2">
        <v>0.21</v>
      </c>
      <c r="S163" s="2">
        <v>-163</v>
      </c>
      <c r="T163" s="2">
        <v>-115</v>
      </c>
      <c r="U163" s="2">
        <v>-74.5</v>
      </c>
      <c r="V163" s="2">
        <v>-26.2</v>
      </c>
      <c r="W163" s="2">
        <v>2.23</v>
      </c>
      <c r="X163" s="2">
        <v>24.6</v>
      </c>
      <c r="Y163" s="2">
        <v>27.9</v>
      </c>
      <c r="Z163" s="2">
        <v>19.8</v>
      </c>
      <c r="AA163" s="2">
        <v>0</v>
      </c>
      <c r="AB163" s="2">
        <v>75</v>
      </c>
      <c r="AC163" s="2">
        <v>150</v>
      </c>
      <c r="AD163" s="2">
        <v>225</v>
      </c>
      <c r="AE163" s="2">
        <v>299</v>
      </c>
      <c r="AF163" s="2">
        <v>-163</v>
      </c>
      <c r="AG163" s="2">
        <v>51.1</v>
      </c>
      <c r="AH163" s="2">
        <v>111</v>
      </c>
      <c r="AI163" s="2">
        <v>147</v>
      </c>
      <c r="AJ163" s="2">
        <v>254</v>
      </c>
      <c r="AK163" s="2"/>
    </row>
    <row r="164" spans="1:37">
      <c r="A164" s="2">
        <v>163</v>
      </c>
      <c r="B164" s="2">
        <v>1763</v>
      </c>
      <c r="C164" s="2">
        <v>36</v>
      </c>
      <c r="D164" s="2">
        <v>0</v>
      </c>
      <c r="E164" s="2">
        <v>50</v>
      </c>
      <c r="F164" s="2">
        <v>0</v>
      </c>
      <c r="G164" s="2">
        <v>0</v>
      </c>
      <c r="H164" s="2">
        <v>1.014</v>
      </c>
      <c r="I164" s="2">
        <v>14.68</v>
      </c>
      <c r="J164" s="2">
        <v>0</v>
      </c>
      <c r="K164" s="2">
        <v>3.02</v>
      </c>
      <c r="L164" s="2">
        <v>1.93</v>
      </c>
      <c r="M164" s="2">
        <v>1.32</v>
      </c>
      <c r="N164" s="2">
        <v>0.81</v>
      </c>
      <c r="O164" s="2">
        <v>0.56999999999999995</v>
      </c>
      <c r="P164" s="2">
        <v>0.37</v>
      </c>
      <c r="Q164" s="2">
        <v>0.28000000000000003</v>
      </c>
      <c r="R164" s="2">
        <v>0.18</v>
      </c>
      <c r="S164" s="2">
        <v>-1590</v>
      </c>
      <c r="T164" s="2">
        <v>346</v>
      </c>
      <c r="U164" s="2">
        <v>543</v>
      </c>
      <c r="V164" s="2">
        <v>285</v>
      </c>
      <c r="W164" s="2">
        <v>114</v>
      </c>
      <c r="X164" s="2">
        <v>22.3</v>
      </c>
      <c r="Y164" s="2">
        <v>8.52</v>
      </c>
      <c r="Z164" s="2">
        <v>2.2999999999999998</v>
      </c>
      <c r="AA164" s="2">
        <v>0</v>
      </c>
      <c r="AB164" s="2">
        <v>12</v>
      </c>
      <c r="AC164" s="2">
        <v>25</v>
      </c>
      <c r="AD164" s="2">
        <v>38</v>
      </c>
      <c r="AE164" s="2">
        <v>49</v>
      </c>
      <c r="AF164" s="2">
        <v>-1590</v>
      </c>
      <c r="AG164" s="2">
        <v>-742</v>
      </c>
      <c r="AH164" s="2">
        <v>69.2</v>
      </c>
      <c r="AI164" s="2">
        <v>894</v>
      </c>
      <c r="AJ164" s="2">
        <v>1660</v>
      </c>
      <c r="AK164" s="2"/>
    </row>
    <row r="165" spans="1:37">
      <c r="A165" s="2">
        <v>164</v>
      </c>
      <c r="B165" s="2">
        <v>1763</v>
      </c>
      <c r="C165" s="2">
        <v>36</v>
      </c>
      <c r="D165" s="2">
        <v>0</v>
      </c>
      <c r="E165" s="2">
        <v>72</v>
      </c>
      <c r="F165" s="2">
        <v>0</v>
      </c>
      <c r="G165" s="2">
        <v>0</v>
      </c>
      <c r="H165" s="2">
        <v>0.68400000000000005</v>
      </c>
      <c r="I165" s="2">
        <v>27.66</v>
      </c>
      <c r="J165" s="2">
        <v>0</v>
      </c>
      <c r="K165" s="2">
        <v>2.38</v>
      </c>
      <c r="L165" s="2">
        <v>1.73</v>
      </c>
      <c r="M165" s="2">
        <v>1.31</v>
      </c>
      <c r="N165" s="2">
        <v>0.86</v>
      </c>
      <c r="O165" s="2">
        <v>0.61</v>
      </c>
      <c r="P165" s="2">
        <v>0.37</v>
      </c>
      <c r="Q165" s="2">
        <v>0.28000000000000003</v>
      </c>
      <c r="R165" s="2">
        <v>0.18</v>
      </c>
      <c r="S165" s="2">
        <v>-1210</v>
      </c>
      <c r="T165" s="2">
        <v>21.5</v>
      </c>
      <c r="U165" s="2">
        <v>317</v>
      </c>
      <c r="V165" s="2">
        <v>280</v>
      </c>
      <c r="W165" s="2">
        <v>167</v>
      </c>
      <c r="X165" s="2">
        <v>44.9</v>
      </c>
      <c r="Y165" s="2">
        <v>13.9</v>
      </c>
      <c r="Z165" s="2">
        <v>3.56</v>
      </c>
      <c r="AA165" s="2">
        <v>0</v>
      </c>
      <c r="AB165" s="2">
        <v>18</v>
      </c>
      <c r="AC165" s="2">
        <v>36</v>
      </c>
      <c r="AD165" s="2">
        <v>54</v>
      </c>
      <c r="AE165" s="2">
        <v>71</v>
      </c>
      <c r="AF165" s="2">
        <v>-1210</v>
      </c>
      <c r="AG165" s="2">
        <v>-545</v>
      </c>
      <c r="AH165" s="2">
        <v>78.099999999999994</v>
      </c>
      <c r="AI165" s="2">
        <v>690</v>
      </c>
      <c r="AJ165" s="2">
        <v>1320</v>
      </c>
      <c r="AK165" s="2"/>
    </row>
    <row r="166" spans="1:37">
      <c r="A166" s="2">
        <v>165</v>
      </c>
      <c r="B166" s="2">
        <v>1763</v>
      </c>
      <c r="C166" s="2">
        <v>36</v>
      </c>
      <c r="D166" s="2">
        <v>0</v>
      </c>
      <c r="E166" s="2">
        <v>102</v>
      </c>
      <c r="F166" s="2">
        <v>0</v>
      </c>
      <c r="G166" s="2">
        <v>0</v>
      </c>
      <c r="H166" s="2">
        <v>0.438</v>
      </c>
      <c r="I166" s="2">
        <v>56.9</v>
      </c>
      <c r="J166" s="2">
        <v>0</v>
      </c>
      <c r="K166" s="2">
        <v>1.81</v>
      </c>
      <c r="L166" s="2">
        <v>1.45</v>
      </c>
      <c r="M166" s="2">
        <v>1.19</v>
      </c>
      <c r="N166" s="2">
        <v>0.88</v>
      </c>
      <c r="O166" s="2">
        <v>0.65</v>
      </c>
      <c r="P166" s="2">
        <v>0.4</v>
      </c>
      <c r="Q166" s="2">
        <v>0.28000000000000003</v>
      </c>
      <c r="R166" s="2">
        <v>0.18</v>
      </c>
      <c r="S166" s="2">
        <v>-814</v>
      </c>
      <c r="T166" s="2">
        <v>-143</v>
      </c>
      <c r="U166" s="2">
        <v>104</v>
      </c>
      <c r="V166" s="2">
        <v>183</v>
      </c>
      <c r="W166" s="2">
        <v>155</v>
      </c>
      <c r="X166" s="2">
        <v>72.2</v>
      </c>
      <c r="Y166" s="2">
        <v>28.2</v>
      </c>
      <c r="Z166" s="2">
        <v>5.58</v>
      </c>
      <c r="AA166" s="2">
        <v>0</v>
      </c>
      <c r="AB166" s="2">
        <v>26</v>
      </c>
      <c r="AC166" s="2">
        <v>51</v>
      </c>
      <c r="AD166" s="2">
        <v>77</v>
      </c>
      <c r="AE166" s="2">
        <v>101</v>
      </c>
      <c r="AF166" s="2">
        <v>-814</v>
      </c>
      <c r="AG166" s="2">
        <v>-334</v>
      </c>
      <c r="AH166" s="2">
        <v>81.099999999999994</v>
      </c>
      <c r="AI166" s="2">
        <v>489</v>
      </c>
      <c r="AJ166" s="2">
        <v>942</v>
      </c>
      <c r="AK166" s="2"/>
    </row>
    <row r="167" spans="1:37">
      <c r="A167" s="2">
        <v>166</v>
      </c>
      <c r="B167" s="2">
        <v>1763</v>
      </c>
      <c r="C167" s="2">
        <v>36</v>
      </c>
      <c r="D167" s="2">
        <v>0</v>
      </c>
      <c r="E167" s="2">
        <v>147</v>
      </c>
      <c r="F167" s="2">
        <v>0</v>
      </c>
      <c r="G167" s="2">
        <v>0</v>
      </c>
      <c r="H167" s="2">
        <v>0.27900000000000003</v>
      </c>
      <c r="I167" s="2">
        <v>120.34</v>
      </c>
      <c r="J167" s="2">
        <v>0</v>
      </c>
      <c r="K167" s="2">
        <v>1.34</v>
      </c>
      <c r="L167" s="2">
        <v>1.1399999999999999</v>
      </c>
      <c r="M167" s="2">
        <v>1</v>
      </c>
      <c r="N167" s="2">
        <v>0.81</v>
      </c>
      <c r="O167" s="2">
        <v>0.65</v>
      </c>
      <c r="P167" s="2">
        <v>0.43</v>
      </c>
      <c r="Q167" s="2">
        <v>0.3</v>
      </c>
      <c r="R167" s="2">
        <v>0.19</v>
      </c>
      <c r="S167" s="2">
        <v>-491</v>
      </c>
      <c r="T167" s="2">
        <v>-180</v>
      </c>
      <c r="U167" s="2">
        <v>-22.8</v>
      </c>
      <c r="V167" s="2">
        <v>73.8</v>
      </c>
      <c r="W167" s="2">
        <v>94.5</v>
      </c>
      <c r="X167" s="2">
        <v>72.900000000000006</v>
      </c>
      <c r="Y167" s="2">
        <v>42.3</v>
      </c>
      <c r="Z167" s="2">
        <v>11.4</v>
      </c>
      <c r="AA167" s="2">
        <v>0</v>
      </c>
      <c r="AB167" s="2">
        <v>37</v>
      </c>
      <c r="AC167" s="2">
        <v>73</v>
      </c>
      <c r="AD167" s="2">
        <v>110</v>
      </c>
      <c r="AE167" s="2">
        <v>146</v>
      </c>
      <c r="AF167" s="2">
        <v>-491</v>
      </c>
      <c r="AG167" s="2">
        <v>-166</v>
      </c>
      <c r="AH167" s="2">
        <v>85</v>
      </c>
      <c r="AI167" s="2">
        <v>324</v>
      </c>
      <c r="AJ167" s="2">
        <v>621</v>
      </c>
      <c r="AK167" s="2"/>
    </row>
    <row r="168" spans="1:37">
      <c r="A168" s="2">
        <v>167</v>
      </c>
      <c r="B168" s="2">
        <v>1763</v>
      </c>
      <c r="C168" s="2">
        <v>36</v>
      </c>
      <c r="D168" s="2">
        <v>0</v>
      </c>
      <c r="E168" s="2">
        <v>210</v>
      </c>
      <c r="F168" s="2">
        <v>0</v>
      </c>
      <c r="G168" s="2">
        <v>0</v>
      </c>
      <c r="H168" s="2">
        <v>0.188</v>
      </c>
      <c r="I168" s="2">
        <v>243.44</v>
      </c>
      <c r="J168" s="2">
        <v>0</v>
      </c>
      <c r="K168" s="2">
        <v>0.98</v>
      </c>
      <c r="L168" s="2">
        <v>0.87</v>
      </c>
      <c r="M168" s="2">
        <v>0.8</v>
      </c>
      <c r="N168" s="2">
        <v>0.69</v>
      </c>
      <c r="O168" s="2">
        <v>0.59</v>
      </c>
      <c r="P168" s="2">
        <v>0.44</v>
      </c>
      <c r="Q168" s="2">
        <v>0.33</v>
      </c>
      <c r="R168" s="2">
        <v>0.2</v>
      </c>
      <c r="S168" s="2">
        <v>-273</v>
      </c>
      <c r="T168" s="2">
        <v>-150</v>
      </c>
      <c r="U168" s="2">
        <v>-68.900000000000006</v>
      </c>
      <c r="V168" s="2">
        <v>3.71</v>
      </c>
      <c r="W168" s="2">
        <v>34.700000000000003</v>
      </c>
      <c r="X168" s="2">
        <v>47.6</v>
      </c>
      <c r="Y168" s="2">
        <v>39.299999999999997</v>
      </c>
      <c r="Z168" s="2">
        <v>18.3</v>
      </c>
      <c r="AA168" s="2">
        <v>0</v>
      </c>
      <c r="AB168" s="2">
        <v>52</v>
      </c>
      <c r="AC168" s="2">
        <v>105</v>
      </c>
      <c r="AD168" s="2">
        <v>157</v>
      </c>
      <c r="AE168" s="2">
        <v>209</v>
      </c>
      <c r="AF168" s="2">
        <v>-273</v>
      </c>
      <c r="AG168" s="2">
        <v>-42.2</v>
      </c>
      <c r="AH168" s="2">
        <v>94.9</v>
      </c>
      <c r="AI168" s="2">
        <v>206</v>
      </c>
      <c r="AJ168" s="2">
        <v>382</v>
      </c>
      <c r="AK168" s="2"/>
    </row>
    <row r="169" spans="1:37">
      <c r="A169" s="2">
        <v>168</v>
      </c>
      <c r="B169" s="2">
        <v>1763</v>
      </c>
      <c r="C169" s="2">
        <v>36</v>
      </c>
      <c r="D169" s="2">
        <v>0</v>
      </c>
      <c r="E169" s="2">
        <v>300</v>
      </c>
      <c r="F169" s="2">
        <v>0</v>
      </c>
      <c r="G169" s="2">
        <v>0</v>
      </c>
      <c r="H169" s="2">
        <v>0.14299999999999999</v>
      </c>
      <c r="I169" s="2">
        <v>435.49</v>
      </c>
      <c r="J169" s="2">
        <v>0</v>
      </c>
      <c r="K169" s="2">
        <v>0.72</v>
      </c>
      <c r="L169" s="2">
        <v>0.65</v>
      </c>
      <c r="M169" s="2">
        <v>0.6</v>
      </c>
      <c r="N169" s="2">
        <v>0.55000000000000004</v>
      </c>
      <c r="O169" s="2">
        <v>0.5</v>
      </c>
      <c r="P169" s="2">
        <v>0.4</v>
      </c>
      <c r="Q169" s="2">
        <v>0.33</v>
      </c>
      <c r="R169" s="2">
        <v>0.21</v>
      </c>
      <c r="S169" s="2">
        <v>-143</v>
      </c>
      <c r="T169" s="2">
        <v>-102</v>
      </c>
      <c r="U169" s="2">
        <v>-67.599999999999994</v>
      </c>
      <c r="V169" s="2">
        <v>-26.2</v>
      </c>
      <c r="W169" s="2">
        <v>-1.37</v>
      </c>
      <c r="X169" s="2">
        <v>19.399999999999999</v>
      </c>
      <c r="Y169" s="2">
        <v>23.7</v>
      </c>
      <c r="Z169" s="2">
        <v>18.2</v>
      </c>
      <c r="AA169" s="2">
        <v>0</v>
      </c>
      <c r="AB169" s="2">
        <v>75</v>
      </c>
      <c r="AC169" s="2">
        <v>150</v>
      </c>
      <c r="AD169" s="2">
        <v>225</v>
      </c>
      <c r="AE169" s="2">
        <v>299</v>
      </c>
      <c r="AF169" s="2">
        <v>-143</v>
      </c>
      <c r="AG169" s="2">
        <v>38.700000000000003</v>
      </c>
      <c r="AH169" s="2">
        <v>91.4</v>
      </c>
      <c r="AI169" s="2">
        <v>125</v>
      </c>
      <c r="AJ169" s="2">
        <v>218</v>
      </c>
      <c r="AK169" s="2"/>
    </row>
    <row r="170" spans="1:37">
      <c r="A170" s="2">
        <v>169</v>
      </c>
      <c r="B170" s="2">
        <v>2130</v>
      </c>
      <c r="C170" s="2">
        <v>36</v>
      </c>
      <c r="D170" s="2">
        <v>0</v>
      </c>
      <c r="E170" s="2">
        <v>50</v>
      </c>
      <c r="F170" s="2">
        <v>0</v>
      </c>
      <c r="G170" s="2">
        <v>0</v>
      </c>
      <c r="H170" s="2">
        <v>0.95699999999999996</v>
      </c>
      <c r="I170" s="2">
        <v>16.09</v>
      </c>
      <c r="J170" s="2">
        <v>0</v>
      </c>
      <c r="K170" s="2">
        <v>2.92</v>
      </c>
      <c r="L170" s="2">
        <v>1.91</v>
      </c>
      <c r="M170" s="2">
        <v>1.32</v>
      </c>
      <c r="N170" s="2">
        <v>0.82</v>
      </c>
      <c r="O170" s="2">
        <v>0.56999999999999995</v>
      </c>
      <c r="P170" s="2">
        <v>0.37</v>
      </c>
      <c r="Q170" s="2">
        <v>0.28000000000000003</v>
      </c>
      <c r="R170" s="2">
        <v>0.18</v>
      </c>
      <c r="S170" s="2">
        <v>-1460</v>
      </c>
      <c r="T170" s="2">
        <v>272</v>
      </c>
      <c r="U170" s="2">
        <v>485</v>
      </c>
      <c r="V170" s="2">
        <v>278</v>
      </c>
      <c r="W170" s="2">
        <v>119</v>
      </c>
      <c r="X170" s="2">
        <v>23.5</v>
      </c>
      <c r="Y170" s="2">
        <v>8.67</v>
      </c>
      <c r="Z170" s="2">
        <v>2.39</v>
      </c>
      <c r="AA170" s="2">
        <v>0</v>
      </c>
      <c r="AB170" s="2">
        <v>12</v>
      </c>
      <c r="AC170" s="2">
        <v>25</v>
      </c>
      <c r="AD170" s="2">
        <v>38</v>
      </c>
      <c r="AE170" s="2">
        <v>49</v>
      </c>
      <c r="AF170" s="2">
        <v>-1460</v>
      </c>
      <c r="AG170" s="2">
        <v>-684</v>
      </c>
      <c r="AH170" s="2">
        <v>56.5</v>
      </c>
      <c r="AI170" s="2">
        <v>810</v>
      </c>
      <c r="AJ170" s="2">
        <v>1510</v>
      </c>
      <c r="AK170" s="2"/>
    </row>
    <row r="171" spans="1:37">
      <c r="A171" s="2">
        <v>170</v>
      </c>
      <c r="B171" s="2">
        <v>2130</v>
      </c>
      <c r="C171" s="2">
        <v>36</v>
      </c>
      <c r="D171" s="2">
        <v>0</v>
      </c>
      <c r="E171" s="2">
        <v>72</v>
      </c>
      <c r="F171" s="2">
        <v>0</v>
      </c>
      <c r="G171" s="2">
        <v>0</v>
      </c>
      <c r="H171" s="2">
        <v>0.63100000000000001</v>
      </c>
      <c r="I171" s="2">
        <v>31.45</v>
      </c>
      <c r="J171" s="2">
        <v>0</v>
      </c>
      <c r="K171" s="2">
        <v>2.27</v>
      </c>
      <c r="L171" s="2">
        <v>1.69</v>
      </c>
      <c r="M171" s="2">
        <v>1.3</v>
      </c>
      <c r="N171" s="2">
        <v>0.87</v>
      </c>
      <c r="O171" s="2">
        <v>0.61</v>
      </c>
      <c r="P171" s="2">
        <v>0.38</v>
      </c>
      <c r="Q171" s="2">
        <v>0.28000000000000003</v>
      </c>
      <c r="R171" s="2">
        <v>0.18</v>
      </c>
      <c r="S171" s="2">
        <v>-1090</v>
      </c>
      <c r="T171" s="2">
        <v>-12.1</v>
      </c>
      <c r="U171" s="2">
        <v>264</v>
      </c>
      <c r="V171" s="2">
        <v>255</v>
      </c>
      <c r="W171" s="2">
        <v>161</v>
      </c>
      <c r="X171" s="2">
        <v>47.5</v>
      </c>
      <c r="Y171" s="2">
        <v>14.8</v>
      </c>
      <c r="Z171" s="2">
        <v>3.62</v>
      </c>
      <c r="AA171" s="2">
        <v>0</v>
      </c>
      <c r="AB171" s="2">
        <v>18</v>
      </c>
      <c r="AC171" s="2">
        <v>36</v>
      </c>
      <c r="AD171" s="2">
        <v>54</v>
      </c>
      <c r="AE171" s="2">
        <v>71</v>
      </c>
      <c r="AF171" s="2">
        <v>-1090</v>
      </c>
      <c r="AG171" s="2">
        <v>-493</v>
      </c>
      <c r="AH171" s="2">
        <v>64.400000000000006</v>
      </c>
      <c r="AI171" s="2">
        <v>612</v>
      </c>
      <c r="AJ171" s="2">
        <v>1170</v>
      </c>
      <c r="AK171" s="2"/>
    </row>
    <row r="172" spans="1:37">
      <c r="A172" s="2">
        <v>171</v>
      </c>
      <c r="B172" s="2">
        <v>2130</v>
      </c>
      <c r="C172" s="2">
        <v>36</v>
      </c>
      <c r="D172" s="2">
        <v>0</v>
      </c>
      <c r="E172" s="2">
        <v>102</v>
      </c>
      <c r="F172" s="2">
        <v>0</v>
      </c>
      <c r="G172" s="2">
        <v>0</v>
      </c>
      <c r="H172" s="2">
        <v>0.39900000000000002</v>
      </c>
      <c r="I172" s="2">
        <v>65.92</v>
      </c>
      <c r="J172" s="2">
        <v>0</v>
      </c>
      <c r="K172" s="2">
        <v>1.71</v>
      </c>
      <c r="L172" s="2">
        <v>1.39</v>
      </c>
      <c r="M172" s="2">
        <v>1.1599999999999999</v>
      </c>
      <c r="N172" s="2">
        <v>0.87</v>
      </c>
      <c r="O172" s="2">
        <v>0.66</v>
      </c>
      <c r="P172" s="2">
        <v>0.4</v>
      </c>
      <c r="Q172" s="2">
        <v>0.28000000000000003</v>
      </c>
      <c r="R172" s="2">
        <v>0.18</v>
      </c>
      <c r="S172" s="2">
        <v>-721</v>
      </c>
      <c r="T172" s="2">
        <v>-145</v>
      </c>
      <c r="U172" s="2">
        <v>74.599999999999994</v>
      </c>
      <c r="V172" s="2">
        <v>155</v>
      </c>
      <c r="W172" s="2">
        <v>139</v>
      </c>
      <c r="X172" s="2">
        <v>70.900000000000006</v>
      </c>
      <c r="Y172" s="2">
        <v>29.6</v>
      </c>
      <c r="Z172" s="2">
        <v>5.89</v>
      </c>
      <c r="AA172" s="2">
        <v>0</v>
      </c>
      <c r="AB172" s="2">
        <v>26</v>
      </c>
      <c r="AC172" s="2">
        <v>51</v>
      </c>
      <c r="AD172" s="2">
        <v>77</v>
      </c>
      <c r="AE172" s="2">
        <v>101</v>
      </c>
      <c r="AF172" s="2">
        <v>-721</v>
      </c>
      <c r="AG172" s="2">
        <v>-299</v>
      </c>
      <c r="AH172" s="2">
        <v>66.900000000000006</v>
      </c>
      <c r="AI172" s="2">
        <v>427</v>
      </c>
      <c r="AJ172" s="2">
        <v>826</v>
      </c>
      <c r="AK172" s="2"/>
    </row>
    <row r="173" spans="1:37">
      <c r="A173" s="2">
        <v>172</v>
      </c>
      <c r="B173" s="2">
        <v>2130</v>
      </c>
      <c r="C173" s="2">
        <v>36</v>
      </c>
      <c r="D173" s="2">
        <v>0</v>
      </c>
      <c r="E173" s="2">
        <v>147</v>
      </c>
      <c r="F173" s="2">
        <v>0</v>
      </c>
      <c r="G173" s="2">
        <v>0</v>
      </c>
      <c r="H173" s="2">
        <v>0.252</v>
      </c>
      <c r="I173" s="2">
        <v>141.66</v>
      </c>
      <c r="J173" s="2">
        <v>0</v>
      </c>
      <c r="K173" s="2">
        <v>1.26</v>
      </c>
      <c r="L173" s="2">
        <v>1.0900000000000001</v>
      </c>
      <c r="M173" s="2">
        <v>0.97</v>
      </c>
      <c r="N173" s="2">
        <v>0.8</v>
      </c>
      <c r="O173" s="2">
        <v>0.65</v>
      </c>
      <c r="P173" s="2">
        <v>0.43</v>
      </c>
      <c r="Q173" s="2">
        <v>0.31</v>
      </c>
      <c r="R173" s="2">
        <v>0.19</v>
      </c>
      <c r="S173" s="2">
        <v>-431</v>
      </c>
      <c r="T173" s="2">
        <v>-166</v>
      </c>
      <c r="U173" s="2">
        <v>-31</v>
      </c>
      <c r="V173" s="2">
        <v>56.6</v>
      </c>
      <c r="W173" s="2">
        <v>79.3</v>
      </c>
      <c r="X173" s="2">
        <v>66.3</v>
      </c>
      <c r="Y173" s="2">
        <v>40.9</v>
      </c>
      <c r="Z173" s="2">
        <v>12.1</v>
      </c>
      <c r="AA173" s="2">
        <v>0</v>
      </c>
      <c r="AB173" s="2">
        <v>37</v>
      </c>
      <c r="AC173" s="2">
        <v>73</v>
      </c>
      <c r="AD173" s="2">
        <v>110</v>
      </c>
      <c r="AE173" s="2">
        <v>146</v>
      </c>
      <c r="AF173" s="2">
        <v>-431</v>
      </c>
      <c r="AG173" s="2">
        <v>-149</v>
      </c>
      <c r="AH173" s="2">
        <v>70</v>
      </c>
      <c r="AI173" s="2">
        <v>280</v>
      </c>
      <c r="AJ173" s="2">
        <v>539</v>
      </c>
      <c r="AK173" s="2"/>
    </row>
    <row r="174" spans="1:37">
      <c r="A174" s="2">
        <v>173</v>
      </c>
      <c r="B174" s="2">
        <v>2130</v>
      </c>
      <c r="C174" s="2">
        <v>36</v>
      </c>
      <c r="D174" s="2">
        <v>0</v>
      </c>
      <c r="E174" s="2">
        <v>210</v>
      </c>
      <c r="F174" s="2">
        <v>0</v>
      </c>
      <c r="G174" s="2">
        <v>0</v>
      </c>
      <c r="H174" s="2">
        <v>0.16600000000000001</v>
      </c>
      <c r="I174" s="2">
        <v>294.14999999999998</v>
      </c>
      <c r="J174" s="2">
        <v>0</v>
      </c>
      <c r="K174" s="2">
        <v>0.92</v>
      </c>
      <c r="L174" s="2">
        <v>0.83</v>
      </c>
      <c r="M174" s="2">
        <v>0.76</v>
      </c>
      <c r="N174" s="2">
        <v>0.67</v>
      </c>
      <c r="O174" s="2">
        <v>0.57999999999999996</v>
      </c>
      <c r="P174" s="2">
        <v>0.43</v>
      </c>
      <c r="Q174" s="2">
        <v>0.33</v>
      </c>
      <c r="R174" s="2">
        <v>0.2</v>
      </c>
      <c r="S174" s="2">
        <v>-238</v>
      </c>
      <c r="T174" s="2">
        <v>-135</v>
      </c>
      <c r="U174" s="2">
        <v>-65.5</v>
      </c>
      <c r="V174" s="2">
        <v>-2.4</v>
      </c>
      <c r="W174" s="2">
        <v>26</v>
      </c>
      <c r="X174" s="2">
        <v>40.4</v>
      </c>
      <c r="Y174" s="2">
        <v>35.299999999999997</v>
      </c>
      <c r="Z174" s="2">
        <v>17.899999999999999</v>
      </c>
      <c r="AA174" s="2">
        <v>0</v>
      </c>
      <c r="AB174" s="2">
        <v>52</v>
      </c>
      <c r="AC174" s="2">
        <v>105</v>
      </c>
      <c r="AD174" s="2">
        <v>157</v>
      </c>
      <c r="AE174" s="2">
        <v>209</v>
      </c>
      <c r="AF174" s="2">
        <v>-238</v>
      </c>
      <c r="AG174" s="2">
        <v>-41</v>
      </c>
      <c r="AH174" s="2">
        <v>78.3</v>
      </c>
      <c r="AI174" s="2">
        <v>177</v>
      </c>
      <c r="AJ174" s="2">
        <v>329</v>
      </c>
      <c r="AK174" s="2"/>
    </row>
    <row r="175" spans="1:37">
      <c r="A175" s="2">
        <v>174</v>
      </c>
      <c r="B175" s="2">
        <v>2130</v>
      </c>
      <c r="C175" s="2">
        <v>36</v>
      </c>
      <c r="D175" s="2">
        <v>0</v>
      </c>
      <c r="E175" s="2">
        <v>300</v>
      </c>
      <c r="F175" s="2">
        <v>0</v>
      </c>
      <c r="G175" s="2">
        <v>0</v>
      </c>
      <c r="H175" s="2">
        <v>0.129</v>
      </c>
      <c r="I175" s="2">
        <v>517.17999999999995</v>
      </c>
      <c r="J175" s="2">
        <v>0</v>
      </c>
      <c r="K175" s="2">
        <v>0.67</v>
      </c>
      <c r="L175" s="2">
        <v>0.61</v>
      </c>
      <c r="M175" s="2">
        <v>0.56999999999999995</v>
      </c>
      <c r="N175" s="2">
        <v>0.53</v>
      </c>
      <c r="O175" s="2">
        <v>0.48</v>
      </c>
      <c r="P175" s="2">
        <v>0.4</v>
      </c>
      <c r="Q175" s="2">
        <v>0.32</v>
      </c>
      <c r="R175" s="2">
        <v>0.22</v>
      </c>
      <c r="S175" s="2">
        <v>-124</v>
      </c>
      <c r="T175" s="2">
        <v>-89.9</v>
      </c>
      <c r="U175" s="2">
        <v>-61</v>
      </c>
      <c r="V175" s="2">
        <v>-25.7</v>
      </c>
      <c r="W175" s="2">
        <v>-4.09</v>
      </c>
      <c r="X175" s="2">
        <v>14.9</v>
      </c>
      <c r="Y175" s="2">
        <v>19.8</v>
      </c>
      <c r="Z175" s="2">
        <v>16.5</v>
      </c>
      <c r="AA175" s="2">
        <v>0</v>
      </c>
      <c r="AB175" s="2">
        <v>75</v>
      </c>
      <c r="AC175" s="2">
        <v>150</v>
      </c>
      <c r="AD175" s="2">
        <v>225</v>
      </c>
      <c r="AE175" s="2">
        <v>299</v>
      </c>
      <c r="AF175" s="2">
        <v>-124</v>
      </c>
      <c r="AG175" s="2">
        <v>29</v>
      </c>
      <c r="AH175" s="2">
        <v>75.5</v>
      </c>
      <c r="AI175" s="2">
        <v>106</v>
      </c>
      <c r="AJ175" s="2">
        <v>187</v>
      </c>
      <c r="AK175" s="2"/>
    </row>
    <row r="176" spans="1:37">
      <c r="A176" s="2">
        <v>175</v>
      </c>
      <c r="B176" s="2">
        <v>2573</v>
      </c>
      <c r="C176" s="2">
        <v>36</v>
      </c>
      <c r="D176" s="2">
        <v>0</v>
      </c>
      <c r="E176" s="2">
        <v>50</v>
      </c>
      <c r="F176" s="2">
        <v>0</v>
      </c>
      <c r="G176" s="2">
        <v>0</v>
      </c>
      <c r="H176" s="2">
        <v>0.88900000000000001</v>
      </c>
      <c r="I176" s="2">
        <v>18.12</v>
      </c>
      <c r="J176" s="2">
        <v>0</v>
      </c>
      <c r="K176" s="2">
        <v>2.79</v>
      </c>
      <c r="L176" s="2">
        <v>1.88</v>
      </c>
      <c r="M176" s="2">
        <v>1.33</v>
      </c>
      <c r="N176" s="2">
        <v>0.83</v>
      </c>
      <c r="O176" s="2">
        <v>0.57999999999999996</v>
      </c>
      <c r="P176" s="2">
        <v>0.37</v>
      </c>
      <c r="Q176" s="2">
        <v>0.28000000000000003</v>
      </c>
      <c r="R176" s="2">
        <v>0.18</v>
      </c>
      <c r="S176" s="2">
        <v>-1330</v>
      </c>
      <c r="T176" s="2">
        <v>206</v>
      </c>
      <c r="U176" s="2">
        <v>427</v>
      </c>
      <c r="V176" s="2">
        <v>267</v>
      </c>
      <c r="W176" s="2">
        <v>122</v>
      </c>
      <c r="X176" s="2">
        <v>25</v>
      </c>
      <c r="Y176" s="2">
        <v>8.81</v>
      </c>
      <c r="Z176" s="2">
        <v>2.4700000000000002</v>
      </c>
      <c r="AA176" s="2">
        <v>0</v>
      </c>
      <c r="AB176" s="2">
        <v>12</v>
      </c>
      <c r="AC176" s="2">
        <v>25</v>
      </c>
      <c r="AD176" s="2">
        <v>38</v>
      </c>
      <c r="AE176" s="2">
        <v>49</v>
      </c>
      <c r="AF176" s="2">
        <v>-1330</v>
      </c>
      <c r="AG176" s="2">
        <v>-627</v>
      </c>
      <c r="AH176" s="2">
        <v>46.1</v>
      </c>
      <c r="AI176" s="2">
        <v>732</v>
      </c>
      <c r="AJ176" s="2">
        <v>1370</v>
      </c>
      <c r="AK176" s="2"/>
    </row>
    <row r="177" spans="1:37">
      <c r="A177" s="2">
        <v>176</v>
      </c>
      <c r="B177" s="2">
        <v>2573</v>
      </c>
      <c r="C177" s="2">
        <v>36</v>
      </c>
      <c r="D177" s="2">
        <v>0</v>
      </c>
      <c r="E177" s="2">
        <v>72</v>
      </c>
      <c r="F177" s="2">
        <v>0</v>
      </c>
      <c r="G177" s="2">
        <v>0</v>
      </c>
      <c r="H177" s="2">
        <v>0.57899999999999996</v>
      </c>
      <c r="I177" s="2">
        <v>36.06</v>
      </c>
      <c r="J177" s="2">
        <v>0</v>
      </c>
      <c r="K177" s="2">
        <v>2.16</v>
      </c>
      <c r="L177" s="2">
        <v>1.64</v>
      </c>
      <c r="M177" s="2">
        <v>1.28</v>
      </c>
      <c r="N177" s="2">
        <v>0.88</v>
      </c>
      <c r="O177" s="2">
        <v>0.62</v>
      </c>
      <c r="P177" s="2">
        <v>0.38</v>
      </c>
      <c r="Q177" s="2">
        <v>0.28000000000000003</v>
      </c>
      <c r="R177" s="2">
        <v>0.18</v>
      </c>
      <c r="S177" s="2">
        <v>-973</v>
      </c>
      <c r="T177" s="2">
        <v>-38.700000000000003</v>
      </c>
      <c r="U177" s="2">
        <v>216</v>
      </c>
      <c r="V177" s="2">
        <v>228</v>
      </c>
      <c r="W177" s="2">
        <v>154</v>
      </c>
      <c r="X177" s="2">
        <v>49.7</v>
      </c>
      <c r="Y177" s="2">
        <v>15.9</v>
      </c>
      <c r="Z177" s="2">
        <v>3.67</v>
      </c>
      <c r="AA177" s="2">
        <v>0</v>
      </c>
      <c r="AB177" s="2">
        <v>18</v>
      </c>
      <c r="AC177" s="2">
        <v>36</v>
      </c>
      <c r="AD177" s="2">
        <v>54</v>
      </c>
      <c r="AE177" s="2">
        <v>71</v>
      </c>
      <c r="AF177" s="2">
        <v>-973</v>
      </c>
      <c r="AG177" s="2">
        <v>-444</v>
      </c>
      <c r="AH177" s="2">
        <v>53.1</v>
      </c>
      <c r="AI177" s="2">
        <v>541</v>
      </c>
      <c r="AJ177" s="2">
        <v>1040</v>
      </c>
      <c r="AK177" s="2"/>
    </row>
    <row r="178" spans="1:37">
      <c r="A178" s="2">
        <v>177</v>
      </c>
      <c r="B178" s="2">
        <v>2573</v>
      </c>
      <c r="C178" s="2">
        <v>36</v>
      </c>
      <c r="D178" s="2">
        <v>0</v>
      </c>
      <c r="E178" s="2">
        <v>102</v>
      </c>
      <c r="F178" s="2">
        <v>0</v>
      </c>
      <c r="G178" s="2">
        <v>0</v>
      </c>
      <c r="H178" s="2">
        <v>0.36199999999999999</v>
      </c>
      <c r="I178" s="2">
        <v>76.86</v>
      </c>
      <c r="J178" s="2">
        <v>0</v>
      </c>
      <c r="K178" s="2">
        <v>1.62</v>
      </c>
      <c r="L178" s="2">
        <v>1.34</v>
      </c>
      <c r="M178" s="2">
        <v>1.1399999999999999</v>
      </c>
      <c r="N178" s="2">
        <v>0.86</v>
      </c>
      <c r="O178" s="2">
        <v>0.66</v>
      </c>
      <c r="P178" s="2">
        <v>0.41</v>
      </c>
      <c r="Q178" s="2">
        <v>0.28999999999999998</v>
      </c>
      <c r="R178" s="2">
        <v>0.18</v>
      </c>
      <c r="S178" s="2">
        <v>-636</v>
      </c>
      <c r="T178" s="2">
        <v>-144</v>
      </c>
      <c r="U178" s="2">
        <v>49.9</v>
      </c>
      <c r="V178" s="2">
        <v>130</v>
      </c>
      <c r="W178" s="2">
        <v>124</v>
      </c>
      <c r="X178" s="2">
        <v>68.599999999999994</v>
      </c>
      <c r="Y178" s="2">
        <v>30.7</v>
      </c>
      <c r="Z178" s="2">
        <v>6.28</v>
      </c>
      <c r="AA178" s="2">
        <v>0</v>
      </c>
      <c r="AB178" s="2">
        <v>26</v>
      </c>
      <c r="AC178" s="2">
        <v>51</v>
      </c>
      <c r="AD178" s="2">
        <v>77</v>
      </c>
      <c r="AE178" s="2">
        <v>101</v>
      </c>
      <c r="AF178" s="2">
        <v>-636</v>
      </c>
      <c r="AG178" s="2">
        <v>-267</v>
      </c>
      <c r="AH178" s="2">
        <v>55.3</v>
      </c>
      <c r="AI178" s="2">
        <v>372</v>
      </c>
      <c r="AJ178" s="2">
        <v>722</v>
      </c>
      <c r="AK178" s="2"/>
    </row>
    <row r="179" spans="1:37">
      <c r="A179" s="2">
        <v>178</v>
      </c>
      <c r="B179" s="2">
        <v>2573</v>
      </c>
      <c r="C179" s="2">
        <v>36</v>
      </c>
      <c r="D179" s="2">
        <v>0</v>
      </c>
      <c r="E179" s="2">
        <v>147</v>
      </c>
      <c r="F179" s="2">
        <v>0</v>
      </c>
      <c r="G179" s="2">
        <v>0</v>
      </c>
      <c r="H179" s="2">
        <v>0.22800000000000001</v>
      </c>
      <c r="I179" s="2">
        <v>166.26</v>
      </c>
      <c r="J179" s="2">
        <v>0</v>
      </c>
      <c r="K179" s="2">
        <v>1.19</v>
      </c>
      <c r="L179" s="2">
        <v>1.04</v>
      </c>
      <c r="M179" s="2">
        <v>0.93</v>
      </c>
      <c r="N179" s="2">
        <v>0.78</v>
      </c>
      <c r="O179" s="2">
        <v>0.64</v>
      </c>
      <c r="P179" s="2">
        <v>0.44</v>
      </c>
      <c r="Q179" s="2">
        <v>0.31</v>
      </c>
      <c r="R179" s="2">
        <v>0.19</v>
      </c>
      <c r="S179" s="2">
        <v>-377</v>
      </c>
      <c r="T179" s="2">
        <v>-153</v>
      </c>
      <c r="U179" s="2">
        <v>-36.5</v>
      </c>
      <c r="V179" s="2">
        <v>42.1</v>
      </c>
      <c r="W179" s="2">
        <v>65.5</v>
      </c>
      <c r="X179" s="2">
        <v>59.5</v>
      </c>
      <c r="Y179" s="2">
        <v>39.1</v>
      </c>
      <c r="Z179" s="2">
        <v>12.6</v>
      </c>
      <c r="AA179" s="2">
        <v>0</v>
      </c>
      <c r="AB179" s="2">
        <v>37</v>
      </c>
      <c r="AC179" s="2">
        <v>73</v>
      </c>
      <c r="AD179" s="2">
        <v>110</v>
      </c>
      <c r="AE179" s="2">
        <v>146</v>
      </c>
      <c r="AF179" s="2">
        <v>-377</v>
      </c>
      <c r="AG179" s="2">
        <v>-133</v>
      </c>
      <c r="AH179" s="2">
        <v>57.7</v>
      </c>
      <c r="AI179" s="2">
        <v>242</v>
      </c>
      <c r="AJ179" s="2">
        <v>466</v>
      </c>
      <c r="AK179" s="2"/>
    </row>
    <row r="180" spans="1:37">
      <c r="A180" s="2">
        <v>179</v>
      </c>
      <c r="B180" s="2">
        <v>2573</v>
      </c>
      <c r="C180" s="2">
        <v>36</v>
      </c>
      <c r="D180" s="2">
        <v>0</v>
      </c>
      <c r="E180" s="2">
        <v>210</v>
      </c>
      <c r="F180" s="2">
        <v>0</v>
      </c>
      <c r="G180" s="2">
        <v>0</v>
      </c>
      <c r="H180" s="2">
        <v>0.15</v>
      </c>
      <c r="I180" s="2">
        <v>348.28</v>
      </c>
      <c r="J180" s="2">
        <v>0</v>
      </c>
      <c r="K180" s="2">
        <v>0.86</v>
      </c>
      <c r="L180" s="2">
        <v>0.78</v>
      </c>
      <c r="M180" s="2">
        <v>0.73</v>
      </c>
      <c r="N180" s="2">
        <v>0.64</v>
      </c>
      <c r="O180" s="2">
        <v>0.56999999999999995</v>
      </c>
      <c r="P180" s="2">
        <v>0.43</v>
      </c>
      <c r="Q180" s="2">
        <v>0.33</v>
      </c>
      <c r="R180" s="2">
        <v>0.2</v>
      </c>
      <c r="S180" s="2">
        <v>-208</v>
      </c>
      <c r="T180" s="2">
        <v>-120</v>
      </c>
      <c r="U180" s="2">
        <v>-61.5</v>
      </c>
      <c r="V180" s="2">
        <v>-6.98</v>
      </c>
      <c r="W180" s="2">
        <v>18.600000000000001</v>
      </c>
      <c r="X180" s="2">
        <v>33.799999999999997</v>
      </c>
      <c r="Y180" s="2">
        <v>31.2</v>
      </c>
      <c r="Z180" s="2">
        <v>17.3</v>
      </c>
      <c r="AA180" s="2">
        <v>0</v>
      </c>
      <c r="AB180" s="2">
        <v>52</v>
      </c>
      <c r="AC180" s="2">
        <v>105</v>
      </c>
      <c r="AD180" s="2">
        <v>157</v>
      </c>
      <c r="AE180" s="2">
        <v>209</v>
      </c>
      <c r="AF180" s="2">
        <v>-208</v>
      </c>
      <c r="AG180" s="2">
        <v>-39</v>
      </c>
      <c r="AH180" s="2">
        <v>64.7</v>
      </c>
      <c r="AI180" s="2">
        <v>151</v>
      </c>
      <c r="AJ180" s="2">
        <v>283</v>
      </c>
      <c r="AK180" s="2"/>
    </row>
    <row r="181" spans="1:37">
      <c r="A181" s="2">
        <v>180</v>
      </c>
      <c r="B181" s="2">
        <v>2573</v>
      </c>
      <c r="C181" s="2">
        <v>36</v>
      </c>
      <c r="D181" s="2">
        <v>0</v>
      </c>
      <c r="E181" s="2">
        <v>300</v>
      </c>
      <c r="F181" s="2">
        <v>0</v>
      </c>
      <c r="G181" s="2">
        <v>0</v>
      </c>
      <c r="H181" s="2">
        <v>0.11600000000000001</v>
      </c>
      <c r="I181" s="2">
        <v>619.37</v>
      </c>
      <c r="J181" s="2">
        <v>0</v>
      </c>
      <c r="K181" s="2">
        <v>0.63</v>
      </c>
      <c r="L181" s="2">
        <v>0.56999999999999995</v>
      </c>
      <c r="M181" s="2">
        <v>0.54</v>
      </c>
      <c r="N181" s="2">
        <v>0.5</v>
      </c>
      <c r="O181" s="2">
        <v>0.46</v>
      </c>
      <c r="P181" s="2">
        <v>0.39</v>
      </c>
      <c r="Q181" s="2">
        <v>0.32</v>
      </c>
      <c r="R181" s="2">
        <v>0.22</v>
      </c>
      <c r="S181" s="2">
        <v>-108</v>
      </c>
      <c r="T181" s="2">
        <v>-79.099999999999994</v>
      </c>
      <c r="U181" s="2">
        <v>-54.7</v>
      </c>
      <c r="V181" s="2">
        <v>-24.7</v>
      </c>
      <c r="W181" s="2">
        <v>-6.05</v>
      </c>
      <c r="X181" s="2">
        <v>11.2</v>
      </c>
      <c r="Y181" s="2">
        <v>16.3</v>
      </c>
      <c r="Z181" s="2">
        <v>14.7</v>
      </c>
      <c r="AA181" s="2">
        <v>0</v>
      </c>
      <c r="AB181" s="2">
        <v>75</v>
      </c>
      <c r="AC181" s="2">
        <v>150</v>
      </c>
      <c r="AD181" s="2">
        <v>225</v>
      </c>
      <c r="AE181" s="2">
        <v>299</v>
      </c>
      <c r="AF181" s="2">
        <v>-108</v>
      </c>
      <c r="AG181" s="2">
        <v>21.5</v>
      </c>
      <c r="AH181" s="2">
        <v>62.4</v>
      </c>
      <c r="AI181" s="2">
        <v>90.4</v>
      </c>
      <c r="AJ181" s="2">
        <v>160</v>
      </c>
      <c r="AK181" s="2"/>
    </row>
    <row r="182" spans="1:37">
      <c r="A182" s="2">
        <v>181</v>
      </c>
      <c r="B182" s="2">
        <v>3109</v>
      </c>
      <c r="C182" s="2">
        <v>36</v>
      </c>
      <c r="D182" s="2">
        <v>0</v>
      </c>
      <c r="E182" s="2">
        <v>50</v>
      </c>
      <c r="F182" s="2">
        <v>0</v>
      </c>
      <c r="G182" s="2">
        <v>0</v>
      </c>
      <c r="H182" s="2">
        <v>0.82199999999999995</v>
      </c>
      <c r="I182" s="2">
        <v>20.54</v>
      </c>
      <c r="J182" s="2">
        <v>0</v>
      </c>
      <c r="K182" s="2">
        <v>2.67</v>
      </c>
      <c r="L182" s="2">
        <v>1.85</v>
      </c>
      <c r="M182" s="2">
        <v>1.33</v>
      </c>
      <c r="N182" s="2">
        <v>0.84</v>
      </c>
      <c r="O182" s="2">
        <v>0.57999999999999996</v>
      </c>
      <c r="P182" s="2">
        <v>0.37</v>
      </c>
      <c r="Q182" s="2">
        <v>0.28000000000000003</v>
      </c>
      <c r="R182" s="2">
        <v>0.18</v>
      </c>
      <c r="S182" s="2">
        <v>-1210</v>
      </c>
      <c r="T182" s="2">
        <v>150</v>
      </c>
      <c r="U182" s="2">
        <v>372</v>
      </c>
      <c r="V182" s="2">
        <v>254</v>
      </c>
      <c r="W182" s="2">
        <v>124</v>
      </c>
      <c r="X182" s="2">
        <v>26.7</v>
      </c>
      <c r="Y182" s="2">
        <v>9</v>
      </c>
      <c r="Z182" s="2">
        <v>2.5299999999999998</v>
      </c>
      <c r="AA182" s="2">
        <v>0</v>
      </c>
      <c r="AB182" s="2">
        <v>12</v>
      </c>
      <c r="AC182" s="2">
        <v>25</v>
      </c>
      <c r="AD182" s="2">
        <v>38</v>
      </c>
      <c r="AE182" s="2">
        <v>49</v>
      </c>
      <c r="AF182" s="2">
        <v>-1210</v>
      </c>
      <c r="AG182" s="2">
        <v>-571</v>
      </c>
      <c r="AH182" s="2">
        <v>37.5</v>
      </c>
      <c r="AI182" s="2">
        <v>658</v>
      </c>
      <c r="AJ182" s="2">
        <v>1240</v>
      </c>
      <c r="AK182" s="2"/>
    </row>
    <row r="183" spans="1:37">
      <c r="A183" s="2">
        <v>182</v>
      </c>
      <c r="B183" s="2">
        <v>3109</v>
      </c>
      <c r="C183" s="2">
        <v>36</v>
      </c>
      <c r="D183" s="2">
        <v>0</v>
      </c>
      <c r="E183" s="2">
        <v>72</v>
      </c>
      <c r="F183" s="2">
        <v>0</v>
      </c>
      <c r="G183" s="2">
        <v>0</v>
      </c>
      <c r="H183" s="2">
        <v>0.53100000000000003</v>
      </c>
      <c r="I183" s="2">
        <v>41.33</v>
      </c>
      <c r="J183" s="2">
        <v>0</v>
      </c>
      <c r="K183" s="2">
        <v>2.0499999999999998</v>
      </c>
      <c r="L183" s="2">
        <v>1.59</v>
      </c>
      <c r="M183" s="2">
        <v>1.26</v>
      </c>
      <c r="N183" s="2">
        <v>0.88</v>
      </c>
      <c r="O183" s="2">
        <v>0.63</v>
      </c>
      <c r="P183" s="2">
        <v>0.38</v>
      </c>
      <c r="Q183" s="2">
        <v>0.28000000000000003</v>
      </c>
      <c r="R183" s="2">
        <v>0.18</v>
      </c>
      <c r="S183" s="2">
        <v>-866</v>
      </c>
      <c r="T183" s="2">
        <v>-58.8</v>
      </c>
      <c r="U183" s="2">
        <v>174</v>
      </c>
      <c r="V183" s="2">
        <v>202</v>
      </c>
      <c r="W183" s="2">
        <v>144</v>
      </c>
      <c r="X183" s="2">
        <v>51.4</v>
      </c>
      <c r="Y183" s="2">
        <v>17</v>
      </c>
      <c r="Z183" s="2">
        <v>3.73</v>
      </c>
      <c r="AA183" s="2">
        <v>0</v>
      </c>
      <c r="AB183" s="2">
        <v>18</v>
      </c>
      <c r="AC183" s="2">
        <v>36</v>
      </c>
      <c r="AD183" s="2">
        <v>54</v>
      </c>
      <c r="AE183" s="2">
        <v>71</v>
      </c>
      <c r="AF183" s="2">
        <v>-866</v>
      </c>
      <c r="AG183" s="2">
        <v>-397</v>
      </c>
      <c r="AH183" s="2">
        <v>43.8</v>
      </c>
      <c r="AI183" s="2">
        <v>478</v>
      </c>
      <c r="AJ183" s="2">
        <v>922</v>
      </c>
      <c r="AK183" s="2"/>
    </row>
    <row r="184" spans="1:37">
      <c r="A184" s="2">
        <v>183</v>
      </c>
      <c r="B184" s="2">
        <v>3109</v>
      </c>
      <c r="C184" s="2">
        <v>36</v>
      </c>
      <c r="D184" s="2">
        <v>0</v>
      </c>
      <c r="E184" s="2">
        <v>102</v>
      </c>
      <c r="F184" s="2">
        <v>0</v>
      </c>
      <c r="G184" s="2">
        <v>0</v>
      </c>
      <c r="H184" s="2">
        <v>0.32900000000000001</v>
      </c>
      <c r="I184" s="2">
        <v>89.51</v>
      </c>
      <c r="J184" s="2">
        <v>0</v>
      </c>
      <c r="K184" s="2">
        <v>1.53</v>
      </c>
      <c r="L184" s="2">
        <v>1.29</v>
      </c>
      <c r="M184" s="2">
        <v>1.1000000000000001</v>
      </c>
      <c r="N184" s="2">
        <v>0.86</v>
      </c>
      <c r="O184" s="2">
        <v>0.66</v>
      </c>
      <c r="P184" s="2">
        <v>0.42</v>
      </c>
      <c r="Q184" s="2">
        <v>0.28999999999999998</v>
      </c>
      <c r="R184" s="2">
        <v>0.18</v>
      </c>
      <c r="S184" s="2">
        <v>-559</v>
      </c>
      <c r="T184" s="2">
        <v>-140</v>
      </c>
      <c r="U184" s="2">
        <v>29.8</v>
      </c>
      <c r="V184" s="2">
        <v>107</v>
      </c>
      <c r="W184" s="2">
        <v>108</v>
      </c>
      <c r="X184" s="2">
        <v>65.400000000000006</v>
      </c>
      <c r="Y184" s="2">
        <v>31.3</v>
      </c>
      <c r="Z184" s="2">
        <v>6.72</v>
      </c>
      <c r="AA184" s="2">
        <v>0</v>
      </c>
      <c r="AB184" s="2">
        <v>26</v>
      </c>
      <c r="AC184" s="2">
        <v>51</v>
      </c>
      <c r="AD184" s="2">
        <v>77</v>
      </c>
      <c r="AE184" s="2">
        <v>101</v>
      </c>
      <c r="AF184" s="2">
        <v>-559</v>
      </c>
      <c r="AG184" s="2">
        <v>-237</v>
      </c>
      <c r="AH184" s="2">
        <v>45.7</v>
      </c>
      <c r="AI184" s="2">
        <v>324</v>
      </c>
      <c r="AJ184" s="2">
        <v>630</v>
      </c>
      <c r="AK184" s="2"/>
    </row>
    <row r="185" spans="1:37">
      <c r="A185" s="2">
        <v>184</v>
      </c>
      <c r="B185" s="2">
        <v>3109</v>
      </c>
      <c r="C185" s="2">
        <v>36</v>
      </c>
      <c r="D185" s="2">
        <v>0</v>
      </c>
      <c r="E185" s="2">
        <v>147</v>
      </c>
      <c r="F185" s="2">
        <v>0</v>
      </c>
      <c r="G185" s="2">
        <v>0</v>
      </c>
      <c r="H185" s="2">
        <v>0.20599999999999999</v>
      </c>
      <c r="I185" s="2">
        <v>196.23</v>
      </c>
      <c r="J185" s="2">
        <v>0</v>
      </c>
      <c r="K185" s="2">
        <v>1.1200000000000001</v>
      </c>
      <c r="L185" s="2">
        <v>0.99</v>
      </c>
      <c r="M185" s="2">
        <v>0.9</v>
      </c>
      <c r="N185" s="2">
        <v>0.76</v>
      </c>
      <c r="O185" s="2">
        <v>0.63</v>
      </c>
      <c r="P185" s="2">
        <v>0.44</v>
      </c>
      <c r="Q185" s="2">
        <v>0.31</v>
      </c>
      <c r="R185" s="2">
        <v>0.19</v>
      </c>
      <c r="S185" s="2">
        <v>-329</v>
      </c>
      <c r="T185" s="2">
        <v>-140</v>
      </c>
      <c r="U185" s="2">
        <v>-39.9</v>
      </c>
      <c r="V185" s="2">
        <v>29.9</v>
      </c>
      <c r="W185" s="2">
        <v>53.2</v>
      </c>
      <c r="X185" s="2">
        <v>52.6</v>
      </c>
      <c r="Y185" s="2">
        <v>36.700000000000003</v>
      </c>
      <c r="Z185" s="2">
        <v>13.1</v>
      </c>
      <c r="AA185" s="2">
        <v>0</v>
      </c>
      <c r="AB185" s="2">
        <v>37</v>
      </c>
      <c r="AC185" s="2">
        <v>73</v>
      </c>
      <c r="AD185" s="2">
        <v>110</v>
      </c>
      <c r="AE185" s="2">
        <v>146</v>
      </c>
      <c r="AF185" s="2">
        <v>-329</v>
      </c>
      <c r="AG185" s="2">
        <v>-119</v>
      </c>
      <c r="AH185" s="2">
        <v>47.6</v>
      </c>
      <c r="AI185" s="2">
        <v>208</v>
      </c>
      <c r="AJ185" s="2">
        <v>403</v>
      </c>
      <c r="AK185" s="2"/>
    </row>
    <row r="186" spans="1:37">
      <c r="A186" s="2">
        <v>185</v>
      </c>
      <c r="B186" s="2">
        <v>3109</v>
      </c>
      <c r="C186" s="2">
        <v>36</v>
      </c>
      <c r="D186" s="2">
        <v>0</v>
      </c>
      <c r="E186" s="2">
        <v>210</v>
      </c>
      <c r="F186" s="2">
        <v>0</v>
      </c>
      <c r="G186" s="2">
        <v>0</v>
      </c>
      <c r="H186" s="2">
        <v>0.13500000000000001</v>
      </c>
      <c r="I186" s="2">
        <v>412.68</v>
      </c>
      <c r="J186" s="2">
        <v>0</v>
      </c>
      <c r="K186" s="2">
        <v>0.81</v>
      </c>
      <c r="L186" s="2">
        <v>0.74</v>
      </c>
      <c r="M186" s="2">
        <v>0.69</v>
      </c>
      <c r="N186" s="2">
        <v>0.62</v>
      </c>
      <c r="O186" s="2">
        <v>0.55000000000000004</v>
      </c>
      <c r="P186" s="2">
        <v>0.43</v>
      </c>
      <c r="Q186" s="2">
        <v>0.33</v>
      </c>
      <c r="R186" s="2">
        <v>0.21</v>
      </c>
      <c r="S186" s="2">
        <v>-180</v>
      </c>
      <c r="T186" s="2">
        <v>-107</v>
      </c>
      <c r="U186" s="2">
        <v>-57.2</v>
      </c>
      <c r="V186" s="2">
        <v>-10.3</v>
      </c>
      <c r="W186" s="2">
        <v>12.6</v>
      </c>
      <c r="X186" s="2">
        <v>27.8</v>
      </c>
      <c r="Y186" s="2">
        <v>27.3</v>
      </c>
      <c r="Z186" s="2">
        <v>16.5</v>
      </c>
      <c r="AA186" s="2">
        <v>0</v>
      </c>
      <c r="AB186" s="2">
        <v>52</v>
      </c>
      <c r="AC186" s="2">
        <v>105</v>
      </c>
      <c r="AD186" s="2">
        <v>157</v>
      </c>
      <c r="AE186" s="2">
        <v>209</v>
      </c>
      <c r="AF186" s="2">
        <v>-180</v>
      </c>
      <c r="AG186" s="2">
        <v>-36.5</v>
      </c>
      <c r="AH186" s="2">
        <v>53.4</v>
      </c>
      <c r="AI186" s="2">
        <v>129</v>
      </c>
      <c r="AJ186" s="2">
        <v>243</v>
      </c>
      <c r="AK186" s="2"/>
    </row>
    <row r="187" spans="1:37">
      <c r="A187" s="2">
        <v>186</v>
      </c>
      <c r="B187" s="2">
        <v>3109</v>
      </c>
      <c r="C187" s="2">
        <v>36</v>
      </c>
      <c r="D187" s="2">
        <v>0</v>
      </c>
      <c r="E187" s="2">
        <v>300</v>
      </c>
      <c r="F187" s="2">
        <v>0</v>
      </c>
      <c r="G187" s="2">
        <v>0</v>
      </c>
      <c r="H187" s="2">
        <v>0.10100000000000001</v>
      </c>
      <c r="I187" s="2">
        <v>761.81</v>
      </c>
      <c r="J187" s="2">
        <v>0</v>
      </c>
      <c r="K187" s="2">
        <v>0.57999999999999996</v>
      </c>
      <c r="L187" s="2">
        <v>0.54</v>
      </c>
      <c r="M187" s="2">
        <v>0.52</v>
      </c>
      <c r="N187" s="2">
        <v>0.48</v>
      </c>
      <c r="O187" s="2">
        <v>0.44</v>
      </c>
      <c r="P187" s="2">
        <v>0.38</v>
      </c>
      <c r="Q187" s="2">
        <v>0.31</v>
      </c>
      <c r="R187" s="2">
        <v>0.22</v>
      </c>
      <c r="S187" s="2">
        <v>-93.8</v>
      </c>
      <c r="T187" s="2">
        <v>-69.400000000000006</v>
      </c>
      <c r="U187" s="2">
        <v>-48.9</v>
      </c>
      <c r="V187" s="2">
        <v>-23.5</v>
      </c>
      <c r="W187" s="2">
        <v>-7.38</v>
      </c>
      <c r="X187" s="2">
        <v>8.0299999999999994</v>
      </c>
      <c r="Y187" s="2">
        <v>13.2</v>
      </c>
      <c r="Z187" s="2">
        <v>13</v>
      </c>
      <c r="AA187" s="2">
        <v>0</v>
      </c>
      <c r="AB187" s="2">
        <v>75</v>
      </c>
      <c r="AC187" s="2">
        <v>150</v>
      </c>
      <c r="AD187" s="2">
        <v>225</v>
      </c>
      <c r="AE187" s="2">
        <v>299</v>
      </c>
      <c r="AF187" s="2">
        <v>-93.8</v>
      </c>
      <c r="AG187" s="2">
        <v>15.7</v>
      </c>
      <c r="AH187" s="2">
        <v>51.6</v>
      </c>
      <c r="AI187" s="2">
        <v>76.8</v>
      </c>
      <c r="AJ187" s="2">
        <v>137</v>
      </c>
      <c r="AK187" s="2"/>
    </row>
    <row r="188" spans="1:37">
      <c r="A188" s="2">
        <v>187</v>
      </c>
      <c r="B188" s="2">
        <v>3756</v>
      </c>
      <c r="C188" s="2">
        <v>36</v>
      </c>
      <c r="D188" s="2">
        <v>0</v>
      </c>
      <c r="E188" s="2">
        <v>50</v>
      </c>
      <c r="F188" s="2">
        <v>0</v>
      </c>
      <c r="G188" s="2">
        <v>0</v>
      </c>
      <c r="H188" s="2">
        <v>0.77</v>
      </c>
      <c r="I188" s="2">
        <v>22.78</v>
      </c>
      <c r="J188" s="2">
        <v>0</v>
      </c>
      <c r="K188" s="2">
        <v>2.57</v>
      </c>
      <c r="L188" s="2">
        <v>1.81</v>
      </c>
      <c r="M188" s="2">
        <v>1.33</v>
      </c>
      <c r="N188" s="2">
        <v>0.85</v>
      </c>
      <c r="O188" s="2">
        <v>0.59</v>
      </c>
      <c r="P188" s="2">
        <v>0.37</v>
      </c>
      <c r="Q188" s="2">
        <v>0.28000000000000003</v>
      </c>
      <c r="R188" s="2">
        <v>0.18</v>
      </c>
      <c r="S188" s="2">
        <v>-1090</v>
      </c>
      <c r="T188" s="2">
        <v>102</v>
      </c>
      <c r="U188" s="2">
        <v>320</v>
      </c>
      <c r="V188" s="2">
        <v>238</v>
      </c>
      <c r="W188" s="2">
        <v>125</v>
      </c>
      <c r="X188" s="2">
        <v>28.6</v>
      </c>
      <c r="Y188" s="2">
        <v>9.26</v>
      </c>
      <c r="Z188" s="2">
        <v>2.58</v>
      </c>
      <c r="AA188" s="2">
        <v>0</v>
      </c>
      <c r="AB188" s="2">
        <v>12</v>
      </c>
      <c r="AC188" s="2">
        <v>25</v>
      </c>
      <c r="AD188" s="2">
        <v>38</v>
      </c>
      <c r="AE188" s="2">
        <v>49</v>
      </c>
      <c r="AF188" s="2">
        <v>-1090</v>
      </c>
      <c r="AG188" s="2">
        <v>-518</v>
      </c>
      <c r="AH188" s="2">
        <v>30.5</v>
      </c>
      <c r="AI188" s="2">
        <v>589</v>
      </c>
      <c r="AJ188" s="2">
        <v>1110</v>
      </c>
      <c r="AK188" s="2"/>
    </row>
    <row r="189" spans="1:37">
      <c r="A189" s="2">
        <v>188</v>
      </c>
      <c r="B189" s="2">
        <v>3756</v>
      </c>
      <c r="C189" s="2">
        <v>36</v>
      </c>
      <c r="D189" s="2">
        <v>0</v>
      </c>
      <c r="E189" s="2">
        <v>72</v>
      </c>
      <c r="F189" s="2">
        <v>0</v>
      </c>
      <c r="G189" s="2">
        <v>0</v>
      </c>
      <c r="H189" s="2">
        <v>0.48699999999999999</v>
      </c>
      <c r="I189" s="2">
        <v>47.41</v>
      </c>
      <c r="J189" s="2">
        <v>0</v>
      </c>
      <c r="K189" s="2">
        <v>1.95</v>
      </c>
      <c r="L189" s="2">
        <v>1.54</v>
      </c>
      <c r="M189" s="2">
        <v>1.24</v>
      </c>
      <c r="N189" s="2">
        <v>0.88</v>
      </c>
      <c r="O189" s="2">
        <v>0.64</v>
      </c>
      <c r="P189" s="2">
        <v>0.39</v>
      </c>
      <c r="Q189" s="2">
        <v>0.28000000000000003</v>
      </c>
      <c r="R189" s="2">
        <v>0.18</v>
      </c>
      <c r="S189" s="2">
        <v>-768</v>
      </c>
      <c r="T189" s="2">
        <v>-73.400000000000006</v>
      </c>
      <c r="U189" s="2">
        <v>137</v>
      </c>
      <c r="V189" s="2">
        <v>177</v>
      </c>
      <c r="W189" s="2">
        <v>134</v>
      </c>
      <c r="X189" s="2">
        <v>52.4</v>
      </c>
      <c r="Y189" s="2">
        <v>18.2</v>
      </c>
      <c r="Z189" s="2">
        <v>3.8</v>
      </c>
      <c r="AA189" s="2">
        <v>0</v>
      </c>
      <c r="AB189" s="2">
        <v>18</v>
      </c>
      <c r="AC189" s="2">
        <v>36</v>
      </c>
      <c r="AD189" s="2">
        <v>54</v>
      </c>
      <c r="AE189" s="2">
        <v>71</v>
      </c>
      <c r="AF189" s="2">
        <v>-768</v>
      </c>
      <c r="AG189" s="2">
        <v>-354</v>
      </c>
      <c r="AH189" s="2">
        <v>36.1</v>
      </c>
      <c r="AI189" s="2">
        <v>420</v>
      </c>
      <c r="AJ189" s="2">
        <v>813</v>
      </c>
      <c r="AK189" s="2"/>
    </row>
    <row r="190" spans="1:37">
      <c r="A190" s="2">
        <v>189</v>
      </c>
      <c r="B190" s="2">
        <v>3756</v>
      </c>
      <c r="C190" s="2">
        <v>36</v>
      </c>
      <c r="D190" s="2">
        <v>0</v>
      </c>
      <c r="E190" s="2">
        <v>102</v>
      </c>
      <c r="F190" s="2">
        <v>0</v>
      </c>
      <c r="G190" s="2">
        <v>0</v>
      </c>
      <c r="H190" s="2">
        <v>0.30099999999999999</v>
      </c>
      <c r="I190" s="2">
        <v>103.74</v>
      </c>
      <c r="J190" s="2">
        <v>0</v>
      </c>
      <c r="K190" s="2">
        <v>1.44</v>
      </c>
      <c r="L190" s="2">
        <v>1.23</v>
      </c>
      <c r="M190" s="2">
        <v>1.07</v>
      </c>
      <c r="N190" s="2">
        <v>0.84</v>
      </c>
      <c r="O190" s="2">
        <v>0.66</v>
      </c>
      <c r="P190" s="2">
        <v>0.42</v>
      </c>
      <c r="Q190" s="2">
        <v>0.28999999999999998</v>
      </c>
      <c r="R190" s="2">
        <v>0.19</v>
      </c>
      <c r="S190" s="2">
        <v>-490</v>
      </c>
      <c r="T190" s="2">
        <v>-134</v>
      </c>
      <c r="U190" s="2">
        <v>13.8</v>
      </c>
      <c r="V190" s="2">
        <v>86.7</v>
      </c>
      <c r="W190" s="2">
        <v>93.7</v>
      </c>
      <c r="X190" s="2">
        <v>61.5</v>
      </c>
      <c r="Y190" s="2">
        <v>31.5</v>
      </c>
      <c r="Z190" s="2">
        <v>7.22</v>
      </c>
      <c r="AA190" s="2">
        <v>0</v>
      </c>
      <c r="AB190" s="2">
        <v>26</v>
      </c>
      <c r="AC190" s="2">
        <v>51</v>
      </c>
      <c r="AD190" s="2">
        <v>77</v>
      </c>
      <c r="AE190" s="2">
        <v>101</v>
      </c>
      <c r="AF190" s="2">
        <v>-490</v>
      </c>
      <c r="AG190" s="2">
        <v>-210</v>
      </c>
      <c r="AH190" s="2">
        <v>37.700000000000003</v>
      </c>
      <c r="AI190" s="2">
        <v>281</v>
      </c>
      <c r="AJ190" s="2">
        <v>549</v>
      </c>
      <c r="AK190" s="2"/>
    </row>
    <row r="191" spans="1:37">
      <c r="A191" s="2">
        <v>190</v>
      </c>
      <c r="B191" s="2">
        <v>3756</v>
      </c>
      <c r="C191" s="2">
        <v>36</v>
      </c>
      <c r="D191" s="2">
        <v>0</v>
      </c>
      <c r="E191" s="2">
        <v>147</v>
      </c>
      <c r="F191" s="2">
        <v>0</v>
      </c>
      <c r="G191" s="2">
        <v>0</v>
      </c>
      <c r="H191" s="2">
        <v>0.186</v>
      </c>
      <c r="I191" s="2">
        <v>230.7</v>
      </c>
      <c r="J191" s="2">
        <v>0</v>
      </c>
      <c r="K191" s="2">
        <v>1.05</v>
      </c>
      <c r="L191" s="2">
        <v>0.94</v>
      </c>
      <c r="M191" s="2">
        <v>0.86</v>
      </c>
      <c r="N191" s="2">
        <v>0.73</v>
      </c>
      <c r="O191" s="2">
        <v>0.62</v>
      </c>
      <c r="P191" s="2">
        <v>0.44</v>
      </c>
      <c r="Q191" s="2">
        <v>0.32</v>
      </c>
      <c r="R191" s="2">
        <v>0.19</v>
      </c>
      <c r="S191" s="2">
        <v>-286</v>
      </c>
      <c r="T191" s="2">
        <v>-127</v>
      </c>
      <c r="U191" s="2">
        <v>-41.7</v>
      </c>
      <c r="V191" s="2">
        <v>20</v>
      </c>
      <c r="W191" s="2">
        <v>42.5</v>
      </c>
      <c r="X191" s="2">
        <v>46</v>
      </c>
      <c r="Y191" s="2">
        <v>34</v>
      </c>
      <c r="Z191" s="2">
        <v>13.3</v>
      </c>
      <c r="AA191" s="2">
        <v>0</v>
      </c>
      <c r="AB191" s="2">
        <v>37</v>
      </c>
      <c r="AC191" s="2">
        <v>73</v>
      </c>
      <c r="AD191" s="2">
        <v>110</v>
      </c>
      <c r="AE191" s="2">
        <v>146</v>
      </c>
      <c r="AF191" s="2">
        <v>-286</v>
      </c>
      <c r="AG191" s="2">
        <v>-105</v>
      </c>
      <c r="AH191" s="2">
        <v>39.299999999999997</v>
      </c>
      <c r="AI191" s="2">
        <v>179</v>
      </c>
      <c r="AJ191" s="2">
        <v>347</v>
      </c>
      <c r="AK191" s="2"/>
    </row>
    <row r="192" spans="1:37">
      <c r="A192" s="2">
        <v>191</v>
      </c>
      <c r="B192" s="2">
        <v>3756</v>
      </c>
      <c r="C192" s="2">
        <v>36</v>
      </c>
      <c r="D192" s="2">
        <v>0</v>
      </c>
      <c r="E192" s="2">
        <v>210</v>
      </c>
      <c r="F192" s="2">
        <v>0</v>
      </c>
      <c r="G192" s="2">
        <v>0</v>
      </c>
      <c r="H192" s="2">
        <v>0.121</v>
      </c>
      <c r="I192" s="2">
        <v>489.87</v>
      </c>
      <c r="J192" s="2">
        <v>0</v>
      </c>
      <c r="K192" s="2">
        <v>0.76</v>
      </c>
      <c r="L192" s="2">
        <v>0.7</v>
      </c>
      <c r="M192" s="2">
        <v>0.66</v>
      </c>
      <c r="N192" s="2">
        <v>0.59</v>
      </c>
      <c r="O192" s="2">
        <v>0.53</v>
      </c>
      <c r="P192" s="2">
        <v>0.42</v>
      </c>
      <c r="Q192" s="2">
        <v>0.33</v>
      </c>
      <c r="R192" s="2">
        <v>0.21</v>
      </c>
      <c r="S192" s="2">
        <v>-156</v>
      </c>
      <c r="T192" s="2">
        <v>-94.7</v>
      </c>
      <c r="U192" s="2">
        <v>-52.7</v>
      </c>
      <c r="V192" s="2">
        <v>-12.5</v>
      </c>
      <c r="W192" s="2">
        <v>7.78</v>
      </c>
      <c r="X192" s="2">
        <v>22.6</v>
      </c>
      <c r="Y192" s="2">
        <v>23.6</v>
      </c>
      <c r="Z192" s="2">
        <v>15.4</v>
      </c>
      <c r="AA192" s="2">
        <v>0</v>
      </c>
      <c r="AB192" s="2">
        <v>52</v>
      </c>
      <c r="AC192" s="2">
        <v>105</v>
      </c>
      <c r="AD192" s="2">
        <v>157</v>
      </c>
      <c r="AE192" s="2">
        <v>209</v>
      </c>
      <c r="AF192" s="2">
        <v>-156</v>
      </c>
      <c r="AG192" s="2">
        <v>-33.700000000000003</v>
      </c>
      <c r="AH192" s="2">
        <v>44.2</v>
      </c>
      <c r="AI192" s="2">
        <v>110</v>
      </c>
      <c r="AJ192" s="2">
        <v>208</v>
      </c>
      <c r="AK192" s="2"/>
    </row>
    <row r="193" spans="1:37">
      <c r="A193" s="2">
        <v>192</v>
      </c>
      <c r="B193" s="2">
        <v>3756</v>
      </c>
      <c r="C193" s="2">
        <v>36</v>
      </c>
      <c r="D193" s="2">
        <v>0</v>
      </c>
      <c r="E193" s="2">
        <v>300</v>
      </c>
      <c r="F193" s="2">
        <v>0</v>
      </c>
      <c r="G193" s="2">
        <v>0</v>
      </c>
      <c r="H193" s="2">
        <v>9.0999999999999998E-2</v>
      </c>
      <c r="I193" s="2">
        <v>909.07</v>
      </c>
      <c r="J193" s="2">
        <v>0</v>
      </c>
      <c r="K193" s="2">
        <v>0.55000000000000004</v>
      </c>
      <c r="L193" s="2">
        <v>0.51</v>
      </c>
      <c r="M193" s="2">
        <v>0.49</v>
      </c>
      <c r="N193" s="2">
        <v>0.46</v>
      </c>
      <c r="O193" s="2">
        <v>0.42</v>
      </c>
      <c r="P193" s="2">
        <v>0.36</v>
      </c>
      <c r="Q193" s="2">
        <v>0.31</v>
      </c>
      <c r="R193" s="2">
        <v>0.22</v>
      </c>
      <c r="S193" s="2">
        <v>-81.099999999999994</v>
      </c>
      <c r="T193" s="2">
        <v>-60.7</v>
      </c>
      <c r="U193" s="2">
        <v>-43.5</v>
      </c>
      <c r="V193" s="2">
        <v>-22</v>
      </c>
      <c r="W193" s="2">
        <v>-8.2100000000000009</v>
      </c>
      <c r="X193" s="2">
        <v>5.46</v>
      </c>
      <c r="Y193" s="2">
        <v>10.6</v>
      </c>
      <c r="Z193" s="2">
        <v>11.3</v>
      </c>
      <c r="AA193" s="2">
        <v>0</v>
      </c>
      <c r="AB193" s="2">
        <v>75</v>
      </c>
      <c r="AC193" s="2">
        <v>150</v>
      </c>
      <c r="AD193" s="2">
        <v>225</v>
      </c>
      <c r="AE193" s="2">
        <v>299</v>
      </c>
      <c r="AF193" s="2">
        <v>-81.099999999999994</v>
      </c>
      <c r="AG193" s="2">
        <v>11.3</v>
      </c>
      <c r="AH193" s="2">
        <v>42.7</v>
      </c>
      <c r="AI193" s="2">
        <v>65.2</v>
      </c>
      <c r="AJ193" s="2">
        <v>117</v>
      </c>
      <c r="AK193" s="2"/>
    </row>
    <row r="194" spans="1:37">
      <c r="A194" s="2">
        <v>193</v>
      </c>
      <c r="B194" s="2">
        <v>4537</v>
      </c>
      <c r="C194" s="2">
        <v>36</v>
      </c>
      <c r="D194" s="2">
        <v>0</v>
      </c>
      <c r="E194" s="2">
        <v>50</v>
      </c>
      <c r="F194" s="2">
        <v>0</v>
      </c>
      <c r="G194" s="2">
        <v>0</v>
      </c>
      <c r="H194" s="2">
        <v>0.70799999999999996</v>
      </c>
      <c r="I194" s="2">
        <v>26</v>
      </c>
      <c r="J194" s="2">
        <v>0</v>
      </c>
      <c r="K194" s="2">
        <v>2.44</v>
      </c>
      <c r="L194" s="2">
        <v>1.77</v>
      </c>
      <c r="M194" s="2">
        <v>1.32</v>
      </c>
      <c r="N194" s="2">
        <v>0.86</v>
      </c>
      <c r="O194" s="2">
        <v>0.6</v>
      </c>
      <c r="P194" s="2">
        <v>0.37</v>
      </c>
      <c r="Q194" s="2">
        <v>0.28000000000000003</v>
      </c>
      <c r="R194" s="2">
        <v>0.18</v>
      </c>
      <c r="S194" s="2">
        <v>-979</v>
      </c>
      <c r="T194" s="2">
        <v>61.6</v>
      </c>
      <c r="U194" s="2">
        <v>272</v>
      </c>
      <c r="V194" s="2">
        <v>220</v>
      </c>
      <c r="W194" s="2">
        <v>123</v>
      </c>
      <c r="X194" s="2">
        <v>30.6</v>
      </c>
      <c r="Y194" s="2">
        <v>9.61</v>
      </c>
      <c r="Z194" s="2">
        <v>2.62</v>
      </c>
      <c r="AA194" s="2">
        <v>0</v>
      </c>
      <c r="AB194" s="2">
        <v>12</v>
      </c>
      <c r="AC194" s="2">
        <v>25</v>
      </c>
      <c r="AD194" s="2">
        <v>38</v>
      </c>
      <c r="AE194" s="2">
        <v>49</v>
      </c>
      <c r="AF194" s="2">
        <v>-979</v>
      </c>
      <c r="AG194" s="2">
        <v>-467</v>
      </c>
      <c r="AH194" s="2">
        <v>24.8</v>
      </c>
      <c r="AI194" s="2">
        <v>526</v>
      </c>
      <c r="AJ194" s="2">
        <v>994</v>
      </c>
      <c r="AK194" s="2"/>
    </row>
    <row r="195" spans="1:37">
      <c r="A195" s="2">
        <v>194</v>
      </c>
      <c r="B195" s="2">
        <v>4537</v>
      </c>
      <c r="C195" s="2">
        <v>36</v>
      </c>
      <c r="D195" s="2">
        <v>0</v>
      </c>
      <c r="E195" s="2">
        <v>72</v>
      </c>
      <c r="F195" s="2">
        <v>0</v>
      </c>
      <c r="G195" s="2">
        <v>0</v>
      </c>
      <c r="H195" s="2">
        <v>0.44500000000000001</v>
      </c>
      <c r="I195" s="2">
        <v>54.75</v>
      </c>
      <c r="J195" s="2">
        <v>0</v>
      </c>
      <c r="K195" s="2">
        <v>1.85</v>
      </c>
      <c r="L195" s="2">
        <v>1.49</v>
      </c>
      <c r="M195" s="2">
        <v>1.22</v>
      </c>
      <c r="N195" s="2">
        <v>0.88</v>
      </c>
      <c r="O195" s="2">
        <v>0.65</v>
      </c>
      <c r="P195" s="2">
        <v>0.39</v>
      </c>
      <c r="Q195" s="2">
        <v>0.28000000000000003</v>
      </c>
      <c r="R195" s="2">
        <v>0.18</v>
      </c>
      <c r="S195" s="2">
        <v>-679</v>
      </c>
      <c r="T195" s="2">
        <v>-83.3</v>
      </c>
      <c r="U195" s="2">
        <v>105</v>
      </c>
      <c r="V195" s="2">
        <v>152</v>
      </c>
      <c r="W195" s="2">
        <v>123</v>
      </c>
      <c r="X195" s="2">
        <v>52.7</v>
      </c>
      <c r="Y195" s="2">
        <v>19.399999999999999</v>
      </c>
      <c r="Z195" s="2">
        <v>3.91</v>
      </c>
      <c r="AA195" s="2">
        <v>0</v>
      </c>
      <c r="AB195" s="2">
        <v>18</v>
      </c>
      <c r="AC195" s="2">
        <v>36</v>
      </c>
      <c r="AD195" s="2">
        <v>54</v>
      </c>
      <c r="AE195" s="2">
        <v>71</v>
      </c>
      <c r="AF195" s="2">
        <v>-679</v>
      </c>
      <c r="AG195" s="2">
        <v>-315</v>
      </c>
      <c r="AH195" s="2">
        <v>29.8</v>
      </c>
      <c r="AI195" s="2">
        <v>369</v>
      </c>
      <c r="AJ195" s="2">
        <v>715</v>
      </c>
      <c r="AK195" s="2"/>
    </row>
    <row r="196" spans="1:37">
      <c r="A196" s="2">
        <v>195</v>
      </c>
      <c r="B196" s="2">
        <v>4537</v>
      </c>
      <c r="C196" s="2">
        <v>36</v>
      </c>
      <c r="D196" s="2">
        <v>0</v>
      </c>
      <c r="E196" s="2">
        <v>102</v>
      </c>
      <c r="F196" s="2">
        <v>0</v>
      </c>
      <c r="G196" s="2">
        <v>0</v>
      </c>
      <c r="H196" s="2">
        <v>0.27300000000000002</v>
      </c>
      <c r="I196" s="2">
        <v>121</v>
      </c>
      <c r="J196" s="2">
        <v>0</v>
      </c>
      <c r="K196" s="2">
        <v>1.36</v>
      </c>
      <c r="L196" s="2">
        <v>1.18</v>
      </c>
      <c r="M196" s="2">
        <v>1.03</v>
      </c>
      <c r="N196" s="2">
        <v>0.83</v>
      </c>
      <c r="O196" s="2">
        <v>0.66</v>
      </c>
      <c r="P196" s="2">
        <v>0.43</v>
      </c>
      <c r="Q196" s="2">
        <v>0.3</v>
      </c>
      <c r="R196" s="2">
        <v>0.19</v>
      </c>
      <c r="S196" s="2">
        <v>-429</v>
      </c>
      <c r="T196" s="2">
        <v>-127</v>
      </c>
      <c r="U196" s="2">
        <v>1.25</v>
      </c>
      <c r="V196" s="2">
        <v>69.099999999999994</v>
      </c>
      <c r="W196" s="2">
        <v>80</v>
      </c>
      <c r="X196" s="2">
        <v>57</v>
      </c>
      <c r="Y196" s="2">
        <v>31.2</v>
      </c>
      <c r="Z196" s="2">
        <v>7.74</v>
      </c>
      <c r="AA196" s="2">
        <v>0</v>
      </c>
      <c r="AB196" s="2">
        <v>26</v>
      </c>
      <c r="AC196" s="2">
        <v>51</v>
      </c>
      <c r="AD196" s="2">
        <v>77</v>
      </c>
      <c r="AE196" s="2">
        <v>101</v>
      </c>
      <c r="AF196" s="2">
        <v>-429</v>
      </c>
      <c r="AG196" s="2">
        <v>-185</v>
      </c>
      <c r="AH196" s="2">
        <v>31.2</v>
      </c>
      <c r="AI196" s="2">
        <v>244</v>
      </c>
      <c r="AJ196" s="2">
        <v>477</v>
      </c>
      <c r="AK196" s="2"/>
    </row>
    <row r="197" spans="1:37">
      <c r="A197" s="2">
        <v>196</v>
      </c>
      <c r="B197" s="2">
        <v>4537</v>
      </c>
      <c r="C197" s="2">
        <v>36</v>
      </c>
      <c r="D197" s="2">
        <v>0</v>
      </c>
      <c r="E197" s="2">
        <v>147</v>
      </c>
      <c r="F197" s="2">
        <v>0</v>
      </c>
      <c r="G197" s="2">
        <v>0</v>
      </c>
      <c r="H197" s="2">
        <v>0.16800000000000001</v>
      </c>
      <c r="I197" s="2">
        <v>271.74</v>
      </c>
      <c r="J197" s="2">
        <v>0</v>
      </c>
      <c r="K197" s="2">
        <v>0.99</v>
      </c>
      <c r="L197" s="2">
        <v>0.89</v>
      </c>
      <c r="M197" s="2">
        <v>0.82</v>
      </c>
      <c r="N197" s="2">
        <v>0.71</v>
      </c>
      <c r="O197" s="2">
        <v>0.61</v>
      </c>
      <c r="P197" s="2">
        <v>0.44</v>
      </c>
      <c r="Q197" s="2">
        <v>0.33</v>
      </c>
      <c r="R197" s="2">
        <v>0.2</v>
      </c>
      <c r="S197" s="2">
        <v>-249</v>
      </c>
      <c r="T197" s="2">
        <v>-115</v>
      </c>
      <c r="U197" s="2">
        <v>-42</v>
      </c>
      <c r="V197" s="2">
        <v>12.1</v>
      </c>
      <c r="W197" s="2">
        <v>33.299999999999997</v>
      </c>
      <c r="X197" s="2">
        <v>39.700000000000003</v>
      </c>
      <c r="Y197" s="2">
        <v>31.1</v>
      </c>
      <c r="Z197" s="2">
        <v>13.4</v>
      </c>
      <c r="AA197" s="2">
        <v>0</v>
      </c>
      <c r="AB197" s="2">
        <v>37</v>
      </c>
      <c r="AC197" s="2">
        <v>73</v>
      </c>
      <c r="AD197" s="2">
        <v>110</v>
      </c>
      <c r="AE197" s="2">
        <v>146</v>
      </c>
      <c r="AF197" s="2">
        <v>-249</v>
      </c>
      <c r="AG197" s="2">
        <v>-92.8</v>
      </c>
      <c r="AH197" s="2">
        <v>32.4</v>
      </c>
      <c r="AI197" s="2">
        <v>154</v>
      </c>
      <c r="AJ197" s="2">
        <v>299</v>
      </c>
      <c r="AK197" s="2"/>
    </row>
    <row r="198" spans="1:37">
      <c r="A198" s="2">
        <v>197</v>
      </c>
      <c r="B198" s="2">
        <v>4537</v>
      </c>
      <c r="C198" s="2">
        <v>36</v>
      </c>
      <c r="D198" s="2">
        <v>0</v>
      </c>
      <c r="E198" s="2">
        <v>210</v>
      </c>
      <c r="F198" s="2">
        <v>0</v>
      </c>
      <c r="G198" s="2">
        <v>0</v>
      </c>
      <c r="H198" s="2">
        <v>0.108</v>
      </c>
      <c r="I198" s="2">
        <v>588.41</v>
      </c>
      <c r="J198" s="2">
        <v>0</v>
      </c>
      <c r="K198" s="2">
        <v>0.71</v>
      </c>
      <c r="L198" s="2">
        <v>0.66</v>
      </c>
      <c r="M198" s="2">
        <v>0.62</v>
      </c>
      <c r="N198" s="2">
        <v>0.56999999999999995</v>
      </c>
      <c r="O198" s="2">
        <v>0.51</v>
      </c>
      <c r="P198" s="2">
        <v>0.41</v>
      </c>
      <c r="Q198" s="2">
        <v>0.33</v>
      </c>
      <c r="R198" s="2">
        <v>0.21</v>
      </c>
      <c r="S198" s="2">
        <v>-135</v>
      </c>
      <c r="T198" s="2">
        <v>-83.6</v>
      </c>
      <c r="U198" s="2">
        <v>-48.2</v>
      </c>
      <c r="V198" s="2">
        <v>-13.9</v>
      </c>
      <c r="W198" s="2">
        <v>3.95</v>
      </c>
      <c r="X198" s="2">
        <v>18</v>
      </c>
      <c r="Y198" s="2">
        <v>20.100000000000001</v>
      </c>
      <c r="Z198" s="2">
        <v>14.3</v>
      </c>
      <c r="AA198" s="2">
        <v>0</v>
      </c>
      <c r="AB198" s="2">
        <v>52</v>
      </c>
      <c r="AC198" s="2">
        <v>105</v>
      </c>
      <c r="AD198" s="2">
        <v>157</v>
      </c>
      <c r="AE198" s="2">
        <v>209</v>
      </c>
      <c r="AF198" s="2">
        <v>-135</v>
      </c>
      <c r="AG198" s="2">
        <v>-30.7</v>
      </c>
      <c r="AH198" s="2">
        <v>36.5</v>
      </c>
      <c r="AI198" s="2">
        <v>94</v>
      </c>
      <c r="AJ198" s="2">
        <v>178</v>
      </c>
      <c r="AK198" s="2"/>
    </row>
    <row r="199" spans="1:37">
      <c r="A199" s="2">
        <v>198</v>
      </c>
      <c r="B199" s="2">
        <v>4537</v>
      </c>
      <c r="C199" s="2">
        <v>36</v>
      </c>
      <c r="D199" s="2">
        <v>0</v>
      </c>
      <c r="E199" s="2">
        <v>300</v>
      </c>
      <c r="F199" s="2">
        <v>0</v>
      </c>
      <c r="G199" s="2">
        <v>0</v>
      </c>
      <c r="H199" s="2">
        <v>8.2000000000000003E-2</v>
      </c>
      <c r="I199" s="2">
        <v>1069.74</v>
      </c>
      <c r="J199" s="2">
        <v>0</v>
      </c>
      <c r="K199" s="2">
        <v>0.51</v>
      </c>
      <c r="L199" s="2">
        <v>0.48</v>
      </c>
      <c r="M199" s="2">
        <v>0.46</v>
      </c>
      <c r="N199" s="2">
        <v>0.43</v>
      </c>
      <c r="O199" s="2">
        <v>0.41</v>
      </c>
      <c r="P199" s="2">
        <v>0.35</v>
      </c>
      <c r="Q199" s="2">
        <v>0.3</v>
      </c>
      <c r="R199" s="2">
        <v>0.22</v>
      </c>
      <c r="S199" s="2">
        <v>-70</v>
      </c>
      <c r="T199" s="2">
        <v>-53</v>
      </c>
      <c r="U199" s="2">
        <v>-38.5</v>
      </c>
      <c r="V199" s="2">
        <v>-20.399999999999999</v>
      </c>
      <c r="W199" s="2">
        <v>-8.6300000000000008</v>
      </c>
      <c r="X199" s="2">
        <v>3.41</v>
      </c>
      <c r="Y199" s="2">
        <v>8.25</v>
      </c>
      <c r="Z199" s="2">
        <v>9.74</v>
      </c>
      <c r="AA199" s="2">
        <v>0</v>
      </c>
      <c r="AB199" s="2">
        <v>75</v>
      </c>
      <c r="AC199" s="2">
        <v>150</v>
      </c>
      <c r="AD199" s="2">
        <v>225</v>
      </c>
      <c r="AE199" s="2">
        <v>299</v>
      </c>
      <c r="AF199" s="2">
        <v>-70</v>
      </c>
      <c r="AG199" s="2">
        <v>7.91</v>
      </c>
      <c r="AH199" s="2">
        <v>35.299999999999997</v>
      </c>
      <c r="AI199" s="2">
        <v>55.3</v>
      </c>
      <c r="AJ199" s="2">
        <v>99.4</v>
      </c>
      <c r="AK199" s="2"/>
    </row>
    <row r="200" spans="1:37">
      <c r="A200" s="2">
        <v>199</v>
      </c>
      <c r="B200" s="2">
        <v>5481</v>
      </c>
      <c r="C200" s="2">
        <v>36</v>
      </c>
      <c r="D200" s="2">
        <v>0</v>
      </c>
      <c r="E200" s="2">
        <v>50</v>
      </c>
      <c r="F200" s="2">
        <v>0</v>
      </c>
      <c r="G200" s="2">
        <v>0</v>
      </c>
      <c r="H200" s="2">
        <v>0.65400000000000003</v>
      </c>
      <c r="I200" s="2">
        <v>29.49</v>
      </c>
      <c r="J200" s="2">
        <v>0</v>
      </c>
      <c r="K200" s="2">
        <v>2.33</v>
      </c>
      <c r="L200" s="2">
        <v>1.73</v>
      </c>
      <c r="M200" s="2">
        <v>1.31</v>
      </c>
      <c r="N200" s="2">
        <v>0.87</v>
      </c>
      <c r="O200" s="2">
        <v>0.61</v>
      </c>
      <c r="P200" s="2">
        <v>0.37</v>
      </c>
      <c r="Q200" s="2">
        <v>0.28000000000000003</v>
      </c>
      <c r="R200" s="2">
        <v>0.18</v>
      </c>
      <c r="S200" s="2">
        <v>-876</v>
      </c>
      <c r="T200" s="2">
        <v>28.7</v>
      </c>
      <c r="U200" s="2">
        <v>227</v>
      </c>
      <c r="V200" s="2">
        <v>200</v>
      </c>
      <c r="W200" s="2">
        <v>120</v>
      </c>
      <c r="X200" s="2">
        <v>32.5</v>
      </c>
      <c r="Y200" s="2">
        <v>10.1</v>
      </c>
      <c r="Z200" s="2">
        <v>2.64</v>
      </c>
      <c r="AA200" s="2">
        <v>0</v>
      </c>
      <c r="AB200" s="2">
        <v>12</v>
      </c>
      <c r="AC200" s="2">
        <v>25</v>
      </c>
      <c r="AD200" s="2">
        <v>38</v>
      </c>
      <c r="AE200" s="2">
        <v>49</v>
      </c>
      <c r="AF200" s="2">
        <v>-876</v>
      </c>
      <c r="AG200" s="2">
        <v>-419</v>
      </c>
      <c r="AH200" s="2">
        <v>20.2</v>
      </c>
      <c r="AI200" s="2">
        <v>468</v>
      </c>
      <c r="AJ200" s="2">
        <v>886</v>
      </c>
      <c r="AK200" s="2"/>
    </row>
    <row r="201" spans="1:37">
      <c r="A201" s="2">
        <v>200</v>
      </c>
      <c r="B201" s="2">
        <v>5481</v>
      </c>
      <c r="C201" s="2">
        <v>36</v>
      </c>
      <c r="D201" s="2">
        <v>0</v>
      </c>
      <c r="E201" s="2">
        <v>72</v>
      </c>
      <c r="F201" s="2">
        <v>0</v>
      </c>
      <c r="G201" s="2">
        <v>0</v>
      </c>
      <c r="H201" s="2">
        <v>0.40699999999999997</v>
      </c>
      <c r="I201" s="2">
        <v>63.19</v>
      </c>
      <c r="J201" s="2">
        <v>0</v>
      </c>
      <c r="K201" s="2">
        <v>1.75</v>
      </c>
      <c r="L201" s="2">
        <v>1.43</v>
      </c>
      <c r="M201" s="2">
        <v>1.19</v>
      </c>
      <c r="N201" s="2">
        <v>0.88</v>
      </c>
      <c r="O201" s="2">
        <v>0.66</v>
      </c>
      <c r="P201" s="2">
        <v>0.4</v>
      </c>
      <c r="Q201" s="2">
        <v>0.28000000000000003</v>
      </c>
      <c r="R201" s="2">
        <v>0.18</v>
      </c>
      <c r="S201" s="2">
        <v>-598</v>
      </c>
      <c r="T201" s="2">
        <v>-89.2</v>
      </c>
      <c r="U201" s="2">
        <v>78.5</v>
      </c>
      <c r="V201" s="2">
        <v>130</v>
      </c>
      <c r="W201" s="2">
        <v>111</v>
      </c>
      <c r="X201" s="2">
        <v>52.2</v>
      </c>
      <c r="Y201" s="2">
        <v>20.5</v>
      </c>
      <c r="Z201" s="2">
        <v>3.92</v>
      </c>
      <c r="AA201" s="2">
        <v>0</v>
      </c>
      <c r="AB201" s="2">
        <v>18</v>
      </c>
      <c r="AC201" s="2">
        <v>36</v>
      </c>
      <c r="AD201" s="2">
        <v>54</v>
      </c>
      <c r="AE201" s="2">
        <v>71</v>
      </c>
      <c r="AF201" s="2">
        <v>-598</v>
      </c>
      <c r="AG201" s="2">
        <v>-278</v>
      </c>
      <c r="AH201" s="2">
        <v>24.6</v>
      </c>
      <c r="AI201" s="2">
        <v>323</v>
      </c>
      <c r="AJ201" s="2">
        <v>627</v>
      </c>
      <c r="AK201" s="2"/>
    </row>
    <row r="202" spans="1:37">
      <c r="A202" s="2">
        <v>201</v>
      </c>
      <c r="B202" s="2">
        <v>5481</v>
      </c>
      <c r="C202" s="2">
        <v>36</v>
      </c>
      <c r="D202" s="2">
        <v>0</v>
      </c>
      <c r="E202" s="2">
        <v>102</v>
      </c>
      <c r="F202" s="2">
        <v>0</v>
      </c>
      <c r="G202" s="2">
        <v>0</v>
      </c>
      <c r="H202" s="2">
        <v>0.248</v>
      </c>
      <c r="I202" s="2">
        <v>141.07</v>
      </c>
      <c r="J202" s="2">
        <v>0</v>
      </c>
      <c r="K202" s="2">
        <v>1.29</v>
      </c>
      <c r="L202" s="2">
        <v>1.1299999999999999</v>
      </c>
      <c r="M202" s="2">
        <v>1</v>
      </c>
      <c r="N202" s="2">
        <v>0.81</v>
      </c>
      <c r="O202" s="2">
        <v>0.66</v>
      </c>
      <c r="P202" s="2">
        <v>0.43</v>
      </c>
      <c r="Q202" s="2">
        <v>0.3</v>
      </c>
      <c r="R202" s="2">
        <v>0.19</v>
      </c>
      <c r="S202" s="2">
        <v>-374</v>
      </c>
      <c r="T202" s="2">
        <v>-119</v>
      </c>
      <c r="U202" s="2">
        <v>-8.26</v>
      </c>
      <c r="V202" s="2">
        <v>54</v>
      </c>
      <c r="W202" s="2">
        <v>67.400000000000006</v>
      </c>
      <c r="X202" s="2">
        <v>52.1</v>
      </c>
      <c r="Y202" s="2">
        <v>30.5</v>
      </c>
      <c r="Z202" s="2">
        <v>8.25</v>
      </c>
      <c r="AA202" s="2">
        <v>0</v>
      </c>
      <c r="AB202" s="2">
        <v>26</v>
      </c>
      <c r="AC202" s="2">
        <v>51</v>
      </c>
      <c r="AD202" s="2">
        <v>77</v>
      </c>
      <c r="AE202" s="2">
        <v>101</v>
      </c>
      <c r="AF202" s="2">
        <v>-374</v>
      </c>
      <c r="AG202" s="2">
        <v>-162</v>
      </c>
      <c r="AH202" s="2">
        <v>25.8</v>
      </c>
      <c r="AI202" s="2">
        <v>211</v>
      </c>
      <c r="AJ202" s="2">
        <v>413</v>
      </c>
      <c r="AK202" s="2"/>
    </row>
    <row r="203" spans="1:37">
      <c r="A203" s="2">
        <v>202</v>
      </c>
      <c r="B203" s="2">
        <v>5481</v>
      </c>
      <c r="C203" s="2">
        <v>36</v>
      </c>
      <c r="D203" s="2">
        <v>0</v>
      </c>
      <c r="E203" s="2">
        <v>147</v>
      </c>
      <c r="F203" s="2">
        <v>0</v>
      </c>
      <c r="G203" s="2">
        <v>0</v>
      </c>
      <c r="H203" s="2">
        <v>0.152</v>
      </c>
      <c r="I203" s="2">
        <v>319.70999999999998</v>
      </c>
      <c r="J203" s="2">
        <v>0</v>
      </c>
      <c r="K203" s="2">
        <v>0.93</v>
      </c>
      <c r="L203" s="2">
        <v>0.85</v>
      </c>
      <c r="M203" s="2">
        <v>0.78</v>
      </c>
      <c r="N203" s="2">
        <v>0.69</v>
      </c>
      <c r="O203" s="2">
        <v>0.59</v>
      </c>
      <c r="P203" s="2">
        <v>0.44</v>
      </c>
      <c r="Q203" s="2">
        <v>0.33</v>
      </c>
      <c r="R203" s="2">
        <v>0.2</v>
      </c>
      <c r="S203" s="2">
        <v>-216</v>
      </c>
      <c r="T203" s="2">
        <v>-103</v>
      </c>
      <c r="U203" s="2">
        <v>-41.3</v>
      </c>
      <c r="V203" s="2">
        <v>5.79</v>
      </c>
      <c r="W203" s="2">
        <v>25.5</v>
      </c>
      <c r="X203" s="2">
        <v>33.799999999999997</v>
      </c>
      <c r="Y203" s="2">
        <v>28</v>
      </c>
      <c r="Z203" s="2">
        <v>13.2</v>
      </c>
      <c r="AA203" s="2">
        <v>0</v>
      </c>
      <c r="AB203" s="2">
        <v>37</v>
      </c>
      <c r="AC203" s="2">
        <v>73</v>
      </c>
      <c r="AD203" s="2">
        <v>110</v>
      </c>
      <c r="AE203" s="2">
        <v>146</v>
      </c>
      <c r="AF203" s="2">
        <v>-216</v>
      </c>
      <c r="AG203" s="2">
        <v>-81.5</v>
      </c>
      <c r="AH203" s="2">
        <v>26.7</v>
      </c>
      <c r="AI203" s="2">
        <v>132</v>
      </c>
      <c r="AJ203" s="2">
        <v>257</v>
      </c>
      <c r="AK203" s="2"/>
    </row>
    <row r="204" spans="1:37">
      <c r="A204" s="2">
        <v>203</v>
      </c>
      <c r="B204" s="2">
        <v>5481</v>
      </c>
      <c r="C204" s="2">
        <v>36</v>
      </c>
      <c r="D204" s="2">
        <v>0</v>
      </c>
      <c r="E204" s="2">
        <v>210</v>
      </c>
      <c r="F204" s="2">
        <v>0</v>
      </c>
      <c r="G204" s="2">
        <v>0</v>
      </c>
      <c r="H204" s="2">
        <v>9.9000000000000005E-2</v>
      </c>
      <c r="I204" s="2">
        <v>680.98</v>
      </c>
      <c r="J204" s="2">
        <v>0</v>
      </c>
      <c r="K204" s="2">
        <v>0.67</v>
      </c>
      <c r="L204" s="2">
        <v>0.62</v>
      </c>
      <c r="M204" s="2">
        <v>0.59</v>
      </c>
      <c r="N204" s="2">
        <v>0.54</v>
      </c>
      <c r="O204" s="2">
        <v>0.5</v>
      </c>
      <c r="P204" s="2">
        <v>0.4</v>
      </c>
      <c r="Q204" s="2">
        <v>0.33</v>
      </c>
      <c r="R204" s="2">
        <v>0.22</v>
      </c>
      <c r="S204" s="2">
        <v>-117</v>
      </c>
      <c r="T204" s="2">
        <v>-73.5</v>
      </c>
      <c r="U204" s="2">
        <v>-43.8</v>
      </c>
      <c r="V204" s="2">
        <v>-14.6</v>
      </c>
      <c r="W204" s="2">
        <v>0.99</v>
      </c>
      <c r="X204" s="2">
        <v>14.1</v>
      </c>
      <c r="Y204" s="2">
        <v>16.899999999999999</v>
      </c>
      <c r="Z204" s="2">
        <v>13</v>
      </c>
      <c r="AA204" s="2">
        <v>0</v>
      </c>
      <c r="AB204" s="2">
        <v>52</v>
      </c>
      <c r="AC204" s="2">
        <v>105</v>
      </c>
      <c r="AD204" s="2">
        <v>157</v>
      </c>
      <c r="AE204" s="2">
        <v>209</v>
      </c>
      <c r="AF204" s="2">
        <v>-117</v>
      </c>
      <c r="AG204" s="2">
        <v>-27.8</v>
      </c>
      <c r="AH204" s="2">
        <v>30.2</v>
      </c>
      <c r="AI204" s="2">
        <v>80.099999999999994</v>
      </c>
      <c r="AJ204" s="2">
        <v>152</v>
      </c>
      <c r="AK204" s="2"/>
    </row>
    <row r="205" spans="1:37">
      <c r="A205" s="2">
        <v>204</v>
      </c>
      <c r="B205" s="2">
        <v>5481</v>
      </c>
      <c r="C205" s="2">
        <v>36</v>
      </c>
      <c r="D205" s="2">
        <v>0</v>
      </c>
      <c r="E205" s="2">
        <v>300</v>
      </c>
      <c r="F205" s="2">
        <v>0</v>
      </c>
      <c r="G205" s="2">
        <v>0</v>
      </c>
      <c r="H205" s="2">
        <v>7.3999999999999996E-2</v>
      </c>
      <c r="I205" s="2">
        <v>1269.6199999999999</v>
      </c>
      <c r="J205" s="2">
        <v>0</v>
      </c>
      <c r="K205" s="2">
        <v>0.48</v>
      </c>
      <c r="L205" s="2">
        <v>0.45</v>
      </c>
      <c r="M205" s="2">
        <v>0.43</v>
      </c>
      <c r="N205" s="2">
        <v>0.41</v>
      </c>
      <c r="O205" s="2">
        <v>0.39</v>
      </c>
      <c r="P205" s="2">
        <v>0.34</v>
      </c>
      <c r="Q205" s="2">
        <v>0.28999999999999998</v>
      </c>
      <c r="R205" s="2">
        <v>0.22</v>
      </c>
      <c r="S205" s="2">
        <v>-60.3</v>
      </c>
      <c r="T205" s="2">
        <v>-46.1</v>
      </c>
      <c r="U205" s="2">
        <v>-34</v>
      </c>
      <c r="V205" s="2">
        <v>-18.8</v>
      </c>
      <c r="W205" s="2">
        <v>-8.74</v>
      </c>
      <c r="X205" s="2">
        <v>1.78</v>
      </c>
      <c r="Y205" s="2">
        <v>6.31</v>
      </c>
      <c r="Z205" s="2">
        <v>8.26</v>
      </c>
      <c r="AA205" s="2">
        <v>0</v>
      </c>
      <c r="AB205" s="2">
        <v>75</v>
      </c>
      <c r="AC205" s="2">
        <v>150</v>
      </c>
      <c r="AD205" s="2">
        <v>225</v>
      </c>
      <c r="AE205" s="2">
        <v>299</v>
      </c>
      <c r="AF205" s="2">
        <v>-60.3</v>
      </c>
      <c r="AG205" s="2">
        <v>5.37</v>
      </c>
      <c r="AH205" s="2">
        <v>29.2</v>
      </c>
      <c r="AI205" s="2">
        <v>46.9</v>
      </c>
      <c r="AJ205" s="2">
        <v>84.7</v>
      </c>
      <c r="AK205" s="2"/>
    </row>
    <row r="206" spans="1:37">
      <c r="A206" s="2">
        <v>205</v>
      </c>
      <c r="B206" s="2">
        <v>6622</v>
      </c>
      <c r="C206" s="2">
        <v>36</v>
      </c>
      <c r="D206" s="2">
        <v>0</v>
      </c>
      <c r="E206" s="2">
        <v>50</v>
      </c>
      <c r="F206" s="2">
        <v>0</v>
      </c>
      <c r="G206" s="2">
        <v>0</v>
      </c>
      <c r="H206" s="2">
        <v>0.60299999999999998</v>
      </c>
      <c r="I206" s="2">
        <v>33.630000000000003</v>
      </c>
      <c r="J206" s="2">
        <v>0</v>
      </c>
      <c r="K206" s="2">
        <v>2.2200000000000002</v>
      </c>
      <c r="L206" s="2">
        <v>1.68</v>
      </c>
      <c r="M206" s="2">
        <v>1.3</v>
      </c>
      <c r="N206" s="2">
        <v>0.88</v>
      </c>
      <c r="O206" s="2">
        <v>0.62</v>
      </c>
      <c r="P206" s="2">
        <v>0.38</v>
      </c>
      <c r="Q206" s="2">
        <v>0.28000000000000003</v>
      </c>
      <c r="R206" s="2">
        <v>0.18</v>
      </c>
      <c r="S206" s="2">
        <v>-781</v>
      </c>
      <c r="T206" s="2">
        <v>2.33</v>
      </c>
      <c r="U206" s="2">
        <v>188</v>
      </c>
      <c r="V206" s="2">
        <v>181</v>
      </c>
      <c r="W206" s="2">
        <v>115</v>
      </c>
      <c r="X206" s="2">
        <v>34.299999999999997</v>
      </c>
      <c r="Y206" s="2">
        <v>10.7</v>
      </c>
      <c r="Z206" s="2">
        <v>2.66</v>
      </c>
      <c r="AA206" s="2">
        <v>0</v>
      </c>
      <c r="AB206" s="2">
        <v>12</v>
      </c>
      <c r="AC206" s="2">
        <v>25</v>
      </c>
      <c r="AD206" s="2">
        <v>38</v>
      </c>
      <c r="AE206" s="2">
        <v>49</v>
      </c>
      <c r="AF206" s="2">
        <v>-781</v>
      </c>
      <c r="AG206" s="2">
        <v>-375</v>
      </c>
      <c r="AH206" s="2">
        <v>16.399999999999999</v>
      </c>
      <c r="AI206" s="2">
        <v>415</v>
      </c>
      <c r="AJ206" s="2">
        <v>787</v>
      </c>
      <c r="AK206" s="2"/>
    </row>
    <row r="207" spans="1:37">
      <c r="A207" s="2">
        <v>206</v>
      </c>
      <c r="B207" s="2">
        <v>6622</v>
      </c>
      <c r="C207" s="2">
        <v>36</v>
      </c>
      <c r="D207" s="2">
        <v>0</v>
      </c>
      <c r="E207" s="2">
        <v>72</v>
      </c>
      <c r="F207" s="2">
        <v>0</v>
      </c>
      <c r="G207" s="2">
        <v>0</v>
      </c>
      <c r="H207" s="2">
        <v>0.372</v>
      </c>
      <c r="I207" s="2">
        <v>73.03</v>
      </c>
      <c r="J207" s="2">
        <v>0</v>
      </c>
      <c r="K207" s="2">
        <v>1.66</v>
      </c>
      <c r="L207" s="2">
        <v>1.38</v>
      </c>
      <c r="M207" s="2">
        <v>1.1599999999999999</v>
      </c>
      <c r="N207" s="2">
        <v>0.87</v>
      </c>
      <c r="O207" s="2">
        <v>0.66</v>
      </c>
      <c r="P207" s="2">
        <v>0.4</v>
      </c>
      <c r="Q207" s="2">
        <v>0.28000000000000003</v>
      </c>
      <c r="R207" s="2">
        <v>0.18</v>
      </c>
      <c r="S207" s="2">
        <v>-526</v>
      </c>
      <c r="T207" s="2">
        <v>-91.9</v>
      </c>
      <c r="U207" s="2">
        <v>56.2</v>
      </c>
      <c r="V207" s="2">
        <v>109</v>
      </c>
      <c r="W207" s="2">
        <v>98.6</v>
      </c>
      <c r="X207" s="2">
        <v>50.9</v>
      </c>
      <c r="Y207" s="2">
        <v>21.4</v>
      </c>
      <c r="Z207" s="2">
        <v>4.2699999999999996</v>
      </c>
      <c r="AA207" s="2">
        <v>0</v>
      </c>
      <c r="AB207" s="2">
        <v>18</v>
      </c>
      <c r="AC207" s="2">
        <v>36</v>
      </c>
      <c r="AD207" s="2">
        <v>54</v>
      </c>
      <c r="AE207" s="2">
        <v>71</v>
      </c>
      <c r="AF207" s="2">
        <v>-526</v>
      </c>
      <c r="AG207" s="2">
        <v>-245</v>
      </c>
      <c r="AH207" s="2">
        <v>20.3</v>
      </c>
      <c r="AI207" s="2">
        <v>282</v>
      </c>
      <c r="AJ207" s="2">
        <v>549</v>
      </c>
      <c r="AK207" s="2"/>
    </row>
    <row r="208" spans="1:37">
      <c r="A208" s="2">
        <v>207</v>
      </c>
      <c r="B208" s="2">
        <v>6622</v>
      </c>
      <c r="C208" s="2">
        <v>36</v>
      </c>
      <c r="D208" s="2">
        <v>0</v>
      </c>
      <c r="E208" s="2">
        <v>102</v>
      </c>
      <c r="F208" s="2">
        <v>0</v>
      </c>
      <c r="G208" s="2">
        <v>0</v>
      </c>
      <c r="H208" s="2">
        <v>0.22500000000000001</v>
      </c>
      <c r="I208" s="2">
        <v>165.32</v>
      </c>
      <c r="J208" s="2">
        <v>0</v>
      </c>
      <c r="K208" s="2">
        <v>1.21</v>
      </c>
      <c r="L208" s="2">
        <v>1.07</v>
      </c>
      <c r="M208" s="2">
        <v>0.96</v>
      </c>
      <c r="N208" s="2">
        <v>0.8</v>
      </c>
      <c r="O208" s="2">
        <v>0.65</v>
      </c>
      <c r="P208" s="2">
        <v>0.44</v>
      </c>
      <c r="Q208" s="2">
        <v>0.31</v>
      </c>
      <c r="R208" s="2">
        <v>0.19</v>
      </c>
      <c r="S208" s="2">
        <v>-325</v>
      </c>
      <c r="T208" s="2">
        <v>-110</v>
      </c>
      <c r="U208" s="2">
        <v>-15.2</v>
      </c>
      <c r="V208" s="2">
        <v>41.2</v>
      </c>
      <c r="W208" s="2">
        <v>56</v>
      </c>
      <c r="X208" s="2">
        <v>47</v>
      </c>
      <c r="Y208" s="2">
        <v>29.3</v>
      </c>
      <c r="Z208" s="2">
        <v>8.7200000000000006</v>
      </c>
      <c r="AA208" s="2">
        <v>0</v>
      </c>
      <c r="AB208" s="2">
        <v>26</v>
      </c>
      <c r="AC208" s="2">
        <v>51</v>
      </c>
      <c r="AD208" s="2">
        <v>77</v>
      </c>
      <c r="AE208" s="2">
        <v>101</v>
      </c>
      <c r="AF208" s="2">
        <v>-325</v>
      </c>
      <c r="AG208" s="2">
        <v>-142</v>
      </c>
      <c r="AH208" s="2">
        <v>21.3</v>
      </c>
      <c r="AI208" s="2">
        <v>183</v>
      </c>
      <c r="AJ208" s="2">
        <v>357</v>
      </c>
      <c r="AK208" s="2"/>
    </row>
    <row r="209" spans="1:37">
      <c r="A209" s="2">
        <v>208</v>
      </c>
      <c r="B209" s="2">
        <v>6622</v>
      </c>
      <c r="C209" s="2">
        <v>36</v>
      </c>
      <c r="D209" s="2">
        <v>0</v>
      </c>
      <c r="E209" s="2">
        <v>147</v>
      </c>
      <c r="F209" s="2">
        <v>0</v>
      </c>
      <c r="G209" s="2">
        <v>0</v>
      </c>
      <c r="H209" s="2">
        <v>0.13700000000000001</v>
      </c>
      <c r="I209" s="2">
        <v>376.67</v>
      </c>
      <c r="J209" s="2">
        <v>0</v>
      </c>
      <c r="K209" s="2">
        <v>0.87</v>
      </c>
      <c r="L209" s="2">
        <v>0.8</v>
      </c>
      <c r="M209" s="2">
        <v>0.75</v>
      </c>
      <c r="N209" s="2">
        <v>0.66</v>
      </c>
      <c r="O209" s="2">
        <v>0.57999999999999996</v>
      </c>
      <c r="P209" s="2">
        <v>0.44</v>
      </c>
      <c r="Q209" s="2">
        <v>0.33</v>
      </c>
      <c r="R209" s="2">
        <v>0.2</v>
      </c>
      <c r="S209" s="2">
        <v>-186</v>
      </c>
      <c r="T209" s="2">
        <v>-91.9</v>
      </c>
      <c r="U209" s="2">
        <v>-39.9</v>
      </c>
      <c r="V209" s="2">
        <v>0.96</v>
      </c>
      <c r="W209" s="2">
        <v>19</v>
      </c>
      <c r="X209" s="2">
        <v>28.4</v>
      </c>
      <c r="Y209" s="2">
        <v>24.9</v>
      </c>
      <c r="Z209" s="2">
        <v>12.9</v>
      </c>
      <c r="AA209" s="2">
        <v>0</v>
      </c>
      <c r="AB209" s="2">
        <v>37</v>
      </c>
      <c r="AC209" s="2">
        <v>73</v>
      </c>
      <c r="AD209" s="2">
        <v>110</v>
      </c>
      <c r="AE209" s="2">
        <v>146</v>
      </c>
      <c r="AF209" s="2">
        <v>-186</v>
      </c>
      <c r="AG209" s="2">
        <v>-71.400000000000006</v>
      </c>
      <c r="AH209" s="2">
        <v>22.1</v>
      </c>
      <c r="AI209" s="2">
        <v>113</v>
      </c>
      <c r="AJ209" s="2">
        <v>221</v>
      </c>
      <c r="AK209" s="2"/>
    </row>
    <row r="210" spans="1:37">
      <c r="A210" s="2">
        <v>209</v>
      </c>
      <c r="B210" s="2">
        <v>6622</v>
      </c>
      <c r="C210" s="2">
        <v>36</v>
      </c>
      <c r="D210" s="2">
        <v>0</v>
      </c>
      <c r="E210" s="2">
        <v>210</v>
      </c>
      <c r="F210" s="2">
        <v>0</v>
      </c>
      <c r="G210" s="2">
        <v>0</v>
      </c>
      <c r="H210" s="2">
        <v>8.6999999999999994E-2</v>
      </c>
      <c r="I210" s="2">
        <v>829.03</v>
      </c>
      <c r="J210" s="2">
        <v>0</v>
      </c>
      <c r="K210" s="2">
        <v>0.62</v>
      </c>
      <c r="L210" s="2">
        <v>0.59</v>
      </c>
      <c r="M210" s="2">
        <v>0.56000000000000005</v>
      </c>
      <c r="N210" s="2">
        <v>0.52</v>
      </c>
      <c r="O210" s="2">
        <v>0.48</v>
      </c>
      <c r="P210" s="2">
        <v>0.39</v>
      </c>
      <c r="Q210" s="2">
        <v>0.32</v>
      </c>
      <c r="R210" s="2">
        <v>0.22</v>
      </c>
      <c r="S210" s="2">
        <v>-101</v>
      </c>
      <c r="T210" s="2">
        <v>-64.5</v>
      </c>
      <c r="U210" s="2">
        <v>-39.6</v>
      </c>
      <c r="V210" s="2">
        <v>-14.8</v>
      </c>
      <c r="W210" s="2">
        <v>-1.24</v>
      </c>
      <c r="X210" s="2">
        <v>10.8</v>
      </c>
      <c r="Y210" s="2">
        <v>14</v>
      </c>
      <c r="Z210" s="2">
        <v>11.7</v>
      </c>
      <c r="AA210" s="2">
        <v>0</v>
      </c>
      <c r="AB210" s="2">
        <v>52</v>
      </c>
      <c r="AC210" s="2">
        <v>105</v>
      </c>
      <c r="AD210" s="2">
        <v>157</v>
      </c>
      <c r="AE210" s="2">
        <v>209</v>
      </c>
      <c r="AF210" s="2">
        <v>-101</v>
      </c>
      <c r="AG210" s="2">
        <v>-25</v>
      </c>
      <c r="AH210" s="2">
        <v>25</v>
      </c>
      <c r="AI210" s="2">
        <v>68.3</v>
      </c>
      <c r="AJ210" s="2">
        <v>130</v>
      </c>
      <c r="AK210" s="2"/>
    </row>
    <row r="211" spans="1:37">
      <c r="A211" s="2">
        <v>210</v>
      </c>
      <c r="B211" s="2">
        <v>6622</v>
      </c>
      <c r="C211" s="2">
        <v>36</v>
      </c>
      <c r="D211" s="2">
        <v>0</v>
      </c>
      <c r="E211" s="2">
        <v>300</v>
      </c>
      <c r="F211" s="2">
        <v>0</v>
      </c>
      <c r="G211" s="2">
        <v>0</v>
      </c>
      <c r="H211" s="2">
        <v>6.5000000000000002E-2</v>
      </c>
      <c r="I211" s="2">
        <v>1566.17</v>
      </c>
      <c r="J211" s="2">
        <v>0</v>
      </c>
      <c r="K211" s="2">
        <v>0.44</v>
      </c>
      <c r="L211" s="2">
        <v>0.42</v>
      </c>
      <c r="M211" s="2">
        <v>0.41</v>
      </c>
      <c r="N211" s="2">
        <v>0.39</v>
      </c>
      <c r="O211" s="2">
        <v>0.37</v>
      </c>
      <c r="P211" s="2">
        <v>0.33</v>
      </c>
      <c r="Q211" s="2">
        <v>0.28999999999999998</v>
      </c>
      <c r="R211" s="2">
        <v>0.22</v>
      </c>
      <c r="S211" s="2">
        <v>-51.9</v>
      </c>
      <c r="T211" s="2">
        <v>-40</v>
      </c>
      <c r="U211" s="2">
        <v>-29.9</v>
      </c>
      <c r="V211" s="2">
        <v>-17.100000000000001</v>
      </c>
      <c r="W211" s="2">
        <v>-8.6199999999999992</v>
      </c>
      <c r="X211" s="2">
        <v>0.53</v>
      </c>
      <c r="Y211" s="2">
        <v>4.68</v>
      </c>
      <c r="Z211" s="2">
        <v>6.92</v>
      </c>
      <c r="AA211" s="2">
        <v>0</v>
      </c>
      <c r="AB211" s="2">
        <v>75</v>
      </c>
      <c r="AC211" s="2">
        <v>150</v>
      </c>
      <c r="AD211" s="2">
        <v>225</v>
      </c>
      <c r="AE211" s="2">
        <v>299</v>
      </c>
      <c r="AF211" s="2">
        <v>-51.9</v>
      </c>
      <c r="AG211" s="2">
        <v>3.48</v>
      </c>
      <c r="AH211" s="2">
        <v>24.1</v>
      </c>
      <c r="AI211" s="2">
        <v>39.799999999999997</v>
      </c>
      <c r="AJ211" s="2">
        <v>72.099999999999994</v>
      </c>
      <c r="AK211" s="2"/>
    </row>
    <row r="212" spans="1:37">
      <c r="A212" s="2">
        <v>211</v>
      </c>
      <c r="B212" s="2">
        <v>8000</v>
      </c>
      <c r="C212" s="2">
        <v>36</v>
      </c>
      <c r="D212" s="2">
        <v>0</v>
      </c>
      <c r="E212" s="2">
        <v>50</v>
      </c>
      <c r="F212" s="2">
        <v>0</v>
      </c>
      <c r="G212" s="2">
        <v>0</v>
      </c>
      <c r="H212" s="2">
        <v>0.55400000000000005</v>
      </c>
      <c r="I212" s="2">
        <v>38.46</v>
      </c>
      <c r="J212" s="2">
        <v>0</v>
      </c>
      <c r="K212" s="2">
        <v>2.11</v>
      </c>
      <c r="L212" s="2">
        <v>1.63</v>
      </c>
      <c r="M212" s="2">
        <v>1.28</v>
      </c>
      <c r="N212" s="2">
        <v>0.88</v>
      </c>
      <c r="O212" s="2">
        <v>0.63</v>
      </c>
      <c r="P212" s="2">
        <v>0.38</v>
      </c>
      <c r="Q212" s="2">
        <v>0.28000000000000003</v>
      </c>
      <c r="R212" s="2">
        <v>0.18</v>
      </c>
      <c r="S212" s="2">
        <v>-694</v>
      </c>
      <c r="T212" s="2">
        <v>-18.2</v>
      </c>
      <c r="U212" s="2">
        <v>152</v>
      </c>
      <c r="V212" s="2">
        <v>161</v>
      </c>
      <c r="W212" s="2">
        <v>109</v>
      </c>
      <c r="X212" s="2">
        <v>35.799999999999997</v>
      </c>
      <c r="Y212" s="2">
        <v>11.4</v>
      </c>
      <c r="Z212" s="2">
        <v>2.67</v>
      </c>
      <c r="AA212" s="2">
        <v>0</v>
      </c>
      <c r="AB212" s="2">
        <v>12</v>
      </c>
      <c r="AC212" s="2">
        <v>25</v>
      </c>
      <c r="AD212" s="2">
        <v>38</v>
      </c>
      <c r="AE212" s="2">
        <v>49</v>
      </c>
      <c r="AF212" s="2">
        <v>-694</v>
      </c>
      <c r="AG212" s="2">
        <v>-334</v>
      </c>
      <c r="AH212" s="2">
        <v>13.3</v>
      </c>
      <c r="AI212" s="2">
        <v>367</v>
      </c>
      <c r="AJ212" s="2">
        <v>697</v>
      </c>
      <c r="AK212" s="2"/>
    </row>
    <row r="213" spans="1:37">
      <c r="A213" s="2">
        <v>212</v>
      </c>
      <c r="B213" s="2">
        <v>8000</v>
      </c>
      <c r="C213" s="2">
        <v>36</v>
      </c>
      <c r="D213" s="2">
        <v>0</v>
      </c>
      <c r="E213" s="2">
        <v>72</v>
      </c>
      <c r="F213" s="2">
        <v>0</v>
      </c>
      <c r="G213" s="2">
        <v>0</v>
      </c>
      <c r="H213" s="2">
        <v>0.33800000000000002</v>
      </c>
      <c r="I213" s="2">
        <v>85.07</v>
      </c>
      <c r="J213" s="2">
        <v>0</v>
      </c>
      <c r="K213" s="2">
        <v>1.57</v>
      </c>
      <c r="L213" s="2">
        <v>1.32</v>
      </c>
      <c r="M213" s="2">
        <v>1.1299999999999999</v>
      </c>
      <c r="N213" s="2">
        <v>0.87</v>
      </c>
      <c r="O213" s="2">
        <v>0.66</v>
      </c>
      <c r="P213" s="2">
        <v>0.41</v>
      </c>
      <c r="Q213" s="2">
        <v>0.28999999999999998</v>
      </c>
      <c r="R213" s="2">
        <v>0.18</v>
      </c>
      <c r="S213" s="2">
        <v>-461</v>
      </c>
      <c r="T213" s="2">
        <v>-92.1</v>
      </c>
      <c r="U213" s="2">
        <v>37.9</v>
      </c>
      <c r="V213" s="2">
        <v>90.6</v>
      </c>
      <c r="W213" s="2">
        <v>86.8</v>
      </c>
      <c r="X213" s="2">
        <v>48.9</v>
      </c>
      <c r="Y213" s="2">
        <v>22.1</v>
      </c>
      <c r="Z213" s="2">
        <v>4.54</v>
      </c>
      <c r="AA213" s="2">
        <v>0</v>
      </c>
      <c r="AB213" s="2">
        <v>18</v>
      </c>
      <c r="AC213" s="2">
        <v>36</v>
      </c>
      <c r="AD213" s="2">
        <v>54</v>
      </c>
      <c r="AE213" s="2">
        <v>71</v>
      </c>
      <c r="AF213" s="2">
        <v>-461</v>
      </c>
      <c r="AG213" s="2">
        <v>-216</v>
      </c>
      <c r="AH213" s="2">
        <v>16.8</v>
      </c>
      <c r="AI213" s="2">
        <v>246</v>
      </c>
      <c r="AJ213" s="2">
        <v>479</v>
      </c>
      <c r="AK213" s="2"/>
    </row>
    <row r="214" spans="1:37">
      <c r="A214" s="2">
        <v>213</v>
      </c>
      <c r="B214" s="2">
        <v>8000</v>
      </c>
      <c r="C214" s="2">
        <v>36</v>
      </c>
      <c r="D214" s="2">
        <v>0</v>
      </c>
      <c r="E214" s="2">
        <v>102</v>
      </c>
      <c r="F214" s="2">
        <v>0</v>
      </c>
      <c r="G214" s="2">
        <v>0</v>
      </c>
      <c r="H214" s="2">
        <v>0.20300000000000001</v>
      </c>
      <c r="I214" s="2">
        <v>194.78</v>
      </c>
      <c r="J214" s="2">
        <v>0</v>
      </c>
      <c r="K214" s="2">
        <v>1.1399999999999999</v>
      </c>
      <c r="L214" s="2">
        <v>1.02</v>
      </c>
      <c r="M214" s="2">
        <v>0.92</v>
      </c>
      <c r="N214" s="2">
        <v>0.77</v>
      </c>
      <c r="O214" s="2">
        <v>0.64</v>
      </c>
      <c r="P214" s="2">
        <v>0.44</v>
      </c>
      <c r="Q214" s="2">
        <v>0.31</v>
      </c>
      <c r="R214" s="2">
        <v>0.19</v>
      </c>
      <c r="S214" s="2">
        <v>-282</v>
      </c>
      <c r="T214" s="2">
        <v>-101</v>
      </c>
      <c r="U214" s="2">
        <v>-20.100000000000001</v>
      </c>
      <c r="V214" s="2">
        <v>30.5</v>
      </c>
      <c r="W214" s="2">
        <v>45.9</v>
      </c>
      <c r="X214" s="2">
        <v>41.8</v>
      </c>
      <c r="Y214" s="2">
        <v>27.7</v>
      </c>
      <c r="Z214" s="2">
        <v>9.1</v>
      </c>
      <c r="AA214" s="2">
        <v>0</v>
      </c>
      <c r="AB214" s="2">
        <v>26</v>
      </c>
      <c r="AC214" s="2">
        <v>51</v>
      </c>
      <c r="AD214" s="2">
        <v>77</v>
      </c>
      <c r="AE214" s="2">
        <v>101</v>
      </c>
      <c r="AF214" s="2">
        <v>-282</v>
      </c>
      <c r="AG214" s="2">
        <v>-124</v>
      </c>
      <c r="AH214" s="2">
        <v>17.7</v>
      </c>
      <c r="AI214" s="2">
        <v>158</v>
      </c>
      <c r="AJ214" s="2">
        <v>309</v>
      </c>
      <c r="AK214" s="2"/>
    </row>
    <row r="215" spans="1:37">
      <c r="A215" s="2">
        <v>214</v>
      </c>
      <c r="B215" s="2">
        <v>8000</v>
      </c>
      <c r="C215" s="2">
        <v>36</v>
      </c>
      <c r="D215" s="2">
        <v>0</v>
      </c>
      <c r="E215" s="2">
        <v>147</v>
      </c>
      <c r="F215" s="2">
        <v>0</v>
      </c>
      <c r="G215" s="2">
        <v>0</v>
      </c>
      <c r="H215" s="2">
        <v>0.122</v>
      </c>
      <c r="I215" s="2">
        <v>451.54</v>
      </c>
      <c r="J215" s="2">
        <v>0</v>
      </c>
      <c r="K215" s="2">
        <v>0.82</v>
      </c>
      <c r="L215" s="2">
        <v>0.76</v>
      </c>
      <c r="M215" s="2">
        <v>0.71</v>
      </c>
      <c r="N215" s="2">
        <v>0.64</v>
      </c>
      <c r="O215" s="2">
        <v>0.56000000000000005</v>
      </c>
      <c r="P215" s="2">
        <v>0.43</v>
      </c>
      <c r="Q215" s="2">
        <v>0.33</v>
      </c>
      <c r="R215" s="2">
        <v>0.21</v>
      </c>
      <c r="S215" s="2">
        <v>-161</v>
      </c>
      <c r="T215" s="2">
        <v>-81.8</v>
      </c>
      <c r="U215" s="2">
        <v>-37.9</v>
      </c>
      <c r="V215" s="2">
        <v>-2.67</v>
      </c>
      <c r="W215" s="2">
        <v>13.6</v>
      </c>
      <c r="X215" s="2">
        <v>23.6</v>
      </c>
      <c r="Y215" s="2">
        <v>21.9</v>
      </c>
      <c r="Z215" s="2">
        <v>12.3</v>
      </c>
      <c r="AA215" s="2">
        <v>0</v>
      </c>
      <c r="AB215" s="2">
        <v>37</v>
      </c>
      <c r="AC215" s="2">
        <v>73</v>
      </c>
      <c r="AD215" s="2">
        <v>110</v>
      </c>
      <c r="AE215" s="2">
        <v>146</v>
      </c>
      <c r="AF215" s="2">
        <v>-161</v>
      </c>
      <c r="AG215" s="2">
        <v>-62.4</v>
      </c>
      <c r="AH215" s="2">
        <v>18.2</v>
      </c>
      <c r="AI215" s="2">
        <v>96.9</v>
      </c>
      <c r="AJ215" s="2">
        <v>189</v>
      </c>
      <c r="AK215" s="2"/>
    </row>
    <row r="216" spans="1:37">
      <c r="A216" s="2">
        <v>215</v>
      </c>
      <c r="B216" s="2">
        <v>8000</v>
      </c>
      <c r="C216" s="2">
        <v>36</v>
      </c>
      <c r="D216" s="2">
        <v>0</v>
      </c>
      <c r="E216" s="2">
        <v>210</v>
      </c>
      <c r="F216" s="2">
        <v>0</v>
      </c>
      <c r="G216" s="2">
        <v>0</v>
      </c>
      <c r="H216" s="2">
        <v>0.08</v>
      </c>
      <c r="I216" s="2">
        <v>967.54</v>
      </c>
      <c r="J216" s="2">
        <v>0</v>
      </c>
      <c r="K216" s="2">
        <v>0.57999999999999996</v>
      </c>
      <c r="L216" s="2">
        <v>0.55000000000000004</v>
      </c>
      <c r="M216" s="2">
        <v>0.53</v>
      </c>
      <c r="N216" s="2">
        <v>0.5</v>
      </c>
      <c r="O216" s="2">
        <v>0.46</v>
      </c>
      <c r="P216" s="2">
        <v>0.38</v>
      </c>
      <c r="Q216" s="2">
        <v>0.32</v>
      </c>
      <c r="R216" s="2">
        <v>0.22</v>
      </c>
      <c r="S216" s="2">
        <v>-86.6</v>
      </c>
      <c r="T216" s="2">
        <v>-56.4</v>
      </c>
      <c r="U216" s="2">
        <v>-35.5</v>
      </c>
      <c r="V216" s="2">
        <v>-14.6</v>
      </c>
      <c r="W216" s="2">
        <v>-2.86</v>
      </c>
      <c r="X216" s="2">
        <v>8.0399999999999991</v>
      </c>
      <c r="Y216" s="2">
        <v>11.4</v>
      </c>
      <c r="Z216" s="2">
        <v>10.4</v>
      </c>
      <c r="AA216" s="2">
        <v>0</v>
      </c>
      <c r="AB216" s="2">
        <v>52</v>
      </c>
      <c r="AC216" s="2">
        <v>105</v>
      </c>
      <c r="AD216" s="2">
        <v>157</v>
      </c>
      <c r="AE216" s="2">
        <v>209</v>
      </c>
      <c r="AF216" s="2">
        <v>-86.6</v>
      </c>
      <c r="AG216" s="2">
        <v>-22.3</v>
      </c>
      <c r="AH216" s="2">
        <v>20.6</v>
      </c>
      <c r="AI216" s="2">
        <v>58.1</v>
      </c>
      <c r="AJ216" s="2">
        <v>111</v>
      </c>
      <c r="AK216" s="2"/>
    </row>
    <row r="217" spans="1:37">
      <c r="A217" s="2">
        <v>216</v>
      </c>
      <c r="B217" s="2">
        <v>8000</v>
      </c>
      <c r="C217" s="2">
        <v>36</v>
      </c>
      <c r="D217" s="2">
        <v>0</v>
      </c>
      <c r="E217" s="2">
        <v>300</v>
      </c>
      <c r="F217" s="2">
        <v>0</v>
      </c>
      <c r="G217" s="2">
        <v>0</v>
      </c>
      <c r="H217" s="2">
        <v>5.7000000000000002E-2</v>
      </c>
      <c r="I217" s="2">
        <v>1901.13</v>
      </c>
      <c r="J217" s="2">
        <v>0</v>
      </c>
      <c r="K217" s="2">
        <v>0.42</v>
      </c>
      <c r="L217" s="2">
        <v>0.4</v>
      </c>
      <c r="M217" s="2">
        <v>0.39</v>
      </c>
      <c r="N217" s="2">
        <v>0.37</v>
      </c>
      <c r="O217" s="2">
        <v>0.35</v>
      </c>
      <c r="P217" s="2">
        <v>0.31</v>
      </c>
      <c r="Q217" s="2">
        <v>0.28000000000000003</v>
      </c>
      <c r="R217" s="2">
        <v>0.21</v>
      </c>
      <c r="S217" s="2">
        <v>-44.6</v>
      </c>
      <c r="T217" s="2">
        <v>-34.700000000000003</v>
      </c>
      <c r="U217" s="2">
        <v>-26.2</v>
      </c>
      <c r="V217" s="2">
        <v>-15.5</v>
      </c>
      <c r="W217" s="2">
        <v>-8.32</v>
      </c>
      <c r="X217" s="2">
        <v>-0.41</v>
      </c>
      <c r="Y217" s="2">
        <v>3.35</v>
      </c>
      <c r="Z217" s="2">
        <v>5.72</v>
      </c>
      <c r="AA217" s="2">
        <v>0</v>
      </c>
      <c r="AB217" s="2">
        <v>75</v>
      </c>
      <c r="AC217" s="2">
        <v>150</v>
      </c>
      <c r="AD217" s="2">
        <v>225</v>
      </c>
      <c r="AE217" s="2">
        <v>299</v>
      </c>
      <c r="AF217" s="2">
        <v>-44.6</v>
      </c>
      <c r="AG217" s="2">
        <v>2.08</v>
      </c>
      <c r="AH217" s="2">
        <v>20</v>
      </c>
      <c r="AI217" s="2">
        <v>33.700000000000003</v>
      </c>
      <c r="AJ217" s="2">
        <v>61.3</v>
      </c>
      <c r="AK217" s="2"/>
    </row>
    <row r="218" spans="1:37">
      <c r="A218" s="2">
        <v>217</v>
      </c>
      <c r="B218" s="2">
        <v>1000</v>
      </c>
      <c r="C218" s="2">
        <v>48</v>
      </c>
      <c r="D218" s="2">
        <v>0</v>
      </c>
      <c r="E218" s="2">
        <v>50</v>
      </c>
      <c r="F218" s="2">
        <v>0</v>
      </c>
      <c r="G218" s="2">
        <v>0</v>
      </c>
      <c r="H218" s="2">
        <v>1.321</v>
      </c>
      <c r="I218" s="2">
        <v>12.89</v>
      </c>
      <c r="J218" s="2">
        <v>0</v>
      </c>
      <c r="K218" s="2">
        <v>2.64</v>
      </c>
      <c r="L218" s="2">
        <v>1.49</v>
      </c>
      <c r="M218" s="2">
        <v>0.94</v>
      </c>
      <c r="N218" s="2">
        <v>0.56999999999999995</v>
      </c>
      <c r="O218" s="2">
        <v>0.42</v>
      </c>
      <c r="P218" s="2">
        <v>0.28000000000000003</v>
      </c>
      <c r="Q218" s="2">
        <v>0.21</v>
      </c>
      <c r="R218" s="2">
        <v>0.14000000000000001</v>
      </c>
      <c r="S218" s="2">
        <v>-1610</v>
      </c>
      <c r="T218" s="2">
        <v>583</v>
      </c>
      <c r="U218" s="2">
        <v>583</v>
      </c>
      <c r="V218" s="2">
        <v>203</v>
      </c>
      <c r="W218" s="2">
        <v>64.3</v>
      </c>
      <c r="X218" s="2">
        <v>14</v>
      </c>
      <c r="Y218" s="2">
        <v>5.48</v>
      </c>
      <c r="Z218" s="2">
        <v>1.26</v>
      </c>
      <c r="AA218" s="2">
        <v>0</v>
      </c>
      <c r="AB218" s="2">
        <v>12</v>
      </c>
      <c r="AC218" s="2">
        <v>25</v>
      </c>
      <c r="AD218" s="2">
        <v>38</v>
      </c>
      <c r="AE218" s="2">
        <v>49</v>
      </c>
      <c r="AF218" s="2">
        <v>-1610</v>
      </c>
      <c r="AG218" s="2">
        <v>-724</v>
      </c>
      <c r="AH218" s="2">
        <v>127</v>
      </c>
      <c r="AI218" s="2">
        <v>990</v>
      </c>
      <c r="AJ218" s="2">
        <v>1790</v>
      </c>
      <c r="AK218" s="2"/>
    </row>
    <row r="219" spans="1:37">
      <c r="A219" s="2">
        <v>218</v>
      </c>
      <c r="B219" s="2">
        <v>1000</v>
      </c>
      <c r="C219" s="2">
        <v>48</v>
      </c>
      <c r="D219" s="2">
        <v>0</v>
      </c>
      <c r="E219" s="2">
        <v>72</v>
      </c>
      <c r="F219" s="2">
        <v>0</v>
      </c>
      <c r="G219" s="2">
        <v>0</v>
      </c>
      <c r="H219" s="2">
        <v>0.95699999999999996</v>
      </c>
      <c r="I219" s="2">
        <v>21.67</v>
      </c>
      <c r="J219" s="2">
        <v>0</v>
      </c>
      <c r="K219" s="2">
        <v>2.17</v>
      </c>
      <c r="L219" s="2">
        <v>1.41</v>
      </c>
      <c r="M219" s="2">
        <v>0.98</v>
      </c>
      <c r="N219" s="2">
        <v>0.61</v>
      </c>
      <c r="O219" s="2">
        <v>0.43</v>
      </c>
      <c r="P219" s="2">
        <v>0.28000000000000003</v>
      </c>
      <c r="Q219" s="2">
        <v>0.21</v>
      </c>
      <c r="R219" s="2">
        <v>0.14000000000000001</v>
      </c>
      <c r="S219" s="2">
        <v>-1380</v>
      </c>
      <c r="T219" s="2">
        <v>208</v>
      </c>
      <c r="U219" s="2">
        <v>454</v>
      </c>
      <c r="V219" s="2">
        <v>273</v>
      </c>
      <c r="W219" s="2">
        <v>121</v>
      </c>
      <c r="X219" s="2">
        <v>24.4</v>
      </c>
      <c r="Y219" s="2">
        <v>8.48</v>
      </c>
      <c r="Z219" s="2">
        <v>2.2400000000000002</v>
      </c>
      <c r="AA219" s="2">
        <v>0</v>
      </c>
      <c r="AB219" s="2">
        <v>18</v>
      </c>
      <c r="AC219" s="2">
        <v>36</v>
      </c>
      <c r="AD219" s="2">
        <v>54</v>
      </c>
      <c r="AE219" s="2">
        <v>71</v>
      </c>
      <c r="AF219" s="2">
        <v>-1380</v>
      </c>
      <c r="AG219" s="2">
        <v>-590</v>
      </c>
      <c r="AH219" s="2">
        <v>140</v>
      </c>
      <c r="AI219" s="2">
        <v>854</v>
      </c>
      <c r="AJ219" s="2">
        <v>1590</v>
      </c>
      <c r="AK219" s="2"/>
    </row>
    <row r="220" spans="1:37">
      <c r="A220" s="2">
        <v>219</v>
      </c>
      <c r="B220" s="2">
        <v>1000</v>
      </c>
      <c r="C220" s="2">
        <v>48</v>
      </c>
      <c r="D220" s="2">
        <v>0</v>
      </c>
      <c r="E220" s="2">
        <v>102</v>
      </c>
      <c r="F220" s="2">
        <v>0</v>
      </c>
      <c r="G220" s="2">
        <v>0</v>
      </c>
      <c r="H220" s="2">
        <v>0.65400000000000003</v>
      </c>
      <c r="I220" s="2">
        <v>40.270000000000003</v>
      </c>
      <c r="J220" s="2">
        <v>0</v>
      </c>
      <c r="K220" s="2">
        <v>1.71</v>
      </c>
      <c r="L220" s="2">
        <v>1.24</v>
      </c>
      <c r="M220" s="2">
        <v>0.96</v>
      </c>
      <c r="N220" s="2">
        <v>0.65</v>
      </c>
      <c r="O220" s="2">
        <v>0.46</v>
      </c>
      <c r="P220" s="2">
        <v>0.28000000000000003</v>
      </c>
      <c r="Q220" s="2">
        <v>0.21</v>
      </c>
      <c r="R220" s="2">
        <v>0.14000000000000001</v>
      </c>
      <c r="S220" s="2">
        <v>-999</v>
      </c>
      <c r="T220" s="2">
        <v>-55.3</v>
      </c>
      <c r="U220" s="2">
        <v>231</v>
      </c>
      <c r="V220" s="2">
        <v>242</v>
      </c>
      <c r="W220" s="2">
        <v>158</v>
      </c>
      <c r="X220" s="2">
        <v>48.8</v>
      </c>
      <c r="Y220" s="2">
        <v>15.4</v>
      </c>
      <c r="Z220" s="2">
        <v>3.51</v>
      </c>
      <c r="AA220" s="2">
        <v>0</v>
      </c>
      <c r="AB220" s="2">
        <v>26</v>
      </c>
      <c r="AC220" s="2">
        <v>51</v>
      </c>
      <c r="AD220" s="2">
        <v>77</v>
      </c>
      <c r="AE220" s="2">
        <v>101</v>
      </c>
      <c r="AF220" s="2">
        <v>-999</v>
      </c>
      <c r="AG220" s="2">
        <v>-378</v>
      </c>
      <c r="AH220" s="2">
        <v>146</v>
      </c>
      <c r="AI220" s="2">
        <v>657</v>
      </c>
      <c r="AJ220" s="2">
        <v>1230</v>
      </c>
      <c r="AK220" s="2"/>
    </row>
    <row r="221" spans="1:37">
      <c r="A221" s="2">
        <v>220</v>
      </c>
      <c r="B221" s="2">
        <v>1000</v>
      </c>
      <c r="C221" s="2">
        <v>48</v>
      </c>
      <c r="D221" s="2">
        <v>0</v>
      </c>
      <c r="E221" s="2">
        <v>147</v>
      </c>
      <c r="F221" s="2">
        <v>0</v>
      </c>
      <c r="G221" s="2">
        <v>0</v>
      </c>
      <c r="H221" s="2">
        <v>0.435</v>
      </c>
      <c r="I221" s="2">
        <v>79.069999999999993</v>
      </c>
      <c r="J221" s="2">
        <v>0</v>
      </c>
      <c r="K221" s="2">
        <v>1.31</v>
      </c>
      <c r="L221" s="2">
        <v>1.03</v>
      </c>
      <c r="M221" s="2">
        <v>0.86</v>
      </c>
      <c r="N221" s="2">
        <v>0.64</v>
      </c>
      <c r="O221" s="2">
        <v>0.49</v>
      </c>
      <c r="P221" s="2">
        <v>0.3</v>
      </c>
      <c r="Q221" s="2">
        <v>0.21</v>
      </c>
      <c r="R221" s="2">
        <v>0.14000000000000001</v>
      </c>
      <c r="S221" s="2">
        <v>-631</v>
      </c>
      <c r="T221" s="2">
        <v>-167</v>
      </c>
      <c r="U221" s="2">
        <v>44.6</v>
      </c>
      <c r="V221" s="2">
        <v>140</v>
      </c>
      <c r="W221" s="2">
        <v>132</v>
      </c>
      <c r="X221" s="2">
        <v>69.900000000000006</v>
      </c>
      <c r="Y221" s="2">
        <v>30.3</v>
      </c>
      <c r="Z221" s="2">
        <v>6.13</v>
      </c>
      <c r="AA221" s="2">
        <v>0</v>
      </c>
      <c r="AB221" s="2">
        <v>37</v>
      </c>
      <c r="AC221" s="2">
        <v>73</v>
      </c>
      <c r="AD221" s="2">
        <v>110</v>
      </c>
      <c r="AE221" s="2">
        <v>146</v>
      </c>
      <c r="AF221" s="2">
        <v>-631</v>
      </c>
      <c r="AG221" s="2">
        <v>-178</v>
      </c>
      <c r="AH221" s="2">
        <v>155</v>
      </c>
      <c r="AI221" s="2">
        <v>464</v>
      </c>
      <c r="AJ221" s="2">
        <v>861</v>
      </c>
      <c r="AK221" s="2"/>
    </row>
    <row r="222" spans="1:37">
      <c r="A222" s="2">
        <v>221</v>
      </c>
      <c r="B222" s="2">
        <v>1000</v>
      </c>
      <c r="C222" s="2">
        <v>48</v>
      </c>
      <c r="D222" s="2">
        <v>0</v>
      </c>
      <c r="E222" s="2">
        <v>210</v>
      </c>
      <c r="F222" s="2">
        <v>0</v>
      </c>
      <c r="G222" s="2">
        <v>0</v>
      </c>
      <c r="H222" s="2">
        <v>0.307</v>
      </c>
      <c r="I222" s="2">
        <v>147.97999999999999</v>
      </c>
      <c r="J222" s="2">
        <v>0</v>
      </c>
      <c r="K222" s="2">
        <v>0.99</v>
      </c>
      <c r="L222" s="2">
        <v>0.82</v>
      </c>
      <c r="M222" s="2">
        <v>0.72</v>
      </c>
      <c r="N222" s="2">
        <v>0.57999999999999996</v>
      </c>
      <c r="O222" s="2">
        <v>0.48</v>
      </c>
      <c r="P222" s="2">
        <v>0.32</v>
      </c>
      <c r="Q222" s="2">
        <v>0.23</v>
      </c>
      <c r="R222" s="2">
        <v>0.14000000000000001</v>
      </c>
      <c r="S222" s="2">
        <v>-360</v>
      </c>
      <c r="T222" s="2">
        <v>-171</v>
      </c>
      <c r="U222" s="2">
        <v>-51.7</v>
      </c>
      <c r="V222" s="2">
        <v>42.7</v>
      </c>
      <c r="W222" s="2">
        <v>70.900000000000006</v>
      </c>
      <c r="X222" s="2">
        <v>63</v>
      </c>
      <c r="Y222" s="2">
        <v>40.1</v>
      </c>
      <c r="Z222" s="2">
        <v>12.4</v>
      </c>
      <c r="AA222" s="2">
        <v>0</v>
      </c>
      <c r="AB222" s="2">
        <v>52</v>
      </c>
      <c r="AC222" s="2">
        <v>105</v>
      </c>
      <c r="AD222" s="2">
        <v>157</v>
      </c>
      <c r="AE222" s="2">
        <v>209</v>
      </c>
      <c r="AF222" s="2">
        <v>-360</v>
      </c>
      <c r="AG222" s="2">
        <v>-15.6</v>
      </c>
      <c r="AH222" s="2">
        <v>171</v>
      </c>
      <c r="AI222" s="2">
        <v>310</v>
      </c>
      <c r="AJ222" s="2">
        <v>550</v>
      </c>
      <c r="AK222" s="2"/>
    </row>
    <row r="223" spans="1:37">
      <c r="A223" s="2">
        <v>222</v>
      </c>
      <c r="B223" s="2">
        <v>1000</v>
      </c>
      <c r="C223" s="2">
        <v>48</v>
      </c>
      <c r="D223" s="2">
        <v>0</v>
      </c>
      <c r="E223" s="2">
        <v>300</v>
      </c>
      <c r="F223" s="2">
        <v>0</v>
      </c>
      <c r="G223" s="2">
        <v>0</v>
      </c>
      <c r="H223" s="2">
        <v>0.24199999999999999</v>
      </c>
      <c r="I223" s="2">
        <v>248.4</v>
      </c>
      <c r="J223" s="2">
        <v>0</v>
      </c>
      <c r="K223" s="2">
        <v>0.75</v>
      </c>
      <c r="L223" s="2">
        <v>0.62</v>
      </c>
      <c r="M223" s="2">
        <v>0.56999999999999995</v>
      </c>
      <c r="N223" s="2">
        <v>0.49</v>
      </c>
      <c r="O223" s="2">
        <v>0.43</v>
      </c>
      <c r="P223" s="2">
        <v>0.32</v>
      </c>
      <c r="Q223" s="2">
        <v>0.24</v>
      </c>
      <c r="R223" s="2">
        <v>0.15</v>
      </c>
      <c r="S223" s="2">
        <v>-191</v>
      </c>
      <c r="T223" s="2">
        <v>-127</v>
      </c>
      <c r="U223" s="2">
        <v>-74.2</v>
      </c>
      <c r="V223" s="2">
        <v>-14</v>
      </c>
      <c r="W223" s="2">
        <v>18.100000000000001</v>
      </c>
      <c r="X223" s="2">
        <v>36.5</v>
      </c>
      <c r="Y223" s="2">
        <v>33.299999999999997</v>
      </c>
      <c r="Z223" s="2">
        <v>17.7</v>
      </c>
      <c r="AA223" s="2">
        <v>0</v>
      </c>
      <c r="AB223" s="2">
        <v>75</v>
      </c>
      <c r="AC223" s="2">
        <v>150</v>
      </c>
      <c r="AD223" s="2">
        <v>225</v>
      </c>
      <c r="AE223" s="2">
        <v>299</v>
      </c>
      <c r="AF223" s="2">
        <v>-191</v>
      </c>
      <c r="AG223" s="2">
        <v>97.7</v>
      </c>
      <c r="AH223" s="2">
        <v>163</v>
      </c>
      <c r="AI223" s="2">
        <v>194</v>
      </c>
      <c r="AJ223" s="2">
        <v>321</v>
      </c>
      <c r="AK223" s="2"/>
    </row>
    <row r="224" spans="1:37">
      <c r="A224" s="2">
        <v>223</v>
      </c>
      <c r="B224" s="2">
        <v>1208</v>
      </c>
      <c r="C224" s="2">
        <v>48</v>
      </c>
      <c r="D224" s="2">
        <v>0</v>
      </c>
      <c r="E224" s="2">
        <v>50</v>
      </c>
      <c r="F224" s="2">
        <v>0</v>
      </c>
      <c r="G224" s="2">
        <v>0</v>
      </c>
      <c r="H224" s="2">
        <v>1.2569999999999999</v>
      </c>
      <c r="I224" s="2">
        <v>13.96</v>
      </c>
      <c r="J224" s="2">
        <v>0</v>
      </c>
      <c r="K224" s="2">
        <v>2.57</v>
      </c>
      <c r="L224" s="2">
        <v>1.48</v>
      </c>
      <c r="M224" s="2">
        <v>0.96</v>
      </c>
      <c r="N224" s="2">
        <v>0.57999999999999996</v>
      </c>
      <c r="O224" s="2">
        <v>0.42</v>
      </c>
      <c r="P224" s="2">
        <v>0.28000000000000003</v>
      </c>
      <c r="Q224" s="2">
        <v>0.21</v>
      </c>
      <c r="R224" s="2">
        <v>0.14000000000000001</v>
      </c>
      <c r="S224" s="2">
        <v>-1530</v>
      </c>
      <c r="T224" s="2">
        <v>503</v>
      </c>
      <c r="U224" s="2">
        <v>550</v>
      </c>
      <c r="V224" s="2">
        <v>210</v>
      </c>
      <c r="W224" s="2">
        <v>69</v>
      </c>
      <c r="X224" s="2">
        <v>14.5</v>
      </c>
      <c r="Y224" s="2">
        <v>5.74</v>
      </c>
      <c r="Z224" s="2">
        <v>1.39</v>
      </c>
      <c r="AA224" s="2">
        <v>0</v>
      </c>
      <c r="AB224" s="2">
        <v>12</v>
      </c>
      <c r="AC224" s="2">
        <v>25</v>
      </c>
      <c r="AD224" s="2">
        <v>38</v>
      </c>
      <c r="AE224" s="2">
        <v>49</v>
      </c>
      <c r="AF224" s="2">
        <v>-1530</v>
      </c>
      <c r="AG224" s="2">
        <v>-694</v>
      </c>
      <c r="AH224" s="2">
        <v>105</v>
      </c>
      <c r="AI224" s="2">
        <v>915</v>
      </c>
      <c r="AJ224" s="2">
        <v>1670</v>
      </c>
      <c r="AK224" s="2"/>
    </row>
    <row r="225" spans="1:37">
      <c r="A225" s="2">
        <v>224</v>
      </c>
      <c r="B225" s="2">
        <v>1208</v>
      </c>
      <c r="C225" s="2">
        <v>48</v>
      </c>
      <c r="D225" s="2">
        <v>0</v>
      </c>
      <c r="E225" s="2">
        <v>72</v>
      </c>
      <c r="F225" s="2">
        <v>0</v>
      </c>
      <c r="G225" s="2">
        <v>0</v>
      </c>
      <c r="H225" s="2">
        <v>0.89200000000000002</v>
      </c>
      <c r="I225" s="2">
        <v>24.26</v>
      </c>
      <c r="J225" s="2">
        <v>0</v>
      </c>
      <c r="K225" s="2">
        <v>2.08</v>
      </c>
      <c r="L225" s="2">
        <v>1.39</v>
      </c>
      <c r="M225" s="2">
        <v>0.98</v>
      </c>
      <c r="N225" s="2">
        <v>0.62</v>
      </c>
      <c r="O225" s="2">
        <v>0.43</v>
      </c>
      <c r="P225" s="2">
        <v>0.28000000000000003</v>
      </c>
      <c r="Q225" s="2">
        <v>0.21</v>
      </c>
      <c r="R225" s="2">
        <v>0.14000000000000001</v>
      </c>
      <c r="S225" s="2">
        <v>-1270</v>
      </c>
      <c r="T225" s="2">
        <v>154</v>
      </c>
      <c r="U225" s="2">
        <v>403</v>
      </c>
      <c r="V225" s="2">
        <v>264</v>
      </c>
      <c r="W225" s="2">
        <v>125</v>
      </c>
      <c r="X225" s="2">
        <v>26.2</v>
      </c>
      <c r="Y225" s="2">
        <v>8.82</v>
      </c>
      <c r="Z225" s="2">
        <v>2.36</v>
      </c>
      <c r="AA225" s="2">
        <v>0</v>
      </c>
      <c r="AB225" s="2">
        <v>18</v>
      </c>
      <c r="AC225" s="2">
        <v>36</v>
      </c>
      <c r="AD225" s="2">
        <v>54</v>
      </c>
      <c r="AE225" s="2">
        <v>71</v>
      </c>
      <c r="AF225" s="2">
        <v>-1270</v>
      </c>
      <c r="AG225" s="2">
        <v>-552</v>
      </c>
      <c r="AH225" s="2">
        <v>116</v>
      </c>
      <c r="AI225" s="2">
        <v>768</v>
      </c>
      <c r="AJ225" s="2">
        <v>1440</v>
      </c>
      <c r="AK225" s="2"/>
    </row>
    <row r="226" spans="1:37">
      <c r="A226" s="2">
        <v>225</v>
      </c>
      <c r="B226" s="2">
        <v>1208</v>
      </c>
      <c r="C226" s="2">
        <v>48</v>
      </c>
      <c r="D226" s="2">
        <v>0</v>
      </c>
      <c r="E226" s="2">
        <v>102</v>
      </c>
      <c r="F226" s="2">
        <v>0</v>
      </c>
      <c r="G226" s="2">
        <v>0</v>
      </c>
      <c r="H226" s="2">
        <v>0.60099999999999998</v>
      </c>
      <c r="I226" s="2">
        <v>46.09</v>
      </c>
      <c r="J226" s="2">
        <v>0</v>
      </c>
      <c r="K226" s="2">
        <v>1.63</v>
      </c>
      <c r="L226" s="2">
        <v>1.21</v>
      </c>
      <c r="M226" s="2">
        <v>0.94</v>
      </c>
      <c r="N226" s="2">
        <v>0.65</v>
      </c>
      <c r="O226" s="2">
        <v>0.46</v>
      </c>
      <c r="P226" s="2">
        <v>0.28000000000000003</v>
      </c>
      <c r="Q226" s="2">
        <v>0.21</v>
      </c>
      <c r="R226" s="2">
        <v>0.14000000000000001</v>
      </c>
      <c r="S226" s="2">
        <v>-904</v>
      </c>
      <c r="T226" s="2">
        <v>-74.5</v>
      </c>
      <c r="U226" s="2">
        <v>190</v>
      </c>
      <c r="V226" s="2">
        <v>218</v>
      </c>
      <c r="W226" s="2">
        <v>151</v>
      </c>
      <c r="X226" s="2">
        <v>51</v>
      </c>
      <c r="Y226" s="2">
        <v>16.600000000000001</v>
      </c>
      <c r="Z226" s="2">
        <v>3.64</v>
      </c>
      <c r="AA226" s="2">
        <v>0</v>
      </c>
      <c r="AB226" s="2">
        <v>26</v>
      </c>
      <c r="AC226" s="2">
        <v>51</v>
      </c>
      <c r="AD226" s="2">
        <v>77</v>
      </c>
      <c r="AE226" s="2">
        <v>101</v>
      </c>
      <c r="AF226" s="2">
        <v>-904</v>
      </c>
      <c r="AG226" s="2">
        <v>-350</v>
      </c>
      <c r="AH226" s="2">
        <v>120</v>
      </c>
      <c r="AI226" s="2">
        <v>579</v>
      </c>
      <c r="AJ226" s="2">
        <v>1090</v>
      </c>
      <c r="AK226" s="2"/>
    </row>
    <row r="227" spans="1:37">
      <c r="A227" s="2">
        <v>226</v>
      </c>
      <c r="B227" s="2">
        <v>1208</v>
      </c>
      <c r="C227" s="2">
        <v>48</v>
      </c>
      <c r="D227" s="2">
        <v>0</v>
      </c>
      <c r="E227" s="2">
        <v>147</v>
      </c>
      <c r="F227" s="2">
        <v>0</v>
      </c>
      <c r="G227" s="2">
        <v>0</v>
      </c>
      <c r="H227" s="2">
        <v>0.39700000000000002</v>
      </c>
      <c r="I227" s="2">
        <v>91.82</v>
      </c>
      <c r="J227" s="2">
        <v>0</v>
      </c>
      <c r="K227" s="2">
        <v>1.23</v>
      </c>
      <c r="L227" s="2">
        <v>0.99</v>
      </c>
      <c r="M227" s="2">
        <v>0.84</v>
      </c>
      <c r="N227" s="2">
        <v>0.64</v>
      </c>
      <c r="O227" s="2">
        <v>0.49</v>
      </c>
      <c r="P227" s="2">
        <v>0.3</v>
      </c>
      <c r="Q227" s="2">
        <v>0.22</v>
      </c>
      <c r="R227" s="2">
        <v>0.14000000000000001</v>
      </c>
      <c r="S227" s="2">
        <v>-564</v>
      </c>
      <c r="T227" s="2">
        <v>-163</v>
      </c>
      <c r="U227" s="2">
        <v>25.4</v>
      </c>
      <c r="V227" s="2">
        <v>118</v>
      </c>
      <c r="W227" s="2">
        <v>118</v>
      </c>
      <c r="X227" s="2">
        <v>67.900000000000006</v>
      </c>
      <c r="Y227" s="2">
        <v>31.4</v>
      </c>
      <c r="Z227" s="2">
        <v>6.59</v>
      </c>
      <c r="AA227" s="2">
        <v>0</v>
      </c>
      <c r="AB227" s="2">
        <v>37</v>
      </c>
      <c r="AC227" s="2">
        <v>73</v>
      </c>
      <c r="AD227" s="2">
        <v>110</v>
      </c>
      <c r="AE227" s="2">
        <v>146</v>
      </c>
      <c r="AF227" s="2">
        <v>-564</v>
      </c>
      <c r="AG227" s="2">
        <v>-168</v>
      </c>
      <c r="AH227" s="2">
        <v>127</v>
      </c>
      <c r="AI227" s="2">
        <v>403</v>
      </c>
      <c r="AJ227" s="2">
        <v>755</v>
      </c>
      <c r="AK227" s="2"/>
    </row>
    <row r="228" spans="1:37">
      <c r="A228" s="2">
        <v>227</v>
      </c>
      <c r="B228" s="2">
        <v>1208</v>
      </c>
      <c r="C228" s="2">
        <v>48</v>
      </c>
      <c r="D228" s="2">
        <v>0</v>
      </c>
      <c r="E228" s="2">
        <v>210</v>
      </c>
      <c r="F228" s="2">
        <v>0</v>
      </c>
      <c r="G228" s="2">
        <v>0</v>
      </c>
      <c r="H228" s="2">
        <v>0.27500000000000002</v>
      </c>
      <c r="I228" s="2">
        <v>176.3</v>
      </c>
      <c r="J228" s="2">
        <v>0</v>
      </c>
      <c r="K228" s="2">
        <v>0.93</v>
      </c>
      <c r="L228" s="2">
        <v>0.78</v>
      </c>
      <c r="M228" s="2">
        <v>0.69</v>
      </c>
      <c r="N228" s="2">
        <v>0.56999999999999995</v>
      </c>
      <c r="O228" s="2">
        <v>0.47</v>
      </c>
      <c r="P228" s="2">
        <v>0.33</v>
      </c>
      <c r="Q228" s="2">
        <v>0.23</v>
      </c>
      <c r="R228" s="2">
        <v>0.14000000000000001</v>
      </c>
      <c r="S228" s="2">
        <v>-320</v>
      </c>
      <c r="T228" s="2">
        <v>-157</v>
      </c>
      <c r="U228" s="2">
        <v>-53.9</v>
      </c>
      <c r="V228" s="2">
        <v>30.8</v>
      </c>
      <c r="W228" s="2">
        <v>58.9</v>
      </c>
      <c r="X228" s="2">
        <v>57</v>
      </c>
      <c r="Y228" s="2">
        <v>38.4</v>
      </c>
      <c r="Z228" s="2">
        <v>13</v>
      </c>
      <c r="AA228" s="2">
        <v>0</v>
      </c>
      <c r="AB228" s="2">
        <v>52</v>
      </c>
      <c r="AC228" s="2">
        <v>105</v>
      </c>
      <c r="AD228" s="2">
        <v>157</v>
      </c>
      <c r="AE228" s="2">
        <v>209</v>
      </c>
      <c r="AF228" s="2">
        <v>-320</v>
      </c>
      <c r="AG228" s="2">
        <v>-23.6</v>
      </c>
      <c r="AH228" s="2">
        <v>140</v>
      </c>
      <c r="AI228" s="2">
        <v>266</v>
      </c>
      <c r="AJ228" s="2">
        <v>478</v>
      </c>
      <c r="AK228" s="2"/>
    </row>
    <row r="229" spans="1:37">
      <c r="A229" s="2">
        <v>228</v>
      </c>
      <c r="B229" s="2">
        <v>1208</v>
      </c>
      <c r="C229" s="2">
        <v>48</v>
      </c>
      <c r="D229" s="2">
        <v>0</v>
      </c>
      <c r="E229" s="2">
        <v>300</v>
      </c>
      <c r="F229" s="2">
        <v>0</v>
      </c>
      <c r="G229" s="2">
        <v>0</v>
      </c>
      <c r="H229" s="2">
        <v>0.217</v>
      </c>
      <c r="I229" s="2">
        <v>298.64</v>
      </c>
      <c r="J229" s="2">
        <v>0</v>
      </c>
      <c r="K229" s="2">
        <v>0.7</v>
      </c>
      <c r="L229" s="2">
        <v>0.59</v>
      </c>
      <c r="M229" s="2">
        <v>0.54</v>
      </c>
      <c r="N229" s="2">
        <v>0.47</v>
      </c>
      <c r="O229" s="2">
        <v>0.42</v>
      </c>
      <c r="P229" s="2">
        <v>0.32</v>
      </c>
      <c r="Q229" s="2">
        <v>0.24</v>
      </c>
      <c r="R229" s="2">
        <v>0.15</v>
      </c>
      <c r="S229" s="2">
        <v>-169</v>
      </c>
      <c r="T229" s="2">
        <v>-114</v>
      </c>
      <c r="U229" s="2">
        <v>-69.099999999999994</v>
      </c>
      <c r="V229" s="2">
        <v>-16.600000000000001</v>
      </c>
      <c r="W229" s="2">
        <v>12.2</v>
      </c>
      <c r="X229" s="2">
        <v>30.8</v>
      </c>
      <c r="Y229" s="2">
        <v>29.7</v>
      </c>
      <c r="Z229" s="2">
        <v>17.100000000000001</v>
      </c>
      <c r="AA229" s="2">
        <v>0</v>
      </c>
      <c r="AB229" s="2">
        <v>75</v>
      </c>
      <c r="AC229" s="2">
        <v>150</v>
      </c>
      <c r="AD229" s="2">
        <v>225</v>
      </c>
      <c r="AE229" s="2">
        <v>299</v>
      </c>
      <c r="AF229" s="2">
        <v>-169</v>
      </c>
      <c r="AG229" s="2">
        <v>75.5</v>
      </c>
      <c r="AH229" s="2">
        <v>135</v>
      </c>
      <c r="AI229" s="2">
        <v>165</v>
      </c>
      <c r="AJ229" s="2">
        <v>278</v>
      </c>
      <c r="AK229" s="2"/>
    </row>
    <row r="230" spans="1:37">
      <c r="A230" s="2">
        <v>229</v>
      </c>
      <c r="B230" s="2">
        <v>1459</v>
      </c>
      <c r="C230" s="2">
        <v>48</v>
      </c>
      <c r="D230" s="2">
        <v>0</v>
      </c>
      <c r="E230" s="2">
        <v>50</v>
      </c>
      <c r="F230" s="2">
        <v>0</v>
      </c>
      <c r="G230" s="2">
        <v>0</v>
      </c>
      <c r="H230" s="2">
        <v>1.1819999999999999</v>
      </c>
      <c r="I230" s="2">
        <v>15.41</v>
      </c>
      <c r="J230" s="2">
        <v>0</v>
      </c>
      <c r="K230" s="2">
        <v>2.4700000000000002</v>
      </c>
      <c r="L230" s="2">
        <v>1.48</v>
      </c>
      <c r="M230" s="2">
        <v>0.97</v>
      </c>
      <c r="N230" s="2">
        <v>0.57999999999999996</v>
      </c>
      <c r="O230" s="2">
        <v>0.42</v>
      </c>
      <c r="P230" s="2">
        <v>0.28000000000000003</v>
      </c>
      <c r="Q230" s="2">
        <v>0.21</v>
      </c>
      <c r="R230" s="2">
        <v>0.14000000000000001</v>
      </c>
      <c r="S230" s="2">
        <v>-1430</v>
      </c>
      <c r="T230" s="2">
        <v>427</v>
      </c>
      <c r="U230" s="2">
        <v>512</v>
      </c>
      <c r="V230" s="2">
        <v>214</v>
      </c>
      <c r="W230" s="2">
        <v>73.8</v>
      </c>
      <c r="X230" s="2">
        <v>15</v>
      </c>
      <c r="Y230" s="2">
        <v>5.96</v>
      </c>
      <c r="Z230" s="2">
        <v>1.5</v>
      </c>
      <c r="AA230" s="2">
        <v>0</v>
      </c>
      <c r="AB230" s="2">
        <v>12</v>
      </c>
      <c r="AC230" s="2">
        <v>25</v>
      </c>
      <c r="AD230" s="2">
        <v>38</v>
      </c>
      <c r="AE230" s="2">
        <v>49</v>
      </c>
      <c r="AF230" s="2">
        <v>-1430</v>
      </c>
      <c r="AG230" s="2">
        <v>-658</v>
      </c>
      <c r="AH230" s="2">
        <v>85.9</v>
      </c>
      <c r="AI230" s="2">
        <v>842</v>
      </c>
      <c r="AJ230" s="2">
        <v>1540</v>
      </c>
      <c r="AK230" s="2"/>
    </row>
    <row r="231" spans="1:37">
      <c r="A231" s="2">
        <v>230</v>
      </c>
      <c r="B231" s="2">
        <v>1459</v>
      </c>
      <c r="C231" s="2">
        <v>48</v>
      </c>
      <c r="D231" s="2">
        <v>0</v>
      </c>
      <c r="E231" s="2">
        <v>72</v>
      </c>
      <c r="F231" s="2">
        <v>0</v>
      </c>
      <c r="G231" s="2">
        <v>0</v>
      </c>
      <c r="H231" s="2">
        <v>0.83099999999999996</v>
      </c>
      <c r="I231" s="2">
        <v>27.17</v>
      </c>
      <c r="J231" s="2">
        <v>0</v>
      </c>
      <c r="K231" s="2">
        <v>1.99</v>
      </c>
      <c r="L231" s="2">
        <v>1.36</v>
      </c>
      <c r="M231" s="2">
        <v>0.99</v>
      </c>
      <c r="N231" s="2">
        <v>0.62</v>
      </c>
      <c r="O231" s="2">
        <v>0.44</v>
      </c>
      <c r="P231" s="2">
        <v>0.28000000000000003</v>
      </c>
      <c r="Q231" s="2">
        <v>0.21</v>
      </c>
      <c r="R231" s="2">
        <v>0.14000000000000001</v>
      </c>
      <c r="S231" s="2">
        <v>-1160</v>
      </c>
      <c r="T231" s="2">
        <v>107</v>
      </c>
      <c r="U231" s="2">
        <v>353</v>
      </c>
      <c r="V231" s="2">
        <v>252</v>
      </c>
      <c r="W231" s="2">
        <v>127</v>
      </c>
      <c r="X231" s="2">
        <v>28.2</v>
      </c>
      <c r="Y231" s="2">
        <v>9.17</v>
      </c>
      <c r="Z231" s="2">
        <v>2.46</v>
      </c>
      <c r="AA231" s="2">
        <v>0</v>
      </c>
      <c r="AB231" s="2">
        <v>18</v>
      </c>
      <c r="AC231" s="2">
        <v>36</v>
      </c>
      <c r="AD231" s="2">
        <v>54</v>
      </c>
      <c r="AE231" s="2">
        <v>71</v>
      </c>
      <c r="AF231" s="2">
        <v>-1160</v>
      </c>
      <c r="AG231" s="2">
        <v>-511</v>
      </c>
      <c r="AH231" s="2">
        <v>95.3</v>
      </c>
      <c r="AI231" s="2">
        <v>689</v>
      </c>
      <c r="AJ231" s="2">
        <v>1300</v>
      </c>
      <c r="AK231" s="2"/>
    </row>
    <row r="232" spans="1:37">
      <c r="A232" s="2">
        <v>231</v>
      </c>
      <c r="B232" s="2">
        <v>1459</v>
      </c>
      <c r="C232" s="2">
        <v>48</v>
      </c>
      <c r="D232" s="2">
        <v>0</v>
      </c>
      <c r="E232" s="2">
        <v>102</v>
      </c>
      <c r="F232" s="2">
        <v>0</v>
      </c>
      <c r="G232" s="2">
        <v>0</v>
      </c>
      <c r="H232" s="2">
        <v>0.55100000000000005</v>
      </c>
      <c r="I232" s="2">
        <v>52.89</v>
      </c>
      <c r="J232" s="2">
        <v>0</v>
      </c>
      <c r="K232" s="2">
        <v>1.54</v>
      </c>
      <c r="L232" s="2">
        <v>1.18</v>
      </c>
      <c r="M232" s="2">
        <v>0.93</v>
      </c>
      <c r="N232" s="2">
        <v>0.65</v>
      </c>
      <c r="O232" s="2">
        <v>0.47</v>
      </c>
      <c r="P232" s="2">
        <v>0.28999999999999998</v>
      </c>
      <c r="Q232" s="2">
        <v>0.21</v>
      </c>
      <c r="R232" s="2">
        <v>0.14000000000000001</v>
      </c>
      <c r="S232" s="2">
        <v>-813</v>
      </c>
      <c r="T232" s="2">
        <v>-88.8</v>
      </c>
      <c r="U232" s="2">
        <v>153</v>
      </c>
      <c r="V232" s="2">
        <v>195</v>
      </c>
      <c r="W232" s="2">
        <v>143</v>
      </c>
      <c r="X232" s="2">
        <v>52.8</v>
      </c>
      <c r="Y232" s="2">
        <v>17.899999999999999</v>
      </c>
      <c r="Z232" s="2">
        <v>3.76</v>
      </c>
      <c r="AA232" s="2">
        <v>0</v>
      </c>
      <c r="AB232" s="2">
        <v>26</v>
      </c>
      <c r="AC232" s="2">
        <v>51</v>
      </c>
      <c r="AD232" s="2">
        <v>77</v>
      </c>
      <c r="AE232" s="2">
        <v>101</v>
      </c>
      <c r="AF232" s="2">
        <v>-813</v>
      </c>
      <c r="AG232" s="2">
        <v>-321</v>
      </c>
      <c r="AH232" s="2">
        <v>99</v>
      </c>
      <c r="AI232" s="2">
        <v>510</v>
      </c>
      <c r="AJ232" s="2">
        <v>970</v>
      </c>
      <c r="AK232" s="2"/>
    </row>
    <row r="233" spans="1:37">
      <c r="A233" s="2">
        <v>232</v>
      </c>
      <c r="B233" s="2">
        <v>1459</v>
      </c>
      <c r="C233" s="2">
        <v>48</v>
      </c>
      <c r="D233" s="2">
        <v>0</v>
      </c>
      <c r="E233" s="2">
        <v>147</v>
      </c>
      <c r="F233" s="2">
        <v>0</v>
      </c>
      <c r="G233" s="2">
        <v>0</v>
      </c>
      <c r="H233" s="2">
        <v>0.35899999999999999</v>
      </c>
      <c r="I233" s="2">
        <v>107.77</v>
      </c>
      <c r="J233" s="2">
        <v>0</v>
      </c>
      <c r="K233" s="2">
        <v>1.1599999999999999</v>
      </c>
      <c r="L233" s="2">
        <v>0.96</v>
      </c>
      <c r="M233" s="2">
        <v>0.81</v>
      </c>
      <c r="N233" s="2">
        <v>0.63</v>
      </c>
      <c r="O233" s="2">
        <v>0.49</v>
      </c>
      <c r="P233" s="2">
        <v>0.31</v>
      </c>
      <c r="Q233" s="2">
        <v>0.22</v>
      </c>
      <c r="R233" s="2">
        <v>0.14000000000000001</v>
      </c>
      <c r="S233" s="2">
        <v>-502</v>
      </c>
      <c r="T233" s="2">
        <v>-156</v>
      </c>
      <c r="U233" s="2">
        <v>9.64</v>
      </c>
      <c r="V233" s="2">
        <v>97.4</v>
      </c>
      <c r="W233" s="2">
        <v>104</v>
      </c>
      <c r="X233" s="2">
        <v>65</v>
      </c>
      <c r="Y233" s="2">
        <v>32</v>
      </c>
      <c r="Z233" s="2">
        <v>7.11</v>
      </c>
      <c r="AA233" s="2">
        <v>0</v>
      </c>
      <c r="AB233" s="2">
        <v>37</v>
      </c>
      <c r="AC233" s="2">
        <v>73</v>
      </c>
      <c r="AD233" s="2">
        <v>110</v>
      </c>
      <c r="AE233" s="2">
        <v>146</v>
      </c>
      <c r="AF233" s="2">
        <v>-502</v>
      </c>
      <c r="AG233" s="2">
        <v>-156</v>
      </c>
      <c r="AH233" s="2">
        <v>104</v>
      </c>
      <c r="AI233" s="2">
        <v>350</v>
      </c>
      <c r="AJ233" s="2">
        <v>660</v>
      </c>
      <c r="AK233" s="2"/>
    </row>
    <row r="234" spans="1:37">
      <c r="A234" s="2">
        <v>233</v>
      </c>
      <c r="B234" s="2">
        <v>1459</v>
      </c>
      <c r="C234" s="2">
        <v>48</v>
      </c>
      <c r="D234" s="2">
        <v>0</v>
      </c>
      <c r="E234" s="2">
        <v>210</v>
      </c>
      <c r="F234" s="2">
        <v>0</v>
      </c>
      <c r="G234" s="2">
        <v>0</v>
      </c>
      <c r="H234" s="2">
        <v>0.246</v>
      </c>
      <c r="I234" s="2">
        <v>210.89</v>
      </c>
      <c r="J234" s="2">
        <v>0</v>
      </c>
      <c r="K234" s="2">
        <v>0.87</v>
      </c>
      <c r="L234" s="2">
        <v>0.74</v>
      </c>
      <c r="M234" s="2">
        <v>0.66</v>
      </c>
      <c r="N234" s="2">
        <v>0.56000000000000005</v>
      </c>
      <c r="O234" s="2">
        <v>0.46</v>
      </c>
      <c r="P234" s="2">
        <v>0.33</v>
      </c>
      <c r="Q234" s="2">
        <v>0.24</v>
      </c>
      <c r="R234" s="2">
        <v>0.14000000000000001</v>
      </c>
      <c r="S234" s="2">
        <v>-283</v>
      </c>
      <c r="T234" s="2">
        <v>-144</v>
      </c>
      <c r="U234" s="2">
        <v>-54.6</v>
      </c>
      <c r="V234" s="2">
        <v>20.8</v>
      </c>
      <c r="W234" s="2">
        <v>48</v>
      </c>
      <c r="X234" s="2">
        <v>50.8</v>
      </c>
      <c r="Y234" s="2">
        <v>36.299999999999997</v>
      </c>
      <c r="Z234" s="2">
        <v>13.4</v>
      </c>
      <c r="AA234" s="2">
        <v>0</v>
      </c>
      <c r="AB234" s="2">
        <v>52</v>
      </c>
      <c r="AC234" s="2">
        <v>105</v>
      </c>
      <c r="AD234" s="2">
        <v>157</v>
      </c>
      <c r="AE234" s="2">
        <v>209</v>
      </c>
      <c r="AF234" s="2">
        <v>-283</v>
      </c>
      <c r="AG234" s="2">
        <v>-28.3</v>
      </c>
      <c r="AH234" s="2">
        <v>116</v>
      </c>
      <c r="AI234" s="2">
        <v>228</v>
      </c>
      <c r="AJ234" s="2">
        <v>414</v>
      </c>
      <c r="AK234" s="2"/>
    </row>
    <row r="235" spans="1:37">
      <c r="A235" s="2">
        <v>234</v>
      </c>
      <c r="B235" s="2">
        <v>1459</v>
      </c>
      <c r="C235" s="2">
        <v>48</v>
      </c>
      <c r="D235" s="2">
        <v>0</v>
      </c>
      <c r="E235" s="2">
        <v>300</v>
      </c>
      <c r="F235" s="2">
        <v>0</v>
      </c>
      <c r="G235" s="2">
        <v>0</v>
      </c>
      <c r="H235" s="2">
        <v>0.19400000000000001</v>
      </c>
      <c r="I235" s="2">
        <v>357.82</v>
      </c>
      <c r="J235" s="2">
        <v>0</v>
      </c>
      <c r="K235" s="2">
        <v>0.65</v>
      </c>
      <c r="L235" s="2">
        <v>0.56000000000000005</v>
      </c>
      <c r="M235" s="2">
        <v>0.52</v>
      </c>
      <c r="N235" s="2">
        <v>0.46</v>
      </c>
      <c r="O235" s="2">
        <v>0.41</v>
      </c>
      <c r="P235" s="2">
        <v>0.31</v>
      </c>
      <c r="Q235" s="2">
        <v>0.24</v>
      </c>
      <c r="R235" s="2">
        <v>0.16</v>
      </c>
      <c r="S235" s="2">
        <v>-149</v>
      </c>
      <c r="T235" s="2">
        <v>-102</v>
      </c>
      <c r="U235" s="2">
        <v>-63.8</v>
      </c>
      <c r="V235" s="2">
        <v>-18.3</v>
      </c>
      <c r="W235" s="2">
        <v>7.39</v>
      </c>
      <c r="X235" s="2">
        <v>25.5</v>
      </c>
      <c r="Y235" s="2">
        <v>26.1</v>
      </c>
      <c r="Z235" s="2">
        <v>16.3</v>
      </c>
      <c r="AA235" s="2">
        <v>0</v>
      </c>
      <c r="AB235" s="2">
        <v>75</v>
      </c>
      <c r="AC235" s="2">
        <v>150</v>
      </c>
      <c r="AD235" s="2">
        <v>225</v>
      </c>
      <c r="AE235" s="2">
        <v>299</v>
      </c>
      <c r="AF235" s="2">
        <v>-149</v>
      </c>
      <c r="AG235" s="2">
        <v>58</v>
      </c>
      <c r="AH235" s="2">
        <v>111</v>
      </c>
      <c r="AI235" s="2">
        <v>141</v>
      </c>
      <c r="AJ235" s="2">
        <v>239</v>
      </c>
      <c r="AK235" s="2"/>
    </row>
    <row r="236" spans="1:37">
      <c r="A236" s="2">
        <v>235</v>
      </c>
      <c r="B236" s="2">
        <v>1763</v>
      </c>
      <c r="C236" s="2">
        <v>48</v>
      </c>
      <c r="D236" s="2">
        <v>0</v>
      </c>
      <c r="E236" s="2">
        <v>50</v>
      </c>
      <c r="F236" s="2">
        <v>0</v>
      </c>
      <c r="G236" s="2">
        <v>0</v>
      </c>
      <c r="H236" s="2">
        <v>1.117</v>
      </c>
      <c r="I236" s="2">
        <v>16.850000000000001</v>
      </c>
      <c r="J236" s="2">
        <v>0</v>
      </c>
      <c r="K236" s="2">
        <v>2.39</v>
      </c>
      <c r="L236" s="2">
        <v>1.47</v>
      </c>
      <c r="M236" s="2">
        <v>0.97</v>
      </c>
      <c r="N236" s="2">
        <v>0.59</v>
      </c>
      <c r="O236" s="2">
        <v>0.42</v>
      </c>
      <c r="P236" s="2">
        <v>0.28000000000000003</v>
      </c>
      <c r="Q236" s="2">
        <v>0.21</v>
      </c>
      <c r="R236" s="2">
        <v>0.14000000000000001</v>
      </c>
      <c r="S236" s="2">
        <v>-1340</v>
      </c>
      <c r="T236" s="2">
        <v>356</v>
      </c>
      <c r="U236" s="2">
        <v>472</v>
      </c>
      <c r="V236" s="2">
        <v>216</v>
      </c>
      <c r="W236" s="2">
        <v>78.5</v>
      </c>
      <c r="X236" s="2">
        <v>15.6</v>
      </c>
      <c r="Y236" s="2">
        <v>6.14</v>
      </c>
      <c r="Z236" s="2">
        <v>1.59</v>
      </c>
      <c r="AA236" s="2">
        <v>0</v>
      </c>
      <c r="AB236" s="2">
        <v>12</v>
      </c>
      <c r="AC236" s="2">
        <v>25</v>
      </c>
      <c r="AD236" s="2">
        <v>38</v>
      </c>
      <c r="AE236" s="2">
        <v>49</v>
      </c>
      <c r="AF236" s="2">
        <v>-1340</v>
      </c>
      <c r="AG236" s="2">
        <v>-619</v>
      </c>
      <c r="AH236" s="2">
        <v>70.5</v>
      </c>
      <c r="AI236" s="2">
        <v>771</v>
      </c>
      <c r="AJ236" s="2">
        <v>1420</v>
      </c>
      <c r="AK236" s="2"/>
    </row>
    <row r="237" spans="1:37">
      <c r="A237" s="2">
        <v>236</v>
      </c>
      <c r="B237" s="2">
        <v>1763</v>
      </c>
      <c r="C237" s="2">
        <v>48</v>
      </c>
      <c r="D237" s="2">
        <v>0</v>
      </c>
      <c r="E237" s="2">
        <v>72</v>
      </c>
      <c r="F237" s="2">
        <v>0</v>
      </c>
      <c r="G237" s="2">
        <v>0</v>
      </c>
      <c r="H237" s="2">
        <v>0.77100000000000002</v>
      </c>
      <c r="I237" s="2">
        <v>30.59</v>
      </c>
      <c r="J237" s="2">
        <v>0</v>
      </c>
      <c r="K237" s="2">
        <v>1.91</v>
      </c>
      <c r="L237" s="2">
        <v>1.34</v>
      </c>
      <c r="M237" s="2">
        <v>0.98</v>
      </c>
      <c r="N237" s="2">
        <v>0.63</v>
      </c>
      <c r="O237" s="2">
        <v>0.44</v>
      </c>
      <c r="P237" s="2">
        <v>0.28000000000000003</v>
      </c>
      <c r="Q237" s="2">
        <v>0.21</v>
      </c>
      <c r="R237" s="2">
        <v>0.14000000000000001</v>
      </c>
      <c r="S237" s="2">
        <v>-1060</v>
      </c>
      <c r="T237" s="2">
        <v>66.599999999999994</v>
      </c>
      <c r="U237" s="2">
        <v>305</v>
      </c>
      <c r="V237" s="2">
        <v>236</v>
      </c>
      <c r="W237" s="2">
        <v>127</v>
      </c>
      <c r="X237" s="2">
        <v>30.2</v>
      </c>
      <c r="Y237" s="2">
        <v>9.58</v>
      </c>
      <c r="Z237" s="2">
        <v>2.5499999999999998</v>
      </c>
      <c r="AA237" s="2">
        <v>0</v>
      </c>
      <c r="AB237" s="2">
        <v>18</v>
      </c>
      <c r="AC237" s="2">
        <v>36</v>
      </c>
      <c r="AD237" s="2">
        <v>54</v>
      </c>
      <c r="AE237" s="2">
        <v>71</v>
      </c>
      <c r="AF237" s="2">
        <v>-1060</v>
      </c>
      <c r="AG237" s="2">
        <v>-469</v>
      </c>
      <c r="AH237" s="2">
        <v>78.5</v>
      </c>
      <c r="AI237" s="2">
        <v>616</v>
      </c>
      <c r="AJ237" s="2">
        <v>1170</v>
      </c>
      <c r="AK237" s="2"/>
    </row>
    <row r="238" spans="1:37">
      <c r="A238" s="2">
        <v>237</v>
      </c>
      <c r="B238" s="2">
        <v>1763</v>
      </c>
      <c r="C238" s="2">
        <v>48</v>
      </c>
      <c r="D238" s="2">
        <v>0</v>
      </c>
      <c r="E238" s="2">
        <v>102</v>
      </c>
      <c r="F238" s="2">
        <v>0</v>
      </c>
      <c r="G238" s="2">
        <v>0</v>
      </c>
      <c r="H238" s="2">
        <v>0.504</v>
      </c>
      <c r="I238" s="2">
        <v>60.9</v>
      </c>
      <c r="J238" s="2">
        <v>0</v>
      </c>
      <c r="K238" s="2">
        <v>1.47</v>
      </c>
      <c r="L238" s="2">
        <v>1.1399999999999999</v>
      </c>
      <c r="M238" s="2">
        <v>0.92</v>
      </c>
      <c r="N238" s="2">
        <v>0.66</v>
      </c>
      <c r="O238" s="2">
        <v>0.48</v>
      </c>
      <c r="P238" s="2">
        <v>0.28999999999999998</v>
      </c>
      <c r="Q238" s="2">
        <v>0.21</v>
      </c>
      <c r="R238" s="2">
        <v>0.14000000000000001</v>
      </c>
      <c r="S238" s="2">
        <v>-728</v>
      </c>
      <c r="T238" s="2">
        <v>-98.8</v>
      </c>
      <c r="U238" s="2">
        <v>120</v>
      </c>
      <c r="V238" s="2">
        <v>171</v>
      </c>
      <c r="W238" s="2">
        <v>133</v>
      </c>
      <c r="X238" s="2">
        <v>53.8</v>
      </c>
      <c r="Y238" s="2">
        <v>19.2</v>
      </c>
      <c r="Z238" s="2">
        <v>3.9</v>
      </c>
      <c r="AA238" s="2">
        <v>0</v>
      </c>
      <c r="AB238" s="2">
        <v>26</v>
      </c>
      <c r="AC238" s="2">
        <v>51</v>
      </c>
      <c r="AD238" s="2">
        <v>77</v>
      </c>
      <c r="AE238" s="2">
        <v>101</v>
      </c>
      <c r="AF238" s="2">
        <v>-728</v>
      </c>
      <c r="AG238" s="2">
        <v>-292</v>
      </c>
      <c r="AH238" s="2">
        <v>81.599999999999994</v>
      </c>
      <c r="AI238" s="2">
        <v>448</v>
      </c>
      <c r="AJ238" s="2">
        <v>857</v>
      </c>
      <c r="AK238" s="2"/>
    </row>
    <row r="239" spans="1:37">
      <c r="A239" s="2">
        <v>238</v>
      </c>
      <c r="B239" s="2">
        <v>1763</v>
      </c>
      <c r="C239" s="2">
        <v>48</v>
      </c>
      <c r="D239" s="2">
        <v>0</v>
      </c>
      <c r="E239" s="2">
        <v>147</v>
      </c>
      <c r="F239" s="2">
        <v>0</v>
      </c>
      <c r="G239" s="2">
        <v>0</v>
      </c>
      <c r="H239" s="2">
        <v>0.32400000000000001</v>
      </c>
      <c r="I239" s="2">
        <v>126.98</v>
      </c>
      <c r="J239" s="2">
        <v>0</v>
      </c>
      <c r="K239" s="2">
        <v>1.0900000000000001</v>
      </c>
      <c r="L239" s="2">
        <v>0.91</v>
      </c>
      <c r="M239" s="2">
        <v>0.79</v>
      </c>
      <c r="N239" s="2">
        <v>0.62</v>
      </c>
      <c r="O239" s="2">
        <v>0.49</v>
      </c>
      <c r="P239" s="2">
        <v>0.31</v>
      </c>
      <c r="Q239" s="2">
        <v>0.22</v>
      </c>
      <c r="R239" s="2">
        <v>0.14000000000000001</v>
      </c>
      <c r="S239" s="2">
        <v>-445</v>
      </c>
      <c r="T239" s="2">
        <v>-148</v>
      </c>
      <c r="U239" s="2">
        <v>-2.98</v>
      </c>
      <c r="V239" s="2">
        <v>79.099999999999994</v>
      </c>
      <c r="W239" s="2">
        <v>90.1</v>
      </c>
      <c r="X239" s="2">
        <v>61.3</v>
      </c>
      <c r="Y239" s="2">
        <v>32.200000000000003</v>
      </c>
      <c r="Z239" s="2">
        <v>7.65</v>
      </c>
      <c r="AA239" s="2">
        <v>0</v>
      </c>
      <c r="AB239" s="2">
        <v>37</v>
      </c>
      <c r="AC239" s="2">
        <v>73</v>
      </c>
      <c r="AD239" s="2">
        <v>110</v>
      </c>
      <c r="AE239" s="2">
        <v>146</v>
      </c>
      <c r="AF239" s="2">
        <v>-445</v>
      </c>
      <c r="AG239" s="2">
        <v>-143</v>
      </c>
      <c r="AH239" s="2">
        <v>85.8</v>
      </c>
      <c r="AI239" s="2">
        <v>303</v>
      </c>
      <c r="AJ239" s="2">
        <v>576</v>
      </c>
      <c r="AK239" s="2"/>
    </row>
    <row r="240" spans="1:37">
      <c r="A240" s="2">
        <v>239</v>
      </c>
      <c r="B240" s="2">
        <v>1763</v>
      </c>
      <c r="C240" s="2">
        <v>48</v>
      </c>
      <c r="D240" s="2">
        <v>0</v>
      </c>
      <c r="E240" s="2">
        <v>210</v>
      </c>
      <c r="F240" s="2">
        <v>0</v>
      </c>
      <c r="G240" s="2">
        <v>0</v>
      </c>
      <c r="H240" s="2">
        <v>0.222</v>
      </c>
      <c r="I240" s="2">
        <v>249.01</v>
      </c>
      <c r="J240" s="2">
        <v>0</v>
      </c>
      <c r="K240" s="2">
        <v>0.81</v>
      </c>
      <c r="L240" s="2">
        <v>0.7</v>
      </c>
      <c r="M240" s="2">
        <v>0.64</v>
      </c>
      <c r="N240" s="2">
        <v>0.54</v>
      </c>
      <c r="O240" s="2">
        <v>0.46</v>
      </c>
      <c r="P240" s="2">
        <v>0.33</v>
      </c>
      <c r="Q240" s="2">
        <v>0.24</v>
      </c>
      <c r="R240" s="2">
        <v>0.15</v>
      </c>
      <c r="S240" s="2">
        <v>-249</v>
      </c>
      <c r="T240" s="2">
        <v>-131</v>
      </c>
      <c r="U240" s="2">
        <v>-54.1</v>
      </c>
      <c r="V240" s="2">
        <v>12.5</v>
      </c>
      <c r="W240" s="2">
        <v>38.4</v>
      </c>
      <c r="X240" s="2">
        <v>44.6</v>
      </c>
      <c r="Y240" s="2">
        <v>33.700000000000003</v>
      </c>
      <c r="Z240" s="2">
        <v>13.7</v>
      </c>
      <c r="AA240" s="2">
        <v>0</v>
      </c>
      <c r="AB240" s="2">
        <v>52</v>
      </c>
      <c r="AC240" s="2">
        <v>105</v>
      </c>
      <c r="AD240" s="2">
        <v>157</v>
      </c>
      <c r="AE240" s="2">
        <v>209</v>
      </c>
      <c r="AF240" s="2">
        <v>-249</v>
      </c>
      <c r="AG240" s="2">
        <v>-30.8</v>
      </c>
      <c r="AH240" s="2">
        <v>95.4</v>
      </c>
      <c r="AI240" s="2">
        <v>196</v>
      </c>
      <c r="AJ240" s="2">
        <v>358</v>
      </c>
      <c r="AK240" s="2"/>
    </row>
    <row r="241" spans="1:37">
      <c r="A241" s="2">
        <v>240</v>
      </c>
      <c r="B241" s="2">
        <v>1763</v>
      </c>
      <c r="C241" s="2">
        <v>48</v>
      </c>
      <c r="D241" s="2">
        <v>0</v>
      </c>
      <c r="E241" s="2">
        <v>300</v>
      </c>
      <c r="F241" s="2">
        <v>0</v>
      </c>
      <c r="G241" s="2">
        <v>0</v>
      </c>
      <c r="H241" s="2">
        <v>0.17199999999999999</v>
      </c>
      <c r="I241" s="2">
        <v>433.82</v>
      </c>
      <c r="J241" s="2">
        <v>0</v>
      </c>
      <c r="K241" s="2">
        <v>0.6</v>
      </c>
      <c r="L241" s="2">
        <v>0.53</v>
      </c>
      <c r="M241" s="2">
        <v>0.49</v>
      </c>
      <c r="N241" s="2">
        <v>0.44</v>
      </c>
      <c r="O241" s="2">
        <v>0.39</v>
      </c>
      <c r="P241" s="2">
        <v>0.31</v>
      </c>
      <c r="Q241" s="2">
        <v>0.24</v>
      </c>
      <c r="R241" s="2">
        <v>0.16</v>
      </c>
      <c r="S241" s="2">
        <v>-131</v>
      </c>
      <c r="T241" s="2">
        <v>-91.4</v>
      </c>
      <c r="U241" s="2">
        <v>-58.5</v>
      </c>
      <c r="V241" s="2">
        <v>-19.3</v>
      </c>
      <c r="W241" s="2">
        <v>3.46</v>
      </c>
      <c r="X241" s="2">
        <v>20.7</v>
      </c>
      <c r="Y241" s="2">
        <v>22.7</v>
      </c>
      <c r="Z241" s="2">
        <v>15.4</v>
      </c>
      <c r="AA241" s="2">
        <v>0</v>
      </c>
      <c r="AB241" s="2">
        <v>75</v>
      </c>
      <c r="AC241" s="2">
        <v>150</v>
      </c>
      <c r="AD241" s="2">
        <v>225</v>
      </c>
      <c r="AE241" s="2">
        <v>299</v>
      </c>
      <c r="AF241" s="2">
        <v>-131</v>
      </c>
      <c r="AG241" s="2">
        <v>44.3</v>
      </c>
      <c r="AH241" s="2">
        <v>91.7</v>
      </c>
      <c r="AI241" s="2">
        <v>120</v>
      </c>
      <c r="AJ241" s="2">
        <v>206</v>
      </c>
      <c r="AK241" s="2"/>
    </row>
    <row r="242" spans="1:37">
      <c r="A242" s="2">
        <v>241</v>
      </c>
      <c r="B242" s="2">
        <v>2130</v>
      </c>
      <c r="C242" s="2">
        <v>48</v>
      </c>
      <c r="D242" s="2">
        <v>0</v>
      </c>
      <c r="E242" s="2">
        <v>50</v>
      </c>
      <c r="F242" s="2">
        <v>0</v>
      </c>
      <c r="G242" s="2">
        <v>0</v>
      </c>
      <c r="H242" s="2">
        <v>1.0489999999999999</v>
      </c>
      <c r="I242" s="2">
        <v>18.62</v>
      </c>
      <c r="J242" s="2">
        <v>0</v>
      </c>
      <c r="K242" s="2">
        <v>2.2999999999999998</v>
      </c>
      <c r="L242" s="2">
        <v>1.45</v>
      </c>
      <c r="M242" s="2">
        <v>0.98</v>
      </c>
      <c r="N242" s="2">
        <v>0.6</v>
      </c>
      <c r="O242" s="2">
        <v>0.42</v>
      </c>
      <c r="P242" s="2">
        <v>0.28000000000000003</v>
      </c>
      <c r="Q242" s="2">
        <v>0.21</v>
      </c>
      <c r="R242" s="2">
        <v>0.14000000000000001</v>
      </c>
      <c r="S242" s="2">
        <v>-1240</v>
      </c>
      <c r="T242" s="2">
        <v>291</v>
      </c>
      <c r="U242" s="2">
        <v>429</v>
      </c>
      <c r="V242" s="2">
        <v>215</v>
      </c>
      <c r="W242" s="2">
        <v>83</v>
      </c>
      <c r="X242" s="2">
        <v>16.2</v>
      </c>
      <c r="Y242" s="2">
        <v>6.29</v>
      </c>
      <c r="Z242" s="2">
        <v>1.68</v>
      </c>
      <c r="AA242" s="2">
        <v>0</v>
      </c>
      <c r="AB242" s="2">
        <v>12</v>
      </c>
      <c r="AC242" s="2">
        <v>25</v>
      </c>
      <c r="AD242" s="2">
        <v>38</v>
      </c>
      <c r="AE242" s="2">
        <v>49</v>
      </c>
      <c r="AF242" s="2">
        <v>-1240</v>
      </c>
      <c r="AG242" s="2">
        <v>-577</v>
      </c>
      <c r="AH242" s="2">
        <v>57.7</v>
      </c>
      <c r="AI242" s="2">
        <v>703</v>
      </c>
      <c r="AJ242" s="2">
        <v>1310</v>
      </c>
      <c r="AK242" s="2"/>
    </row>
    <row r="243" spans="1:37">
      <c r="A243" s="2">
        <v>242</v>
      </c>
      <c r="B243" s="2">
        <v>2130</v>
      </c>
      <c r="C243" s="2">
        <v>48</v>
      </c>
      <c r="D243" s="2">
        <v>0</v>
      </c>
      <c r="E243" s="2">
        <v>72</v>
      </c>
      <c r="F243" s="2">
        <v>0</v>
      </c>
      <c r="G243" s="2">
        <v>0</v>
      </c>
      <c r="H243" s="2">
        <v>0.71299999999999997</v>
      </c>
      <c r="I243" s="2">
        <v>34.64</v>
      </c>
      <c r="J243" s="2">
        <v>0</v>
      </c>
      <c r="K243" s="2">
        <v>1.82</v>
      </c>
      <c r="L243" s="2">
        <v>1.31</v>
      </c>
      <c r="M243" s="2">
        <v>0.98</v>
      </c>
      <c r="N243" s="2">
        <v>0.64</v>
      </c>
      <c r="O243" s="2">
        <v>0.45</v>
      </c>
      <c r="P243" s="2">
        <v>0.28000000000000003</v>
      </c>
      <c r="Q243" s="2">
        <v>0.21</v>
      </c>
      <c r="R243" s="2">
        <v>0.14000000000000001</v>
      </c>
      <c r="S243" s="2">
        <v>-957</v>
      </c>
      <c r="T243" s="2">
        <v>32.200000000000003</v>
      </c>
      <c r="U243" s="2">
        <v>260</v>
      </c>
      <c r="V243" s="2">
        <v>219</v>
      </c>
      <c r="W243" s="2">
        <v>126</v>
      </c>
      <c r="X243" s="2">
        <v>32.299999999999997</v>
      </c>
      <c r="Y243" s="2">
        <v>10.1</v>
      </c>
      <c r="Z243" s="2">
        <v>2.62</v>
      </c>
      <c r="AA243" s="2">
        <v>0</v>
      </c>
      <c r="AB243" s="2">
        <v>18</v>
      </c>
      <c r="AC243" s="2">
        <v>36</v>
      </c>
      <c r="AD243" s="2">
        <v>54</v>
      </c>
      <c r="AE243" s="2">
        <v>71</v>
      </c>
      <c r="AF243" s="2">
        <v>-957</v>
      </c>
      <c r="AG243" s="2">
        <v>-429</v>
      </c>
      <c r="AH243" s="2">
        <v>64.7</v>
      </c>
      <c r="AI243" s="2">
        <v>549</v>
      </c>
      <c r="AJ243" s="2">
        <v>1050</v>
      </c>
      <c r="AK243" s="2"/>
    </row>
    <row r="244" spans="1:37">
      <c r="A244" s="2">
        <v>243</v>
      </c>
      <c r="B244" s="2">
        <v>2130</v>
      </c>
      <c r="C244" s="2">
        <v>48</v>
      </c>
      <c r="D244" s="2">
        <v>0</v>
      </c>
      <c r="E244" s="2">
        <v>102</v>
      </c>
      <c r="F244" s="2">
        <v>0</v>
      </c>
      <c r="G244" s="2">
        <v>0</v>
      </c>
      <c r="H244" s="2">
        <v>0.46100000000000002</v>
      </c>
      <c r="I244" s="2">
        <v>70.319999999999993</v>
      </c>
      <c r="J244" s="2">
        <v>0</v>
      </c>
      <c r="K244" s="2">
        <v>1.39</v>
      </c>
      <c r="L244" s="2">
        <v>1.1000000000000001</v>
      </c>
      <c r="M244" s="2">
        <v>0.9</v>
      </c>
      <c r="N244" s="2">
        <v>0.66</v>
      </c>
      <c r="O244" s="2">
        <v>0.48</v>
      </c>
      <c r="P244" s="2">
        <v>0.28999999999999998</v>
      </c>
      <c r="Q244" s="2">
        <v>0.21</v>
      </c>
      <c r="R244" s="2">
        <v>0.14000000000000001</v>
      </c>
      <c r="S244" s="2">
        <v>-648</v>
      </c>
      <c r="T244" s="2">
        <v>-105</v>
      </c>
      <c r="U244" s="2">
        <v>91.7</v>
      </c>
      <c r="V244" s="2">
        <v>148</v>
      </c>
      <c r="W244" s="2">
        <v>122</v>
      </c>
      <c r="X244" s="2">
        <v>54.1</v>
      </c>
      <c r="Y244" s="2">
        <v>20.399999999999999</v>
      </c>
      <c r="Z244" s="2">
        <v>4.0599999999999996</v>
      </c>
      <c r="AA244" s="2">
        <v>0</v>
      </c>
      <c r="AB244" s="2">
        <v>26</v>
      </c>
      <c r="AC244" s="2">
        <v>51</v>
      </c>
      <c r="AD244" s="2">
        <v>77</v>
      </c>
      <c r="AE244" s="2">
        <v>101</v>
      </c>
      <c r="AF244" s="2">
        <v>-648</v>
      </c>
      <c r="AG244" s="2">
        <v>-264</v>
      </c>
      <c r="AH244" s="2">
        <v>67.3</v>
      </c>
      <c r="AI244" s="2">
        <v>393</v>
      </c>
      <c r="AJ244" s="2">
        <v>755</v>
      </c>
      <c r="AK244" s="2"/>
    </row>
    <row r="245" spans="1:37">
      <c r="A245" s="2">
        <v>244</v>
      </c>
      <c r="B245" s="2">
        <v>2130</v>
      </c>
      <c r="C245" s="2">
        <v>48</v>
      </c>
      <c r="D245" s="2">
        <v>0</v>
      </c>
      <c r="E245" s="2">
        <v>147</v>
      </c>
      <c r="F245" s="2">
        <v>0</v>
      </c>
      <c r="G245" s="2">
        <v>0</v>
      </c>
      <c r="H245" s="2">
        <v>0.29299999999999998</v>
      </c>
      <c r="I245" s="2">
        <v>148.94999999999999</v>
      </c>
      <c r="J245" s="2">
        <v>0</v>
      </c>
      <c r="K245" s="2">
        <v>1.03</v>
      </c>
      <c r="L245" s="2">
        <v>0.88</v>
      </c>
      <c r="M245" s="2">
        <v>0.76</v>
      </c>
      <c r="N245" s="2">
        <v>0.61</v>
      </c>
      <c r="O245" s="2">
        <v>0.49</v>
      </c>
      <c r="P245" s="2">
        <v>0.32</v>
      </c>
      <c r="Q245" s="2">
        <v>0.22</v>
      </c>
      <c r="R245" s="2">
        <v>0.14000000000000001</v>
      </c>
      <c r="S245" s="2">
        <v>-393</v>
      </c>
      <c r="T245" s="2">
        <v>-139</v>
      </c>
      <c r="U245" s="2">
        <v>-12.7</v>
      </c>
      <c r="V245" s="2">
        <v>63</v>
      </c>
      <c r="W245" s="2">
        <v>77.2</v>
      </c>
      <c r="X245" s="2">
        <v>56.9</v>
      </c>
      <c r="Y245" s="2">
        <v>31.9</v>
      </c>
      <c r="Z245" s="2">
        <v>8.2100000000000009</v>
      </c>
      <c r="AA245" s="2">
        <v>0</v>
      </c>
      <c r="AB245" s="2">
        <v>37</v>
      </c>
      <c r="AC245" s="2">
        <v>73</v>
      </c>
      <c r="AD245" s="2">
        <v>110</v>
      </c>
      <c r="AE245" s="2">
        <v>146</v>
      </c>
      <c r="AF245" s="2">
        <v>-393</v>
      </c>
      <c r="AG245" s="2">
        <v>-131</v>
      </c>
      <c r="AH245" s="2">
        <v>70.599999999999994</v>
      </c>
      <c r="AI245" s="2">
        <v>262</v>
      </c>
      <c r="AJ245" s="2">
        <v>501</v>
      </c>
      <c r="AK245" s="2"/>
    </row>
    <row r="246" spans="1:37">
      <c r="A246" s="2">
        <v>245</v>
      </c>
      <c r="B246" s="2">
        <v>2130</v>
      </c>
      <c r="C246" s="2">
        <v>48</v>
      </c>
      <c r="D246" s="2">
        <v>0</v>
      </c>
      <c r="E246" s="2">
        <v>210</v>
      </c>
      <c r="F246" s="2">
        <v>0</v>
      </c>
      <c r="G246" s="2">
        <v>0</v>
      </c>
      <c r="H246" s="2">
        <v>0.19800000000000001</v>
      </c>
      <c r="I246" s="2">
        <v>299.82</v>
      </c>
      <c r="J246" s="2">
        <v>0</v>
      </c>
      <c r="K246" s="2">
        <v>0.76</v>
      </c>
      <c r="L246" s="2">
        <v>0.67</v>
      </c>
      <c r="M246" s="2">
        <v>0.61</v>
      </c>
      <c r="N246" s="2">
        <v>0.53</v>
      </c>
      <c r="O246" s="2">
        <v>0.45</v>
      </c>
      <c r="P246" s="2">
        <v>0.33</v>
      </c>
      <c r="Q246" s="2">
        <v>0.24</v>
      </c>
      <c r="R246" s="2">
        <v>0.15</v>
      </c>
      <c r="S246" s="2">
        <v>-219</v>
      </c>
      <c r="T246" s="2">
        <v>-119</v>
      </c>
      <c r="U246" s="2">
        <v>-52.6</v>
      </c>
      <c r="V246" s="2">
        <v>5.81</v>
      </c>
      <c r="W246" s="2">
        <v>30</v>
      </c>
      <c r="X246" s="2">
        <v>38.6</v>
      </c>
      <c r="Y246" s="2">
        <v>30.9</v>
      </c>
      <c r="Z246" s="2">
        <v>13.7</v>
      </c>
      <c r="AA246" s="2">
        <v>0</v>
      </c>
      <c r="AB246" s="2">
        <v>52</v>
      </c>
      <c r="AC246" s="2">
        <v>105</v>
      </c>
      <c r="AD246" s="2">
        <v>157</v>
      </c>
      <c r="AE246" s="2">
        <v>209</v>
      </c>
      <c r="AF246" s="2">
        <v>-219</v>
      </c>
      <c r="AG246" s="2">
        <v>-31.6</v>
      </c>
      <c r="AH246" s="2">
        <v>78.7</v>
      </c>
      <c r="AI246" s="2">
        <v>168</v>
      </c>
      <c r="AJ246" s="2">
        <v>309</v>
      </c>
      <c r="AK246" s="2"/>
    </row>
    <row r="247" spans="1:37">
      <c r="A247" s="2">
        <v>246</v>
      </c>
      <c r="B247" s="2">
        <v>2130</v>
      </c>
      <c r="C247" s="2">
        <v>48</v>
      </c>
      <c r="D247" s="2">
        <v>0</v>
      </c>
      <c r="E247" s="2">
        <v>300</v>
      </c>
      <c r="F247" s="2">
        <v>0</v>
      </c>
      <c r="G247" s="2">
        <v>0</v>
      </c>
      <c r="H247" s="2">
        <v>0.15</v>
      </c>
      <c r="I247" s="2">
        <v>536.23</v>
      </c>
      <c r="J247" s="2">
        <v>0</v>
      </c>
      <c r="K247" s="2">
        <v>0.56000000000000005</v>
      </c>
      <c r="L247" s="2">
        <v>0.5</v>
      </c>
      <c r="M247" s="2">
        <v>0.46</v>
      </c>
      <c r="N247" s="2">
        <v>0.42</v>
      </c>
      <c r="O247" s="2">
        <v>0.38</v>
      </c>
      <c r="P247" s="2">
        <v>0.3</v>
      </c>
      <c r="Q247" s="2">
        <v>0.24</v>
      </c>
      <c r="R247" s="2">
        <v>0.16</v>
      </c>
      <c r="S247" s="2">
        <v>-115</v>
      </c>
      <c r="T247" s="2">
        <v>-81.2</v>
      </c>
      <c r="U247" s="2">
        <v>-53.3</v>
      </c>
      <c r="V247" s="2">
        <v>-19.600000000000001</v>
      </c>
      <c r="W247" s="2">
        <v>0.36</v>
      </c>
      <c r="X247" s="2">
        <v>16.5</v>
      </c>
      <c r="Y247" s="2">
        <v>19.399999999999999</v>
      </c>
      <c r="Z247" s="2">
        <v>14.2</v>
      </c>
      <c r="AA247" s="2">
        <v>0</v>
      </c>
      <c r="AB247" s="2">
        <v>75</v>
      </c>
      <c r="AC247" s="2">
        <v>150</v>
      </c>
      <c r="AD247" s="2">
        <v>225</v>
      </c>
      <c r="AE247" s="2">
        <v>299</v>
      </c>
      <c r="AF247" s="2">
        <v>-115</v>
      </c>
      <c r="AG247" s="2">
        <v>33.700000000000003</v>
      </c>
      <c r="AH247" s="2">
        <v>75.7</v>
      </c>
      <c r="AI247" s="2">
        <v>102</v>
      </c>
      <c r="AJ247" s="2">
        <v>177</v>
      </c>
      <c r="AK247" s="2"/>
    </row>
    <row r="248" spans="1:37">
      <c r="A248" s="2">
        <v>247</v>
      </c>
      <c r="B248" s="2">
        <v>2573</v>
      </c>
      <c r="C248" s="2">
        <v>48</v>
      </c>
      <c r="D248" s="2">
        <v>0</v>
      </c>
      <c r="E248" s="2">
        <v>50</v>
      </c>
      <c r="F248" s="2">
        <v>0</v>
      </c>
      <c r="G248" s="2">
        <v>0</v>
      </c>
      <c r="H248" s="2">
        <v>0.98499999999999999</v>
      </c>
      <c r="I248" s="2">
        <v>20.61</v>
      </c>
      <c r="J248" s="2">
        <v>0</v>
      </c>
      <c r="K248" s="2">
        <v>2.2200000000000002</v>
      </c>
      <c r="L248" s="2">
        <v>1.44</v>
      </c>
      <c r="M248" s="2">
        <v>0.99</v>
      </c>
      <c r="N248" s="2">
        <v>0.6</v>
      </c>
      <c r="O248" s="2">
        <v>0.43</v>
      </c>
      <c r="P248" s="2">
        <v>0.28000000000000003</v>
      </c>
      <c r="Q248" s="2">
        <v>0.21</v>
      </c>
      <c r="R248" s="2">
        <v>0.14000000000000001</v>
      </c>
      <c r="S248" s="2">
        <v>-1140</v>
      </c>
      <c r="T248" s="2">
        <v>232</v>
      </c>
      <c r="U248" s="2">
        <v>386</v>
      </c>
      <c r="V248" s="2">
        <v>211</v>
      </c>
      <c r="W248" s="2">
        <v>87</v>
      </c>
      <c r="X248" s="2">
        <v>17.100000000000001</v>
      </c>
      <c r="Y248" s="2">
        <v>6.41</v>
      </c>
      <c r="Z248" s="2">
        <v>1.75</v>
      </c>
      <c r="AA248" s="2">
        <v>0</v>
      </c>
      <c r="AB248" s="2">
        <v>12</v>
      </c>
      <c r="AC248" s="2">
        <v>25</v>
      </c>
      <c r="AD248" s="2">
        <v>38</v>
      </c>
      <c r="AE248" s="2">
        <v>49</v>
      </c>
      <c r="AF248" s="2">
        <v>-1140</v>
      </c>
      <c r="AG248" s="2">
        <v>-534</v>
      </c>
      <c r="AH248" s="2">
        <v>47.1</v>
      </c>
      <c r="AI248" s="2">
        <v>639</v>
      </c>
      <c r="AJ248" s="2">
        <v>1190</v>
      </c>
      <c r="AK248" s="2"/>
    </row>
    <row r="249" spans="1:37">
      <c r="A249" s="2">
        <v>248</v>
      </c>
      <c r="B249" s="2">
        <v>2573</v>
      </c>
      <c r="C249" s="2">
        <v>48</v>
      </c>
      <c r="D249" s="2">
        <v>0</v>
      </c>
      <c r="E249" s="2">
        <v>72</v>
      </c>
      <c r="F249" s="2">
        <v>0</v>
      </c>
      <c r="G249" s="2">
        <v>0</v>
      </c>
      <c r="H249" s="2">
        <v>0.65800000000000003</v>
      </c>
      <c r="I249" s="2">
        <v>39.340000000000003</v>
      </c>
      <c r="J249" s="2">
        <v>0</v>
      </c>
      <c r="K249" s="2">
        <v>1.74</v>
      </c>
      <c r="L249" s="2">
        <v>1.28</v>
      </c>
      <c r="M249" s="2">
        <v>0.97</v>
      </c>
      <c r="N249" s="2">
        <v>0.65</v>
      </c>
      <c r="O249" s="2">
        <v>0.45</v>
      </c>
      <c r="P249" s="2">
        <v>0.28000000000000003</v>
      </c>
      <c r="Q249" s="2">
        <v>0.21</v>
      </c>
      <c r="R249" s="2">
        <v>0.14000000000000001</v>
      </c>
      <c r="S249" s="2">
        <v>-862</v>
      </c>
      <c r="T249" s="2">
        <v>4</v>
      </c>
      <c r="U249" s="2">
        <v>218</v>
      </c>
      <c r="V249" s="2">
        <v>201</v>
      </c>
      <c r="W249" s="2">
        <v>123</v>
      </c>
      <c r="X249" s="2">
        <v>34.4</v>
      </c>
      <c r="Y249" s="2">
        <v>10.7</v>
      </c>
      <c r="Z249" s="2">
        <v>2.68</v>
      </c>
      <c r="AA249" s="2">
        <v>0</v>
      </c>
      <c r="AB249" s="2">
        <v>18</v>
      </c>
      <c r="AC249" s="2">
        <v>36</v>
      </c>
      <c r="AD249" s="2">
        <v>54</v>
      </c>
      <c r="AE249" s="2">
        <v>71</v>
      </c>
      <c r="AF249" s="2">
        <v>-862</v>
      </c>
      <c r="AG249" s="2">
        <v>-389</v>
      </c>
      <c r="AH249" s="2">
        <v>53.4</v>
      </c>
      <c r="AI249" s="2">
        <v>488</v>
      </c>
      <c r="AJ249" s="2">
        <v>935</v>
      </c>
      <c r="AK249" s="2"/>
    </row>
    <row r="250" spans="1:37">
      <c r="A250" s="2">
        <v>249</v>
      </c>
      <c r="B250" s="2">
        <v>2573</v>
      </c>
      <c r="C250" s="2">
        <v>48</v>
      </c>
      <c r="D250" s="2">
        <v>0</v>
      </c>
      <c r="E250" s="2">
        <v>102</v>
      </c>
      <c r="F250" s="2">
        <v>0</v>
      </c>
      <c r="G250" s="2">
        <v>0</v>
      </c>
      <c r="H250" s="2">
        <v>0.42099999999999999</v>
      </c>
      <c r="I250" s="2">
        <v>81.260000000000005</v>
      </c>
      <c r="J250" s="2">
        <v>0</v>
      </c>
      <c r="K250" s="2">
        <v>1.32</v>
      </c>
      <c r="L250" s="2">
        <v>1.06</v>
      </c>
      <c r="M250" s="2">
        <v>0.88</v>
      </c>
      <c r="N250" s="2">
        <v>0.65</v>
      </c>
      <c r="O250" s="2">
        <v>0.49</v>
      </c>
      <c r="P250" s="2">
        <v>0.3</v>
      </c>
      <c r="Q250" s="2">
        <v>0.21</v>
      </c>
      <c r="R250" s="2">
        <v>0.14000000000000001</v>
      </c>
      <c r="S250" s="2">
        <v>-575</v>
      </c>
      <c r="T250" s="2">
        <v>-108</v>
      </c>
      <c r="U250" s="2">
        <v>67.3</v>
      </c>
      <c r="V250" s="2">
        <v>127</v>
      </c>
      <c r="W250" s="2">
        <v>111</v>
      </c>
      <c r="X250" s="2">
        <v>53.5</v>
      </c>
      <c r="Y250" s="2">
        <v>21.6</v>
      </c>
      <c r="Z250" s="2">
        <v>4.2699999999999996</v>
      </c>
      <c r="AA250" s="2">
        <v>0</v>
      </c>
      <c r="AB250" s="2">
        <v>26</v>
      </c>
      <c r="AC250" s="2">
        <v>51</v>
      </c>
      <c r="AD250" s="2">
        <v>77</v>
      </c>
      <c r="AE250" s="2">
        <v>101</v>
      </c>
      <c r="AF250" s="2">
        <v>-575</v>
      </c>
      <c r="AG250" s="2">
        <v>-237</v>
      </c>
      <c r="AH250" s="2">
        <v>55.5</v>
      </c>
      <c r="AI250" s="2">
        <v>343</v>
      </c>
      <c r="AJ250" s="2">
        <v>663</v>
      </c>
      <c r="AK250" s="2"/>
    </row>
    <row r="251" spans="1:37">
      <c r="A251" s="2">
        <v>250</v>
      </c>
      <c r="B251" s="2">
        <v>2573</v>
      </c>
      <c r="C251" s="2">
        <v>48</v>
      </c>
      <c r="D251" s="2">
        <v>0</v>
      </c>
      <c r="E251" s="2">
        <v>147</v>
      </c>
      <c r="F251" s="2">
        <v>0</v>
      </c>
      <c r="G251" s="2">
        <v>0</v>
      </c>
      <c r="H251" s="2">
        <v>0.26800000000000002</v>
      </c>
      <c r="I251" s="2">
        <v>172.63</v>
      </c>
      <c r="J251" s="2">
        <v>0</v>
      </c>
      <c r="K251" s="2">
        <v>0.97</v>
      </c>
      <c r="L251" s="2">
        <v>0.84</v>
      </c>
      <c r="M251" s="2">
        <v>0.74</v>
      </c>
      <c r="N251" s="2">
        <v>0.6</v>
      </c>
      <c r="O251" s="2">
        <v>0.49</v>
      </c>
      <c r="P251" s="2">
        <v>0.32</v>
      </c>
      <c r="Q251" s="2">
        <v>0.23</v>
      </c>
      <c r="R251" s="2">
        <v>0.14000000000000001</v>
      </c>
      <c r="S251" s="2">
        <v>-345</v>
      </c>
      <c r="T251" s="2">
        <v>-130</v>
      </c>
      <c r="U251" s="2">
        <v>-20</v>
      </c>
      <c r="V251" s="2">
        <v>49</v>
      </c>
      <c r="W251" s="2">
        <v>65.3</v>
      </c>
      <c r="X251" s="2">
        <v>52.2</v>
      </c>
      <c r="Y251" s="2">
        <v>31.2</v>
      </c>
      <c r="Z251" s="2">
        <v>8.74</v>
      </c>
      <c r="AA251" s="2">
        <v>0</v>
      </c>
      <c r="AB251" s="2">
        <v>37</v>
      </c>
      <c r="AC251" s="2">
        <v>73</v>
      </c>
      <c r="AD251" s="2">
        <v>110</v>
      </c>
      <c r="AE251" s="2">
        <v>146</v>
      </c>
      <c r="AF251" s="2">
        <v>-345</v>
      </c>
      <c r="AG251" s="2">
        <v>-118</v>
      </c>
      <c r="AH251" s="2">
        <v>58.1</v>
      </c>
      <c r="AI251" s="2">
        <v>227</v>
      </c>
      <c r="AJ251" s="2">
        <v>435</v>
      </c>
      <c r="AK251" s="2"/>
    </row>
    <row r="252" spans="1:37">
      <c r="A252" s="2">
        <v>251</v>
      </c>
      <c r="B252" s="2">
        <v>2573</v>
      </c>
      <c r="C252" s="2">
        <v>48</v>
      </c>
      <c r="D252" s="2">
        <v>0</v>
      </c>
      <c r="E252" s="2">
        <v>210</v>
      </c>
      <c r="F252" s="2">
        <v>0</v>
      </c>
      <c r="G252" s="2">
        <v>0</v>
      </c>
      <c r="H252" s="2">
        <v>0.17899999999999999</v>
      </c>
      <c r="I252" s="2">
        <v>354.25</v>
      </c>
      <c r="J252" s="2">
        <v>0</v>
      </c>
      <c r="K252" s="2">
        <v>0.71</v>
      </c>
      <c r="L252" s="2">
        <v>0.63</v>
      </c>
      <c r="M252" s="2">
        <v>0.57999999999999996</v>
      </c>
      <c r="N252" s="2">
        <v>0.51</v>
      </c>
      <c r="O252" s="2">
        <v>0.44</v>
      </c>
      <c r="P252" s="2">
        <v>0.33</v>
      </c>
      <c r="Q252" s="2">
        <v>0.24</v>
      </c>
      <c r="R252" s="2">
        <v>0.15</v>
      </c>
      <c r="S252" s="2">
        <v>-191</v>
      </c>
      <c r="T252" s="2">
        <v>-107</v>
      </c>
      <c r="U252" s="2">
        <v>-50.3</v>
      </c>
      <c r="V252" s="2">
        <v>0.56000000000000005</v>
      </c>
      <c r="W252" s="2">
        <v>22.8</v>
      </c>
      <c r="X252" s="2">
        <v>33</v>
      </c>
      <c r="Y252" s="2">
        <v>28</v>
      </c>
      <c r="Z252" s="2">
        <v>13.6</v>
      </c>
      <c r="AA252" s="2">
        <v>0</v>
      </c>
      <c r="AB252" s="2">
        <v>52</v>
      </c>
      <c r="AC252" s="2">
        <v>105</v>
      </c>
      <c r="AD252" s="2">
        <v>157</v>
      </c>
      <c r="AE252" s="2">
        <v>209</v>
      </c>
      <c r="AF252" s="2">
        <v>-191</v>
      </c>
      <c r="AG252" s="2">
        <v>-31.2</v>
      </c>
      <c r="AH252" s="2">
        <v>64.900000000000006</v>
      </c>
      <c r="AI252" s="2">
        <v>144</v>
      </c>
      <c r="AJ252" s="2">
        <v>267</v>
      </c>
      <c r="AK252" s="2"/>
    </row>
    <row r="253" spans="1:37">
      <c r="A253" s="2">
        <v>252</v>
      </c>
      <c r="B253" s="2">
        <v>2573</v>
      </c>
      <c r="C253" s="2">
        <v>48</v>
      </c>
      <c r="D253" s="2">
        <v>0</v>
      </c>
      <c r="E253" s="2">
        <v>300</v>
      </c>
      <c r="F253" s="2">
        <v>0</v>
      </c>
      <c r="G253" s="2">
        <v>0</v>
      </c>
      <c r="H253" s="2">
        <v>0.13600000000000001</v>
      </c>
      <c r="I253" s="2">
        <v>637.6</v>
      </c>
      <c r="J253" s="2">
        <v>0</v>
      </c>
      <c r="K253" s="2">
        <v>0.52</v>
      </c>
      <c r="L253" s="2">
        <v>0.47</v>
      </c>
      <c r="M253" s="2">
        <v>0.44</v>
      </c>
      <c r="N253" s="2">
        <v>0.4</v>
      </c>
      <c r="O253" s="2">
        <v>0.37</v>
      </c>
      <c r="P253" s="2">
        <v>0.3</v>
      </c>
      <c r="Q253" s="2">
        <v>0.24</v>
      </c>
      <c r="R253" s="2">
        <v>0.16</v>
      </c>
      <c r="S253" s="2">
        <v>-100</v>
      </c>
      <c r="T253" s="2">
        <v>-71.900000000000006</v>
      </c>
      <c r="U253" s="2">
        <v>-48.2</v>
      </c>
      <c r="V253" s="2">
        <v>-19.399999999999999</v>
      </c>
      <c r="W253" s="2">
        <v>-2.02</v>
      </c>
      <c r="X253" s="2">
        <v>12.9</v>
      </c>
      <c r="Y253" s="2">
        <v>16.3</v>
      </c>
      <c r="Z253" s="2">
        <v>13</v>
      </c>
      <c r="AA253" s="2">
        <v>0</v>
      </c>
      <c r="AB253" s="2">
        <v>75</v>
      </c>
      <c r="AC253" s="2">
        <v>150</v>
      </c>
      <c r="AD253" s="2">
        <v>225</v>
      </c>
      <c r="AE253" s="2">
        <v>299</v>
      </c>
      <c r="AF253" s="2">
        <v>-100</v>
      </c>
      <c r="AG253" s="2">
        <v>25.3</v>
      </c>
      <c r="AH253" s="2">
        <v>62.6</v>
      </c>
      <c r="AI253" s="2">
        <v>86.7</v>
      </c>
      <c r="AJ253" s="2">
        <v>152</v>
      </c>
      <c r="AK253" s="2"/>
    </row>
    <row r="254" spans="1:37">
      <c r="A254" s="2">
        <v>253</v>
      </c>
      <c r="B254" s="2">
        <v>3109</v>
      </c>
      <c r="C254" s="2">
        <v>48</v>
      </c>
      <c r="D254" s="2">
        <v>0</v>
      </c>
      <c r="E254" s="2">
        <v>50</v>
      </c>
      <c r="F254" s="2">
        <v>0</v>
      </c>
      <c r="G254" s="2">
        <v>0</v>
      </c>
      <c r="H254" s="2">
        <v>0.92200000000000004</v>
      </c>
      <c r="I254" s="2">
        <v>22.91</v>
      </c>
      <c r="J254" s="2">
        <v>0</v>
      </c>
      <c r="K254" s="2">
        <v>2.13</v>
      </c>
      <c r="L254" s="2">
        <v>1.41</v>
      </c>
      <c r="M254" s="2">
        <v>0.99</v>
      </c>
      <c r="N254" s="2">
        <v>0.61</v>
      </c>
      <c r="O254" s="2">
        <v>0.43</v>
      </c>
      <c r="P254" s="2">
        <v>0.28000000000000003</v>
      </c>
      <c r="Q254" s="2">
        <v>0.21</v>
      </c>
      <c r="R254" s="2">
        <v>0.14000000000000001</v>
      </c>
      <c r="S254" s="2">
        <v>-1040</v>
      </c>
      <c r="T254" s="2">
        <v>180</v>
      </c>
      <c r="U254" s="2">
        <v>342</v>
      </c>
      <c r="V254" s="2">
        <v>204</v>
      </c>
      <c r="W254" s="2">
        <v>90.1</v>
      </c>
      <c r="X254" s="2">
        <v>18</v>
      </c>
      <c r="Y254" s="2">
        <v>6.51</v>
      </c>
      <c r="Z254" s="2">
        <v>1.81</v>
      </c>
      <c r="AA254" s="2">
        <v>0</v>
      </c>
      <c r="AB254" s="2">
        <v>12</v>
      </c>
      <c r="AC254" s="2">
        <v>25</v>
      </c>
      <c r="AD254" s="2">
        <v>38</v>
      </c>
      <c r="AE254" s="2">
        <v>49</v>
      </c>
      <c r="AF254" s="2">
        <v>-1040</v>
      </c>
      <c r="AG254" s="2">
        <v>-491</v>
      </c>
      <c r="AH254" s="2">
        <v>38.5</v>
      </c>
      <c r="AI254" s="2">
        <v>578</v>
      </c>
      <c r="AJ254" s="2">
        <v>1080</v>
      </c>
      <c r="AK254" s="2"/>
    </row>
    <row r="255" spans="1:37">
      <c r="A255" s="2">
        <v>254</v>
      </c>
      <c r="B255" s="2">
        <v>3109</v>
      </c>
      <c r="C255" s="2">
        <v>48</v>
      </c>
      <c r="D255" s="2">
        <v>0</v>
      </c>
      <c r="E255" s="2">
        <v>72</v>
      </c>
      <c r="F255" s="2">
        <v>0</v>
      </c>
      <c r="G255" s="2">
        <v>0</v>
      </c>
      <c r="H255" s="2">
        <v>0.60499999999999998</v>
      </c>
      <c r="I255" s="2">
        <v>45</v>
      </c>
      <c r="J255" s="2">
        <v>0</v>
      </c>
      <c r="K255" s="2">
        <v>1.65</v>
      </c>
      <c r="L255" s="2">
        <v>1.24</v>
      </c>
      <c r="M255" s="2">
        <v>0.96</v>
      </c>
      <c r="N255" s="2">
        <v>0.65</v>
      </c>
      <c r="O255" s="2">
        <v>0.46</v>
      </c>
      <c r="P255" s="2">
        <v>0.28000000000000003</v>
      </c>
      <c r="Q255" s="2">
        <v>0.21</v>
      </c>
      <c r="R255" s="2">
        <v>0.14000000000000001</v>
      </c>
      <c r="S255" s="2">
        <v>-772</v>
      </c>
      <c r="T255" s="2">
        <v>-18.600000000000001</v>
      </c>
      <c r="U255" s="2">
        <v>180</v>
      </c>
      <c r="V255" s="2">
        <v>181</v>
      </c>
      <c r="W255" s="2">
        <v>118</v>
      </c>
      <c r="X255" s="2">
        <v>36.200000000000003</v>
      </c>
      <c r="Y255" s="2">
        <v>11.4</v>
      </c>
      <c r="Z255" s="2">
        <v>2.72</v>
      </c>
      <c r="AA255" s="2">
        <v>0</v>
      </c>
      <c r="AB255" s="2">
        <v>18</v>
      </c>
      <c r="AC255" s="2">
        <v>36</v>
      </c>
      <c r="AD255" s="2">
        <v>54</v>
      </c>
      <c r="AE255" s="2">
        <v>71</v>
      </c>
      <c r="AF255" s="2">
        <v>-772</v>
      </c>
      <c r="AG255" s="2">
        <v>-351</v>
      </c>
      <c r="AH255" s="2">
        <v>44</v>
      </c>
      <c r="AI255" s="2">
        <v>432</v>
      </c>
      <c r="AJ255" s="2">
        <v>831</v>
      </c>
      <c r="AK255" s="2"/>
    </row>
    <row r="256" spans="1:37">
      <c r="A256" s="2">
        <v>255</v>
      </c>
      <c r="B256" s="2">
        <v>3109</v>
      </c>
      <c r="C256" s="2">
        <v>48</v>
      </c>
      <c r="D256" s="2">
        <v>0</v>
      </c>
      <c r="E256" s="2">
        <v>102</v>
      </c>
      <c r="F256" s="2">
        <v>0</v>
      </c>
      <c r="G256" s="2">
        <v>0</v>
      </c>
      <c r="H256" s="2">
        <v>0.38300000000000001</v>
      </c>
      <c r="I256" s="2">
        <v>94.34</v>
      </c>
      <c r="J256" s="2">
        <v>0</v>
      </c>
      <c r="K256" s="2">
        <v>1.24</v>
      </c>
      <c r="L256" s="2">
        <v>1.02</v>
      </c>
      <c r="M256" s="2">
        <v>0.86</v>
      </c>
      <c r="N256" s="2">
        <v>0.65</v>
      </c>
      <c r="O256" s="2">
        <v>0.49</v>
      </c>
      <c r="P256" s="2">
        <v>0.3</v>
      </c>
      <c r="Q256" s="2">
        <v>0.21</v>
      </c>
      <c r="R256" s="2">
        <v>0.14000000000000001</v>
      </c>
      <c r="S256" s="2">
        <v>-509</v>
      </c>
      <c r="T256" s="2">
        <v>-108</v>
      </c>
      <c r="U256" s="2">
        <v>46.9</v>
      </c>
      <c r="V256" s="2">
        <v>107</v>
      </c>
      <c r="W256" s="2">
        <v>98.8</v>
      </c>
      <c r="X256" s="2">
        <v>52.2</v>
      </c>
      <c r="Y256" s="2">
        <v>22.5</v>
      </c>
      <c r="Z256" s="2">
        <v>4.5199999999999996</v>
      </c>
      <c r="AA256" s="2">
        <v>0</v>
      </c>
      <c r="AB256" s="2">
        <v>26</v>
      </c>
      <c r="AC256" s="2">
        <v>51</v>
      </c>
      <c r="AD256" s="2">
        <v>77</v>
      </c>
      <c r="AE256" s="2">
        <v>101</v>
      </c>
      <c r="AF256" s="2">
        <v>-509</v>
      </c>
      <c r="AG256" s="2">
        <v>-212</v>
      </c>
      <c r="AH256" s="2">
        <v>45.8</v>
      </c>
      <c r="AI256" s="2">
        <v>300</v>
      </c>
      <c r="AJ256" s="2">
        <v>580</v>
      </c>
      <c r="AK256" s="2"/>
    </row>
    <row r="257" spans="1:37">
      <c r="A257" s="2">
        <v>256</v>
      </c>
      <c r="B257" s="2">
        <v>3109</v>
      </c>
      <c r="C257" s="2">
        <v>48</v>
      </c>
      <c r="D257" s="2">
        <v>0</v>
      </c>
      <c r="E257" s="2">
        <v>147</v>
      </c>
      <c r="F257" s="2">
        <v>0</v>
      </c>
      <c r="G257" s="2">
        <v>0</v>
      </c>
      <c r="H257" s="2">
        <v>0.24099999999999999</v>
      </c>
      <c r="I257" s="2">
        <v>204.51</v>
      </c>
      <c r="J257" s="2">
        <v>0</v>
      </c>
      <c r="K257" s="2">
        <v>0.91</v>
      </c>
      <c r="L257" s="2">
        <v>0.8</v>
      </c>
      <c r="M257" s="2">
        <v>0.71</v>
      </c>
      <c r="N257" s="2">
        <v>0.59</v>
      </c>
      <c r="O257" s="2">
        <v>0.48</v>
      </c>
      <c r="P257" s="2">
        <v>0.33</v>
      </c>
      <c r="Q257" s="2">
        <v>0.23</v>
      </c>
      <c r="R257" s="2">
        <v>0.14000000000000001</v>
      </c>
      <c r="S257" s="2">
        <v>-303</v>
      </c>
      <c r="T257" s="2">
        <v>-120</v>
      </c>
      <c r="U257" s="2">
        <v>-25.2</v>
      </c>
      <c r="V257" s="2">
        <v>37.1</v>
      </c>
      <c r="W257" s="2">
        <v>54.4</v>
      </c>
      <c r="X257" s="2">
        <v>47.2</v>
      </c>
      <c r="Y257" s="2">
        <v>30</v>
      </c>
      <c r="Z257" s="2">
        <v>9.2100000000000009</v>
      </c>
      <c r="AA257" s="2">
        <v>0</v>
      </c>
      <c r="AB257" s="2">
        <v>37</v>
      </c>
      <c r="AC257" s="2">
        <v>73</v>
      </c>
      <c r="AD257" s="2">
        <v>110</v>
      </c>
      <c r="AE257" s="2">
        <v>146</v>
      </c>
      <c r="AF257" s="2">
        <v>-303</v>
      </c>
      <c r="AG257" s="2">
        <v>-106</v>
      </c>
      <c r="AH257" s="2">
        <v>47.9</v>
      </c>
      <c r="AI257" s="2">
        <v>196</v>
      </c>
      <c r="AJ257" s="2">
        <v>377</v>
      </c>
      <c r="AK257" s="2"/>
    </row>
    <row r="258" spans="1:37">
      <c r="A258" s="2">
        <v>257</v>
      </c>
      <c r="B258" s="2">
        <v>3109</v>
      </c>
      <c r="C258" s="2">
        <v>48</v>
      </c>
      <c r="D258" s="2">
        <v>0</v>
      </c>
      <c r="E258" s="2">
        <v>210</v>
      </c>
      <c r="F258" s="2">
        <v>0</v>
      </c>
      <c r="G258" s="2">
        <v>0</v>
      </c>
      <c r="H258" s="2">
        <v>0.16200000000000001</v>
      </c>
      <c r="I258" s="2">
        <v>415.76</v>
      </c>
      <c r="J258" s="2">
        <v>0</v>
      </c>
      <c r="K258" s="2">
        <v>0.67</v>
      </c>
      <c r="L258" s="2">
        <v>0.6</v>
      </c>
      <c r="M258" s="2">
        <v>0.56000000000000005</v>
      </c>
      <c r="N258" s="2">
        <v>0.49</v>
      </c>
      <c r="O258" s="2">
        <v>0.43</v>
      </c>
      <c r="P258" s="2">
        <v>0.32</v>
      </c>
      <c r="Q258" s="2">
        <v>0.25</v>
      </c>
      <c r="R258" s="2">
        <v>0.15</v>
      </c>
      <c r="S258" s="2">
        <v>-167</v>
      </c>
      <c r="T258" s="2">
        <v>-95.4</v>
      </c>
      <c r="U258" s="2">
        <v>-47.6</v>
      </c>
      <c r="V258" s="2">
        <v>-3.46</v>
      </c>
      <c r="W258" s="2">
        <v>16.8</v>
      </c>
      <c r="X258" s="2">
        <v>27.8</v>
      </c>
      <c r="Y258" s="2">
        <v>25</v>
      </c>
      <c r="Z258" s="2">
        <v>13.2</v>
      </c>
      <c r="AA258" s="2">
        <v>0</v>
      </c>
      <c r="AB258" s="2">
        <v>52</v>
      </c>
      <c r="AC258" s="2">
        <v>105</v>
      </c>
      <c r="AD258" s="2">
        <v>157</v>
      </c>
      <c r="AE258" s="2">
        <v>209</v>
      </c>
      <c r="AF258" s="2">
        <v>-167</v>
      </c>
      <c r="AG258" s="2">
        <v>-30</v>
      </c>
      <c r="AH258" s="2">
        <v>53.6</v>
      </c>
      <c r="AI258" s="2">
        <v>123</v>
      </c>
      <c r="AJ258" s="2">
        <v>229</v>
      </c>
      <c r="AK258" s="2"/>
    </row>
    <row r="259" spans="1:37">
      <c r="A259" s="2">
        <v>258</v>
      </c>
      <c r="B259" s="2">
        <v>3109</v>
      </c>
      <c r="C259" s="2">
        <v>48</v>
      </c>
      <c r="D259" s="2">
        <v>0</v>
      </c>
      <c r="E259" s="2">
        <v>300</v>
      </c>
      <c r="F259" s="2">
        <v>0</v>
      </c>
      <c r="G259" s="2">
        <v>0</v>
      </c>
      <c r="H259" s="2">
        <v>0.11899999999999999</v>
      </c>
      <c r="I259" s="2">
        <v>780</v>
      </c>
      <c r="J259" s="2">
        <v>0</v>
      </c>
      <c r="K259" s="2">
        <v>0.49</v>
      </c>
      <c r="L259" s="2">
        <v>0.44</v>
      </c>
      <c r="M259" s="2">
        <v>0.42</v>
      </c>
      <c r="N259" s="2">
        <v>0.39</v>
      </c>
      <c r="O259" s="2">
        <v>0.35</v>
      </c>
      <c r="P259" s="2">
        <v>0.28999999999999998</v>
      </c>
      <c r="Q259" s="2">
        <v>0.24</v>
      </c>
      <c r="R259" s="2">
        <v>0.16</v>
      </c>
      <c r="S259" s="2">
        <v>-87.2</v>
      </c>
      <c r="T259" s="2">
        <v>-63.4</v>
      </c>
      <c r="U259" s="2">
        <v>-43.4</v>
      </c>
      <c r="V259" s="2">
        <v>-18.899999999999999</v>
      </c>
      <c r="W259" s="2">
        <v>-3.78</v>
      </c>
      <c r="X259" s="2">
        <v>9.81</v>
      </c>
      <c r="Y259" s="2">
        <v>13.6</v>
      </c>
      <c r="Z259" s="2">
        <v>11.7</v>
      </c>
      <c r="AA259" s="2">
        <v>0</v>
      </c>
      <c r="AB259" s="2">
        <v>75</v>
      </c>
      <c r="AC259" s="2">
        <v>150</v>
      </c>
      <c r="AD259" s="2">
        <v>225</v>
      </c>
      <c r="AE259" s="2">
        <v>299</v>
      </c>
      <c r="AF259" s="2">
        <v>-87.2</v>
      </c>
      <c r="AG259" s="2">
        <v>18.899999999999999</v>
      </c>
      <c r="AH259" s="2">
        <v>51.7</v>
      </c>
      <c r="AI259" s="2">
        <v>73.7</v>
      </c>
      <c r="AJ259" s="2">
        <v>130</v>
      </c>
      <c r="AK259" s="2"/>
    </row>
    <row r="260" spans="1:37">
      <c r="A260" s="2">
        <v>259</v>
      </c>
      <c r="B260" s="2">
        <v>3756</v>
      </c>
      <c r="C260" s="2">
        <v>48</v>
      </c>
      <c r="D260" s="2">
        <v>0</v>
      </c>
      <c r="E260" s="2">
        <v>50</v>
      </c>
      <c r="F260" s="2">
        <v>0</v>
      </c>
      <c r="G260" s="2">
        <v>0</v>
      </c>
      <c r="H260" s="2">
        <v>0.85899999999999999</v>
      </c>
      <c r="I260" s="2">
        <v>25.61</v>
      </c>
      <c r="J260" s="2">
        <v>0</v>
      </c>
      <c r="K260" s="2">
        <v>2.04</v>
      </c>
      <c r="L260" s="2">
        <v>1.39</v>
      </c>
      <c r="M260" s="2">
        <v>0.99</v>
      </c>
      <c r="N260" s="2">
        <v>0.62</v>
      </c>
      <c r="O260" s="2">
        <v>0.43</v>
      </c>
      <c r="P260" s="2">
        <v>0.28000000000000003</v>
      </c>
      <c r="Q260" s="2">
        <v>0.21</v>
      </c>
      <c r="R260" s="2">
        <v>0.14000000000000001</v>
      </c>
      <c r="S260" s="2">
        <v>-950</v>
      </c>
      <c r="T260" s="2">
        <v>134</v>
      </c>
      <c r="U260" s="2">
        <v>300</v>
      </c>
      <c r="V260" s="2">
        <v>195</v>
      </c>
      <c r="W260" s="2">
        <v>92.2</v>
      </c>
      <c r="X260" s="2">
        <v>19.2</v>
      </c>
      <c r="Y260" s="2">
        <v>6.63</v>
      </c>
      <c r="Z260" s="2">
        <v>1.87</v>
      </c>
      <c r="AA260" s="2">
        <v>0</v>
      </c>
      <c r="AB260" s="2">
        <v>12</v>
      </c>
      <c r="AC260" s="2">
        <v>25</v>
      </c>
      <c r="AD260" s="2">
        <v>38</v>
      </c>
      <c r="AE260" s="2">
        <v>49</v>
      </c>
      <c r="AF260" s="2">
        <v>-950</v>
      </c>
      <c r="AG260" s="2">
        <v>-449</v>
      </c>
      <c r="AH260" s="2">
        <v>31.3</v>
      </c>
      <c r="AI260" s="2">
        <v>521</v>
      </c>
      <c r="AJ260" s="2">
        <v>977</v>
      </c>
      <c r="AK260" s="2"/>
    </row>
    <row r="261" spans="1:37">
      <c r="A261" s="2">
        <v>260</v>
      </c>
      <c r="B261" s="2">
        <v>3756</v>
      </c>
      <c r="C261" s="2">
        <v>48</v>
      </c>
      <c r="D261" s="2">
        <v>0</v>
      </c>
      <c r="E261" s="2">
        <v>72</v>
      </c>
      <c r="F261" s="2">
        <v>0</v>
      </c>
      <c r="G261" s="2">
        <v>0</v>
      </c>
      <c r="H261" s="2">
        <v>0.55800000000000005</v>
      </c>
      <c r="I261" s="2">
        <v>51.19</v>
      </c>
      <c r="J261" s="2">
        <v>0</v>
      </c>
      <c r="K261" s="2">
        <v>1.57</v>
      </c>
      <c r="L261" s="2">
        <v>1.21</v>
      </c>
      <c r="M261" s="2">
        <v>0.95</v>
      </c>
      <c r="N261" s="2">
        <v>0.66</v>
      </c>
      <c r="O261" s="2">
        <v>0.47</v>
      </c>
      <c r="P261" s="2">
        <v>0.28000000000000003</v>
      </c>
      <c r="Q261" s="2">
        <v>0.21</v>
      </c>
      <c r="R261" s="2">
        <v>0.14000000000000001</v>
      </c>
      <c r="S261" s="2">
        <v>-689</v>
      </c>
      <c r="T261" s="2">
        <v>-36.200000000000003</v>
      </c>
      <c r="U261" s="2">
        <v>147</v>
      </c>
      <c r="V261" s="2">
        <v>161</v>
      </c>
      <c r="W261" s="2">
        <v>112</v>
      </c>
      <c r="X261" s="2">
        <v>37.700000000000003</v>
      </c>
      <c r="Y261" s="2">
        <v>12.2</v>
      </c>
      <c r="Z261" s="2">
        <v>2.76</v>
      </c>
      <c r="AA261" s="2">
        <v>0</v>
      </c>
      <c r="AB261" s="2">
        <v>18</v>
      </c>
      <c r="AC261" s="2">
        <v>36</v>
      </c>
      <c r="AD261" s="2">
        <v>54</v>
      </c>
      <c r="AE261" s="2">
        <v>71</v>
      </c>
      <c r="AF261" s="2">
        <v>-689</v>
      </c>
      <c r="AG261" s="2">
        <v>-315</v>
      </c>
      <c r="AH261" s="2">
        <v>36.299999999999997</v>
      </c>
      <c r="AI261" s="2">
        <v>382</v>
      </c>
      <c r="AJ261" s="2">
        <v>737</v>
      </c>
      <c r="AK261" s="2"/>
    </row>
    <row r="262" spans="1:37">
      <c r="A262" s="2">
        <v>261</v>
      </c>
      <c r="B262" s="2">
        <v>3756</v>
      </c>
      <c r="C262" s="2">
        <v>48</v>
      </c>
      <c r="D262" s="2">
        <v>0</v>
      </c>
      <c r="E262" s="2">
        <v>102</v>
      </c>
      <c r="F262" s="2">
        <v>0</v>
      </c>
      <c r="G262" s="2">
        <v>0</v>
      </c>
      <c r="H262" s="2">
        <v>0.34799999999999998</v>
      </c>
      <c r="I262" s="2">
        <v>109.96</v>
      </c>
      <c r="J262" s="2">
        <v>0</v>
      </c>
      <c r="K262" s="2">
        <v>1.18</v>
      </c>
      <c r="L262" s="2">
        <v>0.98</v>
      </c>
      <c r="M262" s="2">
        <v>0.84</v>
      </c>
      <c r="N262" s="2">
        <v>0.64</v>
      </c>
      <c r="O262" s="2">
        <v>0.49</v>
      </c>
      <c r="P262" s="2">
        <v>0.31</v>
      </c>
      <c r="Q262" s="2">
        <v>0.22</v>
      </c>
      <c r="R262" s="2">
        <v>0.14000000000000001</v>
      </c>
      <c r="S262" s="2">
        <v>-448</v>
      </c>
      <c r="T262" s="2">
        <v>-106</v>
      </c>
      <c r="U262" s="2">
        <v>30.1</v>
      </c>
      <c r="V262" s="2">
        <v>88.8</v>
      </c>
      <c r="W262" s="2">
        <v>87.1</v>
      </c>
      <c r="X262" s="2">
        <v>50.2</v>
      </c>
      <c r="Y262" s="2">
        <v>23.1</v>
      </c>
      <c r="Z262" s="2">
        <v>4.83</v>
      </c>
      <c r="AA262" s="2">
        <v>0</v>
      </c>
      <c r="AB262" s="2">
        <v>26</v>
      </c>
      <c r="AC262" s="2">
        <v>51</v>
      </c>
      <c r="AD262" s="2">
        <v>77</v>
      </c>
      <c r="AE262" s="2">
        <v>101</v>
      </c>
      <c r="AF262" s="2">
        <v>-448</v>
      </c>
      <c r="AG262" s="2">
        <v>-189</v>
      </c>
      <c r="AH262" s="2">
        <v>37.799999999999997</v>
      </c>
      <c r="AI262" s="2">
        <v>261</v>
      </c>
      <c r="AJ262" s="2">
        <v>507</v>
      </c>
      <c r="AK262" s="2"/>
    </row>
    <row r="263" spans="1:37">
      <c r="A263" s="2">
        <v>262</v>
      </c>
      <c r="B263" s="2">
        <v>3756</v>
      </c>
      <c r="C263" s="2">
        <v>48</v>
      </c>
      <c r="D263" s="2">
        <v>0</v>
      </c>
      <c r="E263" s="2">
        <v>147</v>
      </c>
      <c r="F263" s="2">
        <v>0</v>
      </c>
      <c r="G263" s="2">
        <v>0</v>
      </c>
      <c r="H263" s="2">
        <v>0.219</v>
      </c>
      <c r="I263" s="2">
        <v>239.15</v>
      </c>
      <c r="J263" s="2">
        <v>0</v>
      </c>
      <c r="K263" s="2">
        <v>0.86</v>
      </c>
      <c r="L263" s="2">
        <v>0.76</v>
      </c>
      <c r="M263" s="2">
        <v>0.68</v>
      </c>
      <c r="N263" s="2">
        <v>0.56999999999999995</v>
      </c>
      <c r="O263" s="2">
        <v>0.47</v>
      </c>
      <c r="P263" s="2">
        <v>0.33</v>
      </c>
      <c r="Q263" s="2">
        <v>0.23</v>
      </c>
      <c r="R263" s="2">
        <v>0.14000000000000001</v>
      </c>
      <c r="S263" s="2">
        <v>-265</v>
      </c>
      <c r="T263" s="2">
        <v>-110</v>
      </c>
      <c r="U263" s="2">
        <v>-28.6</v>
      </c>
      <c r="V263" s="2">
        <v>27.1</v>
      </c>
      <c r="W263" s="2">
        <v>44.6</v>
      </c>
      <c r="X263" s="2">
        <v>42.1</v>
      </c>
      <c r="Y263" s="2">
        <v>28.4</v>
      </c>
      <c r="Z263" s="2">
        <v>9.6</v>
      </c>
      <c r="AA263" s="2">
        <v>0</v>
      </c>
      <c r="AB263" s="2">
        <v>37</v>
      </c>
      <c r="AC263" s="2">
        <v>73</v>
      </c>
      <c r="AD263" s="2">
        <v>110</v>
      </c>
      <c r="AE263" s="2">
        <v>146</v>
      </c>
      <c r="AF263" s="2">
        <v>-265</v>
      </c>
      <c r="AG263" s="2">
        <v>-94.5</v>
      </c>
      <c r="AH263" s="2">
        <v>39.5</v>
      </c>
      <c r="AI263" s="2">
        <v>169</v>
      </c>
      <c r="AJ263" s="2">
        <v>326</v>
      </c>
      <c r="AK263" s="2"/>
    </row>
    <row r="264" spans="1:37">
      <c r="A264" s="2">
        <v>263</v>
      </c>
      <c r="B264" s="2">
        <v>3756</v>
      </c>
      <c r="C264" s="2">
        <v>48</v>
      </c>
      <c r="D264" s="2">
        <v>0</v>
      </c>
      <c r="E264" s="2">
        <v>210</v>
      </c>
      <c r="F264" s="2">
        <v>0</v>
      </c>
      <c r="G264" s="2">
        <v>0</v>
      </c>
      <c r="H264" s="2">
        <v>0.14299999999999999</v>
      </c>
      <c r="I264" s="2">
        <v>504.1</v>
      </c>
      <c r="J264" s="2">
        <v>0</v>
      </c>
      <c r="K264" s="2">
        <v>0.62</v>
      </c>
      <c r="L264" s="2">
        <v>0.56999999999999995</v>
      </c>
      <c r="M264" s="2">
        <v>0.53</v>
      </c>
      <c r="N264" s="2">
        <v>0.47</v>
      </c>
      <c r="O264" s="2">
        <v>0.42</v>
      </c>
      <c r="P264" s="2">
        <v>0.32</v>
      </c>
      <c r="Q264" s="2">
        <v>0.25</v>
      </c>
      <c r="R264" s="2">
        <v>0.15</v>
      </c>
      <c r="S264" s="2">
        <v>-145</v>
      </c>
      <c r="T264" s="2">
        <v>-85.1</v>
      </c>
      <c r="U264" s="2">
        <v>-44.5</v>
      </c>
      <c r="V264" s="2">
        <v>-6.43</v>
      </c>
      <c r="W264" s="2">
        <v>11.8</v>
      </c>
      <c r="X264" s="2">
        <v>23.1</v>
      </c>
      <c r="Y264" s="2">
        <v>22</v>
      </c>
      <c r="Z264" s="2">
        <v>12.7</v>
      </c>
      <c r="AA264" s="2">
        <v>0</v>
      </c>
      <c r="AB264" s="2">
        <v>52</v>
      </c>
      <c r="AC264" s="2">
        <v>105</v>
      </c>
      <c r="AD264" s="2">
        <v>157</v>
      </c>
      <c r="AE264" s="2">
        <v>209</v>
      </c>
      <c r="AF264" s="2">
        <v>-145</v>
      </c>
      <c r="AG264" s="2">
        <v>-28.3</v>
      </c>
      <c r="AH264" s="2">
        <v>44.3</v>
      </c>
      <c r="AI264" s="2">
        <v>105</v>
      </c>
      <c r="AJ264" s="2">
        <v>197</v>
      </c>
      <c r="AK264" s="2"/>
    </row>
    <row r="265" spans="1:37">
      <c r="A265" s="2">
        <v>264</v>
      </c>
      <c r="B265" s="2">
        <v>3756</v>
      </c>
      <c r="C265" s="2">
        <v>48</v>
      </c>
      <c r="D265" s="2">
        <v>0</v>
      </c>
      <c r="E265" s="2">
        <v>300</v>
      </c>
      <c r="F265" s="2">
        <v>0</v>
      </c>
      <c r="G265" s="2">
        <v>0</v>
      </c>
      <c r="H265" s="2">
        <v>0.106</v>
      </c>
      <c r="I265" s="2">
        <v>942.96</v>
      </c>
      <c r="J265" s="2">
        <v>0</v>
      </c>
      <c r="K265" s="2">
        <v>0.45</v>
      </c>
      <c r="L265" s="2">
        <v>0.42</v>
      </c>
      <c r="M265" s="2">
        <v>0.4</v>
      </c>
      <c r="N265" s="2">
        <v>0.37</v>
      </c>
      <c r="O265" s="2">
        <v>0.34</v>
      </c>
      <c r="P265" s="2">
        <v>0.28000000000000003</v>
      </c>
      <c r="Q265" s="2">
        <v>0.24</v>
      </c>
      <c r="R265" s="2">
        <v>0.16</v>
      </c>
      <c r="S265" s="2">
        <v>-75.7</v>
      </c>
      <c r="T265" s="2">
        <v>-55.7</v>
      </c>
      <c r="U265" s="2">
        <v>-38.799999999999997</v>
      </c>
      <c r="V265" s="2">
        <v>-18.100000000000001</v>
      </c>
      <c r="W265" s="2">
        <v>-5.0199999999999996</v>
      </c>
      <c r="X265" s="2">
        <v>7.21</v>
      </c>
      <c r="Y265" s="2">
        <v>11.1</v>
      </c>
      <c r="Z265" s="2">
        <v>10.4</v>
      </c>
      <c r="AA265" s="2">
        <v>0</v>
      </c>
      <c r="AB265" s="2">
        <v>75</v>
      </c>
      <c r="AC265" s="2">
        <v>150</v>
      </c>
      <c r="AD265" s="2">
        <v>225</v>
      </c>
      <c r="AE265" s="2">
        <v>299</v>
      </c>
      <c r="AF265" s="2">
        <v>-75.7</v>
      </c>
      <c r="AG265" s="2">
        <v>13.9</v>
      </c>
      <c r="AH265" s="2">
        <v>42.7</v>
      </c>
      <c r="AI265" s="2">
        <v>62.7</v>
      </c>
      <c r="AJ265" s="2">
        <v>111</v>
      </c>
      <c r="AK265" s="2"/>
    </row>
    <row r="266" spans="1:37">
      <c r="A266" s="2">
        <v>265</v>
      </c>
      <c r="B266" s="2">
        <v>4537</v>
      </c>
      <c r="C266" s="2">
        <v>48</v>
      </c>
      <c r="D266" s="2">
        <v>0</v>
      </c>
      <c r="E266" s="2">
        <v>50</v>
      </c>
      <c r="F266" s="2">
        <v>0</v>
      </c>
      <c r="G266" s="2">
        <v>0</v>
      </c>
      <c r="H266" s="2">
        <v>0.79900000000000004</v>
      </c>
      <c r="I266" s="2">
        <v>28.76</v>
      </c>
      <c r="J266" s="2">
        <v>0</v>
      </c>
      <c r="K266" s="2">
        <v>1.96</v>
      </c>
      <c r="L266" s="2">
        <v>1.37</v>
      </c>
      <c r="M266" s="2">
        <v>0.99</v>
      </c>
      <c r="N266" s="2">
        <v>0.63</v>
      </c>
      <c r="O266" s="2">
        <v>0.44</v>
      </c>
      <c r="P266" s="2">
        <v>0.28000000000000003</v>
      </c>
      <c r="Q266" s="2">
        <v>0.21</v>
      </c>
      <c r="R266" s="2">
        <v>0.14000000000000001</v>
      </c>
      <c r="S266" s="2">
        <v>-860</v>
      </c>
      <c r="T266" s="2">
        <v>94.9</v>
      </c>
      <c r="U266" s="2">
        <v>260</v>
      </c>
      <c r="V266" s="2">
        <v>184</v>
      </c>
      <c r="W266" s="2">
        <v>93.1</v>
      </c>
      <c r="X266" s="2">
        <v>20.6</v>
      </c>
      <c r="Y266" s="2">
        <v>6.8</v>
      </c>
      <c r="Z266" s="2">
        <v>1.91</v>
      </c>
      <c r="AA266" s="2">
        <v>0</v>
      </c>
      <c r="AB266" s="2">
        <v>12</v>
      </c>
      <c r="AC266" s="2">
        <v>25</v>
      </c>
      <c r="AD266" s="2">
        <v>38</v>
      </c>
      <c r="AE266" s="2">
        <v>49</v>
      </c>
      <c r="AF266" s="2">
        <v>-860</v>
      </c>
      <c r="AG266" s="2">
        <v>-408</v>
      </c>
      <c r="AH266" s="2">
        <v>25.5</v>
      </c>
      <c r="AI266" s="2">
        <v>467</v>
      </c>
      <c r="AJ266" s="2">
        <v>880</v>
      </c>
      <c r="AK266" s="2"/>
    </row>
    <row r="267" spans="1:37">
      <c r="A267" s="2">
        <v>266</v>
      </c>
      <c r="B267" s="2">
        <v>4537</v>
      </c>
      <c r="C267" s="2">
        <v>48</v>
      </c>
      <c r="D267" s="2">
        <v>0</v>
      </c>
      <c r="E267" s="2">
        <v>72</v>
      </c>
      <c r="F267" s="2">
        <v>0</v>
      </c>
      <c r="G267" s="2">
        <v>0</v>
      </c>
      <c r="H267" s="2">
        <v>0.51200000000000001</v>
      </c>
      <c r="I267" s="2">
        <v>58.78</v>
      </c>
      <c r="J267" s="2">
        <v>0</v>
      </c>
      <c r="K267" s="2">
        <v>1.5</v>
      </c>
      <c r="L267" s="2">
        <v>1.17</v>
      </c>
      <c r="M267" s="2">
        <v>0.93</v>
      </c>
      <c r="N267" s="2">
        <v>0.66</v>
      </c>
      <c r="O267" s="2">
        <v>0.47</v>
      </c>
      <c r="P267" s="2">
        <v>0.28999999999999998</v>
      </c>
      <c r="Q267" s="2">
        <v>0.21</v>
      </c>
      <c r="R267" s="2">
        <v>0.14000000000000001</v>
      </c>
      <c r="S267" s="2">
        <v>-613</v>
      </c>
      <c r="T267" s="2">
        <v>-49.3</v>
      </c>
      <c r="U267" s="2">
        <v>117</v>
      </c>
      <c r="V267" s="2">
        <v>142</v>
      </c>
      <c r="W267" s="2">
        <v>104</v>
      </c>
      <c r="X267" s="2">
        <v>38.799999999999997</v>
      </c>
      <c r="Y267" s="2">
        <v>13.1</v>
      </c>
      <c r="Z267" s="2">
        <v>2.81</v>
      </c>
      <c r="AA267" s="2">
        <v>0</v>
      </c>
      <c r="AB267" s="2">
        <v>18</v>
      </c>
      <c r="AC267" s="2">
        <v>36</v>
      </c>
      <c r="AD267" s="2">
        <v>54</v>
      </c>
      <c r="AE267" s="2">
        <v>71</v>
      </c>
      <c r="AF267" s="2">
        <v>-613</v>
      </c>
      <c r="AG267" s="2">
        <v>-282</v>
      </c>
      <c r="AH267" s="2">
        <v>30</v>
      </c>
      <c r="AI267" s="2">
        <v>337</v>
      </c>
      <c r="AJ267" s="2">
        <v>651</v>
      </c>
      <c r="AK267" s="2"/>
    </row>
    <row r="268" spans="1:37">
      <c r="A268" s="2">
        <v>267</v>
      </c>
      <c r="B268" s="2">
        <v>4537</v>
      </c>
      <c r="C268" s="2">
        <v>48</v>
      </c>
      <c r="D268" s="2">
        <v>0</v>
      </c>
      <c r="E268" s="2">
        <v>102</v>
      </c>
      <c r="F268" s="2">
        <v>0</v>
      </c>
      <c r="G268" s="2">
        <v>0</v>
      </c>
      <c r="H268" s="2">
        <v>0.316</v>
      </c>
      <c r="I268" s="2">
        <v>128.35</v>
      </c>
      <c r="J268" s="2">
        <v>0</v>
      </c>
      <c r="K268" s="2">
        <v>1.1100000000000001</v>
      </c>
      <c r="L268" s="2">
        <v>0.94</v>
      </c>
      <c r="M268" s="2">
        <v>0.81</v>
      </c>
      <c r="N268" s="2">
        <v>0.64</v>
      </c>
      <c r="O268" s="2">
        <v>0.49</v>
      </c>
      <c r="P268" s="2">
        <v>0.31</v>
      </c>
      <c r="Q268" s="2">
        <v>0.22</v>
      </c>
      <c r="R268" s="2">
        <v>0.14000000000000001</v>
      </c>
      <c r="S268" s="2">
        <v>-393</v>
      </c>
      <c r="T268" s="2">
        <v>-102</v>
      </c>
      <c r="U268" s="2">
        <v>16.5</v>
      </c>
      <c r="V268" s="2">
        <v>72.7</v>
      </c>
      <c r="W268" s="2">
        <v>75.900000000000006</v>
      </c>
      <c r="X268" s="2">
        <v>47.6</v>
      </c>
      <c r="Y268" s="2">
        <v>23.5</v>
      </c>
      <c r="Z268" s="2">
        <v>5.18</v>
      </c>
      <c r="AA268" s="2">
        <v>0</v>
      </c>
      <c r="AB268" s="2">
        <v>26</v>
      </c>
      <c r="AC268" s="2">
        <v>51</v>
      </c>
      <c r="AD268" s="2">
        <v>77</v>
      </c>
      <c r="AE268" s="2">
        <v>101</v>
      </c>
      <c r="AF268" s="2">
        <v>-393</v>
      </c>
      <c r="AG268" s="2">
        <v>-167</v>
      </c>
      <c r="AH268" s="2">
        <v>31.3</v>
      </c>
      <c r="AI268" s="2">
        <v>227</v>
      </c>
      <c r="AJ268" s="2">
        <v>442</v>
      </c>
      <c r="AK268" s="2"/>
    </row>
    <row r="269" spans="1:37">
      <c r="A269" s="2">
        <v>268</v>
      </c>
      <c r="B269" s="2">
        <v>4537</v>
      </c>
      <c r="C269" s="2">
        <v>48</v>
      </c>
      <c r="D269" s="2">
        <v>0</v>
      </c>
      <c r="E269" s="2">
        <v>147</v>
      </c>
      <c r="F269" s="2">
        <v>0</v>
      </c>
      <c r="G269" s="2">
        <v>0</v>
      </c>
      <c r="H269" s="2">
        <v>0.19900000000000001</v>
      </c>
      <c r="I269" s="2">
        <v>279.43</v>
      </c>
      <c r="J269" s="2">
        <v>0</v>
      </c>
      <c r="K269" s="2">
        <v>0.81</v>
      </c>
      <c r="L269" s="2">
        <v>0.72</v>
      </c>
      <c r="M269" s="2">
        <v>0.66</v>
      </c>
      <c r="N269" s="2">
        <v>0.56000000000000005</v>
      </c>
      <c r="O269" s="2">
        <v>0.47</v>
      </c>
      <c r="P269" s="2">
        <v>0.33</v>
      </c>
      <c r="Q269" s="2">
        <v>0.24</v>
      </c>
      <c r="R269" s="2">
        <v>0.14000000000000001</v>
      </c>
      <c r="S269" s="2">
        <v>-231</v>
      </c>
      <c r="T269" s="2">
        <v>-99.9</v>
      </c>
      <c r="U269" s="2">
        <v>-30.5</v>
      </c>
      <c r="V269" s="2">
        <v>18.8</v>
      </c>
      <c r="W269" s="2">
        <v>36</v>
      </c>
      <c r="X269" s="2">
        <v>37</v>
      </c>
      <c r="Y269" s="2">
        <v>26.5</v>
      </c>
      <c r="Z269" s="2">
        <v>9.86</v>
      </c>
      <c r="AA269" s="2">
        <v>0</v>
      </c>
      <c r="AB269" s="2">
        <v>37</v>
      </c>
      <c r="AC269" s="2">
        <v>73</v>
      </c>
      <c r="AD269" s="2">
        <v>110</v>
      </c>
      <c r="AE269" s="2">
        <v>146</v>
      </c>
      <c r="AF269" s="2">
        <v>-231</v>
      </c>
      <c r="AG269" s="2">
        <v>-83.9</v>
      </c>
      <c r="AH269" s="2">
        <v>32.5</v>
      </c>
      <c r="AI269" s="2">
        <v>145</v>
      </c>
      <c r="AJ269" s="2">
        <v>281</v>
      </c>
      <c r="AK269" s="2"/>
    </row>
    <row r="270" spans="1:37">
      <c r="A270" s="2">
        <v>269</v>
      </c>
      <c r="B270" s="2">
        <v>4537</v>
      </c>
      <c r="C270" s="2">
        <v>48</v>
      </c>
      <c r="D270" s="2">
        <v>0</v>
      </c>
      <c r="E270" s="2">
        <v>210</v>
      </c>
      <c r="F270" s="2">
        <v>0</v>
      </c>
      <c r="G270" s="2">
        <v>0</v>
      </c>
      <c r="H270" s="2">
        <v>0.126</v>
      </c>
      <c r="I270" s="2">
        <v>611.20000000000005</v>
      </c>
      <c r="J270" s="2">
        <v>0</v>
      </c>
      <c r="K270" s="2">
        <v>0.57999999999999996</v>
      </c>
      <c r="L270" s="2">
        <v>0.54</v>
      </c>
      <c r="M270" s="2">
        <v>0.51</v>
      </c>
      <c r="N270" s="2">
        <v>0.45</v>
      </c>
      <c r="O270" s="2">
        <v>0.4</v>
      </c>
      <c r="P270" s="2">
        <v>0.31</v>
      </c>
      <c r="Q270" s="2">
        <v>0.25</v>
      </c>
      <c r="R270" s="2">
        <v>0.16</v>
      </c>
      <c r="S270" s="2">
        <v>-126</v>
      </c>
      <c r="T270" s="2">
        <v>-75.5</v>
      </c>
      <c r="U270" s="2">
        <v>-41.2</v>
      </c>
      <c r="V270" s="2">
        <v>-8.51</v>
      </c>
      <c r="W270" s="2">
        <v>7.68</v>
      </c>
      <c r="X270" s="2">
        <v>18.899999999999999</v>
      </c>
      <c r="Y270" s="2">
        <v>19.100000000000001</v>
      </c>
      <c r="Z270" s="2">
        <v>12</v>
      </c>
      <c r="AA270" s="2">
        <v>0</v>
      </c>
      <c r="AB270" s="2">
        <v>52</v>
      </c>
      <c r="AC270" s="2">
        <v>105</v>
      </c>
      <c r="AD270" s="2">
        <v>157</v>
      </c>
      <c r="AE270" s="2">
        <v>209</v>
      </c>
      <c r="AF270" s="2">
        <v>-126</v>
      </c>
      <c r="AG270" s="2">
        <v>-26.3</v>
      </c>
      <c r="AH270" s="2">
        <v>36.6</v>
      </c>
      <c r="AI270" s="2">
        <v>89.7</v>
      </c>
      <c r="AJ270" s="2">
        <v>169</v>
      </c>
      <c r="AK270" s="2"/>
    </row>
    <row r="271" spans="1:37">
      <c r="A271" s="2">
        <v>270</v>
      </c>
      <c r="B271" s="2">
        <v>4537</v>
      </c>
      <c r="C271" s="2">
        <v>48</v>
      </c>
      <c r="D271" s="2">
        <v>0</v>
      </c>
      <c r="E271" s="2">
        <v>300</v>
      </c>
      <c r="F271" s="2">
        <v>0</v>
      </c>
      <c r="G271" s="2">
        <v>0</v>
      </c>
      <c r="H271" s="2">
        <v>9.4E-2</v>
      </c>
      <c r="I271" s="2">
        <v>1137.53</v>
      </c>
      <c r="J271" s="2">
        <v>0</v>
      </c>
      <c r="K271" s="2">
        <v>0.42</v>
      </c>
      <c r="L271" s="2">
        <v>0.39</v>
      </c>
      <c r="M271" s="2">
        <v>0.38</v>
      </c>
      <c r="N271" s="2">
        <v>0.35</v>
      </c>
      <c r="O271" s="2">
        <v>0.33</v>
      </c>
      <c r="P271" s="2">
        <v>0.28000000000000003</v>
      </c>
      <c r="Q271" s="2">
        <v>0.23</v>
      </c>
      <c r="R271" s="2">
        <v>0.16</v>
      </c>
      <c r="S271" s="2">
        <v>-65.599999999999994</v>
      </c>
      <c r="T271" s="2">
        <v>-48.8</v>
      </c>
      <c r="U271" s="2">
        <v>-34.6</v>
      </c>
      <c r="V271" s="2">
        <v>-17</v>
      </c>
      <c r="W271" s="2">
        <v>-5.83</v>
      </c>
      <c r="X271" s="2">
        <v>5.08</v>
      </c>
      <c r="Y271" s="2">
        <v>8.94</v>
      </c>
      <c r="Z271" s="2">
        <v>9.1300000000000008</v>
      </c>
      <c r="AA271" s="2">
        <v>0</v>
      </c>
      <c r="AB271" s="2">
        <v>75</v>
      </c>
      <c r="AC271" s="2">
        <v>150</v>
      </c>
      <c r="AD271" s="2">
        <v>225</v>
      </c>
      <c r="AE271" s="2">
        <v>299</v>
      </c>
      <c r="AF271" s="2">
        <v>-65.599999999999994</v>
      </c>
      <c r="AG271" s="2">
        <v>10.1</v>
      </c>
      <c r="AH271" s="2">
        <v>35.299999999999997</v>
      </c>
      <c r="AI271" s="2">
        <v>53.2</v>
      </c>
      <c r="AJ271" s="2">
        <v>94.9</v>
      </c>
      <c r="AK271" s="2"/>
    </row>
    <row r="272" spans="1:37">
      <c r="A272" s="2">
        <v>271</v>
      </c>
      <c r="B272" s="2">
        <v>5481</v>
      </c>
      <c r="C272" s="2">
        <v>48</v>
      </c>
      <c r="D272" s="2">
        <v>0</v>
      </c>
      <c r="E272" s="2">
        <v>50</v>
      </c>
      <c r="F272" s="2">
        <v>0</v>
      </c>
      <c r="G272" s="2">
        <v>0</v>
      </c>
      <c r="H272" s="2">
        <v>0.74099999999999999</v>
      </c>
      <c r="I272" s="2">
        <v>32.46</v>
      </c>
      <c r="J272" s="2">
        <v>0</v>
      </c>
      <c r="K272" s="2">
        <v>1.87</v>
      </c>
      <c r="L272" s="2">
        <v>1.34</v>
      </c>
      <c r="M272" s="2">
        <v>0.99</v>
      </c>
      <c r="N272" s="2">
        <v>0.64</v>
      </c>
      <c r="O272" s="2">
        <v>0.44</v>
      </c>
      <c r="P272" s="2">
        <v>0.28000000000000003</v>
      </c>
      <c r="Q272" s="2">
        <v>0.21</v>
      </c>
      <c r="R272" s="2">
        <v>0.14000000000000001</v>
      </c>
      <c r="S272" s="2">
        <v>-775</v>
      </c>
      <c r="T272" s="2">
        <v>61.7</v>
      </c>
      <c r="U272" s="2">
        <v>222</v>
      </c>
      <c r="V272" s="2">
        <v>171</v>
      </c>
      <c r="W272" s="2">
        <v>92.7</v>
      </c>
      <c r="X272" s="2">
        <v>22</v>
      </c>
      <c r="Y272" s="2">
        <v>7.02</v>
      </c>
      <c r="Z272" s="2">
        <v>1.94</v>
      </c>
      <c r="AA272" s="2">
        <v>0</v>
      </c>
      <c r="AB272" s="2">
        <v>12</v>
      </c>
      <c r="AC272" s="2">
        <v>25</v>
      </c>
      <c r="AD272" s="2">
        <v>38</v>
      </c>
      <c r="AE272" s="2">
        <v>49</v>
      </c>
      <c r="AF272" s="2">
        <v>-775</v>
      </c>
      <c r="AG272" s="2">
        <v>-369</v>
      </c>
      <c r="AH272" s="2">
        <v>20.8</v>
      </c>
      <c r="AI272" s="2">
        <v>418</v>
      </c>
      <c r="AJ272" s="2">
        <v>789</v>
      </c>
      <c r="AK272" s="2"/>
    </row>
    <row r="273" spans="1:37">
      <c r="A273" s="2">
        <v>272</v>
      </c>
      <c r="B273" s="2">
        <v>5481</v>
      </c>
      <c r="C273" s="2">
        <v>48</v>
      </c>
      <c r="D273" s="2">
        <v>0</v>
      </c>
      <c r="E273" s="2">
        <v>72</v>
      </c>
      <c r="F273" s="2">
        <v>0</v>
      </c>
      <c r="G273" s="2">
        <v>0</v>
      </c>
      <c r="H273" s="2">
        <v>0.46800000000000003</v>
      </c>
      <c r="I273" s="2">
        <v>67.7</v>
      </c>
      <c r="J273" s="2">
        <v>0</v>
      </c>
      <c r="K273" s="2">
        <v>1.42</v>
      </c>
      <c r="L273" s="2">
        <v>1.1299999999999999</v>
      </c>
      <c r="M273" s="2">
        <v>0.92</v>
      </c>
      <c r="N273" s="2">
        <v>0.66</v>
      </c>
      <c r="O273" s="2">
        <v>0.48</v>
      </c>
      <c r="P273" s="2">
        <v>0.28999999999999998</v>
      </c>
      <c r="Q273" s="2">
        <v>0.21</v>
      </c>
      <c r="R273" s="2">
        <v>0.14000000000000001</v>
      </c>
      <c r="S273" s="2">
        <v>-542</v>
      </c>
      <c r="T273" s="2">
        <v>-58.5</v>
      </c>
      <c r="U273" s="2">
        <v>91.1</v>
      </c>
      <c r="V273" s="2">
        <v>123</v>
      </c>
      <c r="W273" s="2">
        <v>96.2</v>
      </c>
      <c r="X273" s="2">
        <v>39.299999999999997</v>
      </c>
      <c r="Y273" s="2">
        <v>14</v>
      </c>
      <c r="Z273" s="2">
        <v>2.87</v>
      </c>
      <c r="AA273" s="2">
        <v>0</v>
      </c>
      <c r="AB273" s="2">
        <v>18</v>
      </c>
      <c r="AC273" s="2">
        <v>36</v>
      </c>
      <c r="AD273" s="2">
        <v>54</v>
      </c>
      <c r="AE273" s="2">
        <v>71</v>
      </c>
      <c r="AF273" s="2">
        <v>-542</v>
      </c>
      <c r="AG273" s="2">
        <v>-251</v>
      </c>
      <c r="AH273" s="2">
        <v>24.7</v>
      </c>
      <c r="AI273" s="2">
        <v>296</v>
      </c>
      <c r="AJ273" s="2">
        <v>573</v>
      </c>
      <c r="AK273" s="2"/>
    </row>
    <row r="274" spans="1:37">
      <c r="A274" s="2">
        <v>273</v>
      </c>
      <c r="B274" s="2">
        <v>5481</v>
      </c>
      <c r="C274" s="2">
        <v>48</v>
      </c>
      <c r="D274" s="2">
        <v>0</v>
      </c>
      <c r="E274" s="2">
        <v>102</v>
      </c>
      <c r="F274" s="2">
        <v>0</v>
      </c>
      <c r="G274" s="2">
        <v>0</v>
      </c>
      <c r="H274" s="2">
        <v>0.28799999999999998</v>
      </c>
      <c r="I274" s="2">
        <v>149.05000000000001</v>
      </c>
      <c r="J274" s="2">
        <v>0</v>
      </c>
      <c r="K274" s="2">
        <v>1.05</v>
      </c>
      <c r="L274" s="2">
        <v>0.9</v>
      </c>
      <c r="M274" s="2">
        <v>0.78</v>
      </c>
      <c r="N274" s="2">
        <v>0.62</v>
      </c>
      <c r="O274" s="2">
        <v>0.49</v>
      </c>
      <c r="P274" s="2">
        <v>0.32</v>
      </c>
      <c r="Q274" s="2">
        <v>0.22</v>
      </c>
      <c r="R274" s="2">
        <v>0.14000000000000001</v>
      </c>
      <c r="S274" s="2">
        <v>-345</v>
      </c>
      <c r="T274" s="2">
        <v>-97.5</v>
      </c>
      <c r="U274" s="2">
        <v>5.75</v>
      </c>
      <c r="V274" s="2">
        <v>58.5</v>
      </c>
      <c r="W274" s="2">
        <v>65.2</v>
      </c>
      <c r="X274" s="2">
        <v>44.4</v>
      </c>
      <c r="Y274" s="2">
        <v>23.5</v>
      </c>
      <c r="Z274" s="2">
        <v>5.56</v>
      </c>
      <c r="AA274" s="2">
        <v>0</v>
      </c>
      <c r="AB274" s="2">
        <v>26</v>
      </c>
      <c r="AC274" s="2">
        <v>51</v>
      </c>
      <c r="AD274" s="2">
        <v>77</v>
      </c>
      <c r="AE274" s="2">
        <v>101</v>
      </c>
      <c r="AF274" s="2">
        <v>-345</v>
      </c>
      <c r="AG274" s="2">
        <v>-148</v>
      </c>
      <c r="AH274" s="2">
        <v>25.8</v>
      </c>
      <c r="AI274" s="2">
        <v>197</v>
      </c>
      <c r="AJ274" s="2">
        <v>384</v>
      </c>
      <c r="AK274" s="2"/>
    </row>
    <row r="275" spans="1:37">
      <c r="A275" s="2">
        <v>274</v>
      </c>
      <c r="B275" s="2">
        <v>5481</v>
      </c>
      <c r="C275" s="2">
        <v>48</v>
      </c>
      <c r="D275" s="2">
        <v>0</v>
      </c>
      <c r="E275" s="2">
        <v>147</v>
      </c>
      <c r="F275" s="2">
        <v>0</v>
      </c>
      <c r="G275" s="2">
        <v>0</v>
      </c>
      <c r="H275" s="2">
        <v>0.17899999999999999</v>
      </c>
      <c r="I275" s="2">
        <v>330.09</v>
      </c>
      <c r="J275" s="2">
        <v>0</v>
      </c>
      <c r="K275" s="2">
        <v>0.76</v>
      </c>
      <c r="L275" s="2">
        <v>0.69</v>
      </c>
      <c r="M275" s="2">
        <v>0.63</v>
      </c>
      <c r="N275" s="2">
        <v>0.54</v>
      </c>
      <c r="O275" s="2">
        <v>0.46</v>
      </c>
      <c r="P275" s="2">
        <v>0.33</v>
      </c>
      <c r="Q275" s="2">
        <v>0.24</v>
      </c>
      <c r="R275" s="2">
        <v>0.15</v>
      </c>
      <c r="S275" s="2">
        <v>-201</v>
      </c>
      <c r="T275" s="2">
        <v>-90.5</v>
      </c>
      <c r="U275" s="2">
        <v>-31.3</v>
      </c>
      <c r="V275" s="2">
        <v>12.1</v>
      </c>
      <c r="W275" s="2">
        <v>28.5</v>
      </c>
      <c r="X275" s="2">
        <v>32.200000000000003</v>
      </c>
      <c r="Y275" s="2">
        <v>24.4</v>
      </c>
      <c r="Z275" s="2">
        <v>9.98</v>
      </c>
      <c r="AA275" s="2">
        <v>0</v>
      </c>
      <c r="AB275" s="2">
        <v>37</v>
      </c>
      <c r="AC275" s="2">
        <v>73</v>
      </c>
      <c r="AD275" s="2">
        <v>110</v>
      </c>
      <c r="AE275" s="2">
        <v>146</v>
      </c>
      <c r="AF275" s="2">
        <v>-201</v>
      </c>
      <c r="AG275" s="2">
        <v>-74.2</v>
      </c>
      <c r="AH275" s="2">
        <v>26.9</v>
      </c>
      <c r="AI275" s="2">
        <v>125</v>
      </c>
      <c r="AJ275" s="2">
        <v>242</v>
      </c>
      <c r="AK275" s="2"/>
    </row>
    <row r="276" spans="1:37">
      <c r="A276" s="2">
        <v>275</v>
      </c>
      <c r="B276" s="2">
        <v>5481</v>
      </c>
      <c r="C276" s="2">
        <v>48</v>
      </c>
      <c r="D276" s="2">
        <v>0</v>
      </c>
      <c r="E276" s="2">
        <v>210</v>
      </c>
      <c r="F276" s="2">
        <v>0</v>
      </c>
      <c r="G276" s="2">
        <v>0</v>
      </c>
      <c r="H276" s="2">
        <v>0.11600000000000001</v>
      </c>
      <c r="I276" s="2">
        <v>708.65</v>
      </c>
      <c r="J276" s="2">
        <v>0</v>
      </c>
      <c r="K276" s="2">
        <v>0.55000000000000004</v>
      </c>
      <c r="L276" s="2">
        <v>0.51</v>
      </c>
      <c r="M276" s="2">
        <v>0.48</v>
      </c>
      <c r="N276" s="2">
        <v>0.43</v>
      </c>
      <c r="O276" s="2">
        <v>0.39</v>
      </c>
      <c r="P276" s="2">
        <v>0.31</v>
      </c>
      <c r="Q276" s="2">
        <v>0.25</v>
      </c>
      <c r="R276" s="2">
        <v>0.16</v>
      </c>
      <c r="S276" s="2">
        <v>-109</v>
      </c>
      <c r="T276" s="2">
        <v>-66.8</v>
      </c>
      <c r="U276" s="2">
        <v>-37.799999999999997</v>
      </c>
      <c r="V276" s="2">
        <v>-9.8800000000000008</v>
      </c>
      <c r="W276" s="2">
        <v>4.43</v>
      </c>
      <c r="X276" s="2">
        <v>15.3</v>
      </c>
      <c r="Y276" s="2">
        <v>16.399999999999999</v>
      </c>
      <c r="Z276" s="2">
        <v>11.1</v>
      </c>
      <c r="AA276" s="2">
        <v>0</v>
      </c>
      <c r="AB276" s="2">
        <v>52</v>
      </c>
      <c r="AC276" s="2">
        <v>105</v>
      </c>
      <c r="AD276" s="2">
        <v>157</v>
      </c>
      <c r="AE276" s="2">
        <v>209</v>
      </c>
      <c r="AF276" s="2">
        <v>-109</v>
      </c>
      <c r="AG276" s="2">
        <v>-24.1</v>
      </c>
      <c r="AH276" s="2">
        <v>30.2</v>
      </c>
      <c r="AI276" s="2">
        <v>76.599999999999994</v>
      </c>
      <c r="AJ276" s="2">
        <v>145</v>
      </c>
      <c r="AK276" s="2"/>
    </row>
    <row r="277" spans="1:37">
      <c r="A277" s="2">
        <v>276</v>
      </c>
      <c r="B277" s="2">
        <v>5481</v>
      </c>
      <c r="C277" s="2">
        <v>48</v>
      </c>
      <c r="D277" s="2">
        <v>0</v>
      </c>
      <c r="E277" s="2">
        <v>300</v>
      </c>
      <c r="F277" s="2">
        <v>0</v>
      </c>
      <c r="G277" s="2">
        <v>0</v>
      </c>
      <c r="H277" s="2">
        <v>8.5000000000000006E-2</v>
      </c>
      <c r="I277" s="2">
        <v>1342.06</v>
      </c>
      <c r="J277" s="2">
        <v>0</v>
      </c>
      <c r="K277" s="2">
        <v>0.39</v>
      </c>
      <c r="L277" s="2">
        <v>0.37</v>
      </c>
      <c r="M277" s="2">
        <v>0.35</v>
      </c>
      <c r="N277" s="2">
        <v>0.33</v>
      </c>
      <c r="O277" s="2">
        <v>0.31</v>
      </c>
      <c r="P277" s="2">
        <v>0.27</v>
      </c>
      <c r="Q277" s="2">
        <v>0.23</v>
      </c>
      <c r="R277" s="2">
        <v>0.16</v>
      </c>
      <c r="S277" s="2">
        <v>-56.7</v>
      </c>
      <c r="T277" s="2">
        <v>-42.6</v>
      </c>
      <c r="U277" s="2">
        <v>-30.7</v>
      </c>
      <c r="V277" s="2">
        <v>-15.9</v>
      </c>
      <c r="W277" s="2">
        <v>-6.3</v>
      </c>
      <c r="X277" s="2">
        <v>3.34</v>
      </c>
      <c r="Y277" s="2">
        <v>7.07</v>
      </c>
      <c r="Z277" s="2">
        <v>7.91</v>
      </c>
      <c r="AA277" s="2">
        <v>0</v>
      </c>
      <c r="AB277" s="2">
        <v>75</v>
      </c>
      <c r="AC277" s="2">
        <v>150</v>
      </c>
      <c r="AD277" s="2">
        <v>225</v>
      </c>
      <c r="AE277" s="2">
        <v>299</v>
      </c>
      <c r="AF277" s="2">
        <v>-56.7</v>
      </c>
      <c r="AG277" s="2">
        <v>7.19</v>
      </c>
      <c r="AH277" s="2">
        <v>29.2</v>
      </c>
      <c r="AI277" s="2">
        <v>45.2</v>
      </c>
      <c r="AJ277" s="2">
        <v>81</v>
      </c>
      <c r="AK277" s="2"/>
    </row>
    <row r="278" spans="1:37">
      <c r="A278" s="2">
        <v>277</v>
      </c>
      <c r="B278" s="2">
        <v>6622</v>
      </c>
      <c r="C278" s="2">
        <v>48</v>
      </c>
      <c r="D278" s="2">
        <v>0</v>
      </c>
      <c r="E278" s="2">
        <v>50</v>
      </c>
      <c r="F278" s="2">
        <v>0</v>
      </c>
      <c r="G278" s="2">
        <v>0</v>
      </c>
      <c r="H278" s="2">
        <v>0.68300000000000005</v>
      </c>
      <c r="I278" s="2">
        <v>36.9</v>
      </c>
      <c r="J278" s="2">
        <v>0</v>
      </c>
      <c r="K278" s="2">
        <v>1.79</v>
      </c>
      <c r="L278" s="2">
        <v>1.31</v>
      </c>
      <c r="M278" s="2">
        <v>0.98</v>
      </c>
      <c r="N278" s="2">
        <v>0.65</v>
      </c>
      <c r="O278" s="2">
        <v>0.45</v>
      </c>
      <c r="P278" s="2">
        <v>0.28000000000000003</v>
      </c>
      <c r="Q278" s="2">
        <v>0.21</v>
      </c>
      <c r="R278" s="2">
        <v>0.14000000000000001</v>
      </c>
      <c r="S278" s="2">
        <v>-695</v>
      </c>
      <c r="T278" s="2">
        <v>34.200000000000003</v>
      </c>
      <c r="U278" s="2">
        <v>187</v>
      </c>
      <c r="V278" s="2">
        <v>157</v>
      </c>
      <c r="W278" s="2">
        <v>91.1</v>
      </c>
      <c r="X278" s="2">
        <v>23.5</v>
      </c>
      <c r="Y278" s="2">
        <v>7.32</v>
      </c>
      <c r="Z278" s="2">
        <v>1.96</v>
      </c>
      <c r="AA278" s="2">
        <v>0</v>
      </c>
      <c r="AB278" s="2">
        <v>12</v>
      </c>
      <c r="AC278" s="2">
        <v>25</v>
      </c>
      <c r="AD278" s="2">
        <v>38</v>
      </c>
      <c r="AE278" s="2">
        <v>49</v>
      </c>
      <c r="AF278" s="2">
        <v>-695</v>
      </c>
      <c r="AG278" s="2">
        <v>-332</v>
      </c>
      <c r="AH278" s="2">
        <v>16.899999999999999</v>
      </c>
      <c r="AI278" s="2">
        <v>373</v>
      </c>
      <c r="AJ278" s="2">
        <v>704</v>
      </c>
      <c r="AK278" s="2"/>
    </row>
    <row r="279" spans="1:37">
      <c r="A279" s="2">
        <v>278</v>
      </c>
      <c r="B279" s="2">
        <v>6622</v>
      </c>
      <c r="C279" s="2">
        <v>48</v>
      </c>
      <c r="D279" s="2">
        <v>0</v>
      </c>
      <c r="E279" s="2">
        <v>72</v>
      </c>
      <c r="F279" s="2">
        <v>0</v>
      </c>
      <c r="G279" s="2">
        <v>0</v>
      </c>
      <c r="H279" s="2">
        <v>0.42799999999999999</v>
      </c>
      <c r="I279" s="2">
        <v>78.05</v>
      </c>
      <c r="J279" s="2">
        <v>0</v>
      </c>
      <c r="K279" s="2">
        <v>1.35</v>
      </c>
      <c r="L279" s="2">
        <v>1.0900000000000001</v>
      </c>
      <c r="M279" s="2">
        <v>0.9</v>
      </c>
      <c r="N279" s="2">
        <v>0.66</v>
      </c>
      <c r="O279" s="2">
        <v>0.49</v>
      </c>
      <c r="P279" s="2">
        <v>0.28999999999999998</v>
      </c>
      <c r="Q279" s="2">
        <v>0.21</v>
      </c>
      <c r="R279" s="2">
        <v>0.14000000000000001</v>
      </c>
      <c r="S279" s="2">
        <v>-479</v>
      </c>
      <c r="T279" s="2">
        <v>-64.5</v>
      </c>
      <c r="U279" s="2">
        <v>69.099999999999994</v>
      </c>
      <c r="V279" s="2">
        <v>106</v>
      </c>
      <c r="W279" s="2">
        <v>87.5</v>
      </c>
      <c r="X279" s="2">
        <v>39.200000000000003</v>
      </c>
      <c r="Y279" s="2">
        <v>14.9</v>
      </c>
      <c r="Z279" s="2">
        <v>2.96</v>
      </c>
      <c r="AA279" s="2">
        <v>0</v>
      </c>
      <c r="AB279" s="2">
        <v>18</v>
      </c>
      <c r="AC279" s="2">
        <v>36</v>
      </c>
      <c r="AD279" s="2">
        <v>54</v>
      </c>
      <c r="AE279" s="2">
        <v>71</v>
      </c>
      <c r="AF279" s="2">
        <v>-479</v>
      </c>
      <c r="AG279" s="2">
        <v>-222</v>
      </c>
      <c r="AH279" s="2">
        <v>20.399999999999999</v>
      </c>
      <c r="AI279" s="2">
        <v>259</v>
      </c>
      <c r="AJ279" s="2">
        <v>503</v>
      </c>
      <c r="AK279" s="2"/>
    </row>
    <row r="280" spans="1:37">
      <c r="A280" s="2">
        <v>279</v>
      </c>
      <c r="B280" s="2">
        <v>6622</v>
      </c>
      <c r="C280" s="2">
        <v>48</v>
      </c>
      <c r="D280" s="2">
        <v>0</v>
      </c>
      <c r="E280" s="2">
        <v>102</v>
      </c>
      <c r="F280" s="2">
        <v>0</v>
      </c>
      <c r="G280" s="2">
        <v>0</v>
      </c>
      <c r="H280" s="2">
        <v>0.26300000000000001</v>
      </c>
      <c r="I280" s="2">
        <v>172.96</v>
      </c>
      <c r="J280" s="2">
        <v>0</v>
      </c>
      <c r="K280" s="2">
        <v>0.99</v>
      </c>
      <c r="L280" s="2">
        <v>0.86</v>
      </c>
      <c r="M280" s="2">
        <v>0.76</v>
      </c>
      <c r="N280" s="2">
        <v>0.61</v>
      </c>
      <c r="O280" s="2">
        <v>0.49</v>
      </c>
      <c r="P280" s="2">
        <v>0.32</v>
      </c>
      <c r="Q280" s="2">
        <v>0.22</v>
      </c>
      <c r="R280" s="2">
        <v>0.14000000000000001</v>
      </c>
      <c r="S280" s="2">
        <v>-301</v>
      </c>
      <c r="T280" s="2">
        <v>-91.8</v>
      </c>
      <c r="U280" s="2">
        <v>-2.5299999999999998</v>
      </c>
      <c r="V280" s="2">
        <v>46.2</v>
      </c>
      <c r="W280" s="2">
        <v>55.4</v>
      </c>
      <c r="X280" s="2">
        <v>40.9</v>
      </c>
      <c r="Y280" s="2">
        <v>23.1</v>
      </c>
      <c r="Z280" s="2">
        <v>5.95</v>
      </c>
      <c r="AA280" s="2">
        <v>0</v>
      </c>
      <c r="AB280" s="2">
        <v>26</v>
      </c>
      <c r="AC280" s="2">
        <v>51</v>
      </c>
      <c r="AD280" s="2">
        <v>77</v>
      </c>
      <c r="AE280" s="2">
        <v>101</v>
      </c>
      <c r="AF280" s="2">
        <v>-301</v>
      </c>
      <c r="AG280" s="2">
        <v>-130</v>
      </c>
      <c r="AH280" s="2">
        <v>21.4</v>
      </c>
      <c r="AI280" s="2">
        <v>171</v>
      </c>
      <c r="AJ280" s="2">
        <v>333</v>
      </c>
      <c r="AK280" s="2"/>
    </row>
    <row r="281" spans="1:37">
      <c r="A281" s="2">
        <v>280</v>
      </c>
      <c r="B281" s="2">
        <v>6622</v>
      </c>
      <c r="C281" s="2">
        <v>48</v>
      </c>
      <c r="D281" s="2">
        <v>0</v>
      </c>
      <c r="E281" s="2">
        <v>147</v>
      </c>
      <c r="F281" s="2">
        <v>0</v>
      </c>
      <c r="G281" s="2">
        <v>0</v>
      </c>
      <c r="H281" s="2">
        <v>0.161</v>
      </c>
      <c r="I281" s="2">
        <v>390.66</v>
      </c>
      <c r="J281" s="2">
        <v>0</v>
      </c>
      <c r="K281" s="2">
        <v>0.72</v>
      </c>
      <c r="L281" s="2">
        <v>0.65</v>
      </c>
      <c r="M281" s="2">
        <v>0.6</v>
      </c>
      <c r="N281" s="2">
        <v>0.52</v>
      </c>
      <c r="O281" s="2">
        <v>0.45</v>
      </c>
      <c r="P281" s="2">
        <v>0.33</v>
      </c>
      <c r="Q281" s="2">
        <v>0.24</v>
      </c>
      <c r="R281" s="2">
        <v>0.15</v>
      </c>
      <c r="S281" s="2">
        <v>-174</v>
      </c>
      <c r="T281" s="2">
        <v>-81.400000000000006</v>
      </c>
      <c r="U281" s="2">
        <v>-31.2</v>
      </c>
      <c r="V281" s="2">
        <v>6.75</v>
      </c>
      <c r="W281" s="2">
        <v>22.1</v>
      </c>
      <c r="X281" s="2">
        <v>27.6</v>
      </c>
      <c r="Y281" s="2">
        <v>22.2</v>
      </c>
      <c r="Z281" s="2">
        <v>9.9499999999999993</v>
      </c>
      <c r="AA281" s="2">
        <v>0</v>
      </c>
      <c r="AB281" s="2">
        <v>37</v>
      </c>
      <c r="AC281" s="2">
        <v>73</v>
      </c>
      <c r="AD281" s="2">
        <v>110</v>
      </c>
      <c r="AE281" s="2">
        <v>146</v>
      </c>
      <c r="AF281" s="2">
        <v>-174</v>
      </c>
      <c r="AG281" s="2">
        <v>-65.3</v>
      </c>
      <c r="AH281" s="2">
        <v>22.2</v>
      </c>
      <c r="AI281" s="2">
        <v>107</v>
      </c>
      <c r="AJ281" s="2">
        <v>208</v>
      </c>
      <c r="AK281" s="2"/>
    </row>
    <row r="282" spans="1:37">
      <c r="A282" s="2">
        <v>281</v>
      </c>
      <c r="B282" s="2">
        <v>6622</v>
      </c>
      <c r="C282" s="2">
        <v>48</v>
      </c>
      <c r="D282" s="2">
        <v>0</v>
      </c>
      <c r="E282" s="2">
        <v>210</v>
      </c>
      <c r="F282" s="2">
        <v>0</v>
      </c>
      <c r="G282" s="2">
        <v>0</v>
      </c>
      <c r="H282" s="2">
        <v>0.10199999999999999</v>
      </c>
      <c r="I282" s="2">
        <v>859.73</v>
      </c>
      <c r="J282" s="2">
        <v>0</v>
      </c>
      <c r="K282" s="2">
        <v>0.51</v>
      </c>
      <c r="L282" s="2">
        <v>0.48</v>
      </c>
      <c r="M282" s="2">
        <v>0.45</v>
      </c>
      <c r="N282" s="2">
        <v>0.42</v>
      </c>
      <c r="O282" s="2">
        <v>0.38</v>
      </c>
      <c r="P282" s="2">
        <v>0.3</v>
      </c>
      <c r="Q282" s="2">
        <v>0.24</v>
      </c>
      <c r="R282" s="2">
        <v>0.16</v>
      </c>
      <c r="S282" s="2">
        <v>-94.5</v>
      </c>
      <c r="T282" s="2">
        <v>-58.9</v>
      </c>
      <c r="U282" s="2">
        <v>-34.5</v>
      </c>
      <c r="V282" s="2">
        <v>-10.7</v>
      </c>
      <c r="W282" s="2">
        <v>1.87</v>
      </c>
      <c r="X282" s="2">
        <v>12.1</v>
      </c>
      <c r="Y282" s="2">
        <v>13.9</v>
      </c>
      <c r="Z282" s="2">
        <v>10.199999999999999</v>
      </c>
      <c r="AA282" s="2">
        <v>0</v>
      </c>
      <c r="AB282" s="2">
        <v>52</v>
      </c>
      <c r="AC282" s="2">
        <v>105</v>
      </c>
      <c r="AD282" s="2">
        <v>157</v>
      </c>
      <c r="AE282" s="2">
        <v>209</v>
      </c>
      <c r="AF282" s="2">
        <v>-94.5</v>
      </c>
      <c r="AG282" s="2">
        <v>-21.9</v>
      </c>
      <c r="AH282" s="2">
        <v>25</v>
      </c>
      <c r="AI282" s="2">
        <v>65.3</v>
      </c>
      <c r="AJ282" s="2">
        <v>124</v>
      </c>
      <c r="AK282" s="2"/>
    </row>
    <row r="283" spans="1:37">
      <c r="A283" s="2">
        <v>282</v>
      </c>
      <c r="B283" s="2">
        <v>6622</v>
      </c>
      <c r="C283" s="2">
        <v>48</v>
      </c>
      <c r="D283" s="2">
        <v>0</v>
      </c>
      <c r="E283" s="2">
        <v>300</v>
      </c>
      <c r="F283" s="2">
        <v>0</v>
      </c>
      <c r="G283" s="2">
        <v>0</v>
      </c>
      <c r="H283" s="2">
        <v>7.3999999999999996E-2</v>
      </c>
      <c r="I283" s="2">
        <v>1657.39</v>
      </c>
      <c r="J283" s="2">
        <v>0</v>
      </c>
      <c r="K283" s="2">
        <v>0.37</v>
      </c>
      <c r="L283" s="2">
        <v>0.35</v>
      </c>
      <c r="M283" s="2">
        <v>0.34</v>
      </c>
      <c r="N283" s="2">
        <v>0.32</v>
      </c>
      <c r="O283" s="2">
        <v>0.3</v>
      </c>
      <c r="P283" s="2">
        <v>0.26</v>
      </c>
      <c r="Q283" s="2">
        <v>0.22</v>
      </c>
      <c r="R283" s="2">
        <v>0.16</v>
      </c>
      <c r="S283" s="2">
        <v>-48.9</v>
      </c>
      <c r="T283" s="2">
        <v>-37.1</v>
      </c>
      <c r="U283" s="2">
        <v>-27.2</v>
      </c>
      <c r="V283" s="2">
        <v>-14.7</v>
      </c>
      <c r="W283" s="2">
        <v>-6.5</v>
      </c>
      <c r="X283" s="2">
        <v>1.96</v>
      </c>
      <c r="Y283" s="2">
        <v>5.47</v>
      </c>
      <c r="Z283" s="2">
        <v>6.76</v>
      </c>
      <c r="AA283" s="2">
        <v>0</v>
      </c>
      <c r="AB283" s="2">
        <v>75</v>
      </c>
      <c r="AC283" s="2">
        <v>150</v>
      </c>
      <c r="AD283" s="2">
        <v>225</v>
      </c>
      <c r="AE283" s="2">
        <v>299</v>
      </c>
      <c r="AF283" s="2">
        <v>-48.9</v>
      </c>
      <c r="AG283" s="2">
        <v>4.9800000000000004</v>
      </c>
      <c r="AH283" s="2">
        <v>24.2</v>
      </c>
      <c r="AI283" s="2">
        <v>38.299999999999997</v>
      </c>
      <c r="AJ283" s="2">
        <v>69</v>
      </c>
      <c r="AK283" s="2"/>
    </row>
    <row r="284" spans="1:37">
      <c r="A284" s="2">
        <v>283</v>
      </c>
      <c r="B284" s="2">
        <v>8000</v>
      </c>
      <c r="C284" s="2">
        <v>48</v>
      </c>
      <c r="D284" s="2">
        <v>0</v>
      </c>
      <c r="E284" s="2">
        <v>50</v>
      </c>
      <c r="F284" s="2">
        <v>0</v>
      </c>
      <c r="G284" s="2">
        <v>0</v>
      </c>
      <c r="H284" s="2">
        <v>0.63100000000000001</v>
      </c>
      <c r="I284" s="2">
        <v>41.93</v>
      </c>
      <c r="J284" s="2">
        <v>0</v>
      </c>
      <c r="K284" s="2">
        <v>1.7</v>
      </c>
      <c r="L284" s="2">
        <v>1.27</v>
      </c>
      <c r="M284" s="2">
        <v>0.98</v>
      </c>
      <c r="N284" s="2">
        <v>0.65</v>
      </c>
      <c r="O284" s="2">
        <v>0.46</v>
      </c>
      <c r="P284" s="2">
        <v>0.28000000000000003</v>
      </c>
      <c r="Q284" s="2">
        <v>0.21</v>
      </c>
      <c r="R284" s="2">
        <v>0.14000000000000001</v>
      </c>
      <c r="S284" s="2">
        <v>-621</v>
      </c>
      <c r="T284" s="2">
        <v>12</v>
      </c>
      <c r="U284" s="2">
        <v>156</v>
      </c>
      <c r="V284" s="2">
        <v>143</v>
      </c>
      <c r="W284" s="2">
        <v>88.1</v>
      </c>
      <c r="X284" s="2">
        <v>24.9</v>
      </c>
      <c r="Y284" s="2">
        <v>7.73</v>
      </c>
      <c r="Z284" s="2">
        <v>1.98</v>
      </c>
      <c r="AA284" s="2">
        <v>0</v>
      </c>
      <c r="AB284" s="2">
        <v>12</v>
      </c>
      <c r="AC284" s="2">
        <v>25</v>
      </c>
      <c r="AD284" s="2">
        <v>38</v>
      </c>
      <c r="AE284" s="2">
        <v>49</v>
      </c>
      <c r="AF284" s="2">
        <v>-621</v>
      </c>
      <c r="AG284" s="2">
        <v>-298</v>
      </c>
      <c r="AH284" s="2">
        <v>13.7</v>
      </c>
      <c r="AI284" s="2">
        <v>331</v>
      </c>
      <c r="AJ284" s="2">
        <v>627</v>
      </c>
      <c r="AK284" s="2"/>
    </row>
    <row r="285" spans="1:37">
      <c r="A285" s="2">
        <v>284</v>
      </c>
      <c r="B285" s="2">
        <v>8000</v>
      </c>
      <c r="C285" s="2">
        <v>48</v>
      </c>
      <c r="D285" s="2">
        <v>0</v>
      </c>
      <c r="E285" s="2">
        <v>72</v>
      </c>
      <c r="F285" s="2">
        <v>0</v>
      </c>
      <c r="G285" s="2">
        <v>0</v>
      </c>
      <c r="H285" s="2">
        <v>0.39</v>
      </c>
      <c r="I285" s="2">
        <v>90.46</v>
      </c>
      <c r="J285" s="2">
        <v>0</v>
      </c>
      <c r="K285" s="2">
        <v>1.28</v>
      </c>
      <c r="L285" s="2">
        <v>1.05</v>
      </c>
      <c r="M285" s="2">
        <v>0.88</v>
      </c>
      <c r="N285" s="2">
        <v>0.66</v>
      </c>
      <c r="O285" s="2">
        <v>0.49</v>
      </c>
      <c r="P285" s="2">
        <v>0.3</v>
      </c>
      <c r="Q285" s="2">
        <v>0.21</v>
      </c>
      <c r="R285" s="2">
        <v>0.14000000000000001</v>
      </c>
      <c r="S285" s="2">
        <v>-421</v>
      </c>
      <c r="T285" s="2">
        <v>-67.8</v>
      </c>
      <c r="U285" s="2">
        <v>50.7</v>
      </c>
      <c r="V285" s="2">
        <v>89.7</v>
      </c>
      <c r="W285" s="2">
        <v>78.5</v>
      </c>
      <c r="X285" s="2">
        <v>38.6</v>
      </c>
      <c r="Y285" s="2">
        <v>15.6</v>
      </c>
      <c r="Z285" s="2">
        <v>3</v>
      </c>
      <c r="AA285" s="2">
        <v>0</v>
      </c>
      <c r="AB285" s="2">
        <v>18</v>
      </c>
      <c r="AC285" s="2">
        <v>36</v>
      </c>
      <c r="AD285" s="2">
        <v>54</v>
      </c>
      <c r="AE285" s="2">
        <v>71</v>
      </c>
      <c r="AF285" s="2">
        <v>-421</v>
      </c>
      <c r="AG285" s="2">
        <v>-196</v>
      </c>
      <c r="AH285" s="2">
        <v>16.8</v>
      </c>
      <c r="AI285" s="2">
        <v>227</v>
      </c>
      <c r="AJ285" s="2">
        <v>441</v>
      </c>
      <c r="AK285" s="2"/>
    </row>
    <row r="286" spans="1:37">
      <c r="A286" s="2">
        <v>285</v>
      </c>
      <c r="B286" s="2">
        <v>8000</v>
      </c>
      <c r="C286" s="2">
        <v>48</v>
      </c>
      <c r="D286" s="2">
        <v>0</v>
      </c>
      <c r="E286" s="2">
        <v>102</v>
      </c>
      <c r="F286" s="2">
        <v>0</v>
      </c>
      <c r="G286" s="2">
        <v>0</v>
      </c>
      <c r="H286" s="2">
        <v>0.23499999999999999</v>
      </c>
      <c r="I286" s="2">
        <v>205.05</v>
      </c>
      <c r="J286" s="2">
        <v>0</v>
      </c>
      <c r="K286" s="2">
        <v>0.93</v>
      </c>
      <c r="L286" s="2">
        <v>0.82</v>
      </c>
      <c r="M286" s="2">
        <v>0.73</v>
      </c>
      <c r="N286" s="2">
        <v>0.6</v>
      </c>
      <c r="O286" s="2">
        <v>0.49</v>
      </c>
      <c r="P286" s="2">
        <v>0.33</v>
      </c>
      <c r="Q286" s="2">
        <v>0.23</v>
      </c>
      <c r="R286" s="2">
        <v>0.14000000000000001</v>
      </c>
      <c r="S286" s="2">
        <v>-262</v>
      </c>
      <c r="T286" s="2">
        <v>-85.6</v>
      </c>
      <c r="U286" s="2">
        <v>-8.73</v>
      </c>
      <c r="V286" s="2">
        <v>35.799999999999997</v>
      </c>
      <c r="W286" s="2">
        <v>46.4</v>
      </c>
      <c r="X286" s="2">
        <v>37.200000000000003</v>
      </c>
      <c r="Y286" s="2">
        <v>22.4</v>
      </c>
      <c r="Z286" s="2">
        <v>6.32</v>
      </c>
      <c r="AA286" s="2">
        <v>0</v>
      </c>
      <c r="AB286" s="2">
        <v>26</v>
      </c>
      <c r="AC286" s="2">
        <v>51</v>
      </c>
      <c r="AD286" s="2">
        <v>77</v>
      </c>
      <c r="AE286" s="2">
        <v>101</v>
      </c>
      <c r="AF286" s="2">
        <v>-262</v>
      </c>
      <c r="AG286" s="2">
        <v>-114</v>
      </c>
      <c r="AH286" s="2">
        <v>17.7</v>
      </c>
      <c r="AI286" s="2">
        <v>148</v>
      </c>
      <c r="AJ286" s="2">
        <v>289</v>
      </c>
      <c r="AK286" s="2"/>
    </row>
    <row r="287" spans="1:37">
      <c r="A287" s="2">
        <v>286</v>
      </c>
      <c r="B287" s="2">
        <v>8000</v>
      </c>
      <c r="C287" s="2">
        <v>48</v>
      </c>
      <c r="D287" s="2">
        <v>0</v>
      </c>
      <c r="E287" s="2">
        <v>147</v>
      </c>
      <c r="F287" s="2">
        <v>0</v>
      </c>
      <c r="G287" s="2">
        <v>0</v>
      </c>
      <c r="H287" s="2">
        <v>0.14499999999999999</v>
      </c>
      <c r="I287" s="2">
        <v>460.67</v>
      </c>
      <c r="J287" s="2">
        <v>0</v>
      </c>
      <c r="K287" s="2">
        <v>0.67</v>
      </c>
      <c r="L287" s="2">
        <v>0.62</v>
      </c>
      <c r="M287" s="2">
        <v>0.56999999999999995</v>
      </c>
      <c r="N287" s="2">
        <v>0.51</v>
      </c>
      <c r="O287" s="2">
        <v>0.44</v>
      </c>
      <c r="P287" s="2">
        <v>0.33</v>
      </c>
      <c r="Q287" s="2">
        <v>0.25</v>
      </c>
      <c r="R287" s="2">
        <v>0.15</v>
      </c>
      <c r="S287" s="2">
        <v>-151</v>
      </c>
      <c r="T287" s="2">
        <v>-73</v>
      </c>
      <c r="U287" s="2">
        <v>-30.4</v>
      </c>
      <c r="V287" s="2">
        <v>2.57</v>
      </c>
      <c r="W287" s="2">
        <v>16.7</v>
      </c>
      <c r="X287" s="2">
        <v>23.4</v>
      </c>
      <c r="Y287" s="2">
        <v>19.899999999999999</v>
      </c>
      <c r="Z287" s="2">
        <v>9.76</v>
      </c>
      <c r="AA287" s="2">
        <v>0</v>
      </c>
      <c r="AB287" s="2">
        <v>37</v>
      </c>
      <c r="AC287" s="2">
        <v>73</v>
      </c>
      <c r="AD287" s="2">
        <v>110</v>
      </c>
      <c r="AE287" s="2">
        <v>146</v>
      </c>
      <c r="AF287" s="2">
        <v>-151</v>
      </c>
      <c r="AG287" s="2">
        <v>-57.3</v>
      </c>
      <c r="AH287" s="2">
        <v>18.3</v>
      </c>
      <c r="AI287" s="2">
        <v>91.9</v>
      </c>
      <c r="AJ287" s="2">
        <v>179</v>
      </c>
      <c r="AK287" s="2"/>
    </row>
    <row r="288" spans="1:37">
      <c r="A288" s="2">
        <v>287</v>
      </c>
      <c r="B288" s="2">
        <v>8000</v>
      </c>
      <c r="C288" s="2">
        <v>48</v>
      </c>
      <c r="D288" s="2">
        <v>0</v>
      </c>
      <c r="E288" s="2">
        <v>210</v>
      </c>
      <c r="F288" s="2">
        <v>0</v>
      </c>
      <c r="G288" s="2">
        <v>0</v>
      </c>
      <c r="H288" s="2">
        <v>9.5000000000000001E-2</v>
      </c>
      <c r="I288" s="2">
        <v>985.79</v>
      </c>
      <c r="J288" s="2">
        <v>0</v>
      </c>
      <c r="K288" s="2">
        <v>0.48</v>
      </c>
      <c r="L288" s="2">
        <v>0.45</v>
      </c>
      <c r="M288" s="2">
        <v>0.43</v>
      </c>
      <c r="N288" s="2">
        <v>0.4</v>
      </c>
      <c r="O288" s="2">
        <v>0.36</v>
      </c>
      <c r="P288" s="2">
        <v>0.3</v>
      </c>
      <c r="Q288" s="2">
        <v>0.24</v>
      </c>
      <c r="R288" s="2">
        <v>0.16</v>
      </c>
      <c r="S288" s="2">
        <v>-81.5</v>
      </c>
      <c r="T288" s="2">
        <v>-51.7</v>
      </c>
      <c r="U288" s="2">
        <v>-31.3</v>
      </c>
      <c r="V288" s="2">
        <v>-11</v>
      </c>
      <c r="W288" s="2">
        <v>-0.08</v>
      </c>
      <c r="X288" s="2">
        <v>9.36</v>
      </c>
      <c r="Y288" s="2">
        <v>11.6</v>
      </c>
      <c r="Z288" s="2">
        <v>9.25</v>
      </c>
      <c r="AA288" s="2">
        <v>0</v>
      </c>
      <c r="AB288" s="2">
        <v>52</v>
      </c>
      <c r="AC288" s="2">
        <v>105</v>
      </c>
      <c r="AD288" s="2">
        <v>157</v>
      </c>
      <c r="AE288" s="2">
        <v>209</v>
      </c>
      <c r="AF288" s="2">
        <v>-81.5</v>
      </c>
      <c r="AG288" s="2">
        <v>-19.8</v>
      </c>
      <c r="AH288" s="2">
        <v>20.7</v>
      </c>
      <c r="AI288" s="2">
        <v>55.6</v>
      </c>
      <c r="AJ288" s="2">
        <v>106</v>
      </c>
      <c r="AK288" s="2"/>
    </row>
    <row r="289" spans="1:37">
      <c r="A289" s="2">
        <v>288</v>
      </c>
      <c r="B289" s="2">
        <v>8000</v>
      </c>
      <c r="C289" s="2">
        <v>48</v>
      </c>
      <c r="D289" s="2">
        <v>0</v>
      </c>
      <c r="E289" s="2">
        <v>300</v>
      </c>
      <c r="F289" s="2">
        <v>0</v>
      </c>
      <c r="G289" s="2">
        <v>0</v>
      </c>
      <c r="H289" s="2">
        <v>7.1999999999999995E-2</v>
      </c>
      <c r="I289" s="2">
        <v>1807.42</v>
      </c>
      <c r="J289" s="2">
        <v>0</v>
      </c>
      <c r="K289" s="2">
        <v>0.35</v>
      </c>
      <c r="L289" s="2">
        <v>0.33</v>
      </c>
      <c r="M289" s="2">
        <v>0.31</v>
      </c>
      <c r="N289" s="2">
        <v>0.3</v>
      </c>
      <c r="O289" s="2">
        <v>0.28000000000000003</v>
      </c>
      <c r="P289" s="2">
        <v>0.25</v>
      </c>
      <c r="Q289" s="2">
        <v>0.22</v>
      </c>
      <c r="R289" s="2">
        <v>0.16</v>
      </c>
      <c r="S289" s="2">
        <v>-42.1</v>
      </c>
      <c r="T289" s="2">
        <v>-32.299999999999997</v>
      </c>
      <c r="U289" s="2">
        <v>-24</v>
      </c>
      <c r="V289" s="2">
        <v>-13.4</v>
      </c>
      <c r="W289" s="2">
        <v>-6.5</v>
      </c>
      <c r="X289" s="2">
        <v>0.88</v>
      </c>
      <c r="Y289" s="2">
        <v>4.13</v>
      </c>
      <c r="Z289" s="2">
        <v>5.7</v>
      </c>
      <c r="AA289" s="2">
        <v>0</v>
      </c>
      <c r="AB289" s="2">
        <v>75</v>
      </c>
      <c r="AC289" s="2">
        <v>150</v>
      </c>
      <c r="AD289" s="2">
        <v>225</v>
      </c>
      <c r="AE289" s="2">
        <v>299</v>
      </c>
      <c r="AF289" s="2">
        <v>-42.1</v>
      </c>
      <c r="AG289" s="2">
        <v>3.32</v>
      </c>
      <c r="AH289" s="2">
        <v>20</v>
      </c>
      <c r="AI289" s="2">
        <v>32.5</v>
      </c>
      <c r="AJ289" s="2">
        <v>58.8</v>
      </c>
      <c r="AK289" s="2"/>
    </row>
    <row r="290" spans="1:37">
      <c r="A290" s="2">
        <v>289</v>
      </c>
      <c r="B290" s="2">
        <v>1000</v>
      </c>
      <c r="C290" s="2">
        <v>64</v>
      </c>
      <c r="D290" s="2">
        <v>0</v>
      </c>
      <c r="E290" s="2">
        <v>50</v>
      </c>
      <c r="F290" s="2">
        <v>0</v>
      </c>
      <c r="G290" s="2">
        <v>0</v>
      </c>
      <c r="H290" s="2">
        <v>1.4079999999999999</v>
      </c>
      <c r="I290" s="2">
        <v>15.61</v>
      </c>
      <c r="J290" s="2">
        <v>0</v>
      </c>
      <c r="K290" s="2">
        <v>2.0499999999999998</v>
      </c>
      <c r="L290" s="2">
        <v>1.1100000000000001</v>
      </c>
      <c r="M290" s="2">
        <v>0.69</v>
      </c>
      <c r="N290" s="2">
        <v>0.42</v>
      </c>
      <c r="O290" s="2">
        <v>0.31</v>
      </c>
      <c r="P290" s="2">
        <v>0.21</v>
      </c>
      <c r="Q290" s="2">
        <v>0.15</v>
      </c>
      <c r="R290" s="2">
        <v>0.1</v>
      </c>
      <c r="S290" s="2">
        <v>-1290</v>
      </c>
      <c r="T290" s="2">
        <v>530</v>
      </c>
      <c r="U290" s="2">
        <v>464</v>
      </c>
      <c r="V290" s="2">
        <v>141</v>
      </c>
      <c r="W290" s="2">
        <v>43</v>
      </c>
      <c r="X290" s="2">
        <v>9.73</v>
      </c>
      <c r="Y290" s="2">
        <v>3.72</v>
      </c>
      <c r="Z290" s="2">
        <v>0.78</v>
      </c>
      <c r="AA290" s="2">
        <v>0</v>
      </c>
      <c r="AB290" s="2">
        <v>12</v>
      </c>
      <c r="AC290" s="2">
        <v>25</v>
      </c>
      <c r="AD290" s="2">
        <v>38</v>
      </c>
      <c r="AE290" s="2">
        <v>49</v>
      </c>
      <c r="AF290" s="2">
        <v>-1290</v>
      </c>
      <c r="AG290" s="2">
        <v>-565</v>
      </c>
      <c r="AH290" s="2">
        <v>127</v>
      </c>
      <c r="AI290" s="2">
        <v>828</v>
      </c>
      <c r="AJ290" s="2">
        <v>1470</v>
      </c>
      <c r="AK290" s="2"/>
    </row>
    <row r="291" spans="1:37">
      <c r="A291" s="2">
        <v>290</v>
      </c>
      <c r="B291" s="2">
        <v>1000</v>
      </c>
      <c r="C291" s="2">
        <v>64</v>
      </c>
      <c r="D291" s="2">
        <v>0</v>
      </c>
      <c r="E291" s="2">
        <v>72</v>
      </c>
      <c r="F291" s="2">
        <v>0</v>
      </c>
      <c r="G291" s="2">
        <v>0</v>
      </c>
      <c r="H291" s="2">
        <v>1.0569999999999999</v>
      </c>
      <c r="I291" s="2">
        <v>24.8</v>
      </c>
      <c r="J291" s="2">
        <v>0</v>
      </c>
      <c r="K291" s="2">
        <v>1.72</v>
      </c>
      <c r="L291" s="2">
        <v>1.07</v>
      </c>
      <c r="M291" s="2">
        <v>0.73</v>
      </c>
      <c r="N291" s="2">
        <v>0.45</v>
      </c>
      <c r="O291" s="2">
        <v>0.32</v>
      </c>
      <c r="P291" s="2">
        <v>0.21</v>
      </c>
      <c r="Q291" s="2">
        <v>0.15</v>
      </c>
      <c r="R291" s="2">
        <v>0.1</v>
      </c>
      <c r="S291" s="2">
        <v>-1150</v>
      </c>
      <c r="T291" s="2">
        <v>225</v>
      </c>
      <c r="U291" s="2">
        <v>396</v>
      </c>
      <c r="V291" s="2">
        <v>209</v>
      </c>
      <c r="W291" s="2">
        <v>84.5</v>
      </c>
      <c r="X291" s="2">
        <v>16.399999999999999</v>
      </c>
      <c r="Y291" s="2">
        <v>5.94</v>
      </c>
      <c r="Z291" s="2">
        <v>1.5</v>
      </c>
      <c r="AA291" s="2">
        <v>0</v>
      </c>
      <c r="AB291" s="2">
        <v>18</v>
      </c>
      <c r="AC291" s="2">
        <v>36</v>
      </c>
      <c r="AD291" s="2">
        <v>54</v>
      </c>
      <c r="AE291" s="2">
        <v>71</v>
      </c>
      <c r="AF291" s="2">
        <v>-1150</v>
      </c>
      <c r="AG291" s="2">
        <v>-480</v>
      </c>
      <c r="AH291" s="2">
        <v>141</v>
      </c>
      <c r="AI291" s="2">
        <v>745</v>
      </c>
      <c r="AJ291" s="2">
        <v>1360</v>
      </c>
      <c r="AK291" s="2"/>
    </row>
    <row r="292" spans="1:37">
      <c r="A292" s="2">
        <v>291</v>
      </c>
      <c r="B292" s="2">
        <v>1000</v>
      </c>
      <c r="C292" s="2">
        <v>64</v>
      </c>
      <c r="D292" s="2">
        <v>0</v>
      </c>
      <c r="E292" s="2">
        <v>102</v>
      </c>
      <c r="F292" s="2">
        <v>0</v>
      </c>
      <c r="G292" s="2">
        <v>0</v>
      </c>
      <c r="H292" s="2">
        <v>0.74199999999999999</v>
      </c>
      <c r="I292" s="2">
        <v>44.05</v>
      </c>
      <c r="J292" s="2">
        <v>0</v>
      </c>
      <c r="K292" s="2">
        <v>1.38</v>
      </c>
      <c r="L292" s="2">
        <v>0.97</v>
      </c>
      <c r="M292" s="2">
        <v>0.72</v>
      </c>
      <c r="N292" s="2">
        <v>0.47</v>
      </c>
      <c r="O292" s="2">
        <v>0.34</v>
      </c>
      <c r="P292" s="2">
        <v>0.21</v>
      </c>
      <c r="Q292" s="2">
        <v>0.15</v>
      </c>
      <c r="R292" s="2">
        <v>0.1</v>
      </c>
      <c r="S292" s="2">
        <v>-861</v>
      </c>
      <c r="T292" s="2">
        <v>-11.4</v>
      </c>
      <c r="U292" s="2">
        <v>225</v>
      </c>
      <c r="V292" s="2">
        <v>205</v>
      </c>
      <c r="W292" s="2">
        <v>122</v>
      </c>
      <c r="X292" s="2">
        <v>33.200000000000003</v>
      </c>
      <c r="Y292" s="2">
        <v>10.3</v>
      </c>
      <c r="Z292" s="2">
        <v>2.4500000000000002</v>
      </c>
      <c r="AA292" s="2">
        <v>0</v>
      </c>
      <c r="AB292" s="2">
        <v>26</v>
      </c>
      <c r="AC292" s="2">
        <v>51</v>
      </c>
      <c r="AD292" s="2">
        <v>77</v>
      </c>
      <c r="AE292" s="2">
        <v>101</v>
      </c>
      <c r="AF292" s="2">
        <v>-861</v>
      </c>
      <c r="AG292" s="2">
        <v>-312</v>
      </c>
      <c r="AH292" s="2">
        <v>148</v>
      </c>
      <c r="AI292" s="2">
        <v>592</v>
      </c>
      <c r="AJ292" s="2">
        <v>1090</v>
      </c>
      <c r="AK292" s="2"/>
    </row>
    <row r="293" spans="1:37">
      <c r="A293" s="2">
        <v>292</v>
      </c>
      <c r="B293" s="2">
        <v>1000</v>
      </c>
      <c r="C293" s="2">
        <v>64</v>
      </c>
      <c r="D293" s="2">
        <v>0</v>
      </c>
      <c r="E293" s="2">
        <v>147</v>
      </c>
      <c r="F293" s="2">
        <v>0</v>
      </c>
      <c r="G293" s="2">
        <v>0</v>
      </c>
      <c r="H293" s="2">
        <v>0.50800000000000001</v>
      </c>
      <c r="I293" s="2">
        <v>82.9</v>
      </c>
      <c r="J293" s="2">
        <v>0</v>
      </c>
      <c r="K293" s="2">
        <v>1.07</v>
      </c>
      <c r="L293" s="2">
        <v>0.82</v>
      </c>
      <c r="M293" s="2">
        <v>0.66</v>
      </c>
      <c r="N293" s="2">
        <v>0.48</v>
      </c>
      <c r="O293" s="2">
        <v>0.36</v>
      </c>
      <c r="P293" s="2">
        <v>0.22</v>
      </c>
      <c r="Q293" s="2">
        <v>0.16</v>
      </c>
      <c r="R293" s="2">
        <v>0.1</v>
      </c>
      <c r="S293" s="2">
        <v>-553</v>
      </c>
      <c r="T293" s="2">
        <v>-126</v>
      </c>
      <c r="U293" s="2">
        <v>60.7</v>
      </c>
      <c r="V293" s="2">
        <v>132</v>
      </c>
      <c r="W293" s="2">
        <v>114</v>
      </c>
      <c r="X293" s="2">
        <v>53</v>
      </c>
      <c r="Y293" s="2">
        <v>20.9</v>
      </c>
      <c r="Z293" s="2">
        <v>4.12</v>
      </c>
      <c r="AA293" s="2">
        <v>0</v>
      </c>
      <c r="AB293" s="2">
        <v>37</v>
      </c>
      <c r="AC293" s="2">
        <v>73</v>
      </c>
      <c r="AD293" s="2">
        <v>110</v>
      </c>
      <c r="AE293" s="2">
        <v>146</v>
      </c>
      <c r="AF293" s="2">
        <v>-553</v>
      </c>
      <c r="AG293" s="2">
        <v>-141</v>
      </c>
      <c r="AH293" s="2">
        <v>157</v>
      </c>
      <c r="AI293" s="2">
        <v>430</v>
      </c>
      <c r="AJ293" s="2">
        <v>782</v>
      </c>
      <c r="AK293" s="2"/>
    </row>
    <row r="294" spans="1:37">
      <c r="A294" s="2">
        <v>293</v>
      </c>
      <c r="B294" s="2">
        <v>1000</v>
      </c>
      <c r="C294" s="2">
        <v>64</v>
      </c>
      <c r="D294" s="2">
        <v>0</v>
      </c>
      <c r="E294" s="2">
        <v>210</v>
      </c>
      <c r="F294" s="2">
        <v>0</v>
      </c>
      <c r="G294" s="2">
        <v>0</v>
      </c>
      <c r="H294" s="2">
        <v>0.36399999999999999</v>
      </c>
      <c r="I294" s="2">
        <v>150.47999999999999</v>
      </c>
      <c r="J294" s="2">
        <v>0</v>
      </c>
      <c r="K294" s="2">
        <v>0.82</v>
      </c>
      <c r="L294" s="2">
        <v>0.65</v>
      </c>
      <c r="M294" s="2">
        <v>0.56000000000000005</v>
      </c>
      <c r="N294" s="2">
        <v>0.45</v>
      </c>
      <c r="O294" s="2">
        <v>0.36</v>
      </c>
      <c r="P294" s="2">
        <v>0.24</v>
      </c>
      <c r="Q294" s="2">
        <v>0.17</v>
      </c>
      <c r="R294" s="2">
        <v>0.1</v>
      </c>
      <c r="S294" s="2">
        <v>-319</v>
      </c>
      <c r="T294" s="2">
        <v>-142</v>
      </c>
      <c r="U294" s="2">
        <v>-33.4</v>
      </c>
      <c r="V294" s="2">
        <v>48.4</v>
      </c>
      <c r="W294" s="2">
        <v>68.2</v>
      </c>
      <c r="X294" s="2">
        <v>53.4</v>
      </c>
      <c r="Y294" s="2">
        <v>31</v>
      </c>
      <c r="Z294" s="2">
        <v>8.43</v>
      </c>
      <c r="AA294" s="2">
        <v>0</v>
      </c>
      <c r="AB294" s="2">
        <v>52</v>
      </c>
      <c r="AC294" s="2">
        <v>105</v>
      </c>
      <c r="AD294" s="2">
        <v>157</v>
      </c>
      <c r="AE294" s="2">
        <v>209</v>
      </c>
      <c r="AF294" s="2">
        <v>-319</v>
      </c>
      <c r="AG294" s="2">
        <v>4.0599999999999996</v>
      </c>
      <c r="AH294" s="2">
        <v>172</v>
      </c>
      <c r="AI294" s="2">
        <v>292</v>
      </c>
      <c r="AJ294" s="2">
        <v>508</v>
      </c>
      <c r="AK294" s="2"/>
    </row>
    <row r="295" spans="1:37">
      <c r="A295" s="2">
        <v>294</v>
      </c>
      <c r="B295" s="2">
        <v>1000</v>
      </c>
      <c r="C295" s="2">
        <v>64</v>
      </c>
      <c r="D295" s="2">
        <v>0</v>
      </c>
      <c r="E295" s="2">
        <v>300</v>
      </c>
      <c r="F295" s="2">
        <v>0</v>
      </c>
      <c r="G295" s="2">
        <v>0</v>
      </c>
      <c r="H295" s="2">
        <v>0.29199999999999998</v>
      </c>
      <c r="I295" s="2">
        <v>244.65</v>
      </c>
      <c r="J295" s="2">
        <v>0</v>
      </c>
      <c r="K295" s="2">
        <v>0.63</v>
      </c>
      <c r="L295" s="2">
        <v>0.51</v>
      </c>
      <c r="M295" s="2">
        <v>0.45</v>
      </c>
      <c r="N295" s="2">
        <v>0.39</v>
      </c>
      <c r="O295" s="2">
        <v>0.33</v>
      </c>
      <c r="P295" s="2">
        <v>0.24</v>
      </c>
      <c r="Q295" s="2">
        <v>0.18</v>
      </c>
      <c r="R295" s="2">
        <v>0.11</v>
      </c>
      <c r="S295" s="2">
        <v>-170</v>
      </c>
      <c r="T295" s="2">
        <v>-110</v>
      </c>
      <c r="U295" s="2">
        <v>-60.7</v>
      </c>
      <c r="V295" s="2">
        <v>-5.83</v>
      </c>
      <c r="W295" s="2">
        <v>21.8</v>
      </c>
      <c r="X295" s="2">
        <v>34.5</v>
      </c>
      <c r="Y295" s="2">
        <v>28.8</v>
      </c>
      <c r="Z295" s="2">
        <v>13.4</v>
      </c>
      <c r="AA295" s="2">
        <v>0</v>
      </c>
      <c r="AB295" s="2">
        <v>75</v>
      </c>
      <c r="AC295" s="2">
        <v>150</v>
      </c>
      <c r="AD295" s="2">
        <v>225</v>
      </c>
      <c r="AE295" s="2">
        <v>299</v>
      </c>
      <c r="AF295" s="2">
        <v>-170</v>
      </c>
      <c r="AG295" s="2">
        <v>108</v>
      </c>
      <c r="AH295" s="2">
        <v>164</v>
      </c>
      <c r="AI295" s="2">
        <v>185</v>
      </c>
      <c r="AJ295" s="2">
        <v>299</v>
      </c>
      <c r="AK295" s="2"/>
    </row>
    <row r="296" spans="1:37">
      <c r="A296" s="2">
        <v>295</v>
      </c>
      <c r="B296" s="2">
        <v>1208</v>
      </c>
      <c r="C296" s="2">
        <v>64</v>
      </c>
      <c r="D296" s="2">
        <v>0</v>
      </c>
      <c r="E296" s="2">
        <v>50</v>
      </c>
      <c r="F296" s="2">
        <v>0</v>
      </c>
      <c r="G296" s="2">
        <v>0</v>
      </c>
      <c r="H296" s="2">
        <v>1.3460000000000001</v>
      </c>
      <c r="I296" s="2">
        <v>16.77</v>
      </c>
      <c r="J296" s="2">
        <v>0</v>
      </c>
      <c r="K296" s="2">
        <v>1.99</v>
      </c>
      <c r="L296" s="2">
        <v>1.1100000000000001</v>
      </c>
      <c r="M296" s="2">
        <v>0.7</v>
      </c>
      <c r="N296" s="2">
        <v>0.43</v>
      </c>
      <c r="O296" s="2">
        <v>0.31</v>
      </c>
      <c r="P296" s="2">
        <v>0.21</v>
      </c>
      <c r="Q296" s="2">
        <v>0.15</v>
      </c>
      <c r="R296" s="2">
        <v>0.1</v>
      </c>
      <c r="S296" s="2">
        <v>-1240</v>
      </c>
      <c r="T296" s="2">
        <v>468</v>
      </c>
      <c r="U296" s="2">
        <v>447</v>
      </c>
      <c r="V296" s="2">
        <v>148</v>
      </c>
      <c r="W296" s="2">
        <v>46.2</v>
      </c>
      <c r="X296" s="2">
        <v>10.199999999999999</v>
      </c>
      <c r="Y296" s="2">
        <v>3.97</v>
      </c>
      <c r="Z296" s="2">
        <v>0.89</v>
      </c>
      <c r="AA296" s="2">
        <v>0</v>
      </c>
      <c r="AB296" s="2">
        <v>12</v>
      </c>
      <c r="AC296" s="2">
        <v>25</v>
      </c>
      <c r="AD296" s="2">
        <v>38</v>
      </c>
      <c r="AE296" s="2">
        <v>49</v>
      </c>
      <c r="AF296" s="2">
        <v>-1240</v>
      </c>
      <c r="AG296" s="2">
        <v>-551</v>
      </c>
      <c r="AH296" s="2">
        <v>105</v>
      </c>
      <c r="AI296" s="2">
        <v>770</v>
      </c>
      <c r="AJ296" s="2">
        <v>1380</v>
      </c>
      <c r="AK296" s="2"/>
    </row>
    <row r="297" spans="1:37">
      <c r="A297" s="2">
        <v>296</v>
      </c>
      <c r="B297" s="2">
        <v>1208</v>
      </c>
      <c r="C297" s="2">
        <v>64</v>
      </c>
      <c r="D297" s="2">
        <v>0</v>
      </c>
      <c r="E297" s="2">
        <v>72</v>
      </c>
      <c r="F297" s="2">
        <v>0</v>
      </c>
      <c r="G297" s="2">
        <v>0</v>
      </c>
      <c r="H297" s="2">
        <v>0.99</v>
      </c>
      <c r="I297" s="2">
        <v>27.48</v>
      </c>
      <c r="J297" s="2">
        <v>0</v>
      </c>
      <c r="K297" s="2">
        <v>1.65</v>
      </c>
      <c r="L297" s="2">
        <v>1.06</v>
      </c>
      <c r="M297" s="2">
        <v>0.73</v>
      </c>
      <c r="N297" s="2">
        <v>0.45</v>
      </c>
      <c r="O297" s="2">
        <v>0.32</v>
      </c>
      <c r="P297" s="2">
        <v>0.21</v>
      </c>
      <c r="Q297" s="2">
        <v>0.15</v>
      </c>
      <c r="R297" s="2">
        <v>0.1</v>
      </c>
      <c r="S297" s="2">
        <v>-1070</v>
      </c>
      <c r="T297" s="2">
        <v>179</v>
      </c>
      <c r="U297" s="2">
        <v>359</v>
      </c>
      <c r="V297" s="2">
        <v>207</v>
      </c>
      <c r="W297" s="2">
        <v>88.6</v>
      </c>
      <c r="X297" s="2">
        <v>17.5</v>
      </c>
      <c r="Y297" s="2">
        <v>6.21</v>
      </c>
      <c r="Z297" s="2">
        <v>1.61</v>
      </c>
      <c r="AA297" s="2">
        <v>0</v>
      </c>
      <c r="AB297" s="2">
        <v>18</v>
      </c>
      <c r="AC297" s="2">
        <v>36</v>
      </c>
      <c r="AD297" s="2">
        <v>54</v>
      </c>
      <c r="AE297" s="2">
        <v>71</v>
      </c>
      <c r="AF297" s="2">
        <v>-1070</v>
      </c>
      <c r="AG297" s="2">
        <v>-456</v>
      </c>
      <c r="AH297" s="2">
        <v>116</v>
      </c>
      <c r="AI297" s="2">
        <v>674</v>
      </c>
      <c r="AJ297" s="2">
        <v>1250</v>
      </c>
      <c r="AK297" s="2"/>
    </row>
    <row r="298" spans="1:37">
      <c r="A298" s="2">
        <v>297</v>
      </c>
      <c r="B298" s="2">
        <v>1208</v>
      </c>
      <c r="C298" s="2">
        <v>64</v>
      </c>
      <c r="D298" s="2">
        <v>0</v>
      </c>
      <c r="E298" s="2">
        <v>102</v>
      </c>
      <c r="F298" s="2">
        <v>0</v>
      </c>
      <c r="G298" s="2">
        <v>0</v>
      </c>
      <c r="H298" s="2">
        <v>0.68300000000000005</v>
      </c>
      <c r="I298" s="2">
        <v>50.26</v>
      </c>
      <c r="J298" s="2">
        <v>0</v>
      </c>
      <c r="K298" s="2">
        <v>1.31</v>
      </c>
      <c r="L298" s="2">
        <v>0.94</v>
      </c>
      <c r="M298" s="2">
        <v>0.72</v>
      </c>
      <c r="N298" s="2">
        <v>0.48</v>
      </c>
      <c r="O298" s="2">
        <v>0.34</v>
      </c>
      <c r="P298" s="2">
        <v>0.21</v>
      </c>
      <c r="Q298" s="2">
        <v>0.15</v>
      </c>
      <c r="R298" s="2">
        <v>0.1</v>
      </c>
      <c r="S298" s="2">
        <v>-786</v>
      </c>
      <c r="T298" s="2">
        <v>-31.8</v>
      </c>
      <c r="U298" s="2">
        <v>190</v>
      </c>
      <c r="V298" s="2">
        <v>190</v>
      </c>
      <c r="W298" s="2">
        <v>120</v>
      </c>
      <c r="X298" s="2">
        <v>35.299999999999997</v>
      </c>
      <c r="Y298" s="2">
        <v>11.1</v>
      </c>
      <c r="Z298" s="2">
        <v>2.56</v>
      </c>
      <c r="AA298" s="2">
        <v>0</v>
      </c>
      <c r="AB298" s="2">
        <v>26</v>
      </c>
      <c r="AC298" s="2">
        <v>51</v>
      </c>
      <c r="AD298" s="2">
        <v>77</v>
      </c>
      <c r="AE298" s="2">
        <v>101</v>
      </c>
      <c r="AF298" s="2">
        <v>-786</v>
      </c>
      <c r="AG298" s="2">
        <v>-294</v>
      </c>
      <c r="AH298" s="2">
        <v>121</v>
      </c>
      <c r="AI298" s="2">
        <v>524</v>
      </c>
      <c r="AJ298" s="2">
        <v>977</v>
      </c>
      <c r="AK298" s="2"/>
    </row>
    <row r="299" spans="1:37">
      <c r="A299" s="2">
        <v>298</v>
      </c>
      <c r="B299" s="2">
        <v>1208</v>
      </c>
      <c r="C299" s="2">
        <v>64</v>
      </c>
      <c r="D299" s="2">
        <v>0</v>
      </c>
      <c r="E299" s="2">
        <v>147</v>
      </c>
      <c r="F299" s="2">
        <v>0</v>
      </c>
      <c r="G299" s="2">
        <v>0</v>
      </c>
      <c r="H299" s="2">
        <v>0.46</v>
      </c>
      <c r="I299" s="2">
        <v>96.98</v>
      </c>
      <c r="J299" s="2">
        <v>0</v>
      </c>
      <c r="K299" s="2">
        <v>1.01</v>
      </c>
      <c r="L299" s="2">
        <v>0.79</v>
      </c>
      <c r="M299" s="2">
        <v>0.65</v>
      </c>
      <c r="N299" s="2">
        <v>0.48</v>
      </c>
      <c r="O299" s="2">
        <v>0.36</v>
      </c>
      <c r="P299" s="2">
        <v>0.22</v>
      </c>
      <c r="Q299" s="2">
        <v>0.16</v>
      </c>
      <c r="R299" s="2">
        <v>0.1</v>
      </c>
      <c r="S299" s="2">
        <v>-499</v>
      </c>
      <c r="T299" s="2">
        <v>-126</v>
      </c>
      <c r="U299" s="2">
        <v>42.3</v>
      </c>
      <c r="V299" s="2">
        <v>114</v>
      </c>
      <c r="W299" s="2">
        <v>104</v>
      </c>
      <c r="X299" s="2">
        <v>52.7</v>
      </c>
      <c r="Y299" s="2">
        <v>22.1</v>
      </c>
      <c r="Z299" s="2">
        <v>4.4000000000000004</v>
      </c>
      <c r="AA299" s="2">
        <v>0</v>
      </c>
      <c r="AB299" s="2">
        <v>37</v>
      </c>
      <c r="AC299" s="2">
        <v>73</v>
      </c>
      <c r="AD299" s="2">
        <v>110</v>
      </c>
      <c r="AE299" s="2">
        <v>146</v>
      </c>
      <c r="AF299" s="2">
        <v>-499</v>
      </c>
      <c r="AG299" s="2">
        <v>-137</v>
      </c>
      <c r="AH299" s="2">
        <v>129</v>
      </c>
      <c r="AI299" s="2">
        <v>374</v>
      </c>
      <c r="AJ299" s="2">
        <v>689</v>
      </c>
      <c r="AK299" s="2"/>
    </row>
    <row r="300" spans="1:37">
      <c r="A300" s="2">
        <v>299</v>
      </c>
      <c r="B300" s="2">
        <v>1208</v>
      </c>
      <c r="C300" s="2">
        <v>64</v>
      </c>
      <c r="D300" s="2">
        <v>0</v>
      </c>
      <c r="E300" s="2">
        <v>210</v>
      </c>
      <c r="F300" s="2">
        <v>0</v>
      </c>
      <c r="G300" s="2">
        <v>0</v>
      </c>
      <c r="H300" s="2">
        <v>0.32600000000000001</v>
      </c>
      <c r="I300" s="2">
        <v>179.86</v>
      </c>
      <c r="J300" s="2">
        <v>0</v>
      </c>
      <c r="K300" s="2">
        <v>0.77</v>
      </c>
      <c r="L300" s="2">
        <v>0.62</v>
      </c>
      <c r="M300" s="2">
        <v>0.54</v>
      </c>
      <c r="N300" s="2">
        <v>0.44</v>
      </c>
      <c r="O300" s="2">
        <v>0.36</v>
      </c>
      <c r="P300" s="2">
        <v>0.24</v>
      </c>
      <c r="Q300" s="2">
        <v>0.17</v>
      </c>
      <c r="R300" s="2">
        <v>0.1</v>
      </c>
      <c r="S300" s="2">
        <v>-286</v>
      </c>
      <c r="T300" s="2">
        <v>-133</v>
      </c>
      <c r="U300" s="2">
        <v>-37.200000000000003</v>
      </c>
      <c r="V300" s="2">
        <v>37.299999999999997</v>
      </c>
      <c r="W300" s="2">
        <v>58.2</v>
      </c>
      <c r="X300" s="2">
        <v>49.4</v>
      </c>
      <c r="Y300" s="2">
        <v>30.4</v>
      </c>
      <c r="Z300" s="2">
        <v>8.98</v>
      </c>
      <c r="AA300" s="2">
        <v>0</v>
      </c>
      <c r="AB300" s="2">
        <v>52</v>
      </c>
      <c r="AC300" s="2">
        <v>105</v>
      </c>
      <c r="AD300" s="2">
        <v>157</v>
      </c>
      <c r="AE300" s="2">
        <v>209</v>
      </c>
      <c r="AF300" s="2">
        <v>-286</v>
      </c>
      <c r="AG300" s="2">
        <v>-7.16</v>
      </c>
      <c r="AH300" s="2">
        <v>142</v>
      </c>
      <c r="AI300" s="2">
        <v>251</v>
      </c>
      <c r="AJ300" s="2">
        <v>443</v>
      </c>
      <c r="AK300" s="2"/>
    </row>
    <row r="301" spans="1:37">
      <c r="A301" s="2">
        <v>300</v>
      </c>
      <c r="B301" s="2">
        <v>1208</v>
      </c>
      <c r="C301" s="2">
        <v>64</v>
      </c>
      <c r="D301" s="2">
        <v>0</v>
      </c>
      <c r="E301" s="2">
        <v>300</v>
      </c>
      <c r="F301" s="2">
        <v>0</v>
      </c>
      <c r="G301" s="2">
        <v>0</v>
      </c>
      <c r="H301" s="2">
        <v>0.26100000000000001</v>
      </c>
      <c r="I301" s="2">
        <v>294.87</v>
      </c>
      <c r="J301" s="2">
        <v>0</v>
      </c>
      <c r="K301" s="2">
        <v>0.57999999999999996</v>
      </c>
      <c r="L301" s="2">
        <v>0.48</v>
      </c>
      <c r="M301" s="2">
        <v>0.43</v>
      </c>
      <c r="N301" s="2">
        <v>0.38</v>
      </c>
      <c r="O301" s="2">
        <v>0.32</v>
      </c>
      <c r="P301" s="2">
        <v>0.24</v>
      </c>
      <c r="Q301" s="2">
        <v>0.18</v>
      </c>
      <c r="R301" s="2">
        <v>0.11</v>
      </c>
      <c r="S301" s="2">
        <v>-152</v>
      </c>
      <c r="T301" s="2">
        <v>-99.8</v>
      </c>
      <c r="U301" s="2">
        <v>-57.4</v>
      </c>
      <c r="V301" s="2">
        <v>-9.0399999999999991</v>
      </c>
      <c r="W301" s="2">
        <v>16.2</v>
      </c>
      <c r="X301" s="2">
        <v>29.8</v>
      </c>
      <c r="Y301" s="2">
        <v>26.3</v>
      </c>
      <c r="Z301" s="2">
        <v>13.3</v>
      </c>
      <c r="AA301" s="2">
        <v>0</v>
      </c>
      <c r="AB301" s="2">
        <v>75</v>
      </c>
      <c r="AC301" s="2">
        <v>150</v>
      </c>
      <c r="AD301" s="2">
        <v>225</v>
      </c>
      <c r="AE301" s="2">
        <v>299</v>
      </c>
      <c r="AF301" s="2">
        <v>-152</v>
      </c>
      <c r="AG301" s="2">
        <v>83.8</v>
      </c>
      <c r="AH301" s="2">
        <v>135</v>
      </c>
      <c r="AI301" s="2">
        <v>158</v>
      </c>
      <c r="AJ301" s="2">
        <v>260</v>
      </c>
      <c r="AK301" s="2"/>
    </row>
    <row r="302" spans="1:37">
      <c r="A302" s="2">
        <v>301</v>
      </c>
      <c r="B302" s="2">
        <v>1459</v>
      </c>
      <c r="C302" s="2">
        <v>64</v>
      </c>
      <c r="D302" s="2">
        <v>0</v>
      </c>
      <c r="E302" s="2">
        <v>50</v>
      </c>
      <c r="F302" s="2">
        <v>0</v>
      </c>
      <c r="G302" s="2">
        <v>0</v>
      </c>
      <c r="H302" s="2">
        <v>1.284</v>
      </c>
      <c r="I302" s="2">
        <v>18.09</v>
      </c>
      <c r="J302" s="2">
        <v>0</v>
      </c>
      <c r="K302" s="2">
        <v>1.94</v>
      </c>
      <c r="L302" s="2">
        <v>1.1100000000000001</v>
      </c>
      <c r="M302" s="2">
        <v>0.71</v>
      </c>
      <c r="N302" s="2">
        <v>0.43</v>
      </c>
      <c r="O302" s="2">
        <v>0.31</v>
      </c>
      <c r="P302" s="2">
        <v>0.21</v>
      </c>
      <c r="Q302" s="2">
        <v>0.15</v>
      </c>
      <c r="R302" s="2">
        <v>0.1</v>
      </c>
      <c r="S302" s="2">
        <v>-1180</v>
      </c>
      <c r="T302" s="2">
        <v>408</v>
      </c>
      <c r="U302" s="2">
        <v>424</v>
      </c>
      <c r="V302" s="2">
        <v>154</v>
      </c>
      <c r="W302" s="2">
        <v>49.5</v>
      </c>
      <c r="X302" s="2">
        <v>10.6</v>
      </c>
      <c r="Y302" s="2">
        <v>4.18</v>
      </c>
      <c r="Z302" s="2">
        <v>0.99</v>
      </c>
      <c r="AA302" s="2">
        <v>0</v>
      </c>
      <c r="AB302" s="2">
        <v>12</v>
      </c>
      <c r="AC302" s="2">
        <v>25</v>
      </c>
      <c r="AD302" s="2">
        <v>38</v>
      </c>
      <c r="AE302" s="2">
        <v>49</v>
      </c>
      <c r="AF302" s="2">
        <v>-1180</v>
      </c>
      <c r="AG302" s="2">
        <v>-531</v>
      </c>
      <c r="AH302" s="2">
        <v>86.9</v>
      </c>
      <c r="AI302" s="2">
        <v>713</v>
      </c>
      <c r="AJ302" s="2">
        <v>1290</v>
      </c>
      <c r="AK302" s="2"/>
    </row>
    <row r="303" spans="1:37">
      <c r="A303" s="2">
        <v>302</v>
      </c>
      <c r="B303" s="2">
        <v>1459</v>
      </c>
      <c r="C303" s="2">
        <v>64</v>
      </c>
      <c r="D303" s="2">
        <v>0</v>
      </c>
      <c r="E303" s="2">
        <v>72</v>
      </c>
      <c r="F303" s="2">
        <v>0</v>
      </c>
      <c r="G303" s="2">
        <v>0</v>
      </c>
      <c r="H303" s="2">
        <v>0.92900000000000005</v>
      </c>
      <c r="I303" s="2">
        <v>30.48</v>
      </c>
      <c r="J303" s="2">
        <v>0</v>
      </c>
      <c r="K303" s="2">
        <v>1.59</v>
      </c>
      <c r="L303" s="2">
        <v>1.04</v>
      </c>
      <c r="M303" s="2">
        <v>0.73</v>
      </c>
      <c r="N303" s="2">
        <v>0.46</v>
      </c>
      <c r="O303" s="2">
        <v>0.32</v>
      </c>
      <c r="P303" s="2">
        <v>0.21</v>
      </c>
      <c r="Q303" s="2">
        <v>0.15</v>
      </c>
      <c r="R303" s="2">
        <v>0.1</v>
      </c>
      <c r="S303" s="2">
        <v>-993</v>
      </c>
      <c r="T303" s="2">
        <v>137</v>
      </c>
      <c r="U303" s="2">
        <v>322</v>
      </c>
      <c r="V303" s="2">
        <v>201</v>
      </c>
      <c r="W303" s="2">
        <v>91.9</v>
      </c>
      <c r="X303" s="2">
        <v>18.8</v>
      </c>
      <c r="Y303" s="2">
        <v>6.44</v>
      </c>
      <c r="Z303" s="2">
        <v>1.71</v>
      </c>
      <c r="AA303" s="2">
        <v>0</v>
      </c>
      <c r="AB303" s="2">
        <v>18</v>
      </c>
      <c r="AC303" s="2">
        <v>36</v>
      </c>
      <c r="AD303" s="2">
        <v>54</v>
      </c>
      <c r="AE303" s="2">
        <v>71</v>
      </c>
      <c r="AF303" s="2">
        <v>-993</v>
      </c>
      <c r="AG303" s="2">
        <v>-428</v>
      </c>
      <c r="AH303" s="2">
        <v>95.8</v>
      </c>
      <c r="AI303" s="2">
        <v>608</v>
      </c>
      <c r="AJ303" s="2">
        <v>1130</v>
      </c>
      <c r="AK303" s="2"/>
    </row>
    <row r="304" spans="1:37">
      <c r="A304" s="2">
        <v>303</v>
      </c>
      <c r="B304" s="2">
        <v>1459</v>
      </c>
      <c r="C304" s="2">
        <v>64</v>
      </c>
      <c r="D304" s="2">
        <v>0</v>
      </c>
      <c r="E304" s="2">
        <v>102</v>
      </c>
      <c r="F304" s="2">
        <v>0</v>
      </c>
      <c r="G304" s="2">
        <v>0</v>
      </c>
      <c r="H304" s="2">
        <v>0.629</v>
      </c>
      <c r="I304" s="2">
        <v>57.41</v>
      </c>
      <c r="J304" s="2">
        <v>0</v>
      </c>
      <c r="K304" s="2">
        <v>1.25</v>
      </c>
      <c r="L304" s="2">
        <v>0.92</v>
      </c>
      <c r="M304" s="2">
        <v>0.71</v>
      </c>
      <c r="N304" s="2">
        <v>0.48</v>
      </c>
      <c r="O304" s="2">
        <v>0.35</v>
      </c>
      <c r="P304" s="2">
        <v>0.21</v>
      </c>
      <c r="Q304" s="2">
        <v>0.15</v>
      </c>
      <c r="R304" s="2">
        <v>0.1</v>
      </c>
      <c r="S304" s="2">
        <v>-713</v>
      </c>
      <c r="T304" s="2">
        <v>-48.2</v>
      </c>
      <c r="U304" s="2">
        <v>158</v>
      </c>
      <c r="V304" s="2">
        <v>173</v>
      </c>
      <c r="W304" s="2">
        <v>116</v>
      </c>
      <c r="X304" s="2">
        <v>37.200000000000003</v>
      </c>
      <c r="Y304" s="2">
        <v>11.9</v>
      </c>
      <c r="Z304" s="2">
        <v>2.66</v>
      </c>
      <c r="AA304" s="2">
        <v>0</v>
      </c>
      <c r="AB304" s="2">
        <v>26</v>
      </c>
      <c r="AC304" s="2">
        <v>51</v>
      </c>
      <c r="AD304" s="2">
        <v>77</v>
      </c>
      <c r="AE304" s="2">
        <v>101</v>
      </c>
      <c r="AF304" s="2">
        <v>-713</v>
      </c>
      <c r="AG304" s="2">
        <v>-273</v>
      </c>
      <c r="AH304" s="2">
        <v>99.9</v>
      </c>
      <c r="AI304" s="2">
        <v>463</v>
      </c>
      <c r="AJ304" s="2">
        <v>871</v>
      </c>
      <c r="AK304" s="2"/>
    </row>
    <row r="305" spans="1:37">
      <c r="A305" s="2">
        <v>304</v>
      </c>
      <c r="B305" s="2">
        <v>1459</v>
      </c>
      <c r="C305" s="2">
        <v>64</v>
      </c>
      <c r="D305" s="2">
        <v>0</v>
      </c>
      <c r="E305" s="2">
        <v>147</v>
      </c>
      <c r="F305" s="2">
        <v>0</v>
      </c>
      <c r="G305" s="2">
        <v>0</v>
      </c>
      <c r="H305" s="2">
        <v>0.41699999999999998</v>
      </c>
      <c r="I305" s="2">
        <v>113.59</v>
      </c>
      <c r="J305" s="2">
        <v>0</v>
      </c>
      <c r="K305" s="2">
        <v>0.95</v>
      </c>
      <c r="L305" s="2">
        <v>0.76</v>
      </c>
      <c r="M305" s="2">
        <v>0.63</v>
      </c>
      <c r="N305" s="2">
        <v>0.48</v>
      </c>
      <c r="O305" s="2">
        <v>0.36</v>
      </c>
      <c r="P305" s="2">
        <v>0.23</v>
      </c>
      <c r="Q305" s="2">
        <v>0.16</v>
      </c>
      <c r="R305" s="2">
        <v>0.1</v>
      </c>
      <c r="S305" s="2">
        <v>-448</v>
      </c>
      <c r="T305" s="2">
        <v>-124</v>
      </c>
      <c r="U305" s="2">
        <v>26.5</v>
      </c>
      <c r="V305" s="2">
        <v>96.7</v>
      </c>
      <c r="W305" s="2">
        <v>93.6</v>
      </c>
      <c r="X305" s="2">
        <v>51.6</v>
      </c>
      <c r="Y305" s="2">
        <v>23</v>
      </c>
      <c r="Z305" s="2">
        <v>4.7300000000000004</v>
      </c>
      <c r="AA305" s="2">
        <v>0</v>
      </c>
      <c r="AB305" s="2">
        <v>37</v>
      </c>
      <c r="AC305" s="2">
        <v>73</v>
      </c>
      <c r="AD305" s="2">
        <v>110</v>
      </c>
      <c r="AE305" s="2">
        <v>146</v>
      </c>
      <c r="AF305" s="2">
        <v>-448</v>
      </c>
      <c r="AG305" s="2">
        <v>-130</v>
      </c>
      <c r="AH305" s="2">
        <v>106</v>
      </c>
      <c r="AI305" s="2">
        <v>325</v>
      </c>
      <c r="AJ305" s="2">
        <v>605</v>
      </c>
      <c r="AK305" s="2"/>
    </row>
    <row r="306" spans="1:37">
      <c r="A306" s="2">
        <v>305</v>
      </c>
      <c r="B306" s="2">
        <v>1459</v>
      </c>
      <c r="C306" s="2">
        <v>64</v>
      </c>
      <c r="D306" s="2">
        <v>0</v>
      </c>
      <c r="E306" s="2">
        <v>210</v>
      </c>
      <c r="F306" s="2">
        <v>0</v>
      </c>
      <c r="G306" s="2">
        <v>0</v>
      </c>
      <c r="H306" s="2">
        <v>0.28999999999999998</v>
      </c>
      <c r="I306" s="2">
        <v>216.4</v>
      </c>
      <c r="J306" s="2">
        <v>0</v>
      </c>
      <c r="K306" s="2">
        <v>0.72</v>
      </c>
      <c r="L306" s="2">
        <v>0.6</v>
      </c>
      <c r="M306" s="2">
        <v>0.53</v>
      </c>
      <c r="N306" s="2">
        <v>0.43</v>
      </c>
      <c r="O306" s="2">
        <v>0.35</v>
      </c>
      <c r="P306" s="2">
        <v>0.24</v>
      </c>
      <c r="Q306" s="2">
        <v>0.17</v>
      </c>
      <c r="R306" s="2">
        <v>0.11</v>
      </c>
      <c r="S306" s="2">
        <v>-255</v>
      </c>
      <c r="T306" s="2">
        <v>-123</v>
      </c>
      <c r="U306" s="2">
        <v>-39.5</v>
      </c>
      <c r="V306" s="2">
        <v>27.7</v>
      </c>
      <c r="W306" s="2">
        <v>48.8</v>
      </c>
      <c r="X306" s="2">
        <v>45</v>
      </c>
      <c r="Y306" s="2">
        <v>29.4</v>
      </c>
      <c r="Z306" s="2">
        <v>9.4700000000000006</v>
      </c>
      <c r="AA306" s="2">
        <v>0</v>
      </c>
      <c r="AB306" s="2">
        <v>52</v>
      </c>
      <c r="AC306" s="2">
        <v>105</v>
      </c>
      <c r="AD306" s="2">
        <v>157</v>
      </c>
      <c r="AE306" s="2">
        <v>209</v>
      </c>
      <c r="AF306" s="2">
        <v>-255</v>
      </c>
      <c r="AG306" s="2">
        <v>-14.7</v>
      </c>
      <c r="AH306" s="2">
        <v>117</v>
      </c>
      <c r="AI306" s="2">
        <v>216</v>
      </c>
      <c r="AJ306" s="2">
        <v>386</v>
      </c>
      <c r="AK306" s="2"/>
    </row>
    <row r="307" spans="1:37">
      <c r="A307" s="2">
        <v>306</v>
      </c>
      <c r="B307" s="2">
        <v>1459</v>
      </c>
      <c r="C307" s="2">
        <v>64</v>
      </c>
      <c r="D307" s="2">
        <v>0</v>
      </c>
      <c r="E307" s="2">
        <v>300</v>
      </c>
      <c r="F307" s="2">
        <v>0</v>
      </c>
      <c r="G307" s="2">
        <v>0</v>
      </c>
      <c r="H307" s="2">
        <v>0.23</v>
      </c>
      <c r="I307" s="2">
        <v>362.37</v>
      </c>
      <c r="J307" s="2">
        <v>0</v>
      </c>
      <c r="K307" s="2">
        <v>0.54</v>
      </c>
      <c r="L307" s="2">
        <v>0.45</v>
      </c>
      <c r="M307" s="2">
        <v>0.41</v>
      </c>
      <c r="N307" s="2">
        <v>0.36</v>
      </c>
      <c r="O307" s="2">
        <v>0.31</v>
      </c>
      <c r="P307" s="2">
        <v>0.24</v>
      </c>
      <c r="Q307" s="2">
        <v>0.18</v>
      </c>
      <c r="R307" s="2">
        <v>0.11</v>
      </c>
      <c r="S307" s="2">
        <v>-135</v>
      </c>
      <c r="T307" s="2">
        <v>-90.2</v>
      </c>
      <c r="U307" s="2">
        <v>-53.7</v>
      </c>
      <c r="V307" s="2">
        <v>-11.4</v>
      </c>
      <c r="W307" s="2">
        <v>11.4</v>
      </c>
      <c r="X307" s="2">
        <v>25.3</v>
      </c>
      <c r="Y307" s="2">
        <v>23.6</v>
      </c>
      <c r="Z307" s="2">
        <v>13</v>
      </c>
      <c r="AA307" s="2">
        <v>0</v>
      </c>
      <c r="AB307" s="2">
        <v>75</v>
      </c>
      <c r="AC307" s="2">
        <v>150</v>
      </c>
      <c r="AD307" s="2">
        <v>225</v>
      </c>
      <c r="AE307" s="2">
        <v>299</v>
      </c>
      <c r="AF307" s="2">
        <v>-135</v>
      </c>
      <c r="AG307" s="2">
        <v>64.900000000000006</v>
      </c>
      <c r="AH307" s="2">
        <v>112</v>
      </c>
      <c r="AI307" s="2">
        <v>135</v>
      </c>
      <c r="AJ307" s="2">
        <v>225</v>
      </c>
      <c r="AK307" s="2"/>
    </row>
    <row r="308" spans="1:37">
      <c r="A308" s="2">
        <v>307</v>
      </c>
      <c r="B308" s="2">
        <v>1763</v>
      </c>
      <c r="C308" s="2">
        <v>64</v>
      </c>
      <c r="D308" s="2">
        <v>0</v>
      </c>
      <c r="E308" s="2">
        <v>50</v>
      </c>
      <c r="F308" s="2">
        <v>0</v>
      </c>
      <c r="G308" s="2">
        <v>0</v>
      </c>
      <c r="H308" s="2">
        <v>1.2210000000000001</v>
      </c>
      <c r="I308" s="2">
        <v>19.61</v>
      </c>
      <c r="J308" s="2">
        <v>0</v>
      </c>
      <c r="K308" s="2">
        <v>1.88</v>
      </c>
      <c r="L308" s="2">
        <v>1.1000000000000001</v>
      </c>
      <c r="M308" s="2">
        <v>0.72</v>
      </c>
      <c r="N308" s="2">
        <v>0.43</v>
      </c>
      <c r="O308" s="2">
        <v>0.31</v>
      </c>
      <c r="P308" s="2">
        <v>0.21</v>
      </c>
      <c r="Q308" s="2">
        <v>0.15</v>
      </c>
      <c r="R308" s="2">
        <v>0.1</v>
      </c>
      <c r="S308" s="2">
        <v>-1110</v>
      </c>
      <c r="T308" s="2">
        <v>350</v>
      </c>
      <c r="U308" s="2">
        <v>398</v>
      </c>
      <c r="V308" s="2">
        <v>158</v>
      </c>
      <c r="W308" s="2">
        <v>53.1</v>
      </c>
      <c r="X308" s="2">
        <v>11</v>
      </c>
      <c r="Y308" s="2">
        <v>4.3600000000000003</v>
      </c>
      <c r="Z308" s="2">
        <v>1.07</v>
      </c>
      <c r="AA308" s="2">
        <v>0</v>
      </c>
      <c r="AB308" s="2">
        <v>12</v>
      </c>
      <c r="AC308" s="2">
        <v>25</v>
      </c>
      <c r="AD308" s="2">
        <v>38</v>
      </c>
      <c r="AE308" s="2">
        <v>49</v>
      </c>
      <c r="AF308" s="2">
        <v>-1110</v>
      </c>
      <c r="AG308" s="2">
        <v>-506</v>
      </c>
      <c r="AH308" s="2">
        <v>71.5</v>
      </c>
      <c r="AI308" s="2">
        <v>658</v>
      </c>
      <c r="AJ308" s="2">
        <v>1200</v>
      </c>
      <c r="AK308" s="2"/>
    </row>
    <row r="309" spans="1:37">
      <c r="A309" s="2">
        <v>308</v>
      </c>
      <c r="B309" s="2">
        <v>1763</v>
      </c>
      <c r="C309" s="2">
        <v>64</v>
      </c>
      <c r="D309" s="2">
        <v>0</v>
      </c>
      <c r="E309" s="2">
        <v>72</v>
      </c>
      <c r="F309" s="2">
        <v>0</v>
      </c>
      <c r="G309" s="2">
        <v>0</v>
      </c>
      <c r="H309" s="2">
        <v>0.86599999999999999</v>
      </c>
      <c r="I309" s="2">
        <v>34.11</v>
      </c>
      <c r="J309" s="2">
        <v>0</v>
      </c>
      <c r="K309" s="2">
        <v>1.52</v>
      </c>
      <c r="L309" s="2">
        <v>1.03</v>
      </c>
      <c r="M309" s="2">
        <v>0.73</v>
      </c>
      <c r="N309" s="2">
        <v>0.46</v>
      </c>
      <c r="O309" s="2">
        <v>0.33</v>
      </c>
      <c r="P309" s="2">
        <v>0.21</v>
      </c>
      <c r="Q309" s="2">
        <v>0.15</v>
      </c>
      <c r="R309" s="2">
        <v>0.1</v>
      </c>
      <c r="S309" s="2">
        <v>-912</v>
      </c>
      <c r="T309" s="2">
        <v>98.8</v>
      </c>
      <c r="U309" s="2">
        <v>284</v>
      </c>
      <c r="V309" s="2">
        <v>193</v>
      </c>
      <c r="W309" s="2">
        <v>94.1</v>
      </c>
      <c r="X309" s="2">
        <v>20.2</v>
      </c>
      <c r="Y309" s="2">
        <v>6.7</v>
      </c>
      <c r="Z309" s="2">
        <v>1.8</v>
      </c>
      <c r="AA309" s="2">
        <v>0</v>
      </c>
      <c r="AB309" s="2">
        <v>18</v>
      </c>
      <c r="AC309" s="2">
        <v>36</v>
      </c>
      <c r="AD309" s="2">
        <v>54</v>
      </c>
      <c r="AE309" s="2">
        <v>71</v>
      </c>
      <c r="AF309" s="2">
        <v>-912</v>
      </c>
      <c r="AG309" s="2">
        <v>-398</v>
      </c>
      <c r="AH309" s="2">
        <v>79</v>
      </c>
      <c r="AI309" s="2">
        <v>546</v>
      </c>
      <c r="AJ309" s="2">
        <v>1030</v>
      </c>
      <c r="AK309" s="2"/>
    </row>
    <row r="310" spans="1:37">
      <c r="A310" s="2">
        <v>309</v>
      </c>
      <c r="B310" s="2">
        <v>1763</v>
      </c>
      <c r="C310" s="2">
        <v>64</v>
      </c>
      <c r="D310" s="2">
        <v>0</v>
      </c>
      <c r="E310" s="2">
        <v>102</v>
      </c>
      <c r="F310" s="2">
        <v>0</v>
      </c>
      <c r="G310" s="2">
        <v>0</v>
      </c>
      <c r="H310" s="2">
        <v>0.57599999999999996</v>
      </c>
      <c r="I310" s="2">
        <v>65.81</v>
      </c>
      <c r="J310" s="2">
        <v>0</v>
      </c>
      <c r="K310" s="2">
        <v>1.19</v>
      </c>
      <c r="L310" s="2">
        <v>0.89</v>
      </c>
      <c r="M310" s="2">
        <v>0.7</v>
      </c>
      <c r="N310" s="2">
        <v>0.49</v>
      </c>
      <c r="O310" s="2">
        <v>0.35</v>
      </c>
      <c r="P310" s="2">
        <v>0.21</v>
      </c>
      <c r="Q310" s="2">
        <v>0.16</v>
      </c>
      <c r="R310" s="2">
        <v>0.1</v>
      </c>
      <c r="S310" s="2">
        <v>-643</v>
      </c>
      <c r="T310" s="2">
        <v>-60.9</v>
      </c>
      <c r="U310" s="2">
        <v>129</v>
      </c>
      <c r="V310" s="2">
        <v>155</v>
      </c>
      <c r="W310" s="2">
        <v>110</v>
      </c>
      <c r="X310" s="2">
        <v>38.700000000000003</v>
      </c>
      <c r="Y310" s="2">
        <v>12.8</v>
      </c>
      <c r="Z310" s="2">
        <v>2.76</v>
      </c>
      <c r="AA310" s="2">
        <v>0</v>
      </c>
      <c r="AB310" s="2">
        <v>26</v>
      </c>
      <c r="AC310" s="2">
        <v>51</v>
      </c>
      <c r="AD310" s="2">
        <v>77</v>
      </c>
      <c r="AE310" s="2">
        <v>101</v>
      </c>
      <c r="AF310" s="2">
        <v>-643</v>
      </c>
      <c r="AG310" s="2">
        <v>-252</v>
      </c>
      <c r="AH310" s="2">
        <v>82.2</v>
      </c>
      <c r="AI310" s="2">
        <v>408</v>
      </c>
      <c r="AJ310" s="2">
        <v>773</v>
      </c>
      <c r="AK310" s="2"/>
    </row>
    <row r="311" spans="1:37">
      <c r="A311" s="2">
        <v>310</v>
      </c>
      <c r="B311" s="2">
        <v>1763</v>
      </c>
      <c r="C311" s="2">
        <v>64</v>
      </c>
      <c r="D311" s="2">
        <v>0</v>
      </c>
      <c r="E311" s="2">
        <v>147</v>
      </c>
      <c r="F311" s="2">
        <v>0</v>
      </c>
      <c r="G311" s="2">
        <v>0</v>
      </c>
      <c r="H311" s="2">
        <v>0.378</v>
      </c>
      <c r="I311" s="2">
        <v>132.75</v>
      </c>
      <c r="J311" s="2">
        <v>0</v>
      </c>
      <c r="K311" s="2">
        <v>0.9</v>
      </c>
      <c r="L311" s="2">
        <v>0.73</v>
      </c>
      <c r="M311" s="2">
        <v>0.62</v>
      </c>
      <c r="N311" s="2">
        <v>0.47</v>
      </c>
      <c r="O311" s="2">
        <v>0.37</v>
      </c>
      <c r="P311" s="2">
        <v>0.23</v>
      </c>
      <c r="Q311" s="2">
        <v>0.16</v>
      </c>
      <c r="R311" s="2">
        <v>0.1</v>
      </c>
      <c r="S311" s="2">
        <v>-400</v>
      </c>
      <c r="T311" s="2">
        <v>-119</v>
      </c>
      <c r="U311" s="2">
        <v>13.3</v>
      </c>
      <c r="V311" s="2">
        <v>80.8</v>
      </c>
      <c r="W311" s="2">
        <v>83.1</v>
      </c>
      <c r="X311" s="2">
        <v>49.8</v>
      </c>
      <c r="Y311" s="2">
        <v>23.7</v>
      </c>
      <c r="Z311" s="2">
        <v>5.09</v>
      </c>
      <c r="AA311" s="2">
        <v>0</v>
      </c>
      <c r="AB311" s="2">
        <v>37</v>
      </c>
      <c r="AC311" s="2">
        <v>73</v>
      </c>
      <c r="AD311" s="2">
        <v>110</v>
      </c>
      <c r="AE311" s="2">
        <v>146</v>
      </c>
      <c r="AF311" s="2">
        <v>-400</v>
      </c>
      <c r="AG311" s="2">
        <v>-121</v>
      </c>
      <c r="AH311" s="2">
        <v>86.7</v>
      </c>
      <c r="AI311" s="2">
        <v>282</v>
      </c>
      <c r="AJ311" s="2">
        <v>530</v>
      </c>
      <c r="AK311" s="2"/>
    </row>
    <row r="312" spans="1:37">
      <c r="A312" s="2">
        <v>311</v>
      </c>
      <c r="B312" s="2">
        <v>1763</v>
      </c>
      <c r="C312" s="2">
        <v>64</v>
      </c>
      <c r="D312" s="2">
        <v>0</v>
      </c>
      <c r="E312" s="2">
        <v>210</v>
      </c>
      <c r="F312" s="2">
        <v>0</v>
      </c>
      <c r="G312" s="2">
        <v>0</v>
      </c>
      <c r="H312" s="2">
        <v>0.26</v>
      </c>
      <c r="I312" s="2">
        <v>257.72000000000003</v>
      </c>
      <c r="J312" s="2">
        <v>0</v>
      </c>
      <c r="K312" s="2">
        <v>0.67</v>
      </c>
      <c r="L312" s="2">
        <v>0.56999999999999995</v>
      </c>
      <c r="M312" s="2">
        <v>0.51</v>
      </c>
      <c r="N312" s="2">
        <v>0.42</v>
      </c>
      <c r="O312" s="2">
        <v>0.35</v>
      </c>
      <c r="P312" s="2">
        <v>0.24</v>
      </c>
      <c r="Q312" s="2">
        <v>0.17</v>
      </c>
      <c r="R312" s="2">
        <v>0.11</v>
      </c>
      <c r="S312" s="2">
        <v>-226</v>
      </c>
      <c r="T312" s="2">
        <v>-113</v>
      </c>
      <c r="U312" s="2">
        <v>-40.6</v>
      </c>
      <c r="V312" s="2">
        <v>19.399999999999999</v>
      </c>
      <c r="W312" s="2">
        <v>40.200000000000003</v>
      </c>
      <c r="X312" s="2">
        <v>40.4</v>
      </c>
      <c r="Y312" s="2">
        <v>28</v>
      </c>
      <c r="Z312" s="2">
        <v>9.86</v>
      </c>
      <c r="AA312" s="2">
        <v>0</v>
      </c>
      <c r="AB312" s="2">
        <v>52</v>
      </c>
      <c r="AC312" s="2">
        <v>105</v>
      </c>
      <c r="AD312" s="2">
        <v>157</v>
      </c>
      <c r="AE312" s="2">
        <v>209</v>
      </c>
      <c r="AF312" s="2">
        <v>-226</v>
      </c>
      <c r="AG312" s="2">
        <v>-19.399999999999999</v>
      </c>
      <c r="AH312" s="2">
        <v>96</v>
      </c>
      <c r="AI312" s="2">
        <v>185</v>
      </c>
      <c r="AJ312" s="2">
        <v>335</v>
      </c>
      <c r="AK312" s="2"/>
    </row>
    <row r="313" spans="1:37">
      <c r="A313" s="2">
        <v>312</v>
      </c>
      <c r="B313" s="2">
        <v>1763</v>
      </c>
      <c r="C313" s="2">
        <v>64</v>
      </c>
      <c r="D313" s="2">
        <v>0</v>
      </c>
      <c r="E313" s="2">
        <v>300</v>
      </c>
      <c r="F313" s="2">
        <v>0</v>
      </c>
      <c r="G313" s="2">
        <v>0</v>
      </c>
      <c r="H313" s="2">
        <v>0.20699999999999999</v>
      </c>
      <c r="I313" s="2">
        <v>433.01</v>
      </c>
      <c r="J313" s="2">
        <v>0</v>
      </c>
      <c r="K313" s="2">
        <v>0.5</v>
      </c>
      <c r="L313" s="2">
        <v>0.43</v>
      </c>
      <c r="M313" s="2">
        <v>0.39</v>
      </c>
      <c r="N313" s="2">
        <v>0.35</v>
      </c>
      <c r="O313" s="2">
        <v>0.31</v>
      </c>
      <c r="P313" s="2">
        <v>0.24</v>
      </c>
      <c r="Q313" s="2">
        <v>0.18</v>
      </c>
      <c r="R313" s="2">
        <v>0.12</v>
      </c>
      <c r="S313" s="2">
        <v>-119</v>
      </c>
      <c r="T313" s="2">
        <v>-81.2</v>
      </c>
      <c r="U313" s="2">
        <v>-49.8</v>
      </c>
      <c r="V313" s="2">
        <v>-13.1</v>
      </c>
      <c r="W313" s="2">
        <v>7.41</v>
      </c>
      <c r="X313" s="2">
        <v>21.1</v>
      </c>
      <c r="Y313" s="2">
        <v>20.9</v>
      </c>
      <c r="Z313" s="2">
        <v>12.5</v>
      </c>
      <c r="AA313" s="2">
        <v>0</v>
      </c>
      <c r="AB313" s="2">
        <v>75</v>
      </c>
      <c r="AC313" s="2">
        <v>150</v>
      </c>
      <c r="AD313" s="2">
        <v>225</v>
      </c>
      <c r="AE313" s="2">
        <v>299</v>
      </c>
      <c r="AF313" s="2">
        <v>-119</v>
      </c>
      <c r="AG313" s="2">
        <v>50.1</v>
      </c>
      <c r="AH313" s="2">
        <v>92.1</v>
      </c>
      <c r="AI313" s="2">
        <v>115</v>
      </c>
      <c r="AJ313" s="2">
        <v>194</v>
      </c>
      <c r="AK313" s="2"/>
    </row>
    <row r="314" spans="1:37">
      <c r="A314" s="2">
        <v>313</v>
      </c>
      <c r="B314" s="2">
        <v>2130</v>
      </c>
      <c r="C314" s="2">
        <v>64</v>
      </c>
      <c r="D314" s="2">
        <v>0</v>
      </c>
      <c r="E314" s="2">
        <v>50</v>
      </c>
      <c r="F314" s="2">
        <v>0</v>
      </c>
      <c r="G314" s="2">
        <v>0</v>
      </c>
      <c r="H314" s="2">
        <v>1.157</v>
      </c>
      <c r="I314" s="2">
        <v>21.39</v>
      </c>
      <c r="J314" s="2">
        <v>0</v>
      </c>
      <c r="K314" s="2">
        <v>1.82</v>
      </c>
      <c r="L314" s="2">
        <v>1.1000000000000001</v>
      </c>
      <c r="M314" s="2">
        <v>0.72</v>
      </c>
      <c r="N314" s="2">
        <v>0.44</v>
      </c>
      <c r="O314" s="2">
        <v>0.31</v>
      </c>
      <c r="P314" s="2">
        <v>0.21</v>
      </c>
      <c r="Q314" s="2">
        <v>0.15</v>
      </c>
      <c r="R314" s="2">
        <v>0.1</v>
      </c>
      <c r="S314" s="2">
        <v>-1040</v>
      </c>
      <c r="T314" s="2">
        <v>295</v>
      </c>
      <c r="U314" s="2">
        <v>369</v>
      </c>
      <c r="V314" s="2">
        <v>160</v>
      </c>
      <c r="W314" s="2">
        <v>56.7</v>
      </c>
      <c r="X314" s="2">
        <v>11.4</v>
      </c>
      <c r="Y314" s="2">
        <v>4.51</v>
      </c>
      <c r="Z314" s="2">
        <v>1.1499999999999999</v>
      </c>
      <c r="AA314" s="2">
        <v>0</v>
      </c>
      <c r="AB314" s="2">
        <v>12</v>
      </c>
      <c r="AC314" s="2">
        <v>25</v>
      </c>
      <c r="AD314" s="2">
        <v>38</v>
      </c>
      <c r="AE314" s="2">
        <v>49</v>
      </c>
      <c r="AF314" s="2">
        <v>-1040</v>
      </c>
      <c r="AG314" s="2">
        <v>-478</v>
      </c>
      <c r="AH314" s="2">
        <v>58.6</v>
      </c>
      <c r="AI314" s="2">
        <v>604</v>
      </c>
      <c r="AJ314" s="2">
        <v>1110</v>
      </c>
      <c r="AK314" s="2"/>
    </row>
    <row r="315" spans="1:37">
      <c r="A315" s="2">
        <v>314</v>
      </c>
      <c r="B315" s="2">
        <v>2130</v>
      </c>
      <c r="C315" s="2">
        <v>64</v>
      </c>
      <c r="D315" s="2">
        <v>0</v>
      </c>
      <c r="E315" s="2">
        <v>72</v>
      </c>
      <c r="F315" s="2">
        <v>0</v>
      </c>
      <c r="G315" s="2">
        <v>0</v>
      </c>
      <c r="H315" s="2">
        <v>0.80300000000000005</v>
      </c>
      <c r="I315" s="2">
        <v>38.46</v>
      </c>
      <c r="J315" s="2">
        <v>0</v>
      </c>
      <c r="K315" s="2">
        <v>1.46</v>
      </c>
      <c r="L315" s="2">
        <v>1.01</v>
      </c>
      <c r="M315" s="2">
        <v>0.73</v>
      </c>
      <c r="N315" s="2">
        <v>0.47</v>
      </c>
      <c r="O315" s="2">
        <v>0.33</v>
      </c>
      <c r="P315" s="2">
        <v>0.21</v>
      </c>
      <c r="Q315" s="2">
        <v>0.15</v>
      </c>
      <c r="R315" s="2">
        <v>0.1</v>
      </c>
      <c r="S315" s="2">
        <v>-832</v>
      </c>
      <c r="T315" s="2">
        <v>65.7</v>
      </c>
      <c r="U315" s="2">
        <v>247</v>
      </c>
      <c r="V315" s="2">
        <v>183</v>
      </c>
      <c r="W315" s="2">
        <v>95.1</v>
      </c>
      <c r="X315" s="2">
        <v>21.7</v>
      </c>
      <c r="Y315" s="2">
        <v>6.98</v>
      </c>
      <c r="Z315" s="2">
        <v>1.87</v>
      </c>
      <c r="AA315" s="2">
        <v>0</v>
      </c>
      <c r="AB315" s="2">
        <v>18</v>
      </c>
      <c r="AC315" s="2">
        <v>36</v>
      </c>
      <c r="AD315" s="2">
        <v>54</v>
      </c>
      <c r="AE315" s="2">
        <v>71</v>
      </c>
      <c r="AF315" s="2">
        <v>-832</v>
      </c>
      <c r="AG315" s="2">
        <v>-367</v>
      </c>
      <c r="AH315" s="2">
        <v>65.2</v>
      </c>
      <c r="AI315" s="2">
        <v>489</v>
      </c>
      <c r="AJ315" s="2">
        <v>926</v>
      </c>
      <c r="AK315" s="2"/>
    </row>
    <row r="316" spans="1:37">
      <c r="A316" s="2">
        <v>315</v>
      </c>
      <c r="B316" s="2">
        <v>2130</v>
      </c>
      <c r="C316" s="2">
        <v>64</v>
      </c>
      <c r="D316" s="2">
        <v>0</v>
      </c>
      <c r="E316" s="2">
        <v>102</v>
      </c>
      <c r="F316" s="2">
        <v>0</v>
      </c>
      <c r="G316" s="2">
        <v>0</v>
      </c>
      <c r="H316" s="2">
        <v>0.52900000000000003</v>
      </c>
      <c r="I316" s="2">
        <v>75.58</v>
      </c>
      <c r="J316" s="2">
        <v>0</v>
      </c>
      <c r="K316" s="2">
        <v>1.1299999999999999</v>
      </c>
      <c r="L316" s="2">
        <v>0.87</v>
      </c>
      <c r="M316" s="2">
        <v>0.69</v>
      </c>
      <c r="N316" s="2">
        <v>0.49</v>
      </c>
      <c r="O316" s="2">
        <v>0.35</v>
      </c>
      <c r="P316" s="2">
        <v>0.22</v>
      </c>
      <c r="Q316" s="2">
        <v>0.16</v>
      </c>
      <c r="R316" s="2">
        <v>0.1</v>
      </c>
      <c r="S316" s="2">
        <v>-577</v>
      </c>
      <c r="T316" s="2">
        <v>-70</v>
      </c>
      <c r="U316" s="2">
        <v>103</v>
      </c>
      <c r="V316" s="2">
        <v>137</v>
      </c>
      <c r="W316" s="2">
        <v>103</v>
      </c>
      <c r="X316" s="2">
        <v>39.799999999999997</v>
      </c>
      <c r="Y316" s="2">
        <v>13.8</v>
      </c>
      <c r="Z316" s="2">
        <v>2.85</v>
      </c>
      <c r="AA316" s="2">
        <v>0</v>
      </c>
      <c r="AB316" s="2">
        <v>26</v>
      </c>
      <c r="AC316" s="2">
        <v>51</v>
      </c>
      <c r="AD316" s="2">
        <v>77</v>
      </c>
      <c r="AE316" s="2">
        <v>101</v>
      </c>
      <c r="AF316" s="2">
        <v>-577</v>
      </c>
      <c r="AG316" s="2">
        <v>-230</v>
      </c>
      <c r="AH316" s="2">
        <v>67.7</v>
      </c>
      <c r="AI316" s="2">
        <v>359</v>
      </c>
      <c r="AJ316" s="2">
        <v>685</v>
      </c>
      <c r="AK316" s="2"/>
    </row>
    <row r="317" spans="1:37">
      <c r="A317" s="2">
        <v>316</v>
      </c>
      <c r="B317" s="2">
        <v>2130</v>
      </c>
      <c r="C317" s="2">
        <v>64</v>
      </c>
      <c r="D317" s="2">
        <v>0</v>
      </c>
      <c r="E317" s="2">
        <v>147</v>
      </c>
      <c r="F317" s="2">
        <v>0</v>
      </c>
      <c r="G317" s="2">
        <v>0</v>
      </c>
      <c r="H317" s="2">
        <v>0.34399999999999997</v>
      </c>
      <c r="I317" s="2">
        <v>154.51</v>
      </c>
      <c r="J317" s="2">
        <v>0</v>
      </c>
      <c r="K317" s="2">
        <v>0.85</v>
      </c>
      <c r="L317" s="2">
        <v>0.7</v>
      </c>
      <c r="M317" s="2">
        <v>0.6</v>
      </c>
      <c r="N317" s="2">
        <v>0.47</v>
      </c>
      <c r="O317" s="2">
        <v>0.37</v>
      </c>
      <c r="P317" s="2">
        <v>0.23</v>
      </c>
      <c r="Q317" s="2">
        <v>0.16</v>
      </c>
      <c r="R317" s="2">
        <v>0.1</v>
      </c>
      <c r="S317" s="2">
        <v>-355</v>
      </c>
      <c r="T317" s="2">
        <v>-114</v>
      </c>
      <c r="U317" s="2">
        <v>2.66</v>
      </c>
      <c r="V317" s="2">
        <v>66.3</v>
      </c>
      <c r="W317" s="2">
        <v>72.8</v>
      </c>
      <c r="X317" s="2">
        <v>47.3</v>
      </c>
      <c r="Y317" s="2">
        <v>24</v>
      </c>
      <c r="Z317" s="2">
        <v>5.48</v>
      </c>
      <c r="AA317" s="2">
        <v>0</v>
      </c>
      <c r="AB317" s="2">
        <v>37</v>
      </c>
      <c r="AC317" s="2">
        <v>73</v>
      </c>
      <c r="AD317" s="2">
        <v>110</v>
      </c>
      <c r="AE317" s="2">
        <v>146</v>
      </c>
      <c r="AF317" s="2">
        <v>-355</v>
      </c>
      <c r="AG317" s="2">
        <v>-112</v>
      </c>
      <c r="AH317" s="2">
        <v>71.2</v>
      </c>
      <c r="AI317" s="2">
        <v>245</v>
      </c>
      <c r="AJ317" s="2">
        <v>463</v>
      </c>
      <c r="AK317" s="2"/>
    </row>
    <row r="318" spans="1:37">
      <c r="A318" s="2">
        <v>317</v>
      </c>
      <c r="B318" s="2">
        <v>2130</v>
      </c>
      <c r="C318" s="2">
        <v>64</v>
      </c>
      <c r="D318" s="2">
        <v>0</v>
      </c>
      <c r="E318" s="2">
        <v>210</v>
      </c>
      <c r="F318" s="2">
        <v>0</v>
      </c>
      <c r="G318" s="2">
        <v>0</v>
      </c>
      <c r="H318" s="2">
        <v>0.23300000000000001</v>
      </c>
      <c r="I318" s="2">
        <v>307.69</v>
      </c>
      <c r="J318" s="2">
        <v>0</v>
      </c>
      <c r="K318" s="2">
        <v>0.63</v>
      </c>
      <c r="L318" s="2">
        <v>0.54</v>
      </c>
      <c r="M318" s="2">
        <v>0.49</v>
      </c>
      <c r="N318" s="2">
        <v>0.41</v>
      </c>
      <c r="O318" s="2">
        <v>0.35</v>
      </c>
      <c r="P318" s="2">
        <v>0.24</v>
      </c>
      <c r="Q318" s="2">
        <v>0.18</v>
      </c>
      <c r="R318" s="2">
        <v>0.11</v>
      </c>
      <c r="S318" s="2">
        <v>-199</v>
      </c>
      <c r="T318" s="2">
        <v>-103</v>
      </c>
      <c r="U318" s="2">
        <v>-40.700000000000003</v>
      </c>
      <c r="V318" s="2">
        <v>12.5</v>
      </c>
      <c r="W318" s="2">
        <v>32.5</v>
      </c>
      <c r="X318" s="2">
        <v>35.799999999999997</v>
      </c>
      <c r="Y318" s="2">
        <v>26.2</v>
      </c>
      <c r="Z318" s="2">
        <v>10.1</v>
      </c>
      <c r="AA318" s="2">
        <v>0</v>
      </c>
      <c r="AB318" s="2">
        <v>52</v>
      </c>
      <c r="AC318" s="2">
        <v>105</v>
      </c>
      <c r="AD318" s="2">
        <v>157</v>
      </c>
      <c r="AE318" s="2">
        <v>209</v>
      </c>
      <c r="AF318" s="2">
        <v>-199</v>
      </c>
      <c r="AG318" s="2">
        <v>-22.2</v>
      </c>
      <c r="AH318" s="2">
        <v>79.099999999999994</v>
      </c>
      <c r="AI318" s="2">
        <v>159</v>
      </c>
      <c r="AJ318" s="2">
        <v>290</v>
      </c>
      <c r="AK318" s="2"/>
    </row>
    <row r="319" spans="1:37">
      <c r="A319" s="2">
        <v>318</v>
      </c>
      <c r="B319" s="2">
        <v>2130</v>
      </c>
      <c r="C319" s="2">
        <v>64</v>
      </c>
      <c r="D319" s="2">
        <v>0</v>
      </c>
      <c r="E319" s="2">
        <v>300</v>
      </c>
      <c r="F319" s="2">
        <v>0</v>
      </c>
      <c r="G319" s="2">
        <v>0</v>
      </c>
      <c r="H319" s="2">
        <v>0.182</v>
      </c>
      <c r="I319" s="2">
        <v>528</v>
      </c>
      <c r="J319" s="2">
        <v>0</v>
      </c>
      <c r="K319" s="2">
        <v>0.47</v>
      </c>
      <c r="L319" s="2">
        <v>0.41</v>
      </c>
      <c r="M319" s="2">
        <v>0.38</v>
      </c>
      <c r="N319" s="2">
        <v>0.34</v>
      </c>
      <c r="O319" s="2">
        <v>0.3</v>
      </c>
      <c r="P319" s="2">
        <v>0.23</v>
      </c>
      <c r="Q319" s="2">
        <v>0.18</v>
      </c>
      <c r="R319" s="2">
        <v>0.12</v>
      </c>
      <c r="S319" s="2">
        <v>-105</v>
      </c>
      <c r="T319" s="2">
        <v>-72.599999999999994</v>
      </c>
      <c r="U319" s="2">
        <v>-45.8</v>
      </c>
      <c r="V319" s="2">
        <v>-14.1</v>
      </c>
      <c r="W319" s="2">
        <v>4.1100000000000003</v>
      </c>
      <c r="X319" s="2">
        <v>17.399999999999999</v>
      </c>
      <c r="Y319" s="2">
        <v>18.3</v>
      </c>
      <c r="Z319" s="2">
        <v>11.9</v>
      </c>
      <c r="AA319" s="2">
        <v>0</v>
      </c>
      <c r="AB319" s="2">
        <v>75</v>
      </c>
      <c r="AC319" s="2">
        <v>150</v>
      </c>
      <c r="AD319" s="2">
        <v>225</v>
      </c>
      <c r="AE319" s="2">
        <v>299</v>
      </c>
      <c r="AF319" s="2">
        <v>-105</v>
      </c>
      <c r="AG319" s="2">
        <v>38.4</v>
      </c>
      <c r="AH319" s="2">
        <v>76</v>
      </c>
      <c r="AI319" s="2">
        <v>97.6</v>
      </c>
      <c r="AJ319" s="2">
        <v>167</v>
      </c>
      <c r="AK319" s="2"/>
    </row>
    <row r="320" spans="1:37">
      <c r="A320" s="2">
        <v>319</v>
      </c>
      <c r="B320" s="2">
        <v>2573</v>
      </c>
      <c r="C320" s="2">
        <v>64</v>
      </c>
      <c r="D320" s="2">
        <v>0</v>
      </c>
      <c r="E320" s="2">
        <v>50</v>
      </c>
      <c r="F320" s="2">
        <v>0</v>
      </c>
      <c r="G320" s="2">
        <v>0</v>
      </c>
      <c r="H320" s="2">
        <v>1.0880000000000001</v>
      </c>
      <c r="I320" s="2">
        <v>23.57</v>
      </c>
      <c r="J320" s="2">
        <v>0</v>
      </c>
      <c r="K320" s="2">
        <v>1.76</v>
      </c>
      <c r="L320" s="2">
        <v>1.0900000000000001</v>
      </c>
      <c r="M320" s="2">
        <v>0.73</v>
      </c>
      <c r="N320" s="2">
        <v>0.44</v>
      </c>
      <c r="O320" s="2">
        <v>0.31</v>
      </c>
      <c r="P320" s="2">
        <v>0.21</v>
      </c>
      <c r="Q320" s="2">
        <v>0.15</v>
      </c>
      <c r="R320" s="2">
        <v>0.1</v>
      </c>
      <c r="S320" s="2">
        <v>-965</v>
      </c>
      <c r="T320" s="2">
        <v>243</v>
      </c>
      <c r="U320" s="2">
        <v>338</v>
      </c>
      <c r="V320" s="2">
        <v>161</v>
      </c>
      <c r="W320" s="2">
        <v>60.2</v>
      </c>
      <c r="X320" s="2">
        <v>11.8</v>
      </c>
      <c r="Y320" s="2">
        <v>4.6399999999999997</v>
      </c>
      <c r="Z320" s="2">
        <v>1.22</v>
      </c>
      <c r="AA320" s="2">
        <v>0</v>
      </c>
      <c r="AB320" s="2">
        <v>12</v>
      </c>
      <c r="AC320" s="2">
        <v>25</v>
      </c>
      <c r="AD320" s="2">
        <v>38</v>
      </c>
      <c r="AE320" s="2">
        <v>49</v>
      </c>
      <c r="AF320" s="2">
        <v>-965</v>
      </c>
      <c r="AG320" s="2">
        <v>-448</v>
      </c>
      <c r="AH320" s="2">
        <v>48</v>
      </c>
      <c r="AI320" s="2">
        <v>552</v>
      </c>
      <c r="AJ320" s="2">
        <v>1020</v>
      </c>
      <c r="AK320" s="2"/>
    </row>
    <row r="321" spans="1:37">
      <c r="A321" s="2">
        <v>320</v>
      </c>
      <c r="B321" s="2">
        <v>2573</v>
      </c>
      <c r="C321" s="2">
        <v>64</v>
      </c>
      <c r="D321" s="2">
        <v>0</v>
      </c>
      <c r="E321" s="2">
        <v>72</v>
      </c>
      <c r="F321" s="2">
        <v>0</v>
      </c>
      <c r="G321" s="2">
        <v>0</v>
      </c>
      <c r="H321" s="2">
        <v>0.746</v>
      </c>
      <c r="I321" s="2">
        <v>43.28</v>
      </c>
      <c r="J321" s="2">
        <v>0</v>
      </c>
      <c r="K321" s="2">
        <v>1.39</v>
      </c>
      <c r="L321" s="2">
        <v>0.99</v>
      </c>
      <c r="M321" s="2">
        <v>0.73</v>
      </c>
      <c r="N321" s="2">
        <v>0.47</v>
      </c>
      <c r="O321" s="2">
        <v>0.33</v>
      </c>
      <c r="P321" s="2">
        <v>0.21</v>
      </c>
      <c r="Q321" s="2">
        <v>0.15</v>
      </c>
      <c r="R321" s="2">
        <v>0.1</v>
      </c>
      <c r="S321" s="2">
        <v>-755</v>
      </c>
      <c r="T321" s="2">
        <v>37.5</v>
      </c>
      <c r="U321" s="2">
        <v>212</v>
      </c>
      <c r="V321" s="2">
        <v>171</v>
      </c>
      <c r="W321" s="2">
        <v>94.7</v>
      </c>
      <c r="X321" s="2">
        <v>23.3</v>
      </c>
      <c r="Y321" s="2">
        <v>7.31</v>
      </c>
      <c r="Z321" s="2">
        <v>1.93</v>
      </c>
      <c r="AA321" s="2">
        <v>0</v>
      </c>
      <c r="AB321" s="2">
        <v>18</v>
      </c>
      <c r="AC321" s="2">
        <v>36</v>
      </c>
      <c r="AD321" s="2">
        <v>54</v>
      </c>
      <c r="AE321" s="2">
        <v>71</v>
      </c>
      <c r="AF321" s="2">
        <v>-755</v>
      </c>
      <c r="AG321" s="2">
        <v>-337</v>
      </c>
      <c r="AH321" s="2">
        <v>53.7</v>
      </c>
      <c r="AI321" s="2">
        <v>437</v>
      </c>
      <c r="AJ321" s="2">
        <v>831</v>
      </c>
      <c r="AK321" s="2"/>
    </row>
    <row r="322" spans="1:37">
      <c r="A322" s="2">
        <v>321</v>
      </c>
      <c r="B322" s="2">
        <v>2573</v>
      </c>
      <c r="C322" s="2">
        <v>64</v>
      </c>
      <c r="D322" s="2">
        <v>0</v>
      </c>
      <c r="E322" s="2">
        <v>102</v>
      </c>
      <c r="F322" s="2">
        <v>0</v>
      </c>
      <c r="G322" s="2">
        <v>0</v>
      </c>
      <c r="H322" s="2">
        <v>0.48399999999999999</v>
      </c>
      <c r="I322" s="2">
        <v>87.21</v>
      </c>
      <c r="J322" s="2">
        <v>0</v>
      </c>
      <c r="K322" s="2">
        <v>1.07</v>
      </c>
      <c r="L322" s="2">
        <v>0.84</v>
      </c>
      <c r="M322" s="2">
        <v>0.68</v>
      </c>
      <c r="N322" s="2">
        <v>0.49</v>
      </c>
      <c r="O322" s="2">
        <v>0.36</v>
      </c>
      <c r="P322" s="2">
        <v>0.22</v>
      </c>
      <c r="Q322" s="2">
        <v>0.16</v>
      </c>
      <c r="R322" s="2">
        <v>0.1</v>
      </c>
      <c r="S322" s="2">
        <v>-516</v>
      </c>
      <c r="T322" s="2">
        <v>-76.099999999999994</v>
      </c>
      <c r="U322" s="2">
        <v>79.7</v>
      </c>
      <c r="V322" s="2">
        <v>120</v>
      </c>
      <c r="W322" s="2">
        <v>95.6</v>
      </c>
      <c r="X322" s="2">
        <v>40.299999999999997</v>
      </c>
      <c r="Y322" s="2">
        <v>14.7</v>
      </c>
      <c r="Z322" s="2">
        <v>2.96</v>
      </c>
      <c r="AA322" s="2">
        <v>0</v>
      </c>
      <c r="AB322" s="2">
        <v>26</v>
      </c>
      <c r="AC322" s="2">
        <v>51</v>
      </c>
      <c r="AD322" s="2">
        <v>77</v>
      </c>
      <c r="AE322" s="2">
        <v>101</v>
      </c>
      <c r="AF322" s="2">
        <v>-516</v>
      </c>
      <c r="AG322" s="2">
        <v>-208</v>
      </c>
      <c r="AH322" s="2">
        <v>55.8</v>
      </c>
      <c r="AI322" s="2">
        <v>315</v>
      </c>
      <c r="AJ322" s="2">
        <v>604</v>
      </c>
      <c r="AK322" s="2"/>
    </row>
    <row r="323" spans="1:37">
      <c r="A323" s="2">
        <v>322</v>
      </c>
      <c r="B323" s="2">
        <v>2573</v>
      </c>
      <c r="C323" s="2">
        <v>64</v>
      </c>
      <c r="D323" s="2">
        <v>0</v>
      </c>
      <c r="E323" s="2">
        <v>147</v>
      </c>
      <c r="F323" s="2">
        <v>0</v>
      </c>
      <c r="G323" s="2">
        <v>0</v>
      </c>
      <c r="H323" s="2">
        <v>0.308</v>
      </c>
      <c r="I323" s="2">
        <v>183.94</v>
      </c>
      <c r="J323" s="2">
        <v>0</v>
      </c>
      <c r="K323" s="2">
        <v>0.8</v>
      </c>
      <c r="L323" s="2">
        <v>0.67</v>
      </c>
      <c r="M323" s="2">
        <v>0.57999999999999996</v>
      </c>
      <c r="N323" s="2">
        <v>0.46</v>
      </c>
      <c r="O323" s="2">
        <v>0.37</v>
      </c>
      <c r="P323" s="2">
        <v>0.24</v>
      </c>
      <c r="Q323" s="2">
        <v>0.17</v>
      </c>
      <c r="R323" s="2">
        <v>0.1</v>
      </c>
      <c r="S323" s="2">
        <v>-314</v>
      </c>
      <c r="T323" s="2">
        <v>-108</v>
      </c>
      <c r="U323" s="2">
        <v>-5.76</v>
      </c>
      <c r="V323" s="2">
        <v>53.4</v>
      </c>
      <c r="W323" s="2">
        <v>62.8</v>
      </c>
      <c r="X323" s="2">
        <v>44.3</v>
      </c>
      <c r="Y323" s="2">
        <v>24</v>
      </c>
      <c r="Z323" s="2">
        <v>5.9</v>
      </c>
      <c r="AA323" s="2">
        <v>0</v>
      </c>
      <c r="AB323" s="2">
        <v>37</v>
      </c>
      <c r="AC323" s="2">
        <v>73</v>
      </c>
      <c r="AD323" s="2">
        <v>110</v>
      </c>
      <c r="AE323" s="2">
        <v>146</v>
      </c>
      <c r="AF323" s="2">
        <v>-314</v>
      </c>
      <c r="AG323" s="2">
        <v>-103</v>
      </c>
      <c r="AH323" s="2">
        <v>58.6</v>
      </c>
      <c r="AI323" s="2">
        <v>212</v>
      </c>
      <c r="AJ323" s="2">
        <v>404</v>
      </c>
      <c r="AK323" s="2"/>
    </row>
    <row r="324" spans="1:37">
      <c r="A324" s="2">
        <v>323</v>
      </c>
      <c r="B324" s="2">
        <v>2573</v>
      </c>
      <c r="C324" s="2">
        <v>64</v>
      </c>
      <c r="D324" s="2">
        <v>0</v>
      </c>
      <c r="E324" s="2">
        <v>210</v>
      </c>
      <c r="F324" s="2">
        <v>0</v>
      </c>
      <c r="G324" s="2">
        <v>0</v>
      </c>
      <c r="H324" s="2">
        <v>0.21299999999999999</v>
      </c>
      <c r="I324" s="2">
        <v>357.91</v>
      </c>
      <c r="J324" s="2">
        <v>0</v>
      </c>
      <c r="K324" s="2">
        <v>0.59</v>
      </c>
      <c r="L324" s="2">
        <v>0.51</v>
      </c>
      <c r="M324" s="2">
        <v>0.46</v>
      </c>
      <c r="N324" s="2">
        <v>0.4</v>
      </c>
      <c r="O324" s="2">
        <v>0.34</v>
      </c>
      <c r="P324" s="2">
        <v>0.24</v>
      </c>
      <c r="Q324" s="2">
        <v>0.18</v>
      </c>
      <c r="R324" s="2">
        <v>0.11</v>
      </c>
      <c r="S324" s="2">
        <v>-175</v>
      </c>
      <c r="T324" s="2">
        <v>-93.5</v>
      </c>
      <c r="U324" s="2">
        <v>-39.9</v>
      </c>
      <c r="V324" s="2">
        <v>6.93</v>
      </c>
      <c r="W324" s="2">
        <v>25.7</v>
      </c>
      <c r="X324" s="2">
        <v>31.2</v>
      </c>
      <c r="Y324" s="2">
        <v>24.2</v>
      </c>
      <c r="Z324" s="2">
        <v>10.199999999999999</v>
      </c>
      <c r="AA324" s="2">
        <v>0</v>
      </c>
      <c r="AB324" s="2">
        <v>52</v>
      </c>
      <c r="AC324" s="2">
        <v>105</v>
      </c>
      <c r="AD324" s="2">
        <v>157</v>
      </c>
      <c r="AE324" s="2">
        <v>209</v>
      </c>
      <c r="AF324" s="2">
        <v>-175</v>
      </c>
      <c r="AG324" s="2">
        <v>-23.4</v>
      </c>
      <c r="AH324" s="2">
        <v>65.2</v>
      </c>
      <c r="AI324" s="2">
        <v>136</v>
      </c>
      <c r="AJ324" s="2">
        <v>250</v>
      </c>
      <c r="AK324" s="2"/>
    </row>
    <row r="325" spans="1:37">
      <c r="A325" s="2">
        <v>324</v>
      </c>
      <c r="B325" s="2">
        <v>2573</v>
      </c>
      <c r="C325" s="2">
        <v>64</v>
      </c>
      <c r="D325" s="2">
        <v>0</v>
      </c>
      <c r="E325" s="2">
        <v>300</v>
      </c>
      <c r="F325" s="2">
        <v>0</v>
      </c>
      <c r="G325" s="2">
        <v>0</v>
      </c>
      <c r="H325" s="2">
        <v>0.161</v>
      </c>
      <c r="I325" s="2">
        <v>645.38</v>
      </c>
      <c r="J325" s="2">
        <v>0</v>
      </c>
      <c r="K325" s="2">
        <v>0.43</v>
      </c>
      <c r="L325" s="2">
        <v>0.38</v>
      </c>
      <c r="M325" s="2">
        <v>0.36</v>
      </c>
      <c r="N325" s="2">
        <v>0.32</v>
      </c>
      <c r="O325" s="2">
        <v>0.28999999999999998</v>
      </c>
      <c r="P325" s="2">
        <v>0.23</v>
      </c>
      <c r="Q325" s="2">
        <v>0.18</v>
      </c>
      <c r="R325" s="2">
        <v>0.12</v>
      </c>
      <c r="S325" s="2">
        <v>-92.2</v>
      </c>
      <c r="T325" s="2">
        <v>-64.7</v>
      </c>
      <c r="U325" s="2">
        <v>-41.9</v>
      </c>
      <c r="V325" s="2">
        <v>-14.6</v>
      </c>
      <c r="W325" s="2">
        <v>1.47</v>
      </c>
      <c r="X325" s="2">
        <v>14</v>
      </c>
      <c r="Y325" s="2">
        <v>15.8</v>
      </c>
      <c r="Z325" s="2">
        <v>11.1</v>
      </c>
      <c r="AA325" s="2">
        <v>0</v>
      </c>
      <c r="AB325" s="2">
        <v>75</v>
      </c>
      <c r="AC325" s="2">
        <v>150</v>
      </c>
      <c r="AD325" s="2">
        <v>225</v>
      </c>
      <c r="AE325" s="2">
        <v>299</v>
      </c>
      <c r="AF325" s="2">
        <v>-92.2</v>
      </c>
      <c r="AG325" s="2">
        <v>29.2</v>
      </c>
      <c r="AH325" s="2">
        <v>62.8</v>
      </c>
      <c r="AI325" s="2">
        <v>83.1</v>
      </c>
      <c r="AJ325" s="2">
        <v>144</v>
      </c>
      <c r="AK325" s="2"/>
    </row>
    <row r="326" spans="1:37">
      <c r="A326" s="2">
        <v>325</v>
      </c>
      <c r="B326" s="2">
        <v>3109</v>
      </c>
      <c r="C326" s="2">
        <v>64</v>
      </c>
      <c r="D326" s="2">
        <v>0</v>
      </c>
      <c r="E326" s="2">
        <v>50</v>
      </c>
      <c r="F326" s="2">
        <v>0</v>
      </c>
      <c r="G326" s="2">
        <v>0</v>
      </c>
      <c r="H326" s="2">
        <v>1.0209999999999999</v>
      </c>
      <c r="I326" s="2">
        <v>26.04</v>
      </c>
      <c r="J326" s="2">
        <v>0</v>
      </c>
      <c r="K326" s="2">
        <v>1.69</v>
      </c>
      <c r="L326" s="2">
        <v>1.08</v>
      </c>
      <c r="M326" s="2">
        <v>0.73</v>
      </c>
      <c r="N326" s="2">
        <v>0.45</v>
      </c>
      <c r="O326" s="2">
        <v>0.32</v>
      </c>
      <c r="P326" s="2">
        <v>0.21</v>
      </c>
      <c r="Q326" s="2">
        <v>0.15</v>
      </c>
      <c r="R326" s="2">
        <v>0.1</v>
      </c>
      <c r="S326" s="2">
        <v>-892</v>
      </c>
      <c r="T326" s="2">
        <v>197</v>
      </c>
      <c r="U326" s="2">
        <v>306</v>
      </c>
      <c r="V326" s="2">
        <v>159</v>
      </c>
      <c r="W326" s="2">
        <v>63.3</v>
      </c>
      <c r="X326" s="2">
        <v>12.4</v>
      </c>
      <c r="Y326" s="2">
        <v>4.74</v>
      </c>
      <c r="Z326" s="2">
        <v>1.28</v>
      </c>
      <c r="AA326" s="2">
        <v>0</v>
      </c>
      <c r="AB326" s="2">
        <v>12</v>
      </c>
      <c r="AC326" s="2">
        <v>25</v>
      </c>
      <c r="AD326" s="2">
        <v>38</v>
      </c>
      <c r="AE326" s="2">
        <v>49</v>
      </c>
      <c r="AF326" s="2">
        <v>-892</v>
      </c>
      <c r="AG326" s="2">
        <v>-416</v>
      </c>
      <c r="AH326" s="2">
        <v>39.299999999999997</v>
      </c>
      <c r="AI326" s="2">
        <v>503</v>
      </c>
      <c r="AJ326" s="2">
        <v>935</v>
      </c>
      <c r="AK326" s="2"/>
    </row>
    <row r="327" spans="1:37">
      <c r="A327" s="2">
        <v>326</v>
      </c>
      <c r="B327" s="2">
        <v>3109</v>
      </c>
      <c r="C327" s="2">
        <v>64</v>
      </c>
      <c r="D327" s="2">
        <v>0</v>
      </c>
      <c r="E327" s="2">
        <v>72</v>
      </c>
      <c r="F327" s="2">
        <v>0</v>
      </c>
      <c r="G327" s="2">
        <v>0</v>
      </c>
      <c r="H327" s="2">
        <v>0.68700000000000006</v>
      </c>
      <c r="I327" s="2">
        <v>49.21</v>
      </c>
      <c r="J327" s="2">
        <v>0</v>
      </c>
      <c r="K327" s="2">
        <v>1.33</v>
      </c>
      <c r="L327" s="2">
        <v>0.97</v>
      </c>
      <c r="M327" s="2">
        <v>0.73</v>
      </c>
      <c r="N327" s="2">
        <v>0.48</v>
      </c>
      <c r="O327" s="2">
        <v>0.34</v>
      </c>
      <c r="P327" s="2">
        <v>0.21</v>
      </c>
      <c r="Q327" s="2">
        <v>0.15</v>
      </c>
      <c r="R327" s="2">
        <v>0.1</v>
      </c>
      <c r="S327" s="2">
        <v>-682</v>
      </c>
      <c r="T327" s="2">
        <v>14</v>
      </c>
      <c r="U327" s="2">
        <v>180</v>
      </c>
      <c r="V327" s="2">
        <v>157</v>
      </c>
      <c r="W327" s="2">
        <v>93.1</v>
      </c>
      <c r="X327" s="2">
        <v>24.8</v>
      </c>
      <c r="Y327" s="2">
        <v>7.71</v>
      </c>
      <c r="Z327" s="2">
        <v>1.98</v>
      </c>
      <c r="AA327" s="2">
        <v>0</v>
      </c>
      <c r="AB327" s="2">
        <v>18</v>
      </c>
      <c r="AC327" s="2">
        <v>36</v>
      </c>
      <c r="AD327" s="2">
        <v>54</v>
      </c>
      <c r="AE327" s="2">
        <v>71</v>
      </c>
      <c r="AF327" s="2">
        <v>-682</v>
      </c>
      <c r="AG327" s="2">
        <v>-306</v>
      </c>
      <c r="AH327" s="2">
        <v>44.3</v>
      </c>
      <c r="AI327" s="2">
        <v>389</v>
      </c>
      <c r="AJ327" s="2">
        <v>743</v>
      </c>
      <c r="AK327" s="2"/>
    </row>
    <row r="328" spans="1:37">
      <c r="A328" s="2">
        <v>327</v>
      </c>
      <c r="B328" s="2">
        <v>3109</v>
      </c>
      <c r="C328" s="2">
        <v>64</v>
      </c>
      <c r="D328" s="2">
        <v>0</v>
      </c>
      <c r="E328" s="2">
        <v>102</v>
      </c>
      <c r="F328" s="2">
        <v>0</v>
      </c>
      <c r="G328" s="2">
        <v>0</v>
      </c>
      <c r="H328" s="2">
        <v>0.44</v>
      </c>
      <c r="I328" s="2">
        <v>101.12</v>
      </c>
      <c r="J328" s="2">
        <v>0</v>
      </c>
      <c r="K328" s="2">
        <v>1.01</v>
      </c>
      <c r="L328" s="2">
        <v>0.81</v>
      </c>
      <c r="M328" s="2">
        <v>0.67</v>
      </c>
      <c r="N328" s="2">
        <v>0.49</v>
      </c>
      <c r="O328" s="2">
        <v>0.36</v>
      </c>
      <c r="P328" s="2">
        <v>0.22</v>
      </c>
      <c r="Q328" s="2">
        <v>0.16</v>
      </c>
      <c r="R328" s="2">
        <v>0.1</v>
      </c>
      <c r="S328" s="2">
        <v>-459</v>
      </c>
      <c r="T328" s="2">
        <v>-79.5</v>
      </c>
      <c r="U328" s="2">
        <v>59.9</v>
      </c>
      <c r="V328" s="2">
        <v>103</v>
      </c>
      <c r="W328" s="2">
        <v>87.2</v>
      </c>
      <c r="X328" s="2">
        <v>40.200000000000003</v>
      </c>
      <c r="Y328" s="2">
        <v>15.6</v>
      </c>
      <c r="Z328" s="2">
        <v>3.1</v>
      </c>
      <c r="AA328" s="2">
        <v>0</v>
      </c>
      <c r="AB328" s="2">
        <v>26</v>
      </c>
      <c r="AC328" s="2">
        <v>51</v>
      </c>
      <c r="AD328" s="2">
        <v>77</v>
      </c>
      <c r="AE328" s="2">
        <v>101</v>
      </c>
      <c r="AF328" s="2">
        <v>-459</v>
      </c>
      <c r="AG328" s="2">
        <v>-188</v>
      </c>
      <c r="AH328" s="2">
        <v>46</v>
      </c>
      <c r="AI328" s="2">
        <v>276</v>
      </c>
      <c r="AJ328" s="2">
        <v>531</v>
      </c>
      <c r="AK328" s="2"/>
    </row>
    <row r="329" spans="1:37">
      <c r="A329" s="2">
        <v>328</v>
      </c>
      <c r="B329" s="2">
        <v>3109</v>
      </c>
      <c r="C329" s="2">
        <v>64</v>
      </c>
      <c r="D329" s="2">
        <v>0</v>
      </c>
      <c r="E329" s="2">
        <v>147</v>
      </c>
      <c r="F329" s="2">
        <v>0</v>
      </c>
      <c r="G329" s="2">
        <v>0</v>
      </c>
      <c r="H329" s="2">
        <v>0.28100000000000003</v>
      </c>
      <c r="I329" s="2">
        <v>213.62</v>
      </c>
      <c r="J329" s="2">
        <v>0</v>
      </c>
      <c r="K329" s="2">
        <v>0.75</v>
      </c>
      <c r="L329" s="2">
        <v>0.64</v>
      </c>
      <c r="M329" s="2">
        <v>0.56000000000000005</v>
      </c>
      <c r="N329" s="2">
        <v>0.45</v>
      </c>
      <c r="O329" s="2">
        <v>0.36</v>
      </c>
      <c r="P329" s="2">
        <v>0.24</v>
      </c>
      <c r="Q329" s="2">
        <v>0.17</v>
      </c>
      <c r="R329" s="2">
        <v>0.1</v>
      </c>
      <c r="S329" s="2">
        <v>-277</v>
      </c>
      <c r="T329" s="2">
        <v>-101</v>
      </c>
      <c r="U329" s="2">
        <v>-12.2</v>
      </c>
      <c r="V329" s="2">
        <v>42.1</v>
      </c>
      <c r="W329" s="2">
        <v>53.5</v>
      </c>
      <c r="X329" s="2">
        <v>40.9</v>
      </c>
      <c r="Y329" s="2">
        <v>23.6</v>
      </c>
      <c r="Z329" s="2">
        <v>6.31</v>
      </c>
      <c r="AA329" s="2">
        <v>0</v>
      </c>
      <c r="AB329" s="2">
        <v>37</v>
      </c>
      <c r="AC329" s="2">
        <v>73</v>
      </c>
      <c r="AD329" s="2">
        <v>110</v>
      </c>
      <c r="AE329" s="2">
        <v>146</v>
      </c>
      <c r="AF329" s="2">
        <v>-277</v>
      </c>
      <c r="AG329" s="2">
        <v>-93.1</v>
      </c>
      <c r="AH329" s="2">
        <v>48.2</v>
      </c>
      <c r="AI329" s="2">
        <v>183</v>
      </c>
      <c r="AJ329" s="2">
        <v>351</v>
      </c>
      <c r="AK329" s="2"/>
    </row>
    <row r="330" spans="1:37">
      <c r="A330" s="2">
        <v>329</v>
      </c>
      <c r="B330" s="2">
        <v>3109</v>
      </c>
      <c r="C330" s="2">
        <v>64</v>
      </c>
      <c r="D330" s="2">
        <v>0</v>
      </c>
      <c r="E330" s="2">
        <v>210</v>
      </c>
      <c r="F330" s="2">
        <v>0</v>
      </c>
      <c r="G330" s="2">
        <v>0</v>
      </c>
      <c r="H330" s="2">
        <v>0.189</v>
      </c>
      <c r="I330" s="2">
        <v>432.94</v>
      </c>
      <c r="J330" s="2">
        <v>0</v>
      </c>
      <c r="K330" s="2">
        <v>0.55000000000000004</v>
      </c>
      <c r="L330" s="2">
        <v>0.49</v>
      </c>
      <c r="M330" s="2">
        <v>0.45</v>
      </c>
      <c r="N330" s="2">
        <v>0.39</v>
      </c>
      <c r="O330" s="2">
        <v>0.33</v>
      </c>
      <c r="P330" s="2">
        <v>0.24</v>
      </c>
      <c r="Q330" s="2">
        <v>0.18</v>
      </c>
      <c r="R330" s="2">
        <v>0.11</v>
      </c>
      <c r="S330" s="2">
        <v>-154</v>
      </c>
      <c r="T330" s="2">
        <v>-84.4</v>
      </c>
      <c r="U330" s="2">
        <v>-38.5</v>
      </c>
      <c r="V330" s="2">
        <v>2.44</v>
      </c>
      <c r="W330" s="2">
        <v>19.899999999999999</v>
      </c>
      <c r="X330" s="2">
        <v>26.9</v>
      </c>
      <c r="Y330" s="2">
        <v>22.1</v>
      </c>
      <c r="Z330" s="2">
        <v>10.199999999999999</v>
      </c>
      <c r="AA330" s="2">
        <v>0</v>
      </c>
      <c r="AB330" s="2">
        <v>52</v>
      </c>
      <c r="AC330" s="2">
        <v>105</v>
      </c>
      <c r="AD330" s="2">
        <v>157</v>
      </c>
      <c r="AE330" s="2">
        <v>209</v>
      </c>
      <c r="AF330" s="2">
        <v>-154</v>
      </c>
      <c r="AG330" s="2">
        <v>-23.5</v>
      </c>
      <c r="AH330" s="2">
        <v>53.8</v>
      </c>
      <c r="AI330" s="2">
        <v>117</v>
      </c>
      <c r="AJ330" s="2">
        <v>216</v>
      </c>
      <c r="AK330" s="2"/>
    </row>
    <row r="331" spans="1:37">
      <c r="A331" s="2">
        <v>330</v>
      </c>
      <c r="B331" s="2">
        <v>3109</v>
      </c>
      <c r="C331" s="2">
        <v>64</v>
      </c>
      <c r="D331" s="2">
        <v>0</v>
      </c>
      <c r="E331" s="2">
        <v>300</v>
      </c>
      <c r="F331" s="2">
        <v>0</v>
      </c>
      <c r="G331" s="2">
        <v>0</v>
      </c>
      <c r="H331" s="2">
        <v>0.14499999999999999</v>
      </c>
      <c r="I331" s="2">
        <v>768.77</v>
      </c>
      <c r="J331" s="2">
        <v>0</v>
      </c>
      <c r="K331" s="2">
        <v>0.4</v>
      </c>
      <c r="L331" s="2">
        <v>0.36</v>
      </c>
      <c r="M331" s="2">
        <v>0.34</v>
      </c>
      <c r="N331" s="2">
        <v>0.31</v>
      </c>
      <c r="O331" s="2">
        <v>0.28000000000000003</v>
      </c>
      <c r="P331" s="2">
        <v>0.23</v>
      </c>
      <c r="Q331" s="2">
        <v>0.18</v>
      </c>
      <c r="R331" s="2">
        <v>0.12</v>
      </c>
      <c r="S331" s="2">
        <v>-80.599999999999994</v>
      </c>
      <c r="T331" s="2">
        <v>-57.4</v>
      </c>
      <c r="U331" s="2">
        <v>-38</v>
      </c>
      <c r="V331" s="2">
        <v>-14.6</v>
      </c>
      <c r="W331" s="2">
        <v>-0.6</v>
      </c>
      <c r="X331" s="2">
        <v>11.1</v>
      </c>
      <c r="Y331" s="2">
        <v>13.4</v>
      </c>
      <c r="Z331" s="2">
        <v>10.199999999999999</v>
      </c>
      <c r="AA331" s="2">
        <v>0</v>
      </c>
      <c r="AB331" s="2">
        <v>75</v>
      </c>
      <c r="AC331" s="2">
        <v>150</v>
      </c>
      <c r="AD331" s="2">
        <v>225</v>
      </c>
      <c r="AE331" s="2">
        <v>299</v>
      </c>
      <c r="AF331" s="2">
        <v>-80.599999999999994</v>
      </c>
      <c r="AG331" s="2">
        <v>22.1</v>
      </c>
      <c r="AH331" s="2">
        <v>51.8</v>
      </c>
      <c r="AI331" s="2">
        <v>70.7</v>
      </c>
      <c r="AJ331" s="2">
        <v>123</v>
      </c>
      <c r="AK331" s="2"/>
    </row>
    <row r="332" spans="1:37">
      <c r="A332" s="2">
        <v>331</v>
      </c>
      <c r="B332" s="2">
        <v>3756</v>
      </c>
      <c r="C332" s="2">
        <v>64</v>
      </c>
      <c r="D332" s="2">
        <v>0</v>
      </c>
      <c r="E332" s="2">
        <v>50</v>
      </c>
      <c r="F332" s="2">
        <v>0</v>
      </c>
      <c r="G332" s="2">
        <v>0</v>
      </c>
      <c r="H332" s="2">
        <v>0.95599999999999996</v>
      </c>
      <c r="I332" s="2">
        <v>28.97</v>
      </c>
      <c r="J332" s="2">
        <v>0</v>
      </c>
      <c r="K332" s="2">
        <v>1.63</v>
      </c>
      <c r="L332" s="2">
        <v>1.06</v>
      </c>
      <c r="M332" s="2">
        <v>0.74</v>
      </c>
      <c r="N332" s="2">
        <v>0.45</v>
      </c>
      <c r="O332" s="2">
        <v>0.32</v>
      </c>
      <c r="P332" s="2">
        <v>0.21</v>
      </c>
      <c r="Q332" s="2">
        <v>0.15</v>
      </c>
      <c r="R332" s="2">
        <v>0.1</v>
      </c>
      <c r="S332" s="2">
        <v>-818</v>
      </c>
      <c r="T332" s="2">
        <v>155</v>
      </c>
      <c r="U332" s="2">
        <v>273</v>
      </c>
      <c r="V332" s="2">
        <v>155</v>
      </c>
      <c r="W332" s="2">
        <v>66</v>
      </c>
      <c r="X332" s="2">
        <v>13</v>
      </c>
      <c r="Y332" s="2">
        <v>4.82</v>
      </c>
      <c r="Z332" s="2">
        <v>1.33</v>
      </c>
      <c r="AA332" s="2">
        <v>0</v>
      </c>
      <c r="AB332" s="2">
        <v>12</v>
      </c>
      <c r="AC332" s="2">
        <v>25</v>
      </c>
      <c r="AD332" s="2">
        <v>38</v>
      </c>
      <c r="AE332" s="2">
        <v>49</v>
      </c>
      <c r="AF332" s="2">
        <v>-818</v>
      </c>
      <c r="AG332" s="2">
        <v>-384</v>
      </c>
      <c r="AH332" s="2">
        <v>32.1</v>
      </c>
      <c r="AI332" s="2">
        <v>456</v>
      </c>
      <c r="AJ332" s="2">
        <v>851</v>
      </c>
      <c r="AK332" s="2"/>
    </row>
    <row r="333" spans="1:37">
      <c r="A333" s="2">
        <v>332</v>
      </c>
      <c r="B333" s="2">
        <v>3756</v>
      </c>
      <c r="C333" s="2">
        <v>64</v>
      </c>
      <c r="D333" s="2">
        <v>0</v>
      </c>
      <c r="E333" s="2">
        <v>72</v>
      </c>
      <c r="F333" s="2">
        <v>0</v>
      </c>
      <c r="G333" s="2">
        <v>0</v>
      </c>
      <c r="H333" s="2">
        <v>0.63300000000000001</v>
      </c>
      <c r="I333" s="2">
        <v>56.08</v>
      </c>
      <c r="J333" s="2">
        <v>0</v>
      </c>
      <c r="K333" s="2">
        <v>1.27</v>
      </c>
      <c r="L333" s="2">
        <v>0.94</v>
      </c>
      <c r="M333" s="2">
        <v>0.72</v>
      </c>
      <c r="N333" s="2">
        <v>0.49</v>
      </c>
      <c r="O333" s="2">
        <v>0.34</v>
      </c>
      <c r="P333" s="2">
        <v>0.21</v>
      </c>
      <c r="Q333" s="2">
        <v>0.15</v>
      </c>
      <c r="R333" s="2">
        <v>0.1</v>
      </c>
      <c r="S333" s="2">
        <v>-612</v>
      </c>
      <c r="T333" s="2">
        <v>-5.15</v>
      </c>
      <c r="U333" s="2">
        <v>150</v>
      </c>
      <c r="V333" s="2">
        <v>143</v>
      </c>
      <c r="W333" s="2">
        <v>90.1</v>
      </c>
      <c r="X333" s="2">
        <v>26.3</v>
      </c>
      <c r="Y333" s="2">
        <v>8.1999999999999993</v>
      </c>
      <c r="Z333" s="2">
        <v>2.0099999999999998</v>
      </c>
      <c r="AA333" s="2">
        <v>0</v>
      </c>
      <c r="AB333" s="2">
        <v>18</v>
      </c>
      <c r="AC333" s="2">
        <v>36</v>
      </c>
      <c r="AD333" s="2">
        <v>54</v>
      </c>
      <c r="AE333" s="2">
        <v>71</v>
      </c>
      <c r="AF333" s="2">
        <v>-612</v>
      </c>
      <c r="AG333" s="2">
        <v>-277</v>
      </c>
      <c r="AH333" s="2">
        <v>36.5</v>
      </c>
      <c r="AI333" s="2">
        <v>345</v>
      </c>
      <c r="AJ333" s="2">
        <v>662</v>
      </c>
      <c r="AK333" s="2"/>
    </row>
    <row r="334" spans="1:37">
      <c r="A334" s="2">
        <v>333</v>
      </c>
      <c r="B334" s="2">
        <v>3756</v>
      </c>
      <c r="C334" s="2">
        <v>64</v>
      </c>
      <c r="D334" s="2">
        <v>0</v>
      </c>
      <c r="E334" s="2">
        <v>102</v>
      </c>
      <c r="F334" s="2">
        <v>0</v>
      </c>
      <c r="G334" s="2">
        <v>0</v>
      </c>
      <c r="H334" s="2">
        <v>0.40300000000000002</v>
      </c>
      <c r="I334" s="2">
        <v>116.65</v>
      </c>
      <c r="J334" s="2">
        <v>0</v>
      </c>
      <c r="K334" s="2">
        <v>0.96</v>
      </c>
      <c r="L334" s="2">
        <v>0.78</v>
      </c>
      <c r="M334" s="2">
        <v>0.65</v>
      </c>
      <c r="N334" s="2">
        <v>0.49</v>
      </c>
      <c r="O334" s="2">
        <v>0.37</v>
      </c>
      <c r="P334" s="2">
        <v>0.22</v>
      </c>
      <c r="Q334" s="2">
        <v>0.16</v>
      </c>
      <c r="R334" s="2">
        <v>0.1</v>
      </c>
      <c r="S334" s="2">
        <v>-406</v>
      </c>
      <c r="T334" s="2">
        <v>-80.7</v>
      </c>
      <c r="U334" s="2">
        <v>43</v>
      </c>
      <c r="V334" s="2">
        <v>87.8</v>
      </c>
      <c r="W334" s="2">
        <v>78.5</v>
      </c>
      <c r="X334" s="2">
        <v>39.6</v>
      </c>
      <c r="Y334" s="2">
        <v>16.399999999999999</v>
      </c>
      <c r="Z334" s="2">
        <v>3.26</v>
      </c>
      <c r="AA334" s="2">
        <v>0</v>
      </c>
      <c r="AB334" s="2">
        <v>26</v>
      </c>
      <c r="AC334" s="2">
        <v>51</v>
      </c>
      <c r="AD334" s="2">
        <v>77</v>
      </c>
      <c r="AE334" s="2">
        <v>101</v>
      </c>
      <c r="AF334" s="2">
        <v>-406</v>
      </c>
      <c r="AG334" s="2">
        <v>-169</v>
      </c>
      <c r="AH334" s="2">
        <v>38</v>
      </c>
      <c r="AI334" s="2">
        <v>241</v>
      </c>
      <c r="AJ334" s="2">
        <v>466</v>
      </c>
      <c r="AK334" s="2"/>
    </row>
    <row r="335" spans="1:37">
      <c r="A335" s="2">
        <v>334</v>
      </c>
      <c r="B335" s="2">
        <v>3756</v>
      </c>
      <c r="C335" s="2">
        <v>64</v>
      </c>
      <c r="D335" s="2">
        <v>0</v>
      </c>
      <c r="E335" s="2">
        <v>147</v>
      </c>
      <c r="F335" s="2">
        <v>0</v>
      </c>
      <c r="G335" s="2">
        <v>0</v>
      </c>
      <c r="H335" s="2">
        <v>0.254</v>
      </c>
      <c r="I335" s="2">
        <v>250.68</v>
      </c>
      <c r="J335" s="2">
        <v>0</v>
      </c>
      <c r="K335" s="2">
        <v>0.71</v>
      </c>
      <c r="L335" s="2">
        <v>0.61</v>
      </c>
      <c r="M335" s="2">
        <v>0.54</v>
      </c>
      <c r="N335" s="2">
        <v>0.44</v>
      </c>
      <c r="O335" s="2">
        <v>0.36</v>
      </c>
      <c r="P335" s="2">
        <v>0.24</v>
      </c>
      <c r="Q335" s="2">
        <v>0.17</v>
      </c>
      <c r="R335" s="2">
        <v>0.1</v>
      </c>
      <c r="S335" s="2">
        <v>-243</v>
      </c>
      <c r="T335" s="2">
        <v>-93.4</v>
      </c>
      <c r="U335" s="2">
        <v>-16.899999999999999</v>
      </c>
      <c r="V335" s="2">
        <v>32.4</v>
      </c>
      <c r="W335" s="2">
        <v>44.9</v>
      </c>
      <c r="X335" s="2">
        <v>37.299999999999997</v>
      </c>
      <c r="Y335" s="2">
        <v>22.9</v>
      </c>
      <c r="Z335" s="2">
        <v>6.69</v>
      </c>
      <c r="AA335" s="2">
        <v>0</v>
      </c>
      <c r="AB335" s="2">
        <v>37</v>
      </c>
      <c r="AC335" s="2">
        <v>73</v>
      </c>
      <c r="AD335" s="2">
        <v>110</v>
      </c>
      <c r="AE335" s="2">
        <v>146</v>
      </c>
      <c r="AF335" s="2">
        <v>-243</v>
      </c>
      <c r="AG335" s="2">
        <v>-83.9</v>
      </c>
      <c r="AH335" s="2">
        <v>39.700000000000003</v>
      </c>
      <c r="AI335" s="2">
        <v>158</v>
      </c>
      <c r="AJ335" s="2">
        <v>304</v>
      </c>
      <c r="AK335" s="2"/>
    </row>
    <row r="336" spans="1:37">
      <c r="A336" s="2">
        <v>335</v>
      </c>
      <c r="B336" s="2">
        <v>3756</v>
      </c>
      <c r="C336" s="2">
        <v>64</v>
      </c>
      <c r="D336" s="2">
        <v>0</v>
      </c>
      <c r="E336" s="2">
        <v>210</v>
      </c>
      <c r="F336" s="2">
        <v>0</v>
      </c>
      <c r="G336" s="2">
        <v>0</v>
      </c>
      <c r="H336" s="2">
        <v>0.16800000000000001</v>
      </c>
      <c r="I336" s="2">
        <v>519.04</v>
      </c>
      <c r="J336" s="2">
        <v>0</v>
      </c>
      <c r="K336" s="2">
        <v>0.52</v>
      </c>
      <c r="L336" s="2">
        <v>0.46</v>
      </c>
      <c r="M336" s="2">
        <v>0.43</v>
      </c>
      <c r="N336" s="2">
        <v>0.37</v>
      </c>
      <c r="O336" s="2">
        <v>0.33</v>
      </c>
      <c r="P336" s="2">
        <v>0.24</v>
      </c>
      <c r="Q336" s="2">
        <v>0.18</v>
      </c>
      <c r="R336" s="2">
        <v>0.11</v>
      </c>
      <c r="S336" s="2">
        <v>-134</v>
      </c>
      <c r="T336" s="2">
        <v>-75.7</v>
      </c>
      <c r="U336" s="2">
        <v>-36.700000000000003</v>
      </c>
      <c r="V336" s="2">
        <v>-1.05</v>
      </c>
      <c r="W336" s="2">
        <v>14.9</v>
      </c>
      <c r="X336" s="2">
        <v>22.9</v>
      </c>
      <c r="Y336" s="2">
        <v>19.899999999999999</v>
      </c>
      <c r="Z336" s="2">
        <v>10</v>
      </c>
      <c r="AA336" s="2">
        <v>0</v>
      </c>
      <c r="AB336" s="2">
        <v>52</v>
      </c>
      <c r="AC336" s="2">
        <v>105</v>
      </c>
      <c r="AD336" s="2">
        <v>157</v>
      </c>
      <c r="AE336" s="2">
        <v>209</v>
      </c>
      <c r="AF336" s="2">
        <v>-134</v>
      </c>
      <c r="AG336" s="2">
        <v>-22.9</v>
      </c>
      <c r="AH336" s="2">
        <v>44.4</v>
      </c>
      <c r="AI336" s="2">
        <v>99.9</v>
      </c>
      <c r="AJ336" s="2">
        <v>186</v>
      </c>
      <c r="AK336" s="2"/>
    </row>
    <row r="337" spans="1:37">
      <c r="A337" s="2">
        <v>336</v>
      </c>
      <c r="B337" s="2">
        <v>3756</v>
      </c>
      <c r="C337" s="2">
        <v>64</v>
      </c>
      <c r="D337" s="2">
        <v>0</v>
      </c>
      <c r="E337" s="2">
        <v>300</v>
      </c>
      <c r="F337" s="2">
        <v>0</v>
      </c>
      <c r="G337" s="2">
        <v>0</v>
      </c>
      <c r="H337" s="2">
        <v>0.126</v>
      </c>
      <c r="I337" s="2">
        <v>946.54</v>
      </c>
      <c r="J337" s="2">
        <v>0</v>
      </c>
      <c r="K337" s="2">
        <v>0.38</v>
      </c>
      <c r="L337" s="2">
        <v>0.34</v>
      </c>
      <c r="M337" s="2">
        <v>0.32</v>
      </c>
      <c r="N337" s="2">
        <v>0.28999999999999998</v>
      </c>
      <c r="O337" s="2">
        <v>0.27</v>
      </c>
      <c r="P337" s="2">
        <v>0.22</v>
      </c>
      <c r="Q337" s="2">
        <v>0.18</v>
      </c>
      <c r="R337" s="2">
        <v>0.12</v>
      </c>
      <c r="S337" s="2">
        <v>-70.2</v>
      </c>
      <c r="T337" s="2">
        <v>-50.7</v>
      </c>
      <c r="U337" s="2">
        <v>-34.299999999999997</v>
      </c>
      <c r="V337" s="2">
        <v>-14.4</v>
      </c>
      <c r="W337" s="2">
        <v>-2.15</v>
      </c>
      <c r="X337" s="2">
        <v>8.5399999999999991</v>
      </c>
      <c r="Y337" s="2">
        <v>11.2</v>
      </c>
      <c r="Z337" s="2">
        <v>9.27</v>
      </c>
      <c r="AA337" s="2">
        <v>0</v>
      </c>
      <c r="AB337" s="2">
        <v>75</v>
      </c>
      <c r="AC337" s="2">
        <v>150</v>
      </c>
      <c r="AD337" s="2">
        <v>225</v>
      </c>
      <c r="AE337" s="2">
        <v>299</v>
      </c>
      <c r="AF337" s="2">
        <v>-70.2</v>
      </c>
      <c r="AG337" s="2">
        <v>16.600000000000001</v>
      </c>
      <c r="AH337" s="2">
        <v>42.8</v>
      </c>
      <c r="AI337" s="2">
        <v>60.1</v>
      </c>
      <c r="AJ337" s="2">
        <v>106</v>
      </c>
      <c r="AK337" s="2"/>
    </row>
    <row r="338" spans="1:37">
      <c r="A338" s="2">
        <v>337</v>
      </c>
      <c r="B338" s="2">
        <v>4537</v>
      </c>
      <c r="C338" s="2">
        <v>64</v>
      </c>
      <c r="D338" s="2">
        <v>0</v>
      </c>
      <c r="E338" s="2">
        <v>50</v>
      </c>
      <c r="F338" s="2">
        <v>0</v>
      </c>
      <c r="G338" s="2">
        <v>0</v>
      </c>
      <c r="H338" s="2">
        <v>0.89400000000000002</v>
      </c>
      <c r="I338" s="2">
        <v>32.22</v>
      </c>
      <c r="J338" s="2">
        <v>0</v>
      </c>
      <c r="K338" s="2">
        <v>1.56</v>
      </c>
      <c r="L338" s="2">
        <v>1.05</v>
      </c>
      <c r="M338" s="2">
        <v>0.74</v>
      </c>
      <c r="N338" s="2">
        <v>0.46</v>
      </c>
      <c r="O338" s="2">
        <v>0.32</v>
      </c>
      <c r="P338" s="2">
        <v>0.21</v>
      </c>
      <c r="Q338" s="2">
        <v>0.15</v>
      </c>
      <c r="R338" s="2">
        <v>0.1</v>
      </c>
      <c r="S338" s="2">
        <v>-747</v>
      </c>
      <c r="T338" s="2">
        <v>118</v>
      </c>
      <c r="U338" s="2">
        <v>241</v>
      </c>
      <c r="V338" s="2">
        <v>150</v>
      </c>
      <c r="W338" s="2">
        <v>68.099999999999994</v>
      </c>
      <c r="X338" s="2">
        <v>13.8</v>
      </c>
      <c r="Y338" s="2">
        <v>4.9000000000000004</v>
      </c>
      <c r="Z338" s="2">
        <v>1.37</v>
      </c>
      <c r="AA338" s="2">
        <v>0</v>
      </c>
      <c r="AB338" s="2">
        <v>12</v>
      </c>
      <c r="AC338" s="2">
        <v>25</v>
      </c>
      <c r="AD338" s="2">
        <v>38</v>
      </c>
      <c r="AE338" s="2">
        <v>49</v>
      </c>
      <c r="AF338" s="2">
        <v>-747</v>
      </c>
      <c r="AG338" s="2">
        <v>-352</v>
      </c>
      <c r="AH338" s="2">
        <v>26.2</v>
      </c>
      <c r="AI338" s="2">
        <v>412</v>
      </c>
      <c r="AJ338" s="2">
        <v>771</v>
      </c>
      <c r="AK338" s="2"/>
    </row>
    <row r="339" spans="1:37">
      <c r="A339" s="2">
        <v>338</v>
      </c>
      <c r="B339" s="2">
        <v>4537</v>
      </c>
      <c r="C339" s="2">
        <v>64</v>
      </c>
      <c r="D339" s="2">
        <v>0</v>
      </c>
      <c r="E339" s="2">
        <v>72</v>
      </c>
      <c r="F339" s="2">
        <v>0</v>
      </c>
      <c r="G339" s="2">
        <v>0</v>
      </c>
      <c r="H339" s="2">
        <v>0.58199999999999996</v>
      </c>
      <c r="I339" s="2">
        <v>64.05</v>
      </c>
      <c r="J339" s="2">
        <v>0</v>
      </c>
      <c r="K339" s="2">
        <v>1.21</v>
      </c>
      <c r="L339" s="2">
        <v>0.92</v>
      </c>
      <c r="M339" s="2">
        <v>0.71</v>
      </c>
      <c r="N339" s="2">
        <v>0.49</v>
      </c>
      <c r="O339" s="2">
        <v>0.35</v>
      </c>
      <c r="P339" s="2">
        <v>0.21</v>
      </c>
      <c r="Q339" s="2">
        <v>0.15</v>
      </c>
      <c r="R339" s="2">
        <v>0.1</v>
      </c>
      <c r="S339" s="2">
        <v>-548</v>
      </c>
      <c r="T339" s="2">
        <v>-20.3</v>
      </c>
      <c r="U339" s="2">
        <v>123</v>
      </c>
      <c r="V339" s="2">
        <v>129</v>
      </c>
      <c r="W339" s="2">
        <v>86</v>
      </c>
      <c r="X339" s="2">
        <v>27.6</v>
      </c>
      <c r="Y339" s="2">
        <v>8.77</v>
      </c>
      <c r="Z339" s="2">
        <v>2.04</v>
      </c>
      <c r="AA339" s="2">
        <v>0</v>
      </c>
      <c r="AB339" s="2">
        <v>18</v>
      </c>
      <c r="AC339" s="2">
        <v>36</v>
      </c>
      <c r="AD339" s="2">
        <v>54</v>
      </c>
      <c r="AE339" s="2">
        <v>71</v>
      </c>
      <c r="AF339" s="2">
        <v>-548</v>
      </c>
      <c r="AG339" s="2">
        <v>-250</v>
      </c>
      <c r="AH339" s="2">
        <v>30.1</v>
      </c>
      <c r="AI339" s="2">
        <v>305</v>
      </c>
      <c r="AJ339" s="2">
        <v>588</v>
      </c>
      <c r="AK339" s="2"/>
    </row>
    <row r="340" spans="1:37">
      <c r="A340" s="2">
        <v>339</v>
      </c>
      <c r="B340" s="2">
        <v>4537</v>
      </c>
      <c r="C340" s="2">
        <v>64</v>
      </c>
      <c r="D340" s="2">
        <v>0</v>
      </c>
      <c r="E340" s="2">
        <v>102</v>
      </c>
      <c r="F340" s="2">
        <v>0</v>
      </c>
      <c r="G340" s="2">
        <v>0</v>
      </c>
      <c r="H340" s="2">
        <v>0.36599999999999999</v>
      </c>
      <c r="I340" s="2">
        <v>135.84</v>
      </c>
      <c r="J340" s="2">
        <v>0</v>
      </c>
      <c r="K340" s="2">
        <v>0.9</v>
      </c>
      <c r="L340" s="2">
        <v>0.75</v>
      </c>
      <c r="M340" s="2">
        <v>0.63</v>
      </c>
      <c r="N340" s="2">
        <v>0.48</v>
      </c>
      <c r="O340" s="2">
        <v>0.37</v>
      </c>
      <c r="P340" s="2">
        <v>0.23</v>
      </c>
      <c r="Q340" s="2">
        <v>0.16</v>
      </c>
      <c r="R340" s="2">
        <v>0.1</v>
      </c>
      <c r="S340" s="2">
        <v>-359</v>
      </c>
      <c r="T340" s="2">
        <v>-80.099999999999994</v>
      </c>
      <c r="U340" s="2">
        <v>29</v>
      </c>
      <c r="V340" s="2">
        <v>73.5</v>
      </c>
      <c r="W340" s="2">
        <v>69.8</v>
      </c>
      <c r="X340" s="2">
        <v>38.4</v>
      </c>
      <c r="Y340" s="2">
        <v>17</v>
      </c>
      <c r="Z340" s="2">
        <v>3.47</v>
      </c>
      <c r="AA340" s="2">
        <v>0</v>
      </c>
      <c r="AB340" s="2">
        <v>26</v>
      </c>
      <c r="AC340" s="2">
        <v>51</v>
      </c>
      <c r="AD340" s="2">
        <v>77</v>
      </c>
      <c r="AE340" s="2">
        <v>101</v>
      </c>
      <c r="AF340" s="2">
        <v>-359</v>
      </c>
      <c r="AG340" s="2">
        <v>-150</v>
      </c>
      <c r="AH340" s="2">
        <v>31.4</v>
      </c>
      <c r="AI340" s="2">
        <v>210</v>
      </c>
      <c r="AJ340" s="2">
        <v>408</v>
      </c>
      <c r="AK340" s="2"/>
    </row>
    <row r="341" spans="1:37">
      <c r="A341" s="2">
        <v>340</v>
      </c>
      <c r="B341" s="2">
        <v>4537</v>
      </c>
      <c r="C341" s="2">
        <v>64</v>
      </c>
      <c r="D341" s="2">
        <v>0</v>
      </c>
      <c r="E341" s="2">
        <v>147</v>
      </c>
      <c r="F341" s="2">
        <v>0</v>
      </c>
      <c r="G341" s="2">
        <v>0</v>
      </c>
      <c r="H341" s="2">
        <v>0.22900000000000001</v>
      </c>
      <c r="I341" s="2">
        <v>296.68</v>
      </c>
      <c r="J341" s="2">
        <v>0</v>
      </c>
      <c r="K341" s="2">
        <v>0.66</v>
      </c>
      <c r="L341" s="2">
        <v>0.57999999999999996</v>
      </c>
      <c r="M341" s="2">
        <v>0.52</v>
      </c>
      <c r="N341" s="2">
        <v>0.43</v>
      </c>
      <c r="O341" s="2">
        <v>0.36</v>
      </c>
      <c r="P341" s="2">
        <v>0.24</v>
      </c>
      <c r="Q341" s="2">
        <v>0.17</v>
      </c>
      <c r="R341" s="2">
        <v>0.11</v>
      </c>
      <c r="S341" s="2">
        <v>-213</v>
      </c>
      <c r="T341" s="2">
        <v>-86</v>
      </c>
      <c r="U341" s="2">
        <v>-20.100000000000001</v>
      </c>
      <c r="V341" s="2">
        <v>24.1</v>
      </c>
      <c r="W341" s="2">
        <v>37.200000000000003</v>
      </c>
      <c r="X341" s="2">
        <v>33.5</v>
      </c>
      <c r="Y341" s="2">
        <v>21.9</v>
      </c>
      <c r="Z341" s="2">
        <v>7.01</v>
      </c>
      <c r="AA341" s="2">
        <v>0</v>
      </c>
      <c r="AB341" s="2">
        <v>37</v>
      </c>
      <c r="AC341" s="2">
        <v>73</v>
      </c>
      <c r="AD341" s="2">
        <v>110</v>
      </c>
      <c r="AE341" s="2">
        <v>146</v>
      </c>
      <c r="AF341" s="2">
        <v>-213</v>
      </c>
      <c r="AG341" s="2">
        <v>-75.099999999999994</v>
      </c>
      <c r="AH341" s="2">
        <v>32.700000000000003</v>
      </c>
      <c r="AI341" s="2">
        <v>136</v>
      </c>
      <c r="AJ341" s="2">
        <v>263</v>
      </c>
      <c r="AK341" s="2"/>
    </row>
    <row r="342" spans="1:37">
      <c r="A342" s="2">
        <v>341</v>
      </c>
      <c r="B342" s="2">
        <v>4537</v>
      </c>
      <c r="C342" s="2">
        <v>64</v>
      </c>
      <c r="D342" s="2">
        <v>0</v>
      </c>
      <c r="E342" s="2">
        <v>210</v>
      </c>
      <c r="F342" s="2">
        <v>0</v>
      </c>
      <c r="G342" s="2">
        <v>0</v>
      </c>
      <c r="H342" s="2">
        <v>0.151</v>
      </c>
      <c r="I342" s="2">
        <v>616.1</v>
      </c>
      <c r="J342" s="2">
        <v>0</v>
      </c>
      <c r="K342" s="2">
        <v>0.48</v>
      </c>
      <c r="L342" s="2">
        <v>0.44</v>
      </c>
      <c r="M342" s="2">
        <v>0.41</v>
      </c>
      <c r="N342" s="2">
        <v>0.36</v>
      </c>
      <c r="O342" s="2">
        <v>0.31</v>
      </c>
      <c r="P342" s="2">
        <v>0.24</v>
      </c>
      <c r="Q342" s="2">
        <v>0.18</v>
      </c>
      <c r="R342" s="2">
        <v>0.11</v>
      </c>
      <c r="S342" s="2">
        <v>-117</v>
      </c>
      <c r="T342" s="2">
        <v>-67.7</v>
      </c>
      <c r="U342" s="2">
        <v>-34.5</v>
      </c>
      <c r="V342" s="2">
        <v>-3.67</v>
      </c>
      <c r="W342" s="2">
        <v>10.7</v>
      </c>
      <c r="X342" s="2">
        <v>19.100000000000001</v>
      </c>
      <c r="Y342" s="2">
        <v>17.600000000000001</v>
      </c>
      <c r="Z342" s="2">
        <v>9.69</v>
      </c>
      <c r="AA342" s="2">
        <v>0</v>
      </c>
      <c r="AB342" s="2">
        <v>52</v>
      </c>
      <c r="AC342" s="2">
        <v>105</v>
      </c>
      <c r="AD342" s="2">
        <v>157</v>
      </c>
      <c r="AE342" s="2">
        <v>209</v>
      </c>
      <c r="AF342" s="2">
        <v>-117</v>
      </c>
      <c r="AG342" s="2">
        <v>-21.8</v>
      </c>
      <c r="AH342" s="2">
        <v>36.700000000000003</v>
      </c>
      <c r="AI342" s="2">
        <v>85.4</v>
      </c>
      <c r="AJ342" s="2">
        <v>160</v>
      </c>
      <c r="AK342" s="2"/>
    </row>
    <row r="343" spans="1:37">
      <c r="A343" s="2">
        <v>342</v>
      </c>
      <c r="B343" s="2">
        <v>4537</v>
      </c>
      <c r="C343" s="2">
        <v>64</v>
      </c>
      <c r="D343" s="2">
        <v>0</v>
      </c>
      <c r="E343" s="2">
        <v>300</v>
      </c>
      <c r="F343" s="2">
        <v>0</v>
      </c>
      <c r="G343" s="2">
        <v>0</v>
      </c>
      <c r="H343" s="2">
        <v>0.114</v>
      </c>
      <c r="I343" s="2">
        <v>1128.48</v>
      </c>
      <c r="J343" s="2">
        <v>0</v>
      </c>
      <c r="K343" s="2">
        <v>0.35</v>
      </c>
      <c r="L343" s="2">
        <v>0.32</v>
      </c>
      <c r="M343" s="2">
        <v>0.3</v>
      </c>
      <c r="N343" s="2">
        <v>0.28000000000000003</v>
      </c>
      <c r="O343" s="2">
        <v>0.26</v>
      </c>
      <c r="P343" s="2">
        <v>0.22</v>
      </c>
      <c r="Q343" s="2">
        <v>0.18</v>
      </c>
      <c r="R343" s="2">
        <v>0.12</v>
      </c>
      <c r="S343" s="2">
        <v>-61.1</v>
      </c>
      <c r="T343" s="2">
        <v>-44.6</v>
      </c>
      <c r="U343" s="2">
        <v>-30.8</v>
      </c>
      <c r="V343" s="2">
        <v>-13.8</v>
      </c>
      <c r="W343" s="2">
        <v>-3.28</v>
      </c>
      <c r="X343" s="2">
        <v>6.4</v>
      </c>
      <c r="Y343" s="2">
        <v>9.27</v>
      </c>
      <c r="Z343" s="2">
        <v>8.3000000000000007</v>
      </c>
      <c r="AA343" s="2">
        <v>0</v>
      </c>
      <c r="AB343" s="2">
        <v>75</v>
      </c>
      <c r="AC343" s="2">
        <v>150</v>
      </c>
      <c r="AD343" s="2">
        <v>225</v>
      </c>
      <c r="AE343" s="2">
        <v>299</v>
      </c>
      <c r="AF343" s="2">
        <v>-61.1</v>
      </c>
      <c r="AG343" s="2">
        <v>12.3</v>
      </c>
      <c r="AH343" s="2">
        <v>35.4</v>
      </c>
      <c r="AI343" s="2">
        <v>51.1</v>
      </c>
      <c r="AJ343" s="2">
        <v>90.4</v>
      </c>
      <c r="AK343" s="2"/>
    </row>
    <row r="344" spans="1:37">
      <c r="A344" s="2">
        <v>343</v>
      </c>
      <c r="B344" s="2">
        <v>5481</v>
      </c>
      <c r="C344" s="2">
        <v>64</v>
      </c>
      <c r="D344" s="2">
        <v>0</v>
      </c>
      <c r="E344" s="2">
        <v>50</v>
      </c>
      <c r="F344" s="2">
        <v>0</v>
      </c>
      <c r="G344" s="2">
        <v>0</v>
      </c>
      <c r="H344" s="2">
        <v>0.83199999999999996</v>
      </c>
      <c r="I344" s="2">
        <v>36.130000000000003</v>
      </c>
      <c r="J344" s="2">
        <v>0</v>
      </c>
      <c r="K344" s="2">
        <v>1.5</v>
      </c>
      <c r="L344" s="2">
        <v>1.03</v>
      </c>
      <c r="M344" s="2">
        <v>0.74</v>
      </c>
      <c r="N344" s="2">
        <v>0.46</v>
      </c>
      <c r="O344" s="2">
        <v>0.33</v>
      </c>
      <c r="P344" s="2">
        <v>0.21</v>
      </c>
      <c r="Q344" s="2">
        <v>0.15</v>
      </c>
      <c r="R344" s="2">
        <v>0.1</v>
      </c>
      <c r="S344" s="2">
        <v>-678</v>
      </c>
      <c r="T344" s="2">
        <v>86.3</v>
      </c>
      <c r="U344" s="2">
        <v>210</v>
      </c>
      <c r="V344" s="2">
        <v>142</v>
      </c>
      <c r="W344" s="2">
        <v>69.2</v>
      </c>
      <c r="X344" s="2">
        <v>14.8</v>
      </c>
      <c r="Y344" s="2">
        <v>5</v>
      </c>
      <c r="Z344" s="2">
        <v>1.41</v>
      </c>
      <c r="AA344" s="2">
        <v>0</v>
      </c>
      <c r="AB344" s="2">
        <v>12</v>
      </c>
      <c r="AC344" s="2">
        <v>25</v>
      </c>
      <c r="AD344" s="2">
        <v>38</v>
      </c>
      <c r="AE344" s="2">
        <v>49</v>
      </c>
      <c r="AF344" s="2">
        <v>-678</v>
      </c>
      <c r="AG344" s="2">
        <v>-321</v>
      </c>
      <c r="AH344" s="2">
        <v>21.3</v>
      </c>
      <c r="AI344" s="2">
        <v>370</v>
      </c>
      <c r="AJ344" s="2">
        <v>696</v>
      </c>
      <c r="AK344" s="2"/>
    </row>
    <row r="345" spans="1:37">
      <c r="A345" s="2">
        <v>344</v>
      </c>
      <c r="B345" s="2">
        <v>5481</v>
      </c>
      <c r="C345" s="2">
        <v>64</v>
      </c>
      <c r="D345" s="2">
        <v>0</v>
      </c>
      <c r="E345" s="2">
        <v>72</v>
      </c>
      <c r="F345" s="2">
        <v>0</v>
      </c>
      <c r="G345" s="2">
        <v>0</v>
      </c>
      <c r="H345" s="2">
        <v>0.53600000000000003</v>
      </c>
      <c r="I345" s="2">
        <v>73.13</v>
      </c>
      <c r="J345" s="2">
        <v>0</v>
      </c>
      <c r="K345" s="2">
        <v>1.1499999999999999</v>
      </c>
      <c r="L345" s="2">
        <v>0.89</v>
      </c>
      <c r="M345" s="2">
        <v>0.7</v>
      </c>
      <c r="N345" s="2">
        <v>0.49</v>
      </c>
      <c r="O345" s="2">
        <v>0.35</v>
      </c>
      <c r="P345" s="2">
        <v>0.21</v>
      </c>
      <c r="Q345" s="2">
        <v>0.15</v>
      </c>
      <c r="R345" s="2">
        <v>0.1</v>
      </c>
      <c r="S345" s="2">
        <v>-488</v>
      </c>
      <c r="T345" s="2">
        <v>-31.8</v>
      </c>
      <c r="U345" s="2">
        <v>99</v>
      </c>
      <c r="V345" s="2">
        <v>114</v>
      </c>
      <c r="W345" s="2">
        <v>81</v>
      </c>
      <c r="X345" s="2">
        <v>28.5</v>
      </c>
      <c r="Y345" s="2">
        <v>9.41</v>
      </c>
      <c r="Z345" s="2">
        <v>2.0699999999999998</v>
      </c>
      <c r="AA345" s="2">
        <v>0</v>
      </c>
      <c r="AB345" s="2">
        <v>18</v>
      </c>
      <c r="AC345" s="2">
        <v>36</v>
      </c>
      <c r="AD345" s="2">
        <v>54</v>
      </c>
      <c r="AE345" s="2">
        <v>71</v>
      </c>
      <c r="AF345" s="2">
        <v>-488</v>
      </c>
      <c r="AG345" s="2">
        <v>-224</v>
      </c>
      <c r="AH345" s="2">
        <v>24.8</v>
      </c>
      <c r="AI345" s="2">
        <v>269</v>
      </c>
      <c r="AJ345" s="2">
        <v>520</v>
      </c>
      <c r="AK345" s="2"/>
    </row>
    <row r="346" spans="1:37">
      <c r="A346" s="2">
        <v>345</v>
      </c>
      <c r="B346" s="2">
        <v>5481</v>
      </c>
      <c r="C346" s="2">
        <v>64</v>
      </c>
      <c r="D346" s="2">
        <v>0</v>
      </c>
      <c r="E346" s="2">
        <v>102</v>
      </c>
      <c r="F346" s="2">
        <v>0</v>
      </c>
      <c r="G346" s="2">
        <v>0</v>
      </c>
      <c r="H346" s="2">
        <v>0.33500000000000002</v>
      </c>
      <c r="I346" s="2">
        <v>156.97999999999999</v>
      </c>
      <c r="J346" s="2">
        <v>0</v>
      </c>
      <c r="K346" s="2">
        <v>0.86</v>
      </c>
      <c r="L346" s="2">
        <v>0.72</v>
      </c>
      <c r="M346" s="2">
        <v>0.61</v>
      </c>
      <c r="N346" s="2">
        <v>0.48</v>
      </c>
      <c r="O346" s="2">
        <v>0.37</v>
      </c>
      <c r="P346" s="2">
        <v>0.23</v>
      </c>
      <c r="Q346" s="2">
        <v>0.16</v>
      </c>
      <c r="R346" s="2">
        <v>0.1</v>
      </c>
      <c r="S346" s="2">
        <v>-315</v>
      </c>
      <c r="T346" s="2">
        <v>-78</v>
      </c>
      <c r="U346" s="2">
        <v>17.600000000000001</v>
      </c>
      <c r="V346" s="2">
        <v>60.7</v>
      </c>
      <c r="W346" s="2">
        <v>61.2</v>
      </c>
      <c r="X346" s="2">
        <v>36.6</v>
      </c>
      <c r="Y346" s="2">
        <v>17.399999999999999</v>
      </c>
      <c r="Z346" s="2">
        <v>3.72</v>
      </c>
      <c r="AA346" s="2">
        <v>0</v>
      </c>
      <c r="AB346" s="2">
        <v>26</v>
      </c>
      <c r="AC346" s="2">
        <v>51</v>
      </c>
      <c r="AD346" s="2">
        <v>77</v>
      </c>
      <c r="AE346" s="2">
        <v>101</v>
      </c>
      <c r="AF346" s="2">
        <v>-315</v>
      </c>
      <c r="AG346" s="2">
        <v>-134</v>
      </c>
      <c r="AH346" s="2">
        <v>25.9</v>
      </c>
      <c r="AI346" s="2">
        <v>183</v>
      </c>
      <c r="AJ346" s="2">
        <v>356</v>
      </c>
      <c r="AK346" s="2"/>
    </row>
    <row r="347" spans="1:37">
      <c r="A347" s="2">
        <v>346</v>
      </c>
      <c r="B347" s="2">
        <v>5481</v>
      </c>
      <c r="C347" s="2">
        <v>64</v>
      </c>
      <c r="D347" s="2">
        <v>0</v>
      </c>
      <c r="E347" s="2">
        <v>147</v>
      </c>
      <c r="F347" s="2">
        <v>0</v>
      </c>
      <c r="G347" s="2">
        <v>0</v>
      </c>
      <c r="H347" s="2">
        <v>0.20899999999999999</v>
      </c>
      <c r="I347" s="2">
        <v>345.03</v>
      </c>
      <c r="J347" s="2">
        <v>0</v>
      </c>
      <c r="K347" s="2">
        <v>0.62</v>
      </c>
      <c r="L347" s="2">
        <v>0.55000000000000004</v>
      </c>
      <c r="M347" s="2">
        <v>0.5</v>
      </c>
      <c r="N347" s="2">
        <v>0.42</v>
      </c>
      <c r="O347" s="2">
        <v>0.35</v>
      </c>
      <c r="P347" s="2">
        <v>0.24</v>
      </c>
      <c r="Q347" s="2">
        <v>0.18</v>
      </c>
      <c r="R347" s="2">
        <v>0.11</v>
      </c>
      <c r="S347" s="2">
        <v>-186</v>
      </c>
      <c r="T347" s="2">
        <v>-78.5</v>
      </c>
      <c r="U347" s="2">
        <v>-22.1</v>
      </c>
      <c r="V347" s="2">
        <v>17.3</v>
      </c>
      <c r="W347" s="2">
        <v>30.3</v>
      </c>
      <c r="X347" s="2">
        <v>29.7</v>
      </c>
      <c r="Y347" s="2">
        <v>20.6</v>
      </c>
      <c r="Z347" s="2">
        <v>7.26</v>
      </c>
      <c r="AA347" s="2">
        <v>0</v>
      </c>
      <c r="AB347" s="2">
        <v>37</v>
      </c>
      <c r="AC347" s="2">
        <v>73</v>
      </c>
      <c r="AD347" s="2">
        <v>110</v>
      </c>
      <c r="AE347" s="2">
        <v>146</v>
      </c>
      <c r="AF347" s="2">
        <v>-186</v>
      </c>
      <c r="AG347" s="2">
        <v>-66.900000000000006</v>
      </c>
      <c r="AH347" s="2">
        <v>27</v>
      </c>
      <c r="AI347" s="2">
        <v>118</v>
      </c>
      <c r="AJ347" s="2">
        <v>228</v>
      </c>
      <c r="AK347" s="2"/>
    </row>
    <row r="348" spans="1:37">
      <c r="A348" s="2">
        <v>347</v>
      </c>
      <c r="B348" s="2">
        <v>5481</v>
      </c>
      <c r="C348" s="2">
        <v>64</v>
      </c>
      <c r="D348" s="2">
        <v>0</v>
      </c>
      <c r="E348" s="2">
        <v>210</v>
      </c>
      <c r="F348" s="2">
        <v>0</v>
      </c>
      <c r="G348" s="2">
        <v>0</v>
      </c>
      <c r="H348" s="2">
        <v>0.13600000000000001</v>
      </c>
      <c r="I348" s="2">
        <v>733.67</v>
      </c>
      <c r="J348" s="2">
        <v>0</v>
      </c>
      <c r="K348" s="2">
        <v>0.45</v>
      </c>
      <c r="L348" s="2">
        <v>0.41</v>
      </c>
      <c r="M348" s="2">
        <v>0.39</v>
      </c>
      <c r="N348" s="2">
        <v>0.35</v>
      </c>
      <c r="O348" s="2">
        <v>0.31</v>
      </c>
      <c r="P348" s="2">
        <v>0.24</v>
      </c>
      <c r="Q348" s="2">
        <v>0.18</v>
      </c>
      <c r="R348" s="2">
        <v>0.12</v>
      </c>
      <c r="S348" s="2">
        <v>-102</v>
      </c>
      <c r="T348" s="2">
        <v>-60.2</v>
      </c>
      <c r="U348" s="2">
        <v>-32.1</v>
      </c>
      <c r="V348" s="2">
        <v>-5.57</v>
      </c>
      <c r="W348" s="2">
        <v>7.32</v>
      </c>
      <c r="X348" s="2">
        <v>15.8</v>
      </c>
      <c r="Y348" s="2">
        <v>15.4</v>
      </c>
      <c r="Z348" s="2">
        <v>9.2200000000000006</v>
      </c>
      <c r="AA348" s="2">
        <v>0</v>
      </c>
      <c r="AB348" s="2">
        <v>52</v>
      </c>
      <c r="AC348" s="2">
        <v>105</v>
      </c>
      <c r="AD348" s="2">
        <v>157</v>
      </c>
      <c r="AE348" s="2">
        <v>209</v>
      </c>
      <c r="AF348" s="2">
        <v>-102</v>
      </c>
      <c r="AG348" s="2">
        <v>-20.5</v>
      </c>
      <c r="AH348" s="2">
        <v>30.3</v>
      </c>
      <c r="AI348" s="2">
        <v>73</v>
      </c>
      <c r="AJ348" s="2">
        <v>137</v>
      </c>
      <c r="AK348" s="2"/>
    </row>
    <row r="349" spans="1:37">
      <c r="A349" s="2">
        <v>348</v>
      </c>
      <c r="B349" s="2">
        <v>5481</v>
      </c>
      <c r="C349" s="2">
        <v>64</v>
      </c>
      <c r="D349" s="2">
        <v>0</v>
      </c>
      <c r="E349" s="2">
        <v>300</v>
      </c>
      <c r="F349" s="2">
        <v>0</v>
      </c>
      <c r="G349" s="2">
        <v>0</v>
      </c>
      <c r="H349" s="2">
        <v>0.10100000000000001</v>
      </c>
      <c r="I349" s="2">
        <v>1358.94</v>
      </c>
      <c r="J349" s="2">
        <v>0</v>
      </c>
      <c r="K349" s="2">
        <v>0.33</v>
      </c>
      <c r="L349" s="2">
        <v>0.3</v>
      </c>
      <c r="M349" s="2">
        <v>0.28999999999999998</v>
      </c>
      <c r="N349" s="2">
        <v>0.27</v>
      </c>
      <c r="O349" s="2">
        <v>0.25</v>
      </c>
      <c r="P349" s="2">
        <v>0.21</v>
      </c>
      <c r="Q349" s="2">
        <v>0.18</v>
      </c>
      <c r="R349" s="2">
        <v>0.12</v>
      </c>
      <c r="S349" s="2">
        <v>-52.9</v>
      </c>
      <c r="T349" s="2">
        <v>-39.200000000000003</v>
      </c>
      <c r="U349" s="2">
        <v>-27.5</v>
      </c>
      <c r="V349" s="2">
        <v>-13.1</v>
      </c>
      <c r="W349" s="2">
        <v>-4.05</v>
      </c>
      <c r="X349" s="2">
        <v>4.62</v>
      </c>
      <c r="Y349" s="2">
        <v>7.53</v>
      </c>
      <c r="Z349" s="2">
        <v>7.33</v>
      </c>
      <c r="AA349" s="2">
        <v>0</v>
      </c>
      <c r="AB349" s="2">
        <v>75</v>
      </c>
      <c r="AC349" s="2">
        <v>150</v>
      </c>
      <c r="AD349" s="2">
        <v>225</v>
      </c>
      <c r="AE349" s="2">
        <v>299</v>
      </c>
      <c r="AF349" s="2">
        <v>-52.9</v>
      </c>
      <c r="AG349" s="2">
        <v>9.01</v>
      </c>
      <c r="AH349" s="2">
        <v>29.3</v>
      </c>
      <c r="AI349" s="2">
        <v>43.4</v>
      </c>
      <c r="AJ349" s="2">
        <v>77.2</v>
      </c>
      <c r="AK349" s="2"/>
    </row>
    <row r="350" spans="1:37">
      <c r="A350" s="2">
        <v>349</v>
      </c>
      <c r="B350" s="2">
        <v>6622</v>
      </c>
      <c r="C350" s="2">
        <v>64</v>
      </c>
      <c r="D350" s="2">
        <v>0</v>
      </c>
      <c r="E350" s="2">
        <v>50</v>
      </c>
      <c r="F350" s="2">
        <v>0</v>
      </c>
      <c r="G350" s="2">
        <v>0</v>
      </c>
      <c r="H350" s="2">
        <v>0.77200000000000002</v>
      </c>
      <c r="I350" s="2">
        <v>40.69</v>
      </c>
      <c r="J350" s="2">
        <v>0</v>
      </c>
      <c r="K350" s="2">
        <v>1.43</v>
      </c>
      <c r="L350" s="2">
        <v>1.01</v>
      </c>
      <c r="M350" s="2">
        <v>0.74</v>
      </c>
      <c r="N350" s="2">
        <v>0.47</v>
      </c>
      <c r="O350" s="2">
        <v>0.33</v>
      </c>
      <c r="P350" s="2">
        <v>0.21</v>
      </c>
      <c r="Q350" s="2">
        <v>0.15</v>
      </c>
      <c r="R350" s="2">
        <v>0.1</v>
      </c>
      <c r="S350" s="2">
        <v>-613</v>
      </c>
      <c r="T350" s="2">
        <v>59.1</v>
      </c>
      <c r="U350" s="2">
        <v>181</v>
      </c>
      <c r="V350" s="2">
        <v>133</v>
      </c>
      <c r="W350" s="2">
        <v>69.5</v>
      </c>
      <c r="X350" s="2">
        <v>15.8</v>
      </c>
      <c r="Y350" s="2">
        <v>5.14</v>
      </c>
      <c r="Z350" s="2">
        <v>1.44</v>
      </c>
      <c r="AA350" s="2">
        <v>0</v>
      </c>
      <c r="AB350" s="2">
        <v>12</v>
      </c>
      <c r="AC350" s="2">
        <v>25</v>
      </c>
      <c r="AD350" s="2">
        <v>38</v>
      </c>
      <c r="AE350" s="2">
        <v>49</v>
      </c>
      <c r="AF350" s="2">
        <v>-613</v>
      </c>
      <c r="AG350" s="2">
        <v>-291</v>
      </c>
      <c r="AH350" s="2">
        <v>17.399999999999999</v>
      </c>
      <c r="AI350" s="2">
        <v>332</v>
      </c>
      <c r="AJ350" s="2">
        <v>625</v>
      </c>
      <c r="AK350" s="2"/>
    </row>
    <row r="351" spans="1:37">
      <c r="A351" s="2">
        <v>350</v>
      </c>
      <c r="B351" s="2">
        <v>6622</v>
      </c>
      <c r="C351" s="2">
        <v>64</v>
      </c>
      <c r="D351" s="2">
        <v>0</v>
      </c>
      <c r="E351" s="2">
        <v>72</v>
      </c>
      <c r="F351" s="2">
        <v>0</v>
      </c>
      <c r="G351" s="2">
        <v>0</v>
      </c>
      <c r="H351" s="2">
        <v>0.49</v>
      </c>
      <c r="I351" s="2">
        <v>84.28</v>
      </c>
      <c r="J351" s="2">
        <v>0</v>
      </c>
      <c r="K351" s="2">
        <v>1.0900000000000001</v>
      </c>
      <c r="L351" s="2">
        <v>0.86</v>
      </c>
      <c r="M351" s="2">
        <v>0.69</v>
      </c>
      <c r="N351" s="2">
        <v>0.49</v>
      </c>
      <c r="O351" s="2">
        <v>0.36</v>
      </c>
      <c r="P351" s="2">
        <v>0.22</v>
      </c>
      <c r="Q351" s="2">
        <v>0.16</v>
      </c>
      <c r="R351" s="2">
        <v>0.1</v>
      </c>
      <c r="S351" s="2">
        <v>-433</v>
      </c>
      <c r="T351" s="2">
        <v>-40.200000000000003</v>
      </c>
      <c r="U351" s="2">
        <v>78.099999999999994</v>
      </c>
      <c r="V351" s="2">
        <v>99.7</v>
      </c>
      <c r="W351" s="2">
        <v>75.2</v>
      </c>
      <c r="X351" s="2">
        <v>29.1</v>
      </c>
      <c r="Y351" s="2">
        <v>10.1</v>
      </c>
      <c r="Z351" s="2">
        <v>2.11</v>
      </c>
      <c r="AA351" s="2">
        <v>0</v>
      </c>
      <c r="AB351" s="2">
        <v>18</v>
      </c>
      <c r="AC351" s="2">
        <v>36</v>
      </c>
      <c r="AD351" s="2">
        <v>54</v>
      </c>
      <c r="AE351" s="2">
        <v>71</v>
      </c>
      <c r="AF351" s="2">
        <v>-433</v>
      </c>
      <c r="AG351" s="2">
        <v>-199</v>
      </c>
      <c r="AH351" s="2">
        <v>20.5</v>
      </c>
      <c r="AI351" s="2">
        <v>237</v>
      </c>
      <c r="AJ351" s="2">
        <v>459</v>
      </c>
      <c r="AK351" s="2"/>
    </row>
    <row r="352" spans="1:37">
      <c r="A352" s="2">
        <v>351</v>
      </c>
      <c r="B352" s="2">
        <v>6622</v>
      </c>
      <c r="C352" s="2">
        <v>64</v>
      </c>
      <c r="D352" s="2">
        <v>0</v>
      </c>
      <c r="E352" s="2">
        <v>102</v>
      </c>
      <c r="F352" s="2">
        <v>0</v>
      </c>
      <c r="G352" s="2">
        <v>0</v>
      </c>
      <c r="H352" s="2">
        <v>0.30399999999999999</v>
      </c>
      <c r="I352" s="2">
        <v>183.4</v>
      </c>
      <c r="J352" s="2">
        <v>0</v>
      </c>
      <c r="K352" s="2">
        <v>0.81</v>
      </c>
      <c r="L352" s="2">
        <v>0.69</v>
      </c>
      <c r="M352" s="2">
        <v>0.6</v>
      </c>
      <c r="N352" s="2">
        <v>0.47</v>
      </c>
      <c r="O352" s="2">
        <v>0.37</v>
      </c>
      <c r="P352" s="2">
        <v>0.23</v>
      </c>
      <c r="Q352" s="2">
        <v>0.16</v>
      </c>
      <c r="R352" s="2">
        <v>0.1</v>
      </c>
      <c r="S352" s="2">
        <v>-277</v>
      </c>
      <c r="T352" s="2">
        <v>-74.900000000000006</v>
      </c>
      <c r="U352" s="2">
        <v>8.44</v>
      </c>
      <c r="V352" s="2">
        <v>49.3</v>
      </c>
      <c r="W352" s="2">
        <v>53</v>
      </c>
      <c r="X352" s="2">
        <v>34.5</v>
      </c>
      <c r="Y352" s="2">
        <v>17.5</v>
      </c>
      <c r="Z352" s="2">
        <v>3.99</v>
      </c>
      <c r="AA352" s="2">
        <v>0</v>
      </c>
      <c r="AB352" s="2">
        <v>26</v>
      </c>
      <c r="AC352" s="2">
        <v>51</v>
      </c>
      <c r="AD352" s="2">
        <v>77</v>
      </c>
      <c r="AE352" s="2">
        <v>101</v>
      </c>
      <c r="AF352" s="2">
        <v>-277</v>
      </c>
      <c r="AG352" s="2">
        <v>-118</v>
      </c>
      <c r="AH352" s="2">
        <v>21.4</v>
      </c>
      <c r="AI352" s="2">
        <v>159</v>
      </c>
      <c r="AJ352" s="2">
        <v>310</v>
      </c>
      <c r="AK352" s="2"/>
    </row>
    <row r="353" spans="1:37">
      <c r="A353" s="2">
        <v>352</v>
      </c>
      <c r="B353" s="2">
        <v>6622</v>
      </c>
      <c r="C353" s="2">
        <v>64</v>
      </c>
      <c r="D353" s="2">
        <v>0</v>
      </c>
      <c r="E353" s="2">
        <v>147</v>
      </c>
      <c r="F353" s="2">
        <v>0</v>
      </c>
      <c r="G353" s="2">
        <v>0</v>
      </c>
      <c r="H353" s="2">
        <v>0.188</v>
      </c>
      <c r="I353" s="2">
        <v>407.55</v>
      </c>
      <c r="J353" s="2">
        <v>0</v>
      </c>
      <c r="K353" s="2">
        <v>0.59</v>
      </c>
      <c r="L353" s="2">
        <v>0.53</v>
      </c>
      <c r="M353" s="2">
        <v>0.48</v>
      </c>
      <c r="N353" s="2">
        <v>0.41</v>
      </c>
      <c r="O353" s="2">
        <v>0.35</v>
      </c>
      <c r="P353" s="2">
        <v>0.25</v>
      </c>
      <c r="Q353" s="2">
        <v>0.18</v>
      </c>
      <c r="R353" s="2">
        <v>0.11</v>
      </c>
      <c r="S353" s="2">
        <v>-162</v>
      </c>
      <c r="T353" s="2">
        <v>-71.3</v>
      </c>
      <c r="U353" s="2">
        <v>-23.1</v>
      </c>
      <c r="V353" s="2">
        <v>11.6</v>
      </c>
      <c r="W353" s="2">
        <v>24.2</v>
      </c>
      <c r="X353" s="2">
        <v>26</v>
      </c>
      <c r="Y353" s="2">
        <v>19.100000000000001</v>
      </c>
      <c r="Z353" s="2">
        <v>7.41</v>
      </c>
      <c r="AA353" s="2">
        <v>0</v>
      </c>
      <c r="AB353" s="2">
        <v>37</v>
      </c>
      <c r="AC353" s="2">
        <v>73</v>
      </c>
      <c r="AD353" s="2">
        <v>110</v>
      </c>
      <c r="AE353" s="2">
        <v>146</v>
      </c>
      <c r="AF353" s="2">
        <v>-162</v>
      </c>
      <c r="AG353" s="2">
        <v>-59.3</v>
      </c>
      <c r="AH353" s="2">
        <v>22.3</v>
      </c>
      <c r="AI353" s="2">
        <v>101</v>
      </c>
      <c r="AJ353" s="2">
        <v>196</v>
      </c>
      <c r="AK353" s="2"/>
    </row>
    <row r="354" spans="1:37">
      <c r="A354" s="2">
        <v>353</v>
      </c>
      <c r="B354" s="2">
        <v>6622</v>
      </c>
      <c r="C354" s="2">
        <v>64</v>
      </c>
      <c r="D354" s="2">
        <v>0</v>
      </c>
      <c r="E354" s="2">
        <v>210</v>
      </c>
      <c r="F354" s="2">
        <v>0</v>
      </c>
      <c r="G354" s="2">
        <v>0</v>
      </c>
      <c r="H354" s="2">
        <v>0.122</v>
      </c>
      <c r="I354" s="2">
        <v>867.9</v>
      </c>
      <c r="J354" s="2">
        <v>0</v>
      </c>
      <c r="K354" s="2">
        <v>0.42</v>
      </c>
      <c r="L354" s="2">
        <v>0.39</v>
      </c>
      <c r="M354" s="2">
        <v>0.37</v>
      </c>
      <c r="N354" s="2">
        <v>0.33</v>
      </c>
      <c r="O354" s="2">
        <v>0.3</v>
      </c>
      <c r="P354" s="2">
        <v>0.23</v>
      </c>
      <c r="Q354" s="2">
        <v>0.18</v>
      </c>
      <c r="R354" s="2">
        <v>0.12</v>
      </c>
      <c r="S354" s="2">
        <v>-88.3</v>
      </c>
      <c r="T354" s="2">
        <v>-53.3</v>
      </c>
      <c r="U354" s="2">
        <v>-29.6</v>
      </c>
      <c r="V354" s="2">
        <v>-6.87</v>
      </c>
      <c r="W354" s="2">
        <v>4.5599999999999996</v>
      </c>
      <c r="X354" s="2">
        <v>12.8</v>
      </c>
      <c r="Y354" s="2">
        <v>13.3</v>
      </c>
      <c r="Z354" s="2">
        <v>8.65</v>
      </c>
      <c r="AA354" s="2">
        <v>0</v>
      </c>
      <c r="AB354" s="2">
        <v>52</v>
      </c>
      <c r="AC354" s="2">
        <v>105</v>
      </c>
      <c r="AD354" s="2">
        <v>157</v>
      </c>
      <c r="AE354" s="2">
        <v>209</v>
      </c>
      <c r="AF354" s="2">
        <v>-88.3</v>
      </c>
      <c r="AG354" s="2">
        <v>-18.899999999999999</v>
      </c>
      <c r="AH354" s="2">
        <v>25</v>
      </c>
      <c r="AI354" s="2">
        <v>62.3</v>
      </c>
      <c r="AJ354" s="2">
        <v>117</v>
      </c>
      <c r="AK354" s="2"/>
    </row>
    <row r="355" spans="1:37">
      <c r="A355" s="2">
        <v>354</v>
      </c>
      <c r="B355" s="2">
        <v>6622</v>
      </c>
      <c r="C355" s="2">
        <v>64</v>
      </c>
      <c r="D355" s="2">
        <v>0</v>
      </c>
      <c r="E355" s="2">
        <v>300</v>
      </c>
      <c r="F355" s="2">
        <v>0</v>
      </c>
      <c r="G355" s="2">
        <v>0</v>
      </c>
      <c r="H355" s="2">
        <v>8.8999999999999996E-2</v>
      </c>
      <c r="I355" s="2">
        <v>1662.23</v>
      </c>
      <c r="J355" s="2">
        <v>0</v>
      </c>
      <c r="K355" s="2">
        <v>0.3</v>
      </c>
      <c r="L355" s="2">
        <v>0.28000000000000003</v>
      </c>
      <c r="M355" s="2">
        <v>0.27</v>
      </c>
      <c r="N355" s="2">
        <v>0.26</v>
      </c>
      <c r="O355" s="2">
        <v>0.24</v>
      </c>
      <c r="P355" s="2">
        <v>0.2</v>
      </c>
      <c r="Q355" s="2">
        <v>0.17</v>
      </c>
      <c r="R355" s="2">
        <v>0.12</v>
      </c>
      <c r="S355" s="2">
        <v>-45.8</v>
      </c>
      <c r="T355" s="2">
        <v>-34.299999999999997</v>
      </c>
      <c r="U355" s="2">
        <v>-24.5</v>
      </c>
      <c r="V355" s="2">
        <v>-12.3</v>
      </c>
      <c r="W355" s="2">
        <v>-4.54</v>
      </c>
      <c r="X355" s="2">
        <v>3.17</v>
      </c>
      <c r="Y355" s="2">
        <v>6.01</v>
      </c>
      <c r="Z355" s="2">
        <v>6.4</v>
      </c>
      <c r="AA355" s="2">
        <v>0</v>
      </c>
      <c r="AB355" s="2">
        <v>75</v>
      </c>
      <c r="AC355" s="2">
        <v>150</v>
      </c>
      <c r="AD355" s="2">
        <v>225</v>
      </c>
      <c r="AE355" s="2">
        <v>299</v>
      </c>
      <c r="AF355" s="2">
        <v>-45.8</v>
      </c>
      <c r="AG355" s="2">
        <v>6.48</v>
      </c>
      <c r="AH355" s="2">
        <v>24.2</v>
      </c>
      <c r="AI355" s="2">
        <v>36.9</v>
      </c>
      <c r="AJ355" s="2">
        <v>65.900000000000006</v>
      </c>
      <c r="AK355" s="2"/>
    </row>
    <row r="356" spans="1:37">
      <c r="A356" s="2">
        <v>355</v>
      </c>
      <c r="B356" s="2">
        <v>8000</v>
      </c>
      <c r="C356" s="2">
        <v>64</v>
      </c>
      <c r="D356" s="2">
        <v>0</v>
      </c>
      <c r="E356" s="2">
        <v>50</v>
      </c>
      <c r="F356" s="2">
        <v>0</v>
      </c>
      <c r="G356" s="2">
        <v>0</v>
      </c>
      <c r="H356" s="2">
        <v>0.71399999999999997</v>
      </c>
      <c r="I356" s="2">
        <v>46.12</v>
      </c>
      <c r="J356" s="2">
        <v>0</v>
      </c>
      <c r="K356" s="2">
        <v>1.37</v>
      </c>
      <c r="L356" s="2">
        <v>0.99</v>
      </c>
      <c r="M356" s="2">
        <v>0.74</v>
      </c>
      <c r="N356" s="2">
        <v>0.48</v>
      </c>
      <c r="O356" s="2">
        <v>0.33</v>
      </c>
      <c r="P356" s="2">
        <v>0.21</v>
      </c>
      <c r="Q356" s="2">
        <v>0.15</v>
      </c>
      <c r="R356" s="2">
        <v>0.1</v>
      </c>
      <c r="S356" s="2">
        <v>-551</v>
      </c>
      <c r="T356" s="2">
        <v>36.299999999999997</v>
      </c>
      <c r="U356" s="2">
        <v>154</v>
      </c>
      <c r="V356" s="2">
        <v>123</v>
      </c>
      <c r="W356" s="2">
        <v>68.8</v>
      </c>
      <c r="X356" s="2">
        <v>16.899999999999999</v>
      </c>
      <c r="Y356" s="2">
        <v>5.33</v>
      </c>
      <c r="Z356" s="2">
        <v>1.46</v>
      </c>
      <c r="AA356" s="2">
        <v>0</v>
      </c>
      <c r="AB356" s="2">
        <v>12</v>
      </c>
      <c r="AC356" s="2">
        <v>25</v>
      </c>
      <c r="AD356" s="2">
        <v>38</v>
      </c>
      <c r="AE356" s="2">
        <v>49</v>
      </c>
      <c r="AF356" s="2">
        <v>-551</v>
      </c>
      <c r="AG356" s="2">
        <v>-263</v>
      </c>
      <c r="AH356" s="2">
        <v>14.1</v>
      </c>
      <c r="AI356" s="2">
        <v>296</v>
      </c>
      <c r="AJ356" s="2">
        <v>559</v>
      </c>
      <c r="AK356" s="2"/>
    </row>
    <row r="357" spans="1:37">
      <c r="A357" s="2">
        <v>356</v>
      </c>
      <c r="B357" s="2">
        <v>8000</v>
      </c>
      <c r="C357" s="2">
        <v>64</v>
      </c>
      <c r="D357" s="2">
        <v>0</v>
      </c>
      <c r="E357" s="2">
        <v>72</v>
      </c>
      <c r="F357" s="2">
        <v>0</v>
      </c>
      <c r="G357" s="2">
        <v>0</v>
      </c>
      <c r="H357" s="2">
        <v>0.44900000000000001</v>
      </c>
      <c r="I357" s="2">
        <v>96.9</v>
      </c>
      <c r="J357" s="2">
        <v>0</v>
      </c>
      <c r="K357" s="2">
        <v>1.03</v>
      </c>
      <c r="L357" s="2">
        <v>0.83</v>
      </c>
      <c r="M357" s="2">
        <v>0.68</v>
      </c>
      <c r="N357" s="2">
        <v>0.49</v>
      </c>
      <c r="O357" s="2">
        <v>0.36</v>
      </c>
      <c r="P357" s="2">
        <v>0.22</v>
      </c>
      <c r="Q357" s="2">
        <v>0.16</v>
      </c>
      <c r="R357" s="2">
        <v>0.1</v>
      </c>
      <c r="S357" s="2">
        <v>-383</v>
      </c>
      <c r="T357" s="2">
        <v>-46</v>
      </c>
      <c r="U357" s="2">
        <v>60.2</v>
      </c>
      <c r="V357" s="2">
        <v>86.1</v>
      </c>
      <c r="W357" s="2">
        <v>68.900000000000006</v>
      </c>
      <c r="X357" s="2">
        <v>29.3</v>
      </c>
      <c r="Y357" s="2">
        <v>10.8</v>
      </c>
      <c r="Z357" s="2">
        <v>2.17</v>
      </c>
      <c r="AA357" s="2">
        <v>0</v>
      </c>
      <c r="AB357" s="2">
        <v>18</v>
      </c>
      <c r="AC357" s="2">
        <v>36</v>
      </c>
      <c r="AD357" s="2">
        <v>54</v>
      </c>
      <c r="AE357" s="2">
        <v>71</v>
      </c>
      <c r="AF357" s="2">
        <v>-383</v>
      </c>
      <c r="AG357" s="2">
        <v>-177</v>
      </c>
      <c r="AH357" s="2">
        <v>16.899999999999999</v>
      </c>
      <c r="AI357" s="2">
        <v>208</v>
      </c>
      <c r="AJ357" s="2">
        <v>403</v>
      </c>
      <c r="AK357" s="2"/>
    </row>
    <row r="358" spans="1:37">
      <c r="A358" s="2">
        <v>357</v>
      </c>
      <c r="B358" s="2">
        <v>8000</v>
      </c>
      <c r="C358" s="2">
        <v>64</v>
      </c>
      <c r="D358" s="2">
        <v>0</v>
      </c>
      <c r="E358" s="2">
        <v>102</v>
      </c>
      <c r="F358" s="2">
        <v>0</v>
      </c>
      <c r="G358" s="2">
        <v>0</v>
      </c>
      <c r="H358" s="2">
        <v>0.27400000000000002</v>
      </c>
      <c r="I358" s="2">
        <v>215.33</v>
      </c>
      <c r="J358" s="2">
        <v>0</v>
      </c>
      <c r="K358" s="2">
        <v>0.76</v>
      </c>
      <c r="L358" s="2">
        <v>0.66</v>
      </c>
      <c r="M358" s="2">
        <v>0.57999999999999996</v>
      </c>
      <c r="N358" s="2">
        <v>0.46</v>
      </c>
      <c r="O358" s="2">
        <v>0.37</v>
      </c>
      <c r="P358" s="2">
        <v>0.24</v>
      </c>
      <c r="Q358" s="2">
        <v>0.17</v>
      </c>
      <c r="R358" s="2">
        <v>0.1</v>
      </c>
      <c r="S358" s="2">
        <v>-242</v>
      </c>
      <c r="T358" s="2">
        <v>-70.900000000000006</v>
      </c>
      <c r="U358" s="2">
        <v>1.29</v>
      </c>
      <c r="V358" s="2">
        <v>39.4</v>
      </c>
      <c r="W358" s="2">
        <v>45.3</v>
      </c>
      <c r="X358" s="2">
        <v>32</v>
      </c>
      <c r="Y358" s="2">
        <v>17.399999999999999</v>
      </c>
      <c r="Z358" s="2">
        <v>4.28</v>
      </c>
      <c r="AA358" s="2">
        <v>0</v>
      </c>
      <c r="AB358" s="2">
        <v>26</v>
      </c>
      <c r="AC358" s="2">
        <v>51</v>
      </c>
      <c r="AD358" s="2">
        <v>77</v>
      </c>
      <c r="AE358" s="2">
        <v>101</v>
      </c>
      <c r="AF358" s="2">
        <v>-242</v>
      </c>
      <c r="AG358" s="2">
        <v>-104</v>
      </c>
      <c r="AH358" s="2">
        <v>17.7</v>
      </c>
      <c r="AI358" s="2">
        <v>138</v>
      </c>
      <c r="AJ358" s="2">
        <v>269</v>
      </c>
      <c r="AK358" s="2"/>
    </row>
    <row r="359" spans="1:37">
      <c r="A359" s="2">
        <v>358</v>
      </c>
      <c r="B359" s="2">
        <v>8000</v>
      </c>
      <c r="C359" s="2">
        <v>64</v>
      </c>
      <c r="D359" s="2">
        <v>0</v>
      </c>
      <c r="E359" s="2">
        <v>147</v>
      </c>
      <c r="F359" s="2">
        <v>0</v>
      </c>
      <c r="G359" s="2">
        <v>0</v>
      </c>
      <c r="H359" s="2">
        <v>0.16800000000000001</v>
      </c>
      <c r="I359" s="2">
        <v>486.53</v>
      </c>
      <c r="J359" s="2">
        <v>0</v>
      </c>
      <c r="K359" s="2">
        <v>0.55000000000000004</v>
      </c>
      <c r="L359" s="2">
        <v>0.5</v>
      </c>
      <c r="M359" s="2">
        <v>0.46</v>
      </c>
      <c r="N359" s="2">
        <v>0.4</v>
      </c>
      <c r="O359" s="2">
        <v>0.34</v>
      </c>
      <c r="P359" s="2">
        <v>0.25</v>
      </c>
      <c r="Q359" s="2">
        <v>0.18</v>
      </c>
      <c r="R359" s="2">
        <v>0.11</v>
      </c>
      <c r="S359" s="2">
        <v>-140</v>
      </c>
      <c r="T359" s="2">
        <v>-64.400000000000006</v>
      </c>
      <c r="U359" s="2">
        <v>-23.4</v>
      </c>
      <c r="V359" s="2">
        <v>7.11</v>
      </c>
      <c r="W359" s="2">
        <v>19</v>
      </c>
      <c r="X359" s="2">
        <v>22.4</v>
      </c>
      <c r="Y359" s="2">
        <v>17.5</v>
      </c>
      <c r="Z359" s="2">
        <v>7.45</v>
      </c>
      <c r="AA359" s="2">
        <v>0</v>
      </c>
      <c r="AB359" s="2">
        <v>37</v>
      </c>
      <c r="AC359" s="2">
        <v>73</v>
      </c>
      <c r="AD359" s="2">
        <v>110</v>
      </c>
      <c r="AE359" s="2">
        <v>146</v>
      </c>
      <c r="AF359" s="2">
        <v>-140</v>
      </c>
      <c r="AG359" s="2">
        <v>-52.3</v>
      </c>
      <c r="AH359" s="2">
        <v>18.399999999999999</v>
      </c>
      <c r="AI359" s="2">
        <v>86.9</v>
      </c>
      <c r="AJ359" s="2">
        <v>169</v>
      </c>
      <c r="AK359" s="2"/>
    </row>
    <row r="360" spans="1:37">
      <c r="A360" s="2">
        <v>359</v>
      </c>
      <c r="B360" s="2">
        <v>8000</v>
      </c>
      <c r="C360" s="2">
        <v>64</v>
      </c>
      <c r="D360" s="2">
        <v>0</v>
      </c>
      <c r="E360" s="2">
        <v>210</v>
      </c>
      <c r="F360" s="2">
        <v>0</v>
      </c>
      <c r="G360" s="2">
        <v>0</v>
      </c>
      <c r="H360" s="2">
        <v>0.114</v>
      </c>
      <c r="I360" s="2">
        <v>993.27</v>
      </c>
      <c r="J360" s="2">
        <v>0</v>
      </c>
      <c r="K360" s="2">
        <v>0.4</v>
      </c>
      <c r="L360" s="2">
        <v>0.37</v>
      </c>
      <c r="M360" s="2">
        <v>0.35</v>
      </c>
      <c r="N360" s="2">
        <v>0.32</v>
      </c>
      <c r="O360" s="2">
        <v>0.28999999999999998</v>
      </c>
      <c r="P360" s="2">
        <v>0.23</v>
      </c>
      <c r="Q360" s="2">
        <v>0.18</v>
      </c>
      <c r="R360" s="2">
        <v>0.12</v>
      </c>
      <c r="S360" s="2">
        <v>-76.400000000000006</v>
      </c>
      <c r="T360" s="2">
        <v>-47.1</v>
      </c>
      <c r="U360" s="2">
        <v>-27.1</v>
      </c>
      <c r="V360" s="2">
        <v>-7.69</v>
      </c>
      <c r="W360" s="2">
        <v>2.38</v>
      </c>
      <c r="X360" s="2">
        <v>10.3</v>
      </c>
      <c r="Y360" s="2">
        <v>11.4</v>
      </c>
      <c r="Z360" s="2">
        <v>8.01</v>
      </c>
      <c r="AA360" s="2">
        <v>0</v>
      </c>
      <c r="AB360" s="2">
        <v>52</v>
      </c>
      <c r="AC360" s="2">
        <v>105</v>
      </c>
      <c r="AD360" s="2">
        <v>157</v>
      </c>
      <c r="AE360" s="2">
        <v>209</v>
      </c>
      <c r="AF360" s="2">
        <v>-76.400000000000006</v>
      </c>
      <c r="AG360" s="2">
        <v>-17.3</v>
      </c>
      <c r="AH360" s="2">
        <v>20.7</v>
      </c>
      <c r="AI360" s="2">
        <v>53.2</v>
      </c>
      <c r="AJ360" s="2">
        <v>101</v>
      </c>
      <c r="AK360" s="2"/>
    </row>
    <row r="361" spans="1:37">
      <c r="A361" s="2">
        <v>360</v>
      </c>
      <c r="B361" s="2">
        <v>8000</v>
      </c>
      <c r="C361" s="2">
        <v>64</v>
      </c>
      <c r="D361" s="2">
        <v>0</v>
      </c>
      <c r="E361" s="2">
        <v>300</v>
      </c>
      <c r="F361" s="2">
        <v>0</v>
      </c>
      <c r="G361" s="2">
        <v>0</v>
      </c>
      <c r="H361" s="2">
        <v>8.1000000000000003E-2</v>
      </c>
      <c r="I361" s="2">
        <v>1961.42</v>
      </c>
      <c r="J361" s="2">
        <v>0</v>
      </c>
      <c r="K361" s="2">
        <v>0.28000000000000003</v>
      </c>
      <c r="L361" s="2">
        <v>0.27</v>
      </c>
      <c r="M361" s="2">
        <v>0.26</v>
      </c>
      <c r="N361" s="2">
        <v>0.24</v>
      </c>
      <c r="O361" s="2">
        <v>0.23</v>
      </c>
      <c r="P361" s="2">
        <v>0.2</v>
      </c>
      <c r="Q361" s="2">
        <v>0.17</v>
      </c>
      <c r="R361" s="2">
        <v>0.12</v>
      </c>
      <c r="S361" s="2">
        <v>-39.6</v>
      </c>
      <c r="T361" s="2">
        <v>-29.9</v>
      </c>
      <c r="U361" s="2">
        <v>-21.7</v>
      </c>
      <c r="V361" s="2">
        <v>-11.5</v>
      </c>
      <c r="W361" s="2">
        <v>-4.79</v>
      </c>
      <c r="X361" s="2">
        <v>2</v>
      </c>
      <c r="Y361" s="2">
        <v>4.71</v>
      </c>
      <c r="Z361" s="2">
        <v>5.51</v>
      </c>
      <c r="AA361" s="2">
        <v>0</v>
      </c>
      <c r="AB361" s="2">
        <v>75</v>
      </c>
      <c r="AC361" s="2">
        <v>150</v>
      </c>
      <c r="AD361" s="2">
        <v>225</v>
      </c>
      <c r="AE361" s="2">
        <v>299</v>
      </c>
      <c r="AF361" s="2">
        <v>-39.6</v>
      </c>
      <c r="AG361" s="2">
        <v>4.5599999999999996</v>
      </c>
      <c r="AH361" s="2">
        <v>20</v>
      </c>
      <c r="AI361" s="2">
        <v>31.3</v>
      </c>
      <c r="AJ361" s="2">
        <v>56.2</v>
      </c>
      <c r="AK361" s="2"/>
    </row>
    <row r="362" spans="1:37">
      <c r="A362" s="2">
        <v>361</v>
      </c>
      <c r="B362" s="2">
        <v>1000</v>
      </c>
      <c r="C362" s="2">
        <v>86</v>
      </c>
      <c r="D362" s="2">
        <v>0</v>
      </c>
      <c r="E362" s="2">
        <v>50</v>
      </c>
      <c r="F362" s="2">
        <v>0</v>
      </c>
      <c r="G362" s="2">
        <v>0</v>
      </c>
      <c r="H362" s="2">
        <v>1.498</v>
      </c>
      <c r="I362" s="2">
        <v>18.96</v>
      </c>
      <c r="J362" s="2">
        <v>0</v>
      </c>
      <c r="K362" s="2">
        <v>1.58</v>
      </c>
      <c r="L362" s="2">
        <v>0.83</v>
      </c>
      <c r="M362" s="2">
        <v>0.51</v>
      </c>
      <c r="N362" s="2">
        <v>0.31</v>
      </c>
      <c r="O362" s="2">
        <v>0.23</v>
      </c>
      <c r="P362" s="2">
        <v>0.15</v>
      </c>
      <c r="Q362" s="2">
        <v>0.12</v>
      </c>
      <c r="R362" s="2">
        <v>0.08</v>
      </c>
      <c r="S362" s="2">
        <v>-1000</v>
      </c>
      <c r="T362" s="2">
        <v>465</v>
      </c>
      <c r="U362" s="2">
        <v>359</v>
      </c>
      <c r="V362" s="2">
        <v>96</v>
      </c>
      <c r="W362" s="2">
        <v>28.7</v>
      </c>
      <c r="X362" s="2">
        <v>6.63</v>
      </c>
      <c r="Y362" s="2">
        <v>2.46</v>
      </c>
      <c r="Z362" s="2">
        <v>0.45</v>
      </c>
      <c r="AA362" s="2">
        <v>0</v>
      </c>
      <c r="AB362" s="2">
        <v>12</v>
      </c>
      <c r="AC362" s="2">
        <v>25</v>
      </c>
      <c r="AD362" s="2">
        <v>38</v>
      </c>
      <c r="AE362" s="2">
        <v>49</v>
      </c>
      <c r="AF362" s="2">
        <v>-1000</v>
      </c>
      <c r="AG362" s="2">
        <v>-428</v>
      </c>
      <c r="AH362" s="2">
        <v>127</v>
      </c>
      <c r="AI362" s="2">
        <v>686</v>
      </c>
      <c r="AJ362" s="2">
        <v>1200</v>
      </c>
      <c r="AK362" s="2"/>
    </row>
    <row r="363" spans="1:37">
      <c r="A363" s="2">
        <v>362</v>
      </c>
      <c r="B363" s="2">
        <v>1000</v>
      </c>
      <c r="C363" s="2">
        <v>86</v>
      </c>
      <c r="D363" s="2">
        <v>0</v>
      </c>
      <c r="E363" s="2">
        <v>72</v>
      </c>
      <c r="F363" s="2">
        <v>0</v>
      </c>
      <c r="G363" s="2">
        <v>0</v>
      </c>
      <c r="H363" s="2">
        <v>1.163</v>
      </c>
      <c r="I363" s="2">
        <v>28.54</v>
      </c>
      <c r="J363" s="2">
        <v>0</v>
      </c>
      <c r="K363" s="2">
        <v>1.36</v>
      </c>
      <c r="L363" s="2">
        <v>0.81</v>
      </c>
      <c r="M363" s="2">
        <v>0.54</v>
      </c>
      <c r="N363" s="2">
        <v>0.33</v>
      </c>
      <c r="O363" s="2">
        <v>0.23</v>
      </c>
      <c r="P363" s="2">
        <v>0.15</v>
      </c>
      <c r="Q363" s="2">
        <v>0.12</v>
      </c>
      <c r="R363" s="2">
        <v>0.08</v>
      </c>
      <c r="S363" s="2">
        <v>-944</v>
      </c>
      <c r="T363" s="2">
        <v>226</v>
      </c>
      <c r="U363" s="2">
        <v>334</v>
      </c>
      <c r="V363" s="2">
        <v>155</v>
      </c>
      <c r="W363" s="2">
        <v>57.4</v>
      </c>
      <c r="X363" s="2">
        <v>11.1</v>
      </c>
      <c r="Y363" s="2">
        <v>4.08</v>
      </c>
      <c r="Z363" s="2">
        <v>0.98</v>
      </c>
      <c r="AA363" s="2">
        <v>0</v>
      </c>
      <c r="AB363" s="2">
        <v>18</v>
      </c>
      <c r="AC363" s="2">
        <v>36</v>
      </c>
      <c r="AD363" s="2">
        <v>54</v>
      </c>
      <c r="AE363" s="2">
        <v>71</v>
      </c>
      <c r="AF363" s="2">
        <v>-944</v>
      </c>
      <c r="AG363" s="2">
        <v>-380</v>
      </c>
      <c r="AH363" s="2">
        <v>141</v>
      </c>
      <c r="AI363" s="2">
        <v>645</v>
      </c>
      <c r="AJ363" s="2">
        <v>1160</v>
      </c>
      <c r="AK363" s="2"/>
    </row>
    <row r="364" spans="1:37">
      <c r="A364" s="2">
        <v>363</v>
      </c>
      <c r="B364" s="2">
        <v>1000</v>
      </c>
      <c r="C364" s="2">
        <v>86</v>
      </c>
      <c r="D364" s="2">
        <v>0</v>
      </c>
      <c r="E364" s="2">
        <v>102</v>
      </c>
      <c r="F364" s="2">
        <v>0</v>
      </c>
      <c r="G364" s="2">
        <v>0</v>
      </c>
      <c r="H364" s="2">
        <v>0.83899999999999997</v>
      </c>
      <c r="I364" s="2">
        <v>48.55</v>
      </c>
      <c r="J364" s="2">
        <v>0</v>
      </c>
      <c r="K364" s="2">
        <v>1.1000000000000001</v>
      </c>
      <c r="L364" s="2">
        <v>0.74</v>
      </c>
      <c r="M364" s="2">
        <v>0.54</v>
      </c>
      <c r="N364" s="2">
        <v>0.35</v>
      </c>
      <c r="O364" s="2">
        <v>0.25</v>
      </c>
      <c r="P364" s="2">
        <v>0.16</v>
      </c>
      <c r="Q364" s="2">
        <v>0.12</v>
      </c>
      <c r="R364" s="2">
        <v>0.08</v>
      </c>
      <c r="S364" s="2">
        <v>-728</v>
      </c>
      <c r="T364" s="2">
        <v>20.9</v>
      </c>
      <c r="U364" s="2">
        <v>210</v>
      </c>
      <c r="V364" s="2">
        <v>168</v>
      </c>
      <c r="W364" s="2">
        <v>91.4</v>
      </c>
      <c r="X364" s="2">
        <v>22.1</v>
      </c>
      <c r="Y364" s="2">
        <v>6.89</v>
      </c>
      <c r="Z364" s="2">
        <v>1.67</v>
      </c>
      <c r="AA364" s="2">
        <v>0</v>
      </c>
      <c r="AB364" s="2">
        <v>26</v>
      </c>
      <c r="AC364" s="2">
        <v>51</v>
      </c>
      <c r="AD364" s="2">
        <v>77</v>
      </c>
      <c r="AE364" s="2">
        <v>101</v>
      </c>
      <c r="AF364" s="2">
        <v>-728</v>
      </c>
      <c r="AG364" s="2">
        <v>-249</v>
      </c>
      <c r="AH364" s="2">
        <v>149</v>
      </c>
      <c r="AI364" s="2">
        <v>531</v>
      </c>
      <c r="AJ364" s="2">
        <v>960</v>
      </c>
      <c r="AK364" s="2"/>
    </row>
    <row r="365" spans="1:37">
      <c r="A365" s="2">
        <v>364</v>
      </c>
      <c r="B365" s="2">
        <v>1000</v>
      </c>
      <c r="C365" s="2">
        <v>86</v>
      </c>
      <c r="D365" s="2">
        <v>0</v>
      </c>
      <c r="E365" s="2">
        <v>147</v>
      </c>
      <c r="F365" s="2">
        <v>0</v>
      </c>
      <c r="G365" s="2">
        <v>0</v>
      </c>
      <c r="H365" s="2">
        <v>0.58699999999999997</v>
      </c>
      <c r="I365" s="2">
        <v>88.01</v>
      </c>
      <c r="J365" s="2">
        <v>0</v>
      </c>
      <c r="K365" s="2">
        <v>0.87</v>
      </c>
      <c r="L365" s="2">
        <v>0.64</v>
      </c>
      <c r="M365" s="2">
        <v>0.51</v>
      </c>
      <c r="N365" s="2">
        <v>0.36</v>
      </c>
      <c r="O365" s="2">
        <v>0.26</v>
      </c>
      <c r="P365" s="2">
        <v>0.16</v>
      </c>
      <c r="Q365" s="2">
        <v>0.12</v>
      </c>
      <c r="R365" s="2">
        <v>0.08</v>
      </c>
      <c r="S365" s="2">
        <v>-478</v>
      </c>
      <c r="T365" s="2">
        <v>-91.2</v>
      </c>
      <c r="U365" s="2">
        <v>70.400000000000006</v>
      </c>
      <c r="V365" s="2">
        <v>120</v>
      </c>
      <c r="W365" s="2">
        <v>94.5</v>
      </c>
      <c r="X365" s="2">
        <v>38.700000000000003</v>
      </c>
      <c r="Y365" s="2">
        <v>14.1</v>
      </c>
      <c r="Z365" s="2">
        <v>2.78</v>
      </c>
      <c r="AA365" s="2">
        <v>0</v>
      </c>
      <c r="AB365" s="2">
        <v>37</v>
      </c>
      <c r="AC365" s="2">
        <v>73</v>
      </c>
      <c r="AD365" s="2">
        <v>110</v>
      </c>
      <c r="AE365" s="2">
        <v>146</v>
      </c>
      <c r="AF365" s="2">
        <v>-478</v>
      </c>
      <c r="AG365" s="2">
        <v>-105</v>
      </c>
      <c r="AH365" s="2">
        <v>159</v>
      </c>
      <c r="AI365" s="2">
        <v>396</v>
      </c>
      <c r="AJ365" s="2">
        <v>705</v>
      </c>
      <c r="AK365" s="2"/>
    </row>
    <row r="366" spans="1:37">
      <c r="A366" s="2">
        <v>365</v>
      </c>
      <c r="B366" s="2">
        <v>1000</v>
      </c>
      <c r="C366" s="2">
        <v>86</v>
      </c>
      <c r="D366" s="2">
        <v>0</v>
      </c>
      <c r="E366" s="2">
        <v>210</v>
      </c>
      <c r="F366" s="2">
        <v>0</v>
      </c>
      <c r="G366" s="2">
        <v>0</v>
      </c>
      <c r="H366" s="2">
        <v>0.43</v>
      </c>
      <c r="I366" s="2">
        <v>154.47</v>
      </c>
      <c r="J366" s="2">
        <v>0</v>
      </c>
      <c r="K366" s="2">
        <v>0.68</v>
      </c>
      <c r="L366" s="2">
        <v>0.52</v>
      </c>
      <c r="M366" s="2">
        <v>0.44</v>
      </c>
      <c r="N366" s="2">
        <v>0.34</v>
      </c>
      <c r="O366" s="2">
        <v>0.27</v>
      </c>
      <c r="P366" s="2">
        <v>0.17</v>
      </c>
      <c r="Q366" s="2">
        <v>0.12</v>
      </c>
      <c r="R366" s="2">
        <v>0.08</v>
      </c>
      <c r="S366" s="2">
        <v>-278</v>
      </c>
      <c r="T366" s="2">
        <v>-116</v>
      </c>
      <c r="U366" s="2">
        <v>-18.100000000000001</v>
      </c>
      <c r="V366" s="2">
        <v>50.8</v>
      </c>
      <c r="W366" s="2">
        <v>62.9</v>
      </c>
      <c r="X366" s="2">
        <v>43.7</v>
      </c>
      <c r="Y366" s="2">
        <v>23.1</v>
      </c>
      <c r="Z366" s="2">
        <v>5.61</v>
      </c>
      <c r="AA366" s="2">
        <v>0</v>
      </c>
      <c r="AB366" s="2">
        <v>52</v>
      </c>
      <c r="AC366" s="2">
        <v>105</v>
      </c>
      <c r="AD366" s="2">
        <v>157</v>
      </c>
      <c r="AE366" s="2">
        <v>209</v>
      </c>
      <c r="AF366" s="2">
        <v>-278</v>
      </c>
      <c r="AG366" s="2">
        <v>23.5</v>
      </c>
      <c r="AH366" s="2">
        <v>174</v>
      </c>
      <c r="AI366" s="2">
        <v>276</v>
      </c>
      <c r="AJ366" s="2">
        <v>466</v>
      </c>
      <c r="AK366" s="2"/>
    </row>
    <row r="367" spans="1:37">
      <c r="A367" s="2">
        <v>366</v>
      </c>
      <c r="B367" s="2">
        <v>1000</v>
      </c>
      <c r="C367" s="2">
        <v>86</v>
      </c>
      <c r="D367" s="2">
        <v>0</v>
      </c>
      <c r="E367" s="2">
        <v>300</v>
      </c>
      <c r="F367" s="2">
        <v>0</v>
      </c>
      <c r="G367" s="2">
        <v>0</v>
      </c>
      <c r="H367" s="2">
        <v>0.35199999999999998</v>
      </c>
      <c r="I367" s="2">
        <v>241.11</v>
      </c>
      <c r="J367" s="2">
        <v>0</v>
      </c>
      <c r="K367" s="2">
        <v>0.53</v>
      </c>
      <c r="L367" s="2">
        <v>0.41</v>
      </c>
      <c r="M367" s="2">
        <v>0.36</v>
      </c>
      <c r="N367" s="2">
        <v>0.3</v>
      </c>
      <c r="O367" s="2">
        <v>0.25</v>
      </c>
      <c r="P367" s="2">
        <v>0.18</v>
      </c>
      <c r="Q367" s="2">
        <v>0.13</v>
      </c>
      <c r="R367" s="2">
        <v>0.08</v>
      </c>
      <c r="S367" s="2">
        <v>-149</v>
      </c>
      <c r="T367" s="2">
        <v>-93.2</v>
      </c>
      <c r="U367" s="2">
        <v>-48.4</v>
      </c>
      <c r="V367" s="2">
        <v>0.71</v>
      </c>
      <c r="W367" s="2">
        <v>23.8</v>
      </c>
      <c r="X367" s="2">
        <v>31.3</v>
      </c>
      <c r="Y367" s="2">
        <v>24</v>
      </c>
      <c r="Z367" s="2">
        <v>9.84</v>
      </c>
      <c r="AA367" s="2">
        <v>0</v>
      </c>
      <c r="AB367" s="2">
        <v>75</v>
      </c>
      <c r="AC367" s="2">
        <v>150</v>
      </c>
      <c r="AD367" s="2">
        <v>225</v>
      </c>
      <c r="AE367" s="2">
        <v>299</v>
      </c>
      <c r="AF367" s="2">
        <v>-149</v>
      </c>
      <c r="AG367" s="2">
        <v>118</v>
      </c>
      <c r="AH367" s="2">
        <v>166</v>
      </c>
      <c r="AI367" s="2">
        <v>177</v>
      </c>
      <c r="AJ367" s="2">
        <v>277</v>
      </c>
      <c r="AK367" s="2"/>
    </row>
    <row r="368" spans="1:37">
      <c r="A368" s="2">
        <v>367</v>
      </c>
      <c r="B368" s="2">
        <v>1208</v>
      </c>
      <c r="C368" s="2">
        <v>86</v>
      </c>
      <c r="D368" s="2">
        <v>0</v>
      </c>
      <c r="E368" s="2">
        <v>50</v>
      </c>
      <c r="F368" s="2">
        <v>0</v>
      </c>
      <c r="G368" s="2">
        <v>0</v>
      </c>
      <c r="H368" s="2">
        <v>1.4419999999999999</v>
      </c>
      <c r="I368" s="2">
        <v>20.149999999999999</v>
      </c>
      <c r="J368" s="2">
        <v>0</v>
      </c>
      <c r="K368" s="2">
        <v>1.55</v>
      </c>
      <c r="L368" s="2">
        <v>0.83</v>
      </c>
      <c r="M368" s="2">
        <v>0.52</v>
      </c>
      <c r="N368" s="2">
        <v>0.31</v>
      </c>
      <c r="O368" s="2">
        <v>0.23</v>
      </c>
      <c r="P368" s="2">
        <v>0.15</v>
      </c>
      <c r="Q368" s="2">
        <v>0.12</v>
      </c>
      <c r="R368" s="2">
        <v>0.08</v>
      </c>
      <c r="S368" s="2">
        <v>-978</v>
      </c>
      <c r="T368" s="2">
        <v>420</v>
      </c>
      <c r="U368" s="2">
        <v>352</v>
      </c>
      <c r="V368" s="2">
        <v>102</v>
      </c>
      <c r="W368" s="2">
        <v>30.9</v>
      </c>
      <c r="X368" s="2">
        <v>7.05</v>
      </c>
      <c r="Y368" s="2">
        <v>2.67</v>
      </c>
      <c r="Z368" s="2">
        <v>0.54</v>
      </c>
      <c r="AA368" s="2">
        <v>0</v>
      </c>
      <c r="AB368" s="2">
        <v>12</v>
      </c>
      <c r="AC368" s="2">
        <v>25</v>
      </c>
      <c r="AD368" s="2">
        <v>38</v>
      </c>
      <c r="AE368" s="2">
        <v>49</v>
      </c>
      <c r="AF368" s="2">
        <v>-978</v>
      </c>
      <c r="AG368" s="2">
        <v>-426</v>
      </c>
      <c r="AH368" s="2">
        <v>105</v>
      </c>
      <c r="AI368" s="2">
        <v>642</v>
      </c>
      <c r="AJ368" s="2">
        <v>1140</v>
      </c>
      <c r="AK368" s="2"/>
    </row>
    <row r="369" spans="1:37">
      <c r="A369" s="2">
        <v>368</v>
      </c>
      <c r="B369" s="2">
        <v>1208</v>
      </c>
      <c r="C369" s="2">
        <v>86</v>
      </c>
      <c r="D369" s="2">
        <v>0</v>
      </c>
      <c r="E369" s="2">
        <v>72</v>
      </c>
      <c r="F369" s="2">
        <v>0</v>
      </c>
      <c r="G369" s="2">
        <v>0</v>
      </c>
      <c r="H369" s="2">
        <v>1.0940000000000001</v>
      </c>
      <c r="I369" s="2">
        <v>31.45</v>
      </c>
      <c r="J369" s="2">
        <v>0</v>
      </c>
      <c r="K369" s="2">
        <v>1.31</v>
      </c>
      <c r="L369" s="2">
        <v>0.8</v>
      </c>
      <c r="M369" s="2">
        <v>0.54</v>
      </c>
      <c r="N369" s="2">
        <v>0.33</v>
      </c>
      <c r="O369" s="2">
        <v>0.24</v>
      </c>
      <c r="P369" s="2">
        <v>0.15</v>
      </c>
      <c r="Q369" s="2">
        <v>0.12</v>
      </c>
      <c r="R369" s="2">
        <v>0.08</v>
      </c>
      <c r="S369" s="2">
        <v>-891</v>
      </c>
      <c r="T369" s="2">
        <v>188</v>
      </c>
      <c r="U369" s="2">
        <v>310</v>
      </c>
      <c r="V369" s="2">
        <v>156</v>
      </c>
      <c r="W369" s="2">
        <v>61.1</v>
      </c>
      <c r="X369" s="2">
        <v>11.8</v>
      </c>
      <c r="Y369" s="2">
        <v>4.32</v>
      </c>
      <c r="Z369" s="2">
        <v>1.07</v>
      </c>
      <c r="AA369" s="2">
        <v>0</v>
      </c>
      <c r="AB369" s="2">
        <v>18</v>
      </c>
      <c r="AC369" s="2">
        <v>36</v>
      </c>
      <c r="AD369" s="2">
        <v>54</v>
      </c>
      <c r="AE369" s="2">
        <v>71</v>
      </c>
      <c r="AF369" s="2">
        <v>-891</v>
      </c>
      <c r="AG369" s="2">
        <v>-367</v>
      </c>
      <c r="AH369" s="2">
        <v>117</v>
      </c>
      <c r="AI369" s="2">
        <v>587</v>
      </c>
      <c r="AJ369" s="2">
        <v>1070</v>
      </c>
      <c r="AK369" s="2"/>
    </row>
    <row r="370" spans="1:37">
      <c r="A370" s="2">
        <v>369</v>
      </c>
      <c r="B370" s="2">
        <v>1208</v>
      </c>
      <c r="C370" s="2">
        <v>86</v>
      </c>
      <c r="D370" s="2">
        <v>0</v>
      </c>
      <c r="E370" s="2">
        <v>102</v>
      </c>
      <c r="F370" s="2">
        <v>0</v>
      </c>
      <c r="G370" s="2">
        <v>0</v>
      </c>
      <c r="H370" s="2">
        <v>0.77400000000000002</v>
      </c>
      <c r="I370" s="2">
        <v>55.14</v>
      </c>
      <c r="J370" s="2">
        <v>0</v>
      </c>
      <c r="K370" s="2">
        <v>1.05</v>
      </c>
      <c r="L370" s="2">
        <v>0.73</v>
      </c>
      <c r="M370" s="2">
        <v>0.54</v>
      </c>
      <c r="N370" s="2">
        <v>0.35</v>
      </c>
      <c r="O370" s="2">
        <v>0.25</v>
      </c>
      <c r="P370" s="2">
        <v>0.16</v>
      </c>
      <c r="Q370" s="2">
        <v>0.12</v>
      </c>
      <c r="R370" s="2">
        <v>0.08</v>
      </c>
      <c r="S370" s="2">
        <v>-673</v>
      </c>
      <c r="T370" s="2">
        <v>1.1100000000000001</v>
      </c>
      <c r="U370" s="2">
        <v>182</v>
      </c>
      <c r="V370" s="2">
        <v>159</v>
      </c>
      <c r="W370" s="2">
        <v>91.7</v>
      </c>
      <c r="X370" s="2">
        <v>23.8</v>
      </c>
      <c r="Y370" s="2">
        <v>7.39</v>
      </c>
      <c r="Z370" s="2">
        <v>1.78</v>
      </c>
      <c r="AA370" s="2">
        <v>0</v>
      </c>
      <c r="AB370" s="2">
        <v>26</v>
      </c>
      <c r="AC370" s="2">
        <v>51</v>
      </c>
      <c r="AD370" s="2">
        <v>77</v>
      </c>
      <c r="AE370" s="2">
        <v>101</v>
      </c>
      <c r="AF370" s="2">
        <v>-673</v>
      </c>
      <c r="AG370" s="2">
        <v>-240</v>
      </c>
      <c r="AH370" s="2">
        <v>123</v>
      </c>
      <c r="AI370" s="2">
        <v>472</v>
      </c>
      <c r="AJ370" s="2">
        <v>864</v>
      </c>
      <c r="AK370" s="2"/>
    </row>
    <row r="371" spans="1:37">
      <c r="A371" s="2">
        <v>370</v>
      </c>
      <c r="B371" s="2">
        <v>1208</v>
      </c>
      <c r="C371" s="2">
        <v>86</v>
      </c>
      <c r="D371" s="2">
        <v>0</v>
      </c>
      <c r="E371" s="2">
        <v>147</v>
      </c>
      <c r="F371" s="2">
        <v>0</v>
      </c>
      <c r="G371" s="2">
        <v>0</v>
      </c>
      <c r="H371" s="2">
        <v>0.53300000000000003</v>
      </c>
      <c r="I371" s="2">
        <v>102.56</v>
      </c>
      <c r="J371" s="2">
        <v>0</v>
      </c>
      <c r="K371" s="2">
        <v>0.82</v>
      </c>
      <c r="L371" s="2">
        <v>0.62</v>
      </c>
      <c r="M371" s="2">
        <v>0.5</v>
      </c>
      <c r="N371" s="2">
        <v>0.36</v>
      </c>
      <c r="O371" s="2">
        <v>0.27</v>
      </c>
      <c r="P371" s="2">
        <v>0.16</v>
      </c>
      <c r="Q371" s="2">
        <v>0.12</v>
      </c>
      <c r="R371" s="2">
        <v>0.08</v>
      </c>
      <c r="S371" s="2">
        <v>-436</v>
      </c>
      <c r="T371" s="2">
        <v>-93.8</v>
      </c>
      <c r="U371" s="2">
        <v>53.7</v>
      </c>
      <c r="V371" s="2">
        <v>106</v>
      </c>
      <c r="W371" s="2">
        <v>88.5</v>
      </c>
      <c r="X371" s="2">
        <v>39.4</v>
      </c>
      <c r="Y371" s="2">
        <v>15.1</v>
      </c>
      <c r="Z371" s="2">
        <v>2.96</v>
      </c>
      <c r="AA371" s="2">
        <v>0</v>
      </c>
      <c r="AB371" s="2">
        <v>37</v>
      </c>
      <c r="AC371" s="2">
        <v>73</v>
      </c>
      <c r="AD371" s="2">
        <v>110</v>
      </c>
      <c r="AE371" s="2">
        <v>146</v>
      </c>
      <c r="AF371" s="2">
        <v>-436</v>
      </c>
      <c r="AG371" s="2">
        <v>-106</v>
      </c>
      <c r="AH371" s="2">
        <v>131</v>
      </c>
      <c r="AI371" s="2">
        <v>346</v>
      </c>
      <c r="AJ371" s="2">
        <v>625</v>
      </c>
      <c r="AK371" s="2"/>
    </row>
    <row r="372" spans="1:37">
      <c r="A372" s="2">
        <v>371</v>
      </c>
      <c r="B372" s="2">
        <v>1208</v>
      </c>
      <c r="C372" s="2">
        <v>86</v>
      </c>
      <c r="D372" s="2">
        <v>0</v>
      </c>
      <c r="E372" s="2">
        <v>210</v>
      </c>
      <c r="F372" s="2">
        <v>0</v>
      </c>
      <c r="G372" s="2">
        <v>0</v>
      </c>
      <c r="H372" s="2">
        <v>0.38600000000000001</v>
      </c>
      <c r="I372" s="2">
        <v>183.7</v>
      </c>
      <c r="J372" s="2">
        <v>0</v>
      </c>
      <c r="K372" s="2">
        <v>0.64</v>
      </c>
      <c r="L372" s="2">
        <v>0.5</v>
      </c>
      <c r="M372" s="2">
        <v>0.43</v>
      </c>
      <c r="N372" s="2">
        <v>0.34</v>
      </c>
      <c r="O372" s="2">
        <v>0.27</v>
      </c>
      <c r="P372" s="2">
        <v>0.18</v>
      </c>
      <c r="Q372" s="2">
        <v>0.12</v>
      </c>
      <c r="R372" s="2">
        <v>0.08</v>
      </c>
      <c r="S372" s="2">
        <v>-252</v>
      </c>
      <c r="T372" s="2">
        <v>-110</v>
      </c>
      <c r="U372" s="2">
        <v>-22.8</v>
      </c>
      <c r="V372" s="2">
        <v>41</v>
      </c>
      <c r="W372" s="2">
        <v>55.1</v>
      </c>
      <c r="X372" s="2">
        <v>41.4</v>
      </c>
      <c r="Y372" s="2">
        <v>23.2</v>
      </c>
      <c r="Z372" s="2">
        <v>6.05</v>
      </c>
      <c r="AA372" s="2">
        <v>0</v>
      </c>
      <c r="AB372" s="2">
        <v>52</v>
      </c>
      <c r="AC372" s="2">
        <v>105</v>
      </c>
      <c r="AD372" s="2">
        <v>157</v>
      </c>
      <c r="AE372" s="2">
        <v>209</v>
      </c>
      <c r="AF372" s="2">
        <v>-252</v>
      </c>
      <c r="AG372" s="2">
        <v>9.09</v>
      </c>
      <c r="AH372" s="2">
        <v>143</v>
      </c>
      <c r="AI372" s="2">
        <v>237</v>
      </c>
      <c r="AJ372" s="2">
        <v>408</v>
      </c>
      <c r="AK372" s="2"/>
    </row>
    <row r="373" spans="1:37">
      <c r="A373" s="2">
        <v>372</v>
      </c>
      <c r="B373" s="2">
        <v>1208</v>
      </c>
      <c r="C373" s="2">
        <v>86</v>
      </c>
      <c r="D373" s="2">
        <v>0</v>
      </c>
      <c r="E373" s="2">
        <v>300</v>
      </c>
      <c r="F373" s="2">
        <v>0</v>
      </c>
      <c r="G373" s="2">
        <v>0</v>
      </c>
      <c r="H373" s="2">
        <v>0.314</v>
      </c>
      <c r="I373" s="2">
        <v>292.5</v>
      </c>
      <c r="J373" s="2">
        <v>0</v>
      </c>
      <c r="K373" s="2">
        <v>0.49</v>
      </c>
      <c r="L373" s="2">
        <v>0.39</v>
      </c>
      <c r="M373" s="2">
        <v>0.35</v>
      </c>
      <c r="N373" s="2">
        <v>0.28999999999999998</v>
      </c>
      <c r="O373" s="2">
        <v>0.25</v>
      </c>
      <c r="P373" s="2">
        <v>0.18</v>
      </c>
      <c r="Q373" s="2">
        <v>0.13</v>
      </c>
      <c r="R373" s="2">
        <v>0.08</v>
      </c>
      <c r="S373" s="2">
        <v>-135</v>
      </c>
      <c r="T373" s="2">
        <v>-85.8</v>
      </c>
      <c r="U373" s="2">
        <v>-46.6</v>
      </c>
      <c r="V373" s="2">
        <v>-2.75</v>
      </c>
      <c r="W373" s="2">
        <v>18.8</v>
      </c>
      <c r="X373" s="2">
        <v>27.7</v>
      </c>
      <c r="Y373" s="2">
        <v>22.4</v>
      </c>
      <c r="Z373" s="2">
        <v>10</v>
      </c>
      <c r="AA373" s="2">
        <v>0</v>
      </c>
      <c r="AB373" s="2">
        <v>75</v>
      </c>
      <c r="AC373" s="2">
        <v>150</v>
      </c>
      <c r="AD373" s="2">
        <v>225</v>
      </c>
      <c r="AE373" s="2">
        <v>299</v>
      </c>
      <c r="AF373" s="2">
        <v>-135</v>
      </c>
      <c r="AG373" s="2">
        <v>92.1</v>
      </c>
      <c r="AH373" s="2">
        <v>136</v>
      </c>
      <c r="AI373" s="2">
        <v>151</v>
      </c>
      <c r="AJ373" s="2">
        <v>241</v>
      </c>
      <c r="AK373" s="2"/>
    </row>
    <row r="374" spans="1:37">
      <c r="A374" s="2">
        <v>373</v>
      </c>
      <c r="B374" s="2">
        <v>1459</v>
      </c>
      <c r="C374" s="2">
        <v>86</v>
      </c>
      <c r="D374" s="2">
        <v>0</v>
      </c>
      <c r="E374" s="2">
        <v>50</v>
      </c>
      <c r="F374" s="2">
        <v>0</v>
      </c>
      <c r="G374" s="2">
        <v>0</v>
      </c>
      <c r="H374" s="2">
        <v>1.3779999999999999</v>
      </c>
      <c r="I374" s="2">
        <v>21.64</v>
      </c>
      <c r="J374" s="2">
        <v>0</v>
      </c>
      <c r="K374" s="2">
        <v>1.51</v>
      </c>
      <c r="L374" s="2">
        <v>0.83</v>
      </c>
      <c r="M374" s="2">
        <v>0.52</v>
      </c>
      <c r="N374" s="2">
        <v>0.32</v>
      </c>
      <c r="O374" s="2">
        <v>0.23</v>
      </c>
      <c r="P374" s="2">
        <v>0.15</v>
      </c>
      <c r="Q374" s="2">
        <v>0.12</v>
      </c>
      <c r="R374" s="2">
        <v>0.08</v>
      </c>
      <c r="S374" s="2">
        <v>-944</v>
      </c>
      <c r="T374" s="2">
        <v>374</v>
      </c>
      <c r="U374" s="2">
        <v>341</v>
      </c>
      <c r="V374" s="2">
        <v>108</v>
      </c>
      <c r="W374" s="2">
        <v>33.1</v>
      </c>
      <c r="X374" s="2">
        <v>7.42</v>
      </c>
      <c r="Y374" s="2">
        <v>2.86</v>
      </c>
      <c r="Z374" s="2">
        <v>0.62</v>
      </c>
      <c r="AA374" s="2">
        <v>0</v>
      </c>
      <c r="AB374" s="2">
        <v>12</v>
      </c>
      <c r="AC374" s="2">
        <v>25</v>
      </c>
      <c r="AD374" s="2">
        <v>38</v>
      </c>
      <c r="AE374" s="2">
        <v>49</v>
      </c>
      <c r="AF374" s="2">
        <v>-944</v>
      </c>
      <c r="AG374" s="2">
        <v>-418</v>
      </c>
      <c r="AH374" s="2">
        <v>87.3</v>
      </c>
      <c r="AI374" s="2">
        <v>599</v>
      </c>
      <c r="AJ374" s="2">
        <v>1070</v>
      </c>
      <c r="AK374" s="2"/>
    </row>
    <row r="375" spans="1:37">
      <c r="A375" s="2">
        <v>374</v>
      </c>
      <c r="B375" s="2">
        <v>1459</v>
      </c>
      <c r="C375" s="2">
        <v>86</v>
      </c>
      <c r="D375" s="2">
        <v>0</v>
      </c>
      <c r="E375" s="2">
        <v>72</v>
      </c>
      <c r="F375" s="2">
        <v>0</v>
      </c>
      <c r="G375" s="2">
        <v>0</v>
      </c>
      <c r="H375" s="2">
        <v>1.026</v>
      </c>
      <c r="I375" s="2">
        <v>34.799999999999997</v>
      </c>
      <c r="J375" s="2">
        <v>0</v>
      </c>
      <c r="K375" s="2">
        <v>1.26</v>
      </c>
      <c r="L375" s="2">
        <v>0.8</v>
      </c>
      <c r="M375" s="2">
        <v>0.54</v>
      </c>
      <c r="N375" s="2">
        <v>0.34</v>
      </c>
      <c r="O375" s="2">
        <v>0.24</v>
      </c>
      <c r="P375" s="2">
        <v>0.15</v>
      </c>
      <c r="Q375" s="2">
        <v>0.12</v>
      </c>
      <c r="R375" s="2">
        <v>0.08</v>
      </c>
      <c r="S375" s="2">
        <v>-834</v>
      </c>
      <c r="T375" s="2">
        <v>152</v>
      </c>
      <c r="U375" s="2">
        <v>283</v>
      </c>
      <c r="V375" s="2">
        <v>156</v>
      </c>
      <c r="W375" s="2">
        <v>64.5</v>
      </c>
      <c r="X375" s="2">
        <v>12.6</v>
      </c>
      <c r="Y375" s="2">
        <v>4.53</v>
      </c>
      <c r="Z375" s="2">
        <v>1.1599999999999999</v>
      </c>
      <c r="AA375" s="2">
        <v>0</v>
      </c>
      <c r="AB375" s="2">
        <v>18</v>
      </c>
      <c r="AC375" s="2">
        <v>36</v>
      </c>
      <c r="AD375" s="2">
        <v>54</v>
      </c>
      <c r="AE375" s="2">
        <v>71</v>
      </c>
      <c r="AF375" s="2">
        <v>-834</v>
      </c>
      <c r="AG375" s="2">
        <v>-350</v>
      </c>
      <c r="AH375" s="2">
        <v>96.3</v>
      </c>
      <c r="AI375" s="2">
        <v>532</v>
      </c>
      <c r="AJ375" s="2">
        <v>978</v>
      </c>
      <c r="AK375" s="2"/>
    </row>
    <row r="376" spans="1:37">
      <c r="A376" s="2">
        <v>375</v>
      </c>
      <c r="B376" s="2">
        <v>1459</v>
      </c>
      <c r="C376" s="2">
        <v>86</v>
      </c>
      <c r="D376" s="2">
        <v>0</v>
      </c>
      <c r="E376" s="2">
        <v>102</v>
      </c>
      <c r="F376" s="2">
        <v>0</v>
      </c>
      <c r="G376" s="2">
        <v>0</v>
      </c>
      <c r="H376" s="2">
        <v>0.71599999999999997</v>
      </c>
      <c r="I376" s="2">
        <v>62.5</v>
      </c>
      <c r="J376" s="2">
        <v>0</v>
      </c>
      <c r="K376" s="2">
        <v>1.01</v>
      </c>
      <c r="L376" s="2">
        <v>0.71</v>
      </c>
      <c r="M376" s="2">
        <v>0.54</v>
      </c>
      <c r="N376" s="2">
        <v>0.36</v>
      </c>
      <c r="O376" s="2">
        <v>0.25</v>
      </c>
      <c r="P376" s="2">
        <v>0.16</v>
      </c>
      <c r="Q376" s="2">
        <v>0.12</v>
      </c>
      <c r="R376" s="2">
        <v>0.08</v>
      </c>
      <c r="S376" s="2">
        <v>-617</v>
      </c>
      <c r="T376" s="2">
        <v>-15.8</v>
      </c>
      <c r="U376" s="2">
        <v>156</v>
      </c>
      <c r="V376" s="2">
        <v>148</v>
      </c>
      <c r="W376" s="2">
        <v>90.6</v>
      </c>
      <c r="X376" s="2">
        <v>25.5</v>
      </c>
      <c r="Y376" s="2">
        <v>7.93</v>
      </c>
      <c r="Z376" s="2">
        <v>1.87</v>
      </c>
      <c r="AA376" s="2">
        <v>0</v>
      </c>
      <c r="AB376" s="2">
        <v>26</v>
      </c>
      <c r="AC376" s="2">
        <v>51</v>
      </c>
      <c r="AD376" s="2">
        <v>77</v>
      </c>
      <c r="AE376" s="2">
        <v>101</v>
      </c>
      <c r="AF376" s="2">
        <v>-617</v>
      </c>
      <c r="AG376" s="2">
        <v>-227</v>
      </c>
      <c r="AH376" s="2">
        <v>101</v>
      </c>
      <c r="AI376" s="2">
        <v>418</v>
      </c>
      <c r="AJ376" s="2">
        <v>775</v>
      </c>
      <c r="AK376" s="2"/>
    </row>
    <row r="377" spans="1:37">
      <c r="A377" s="2">
        <v>376</v>
      </c>
      <c r="B377" s="2">
        <v>1459</v>
      </c>
      <c r="C377" s="2">
        <v>86</v>
      </c>
      <c r="D377" s="2">
        <v>0</v>
      </c>
      <c r="E377" s="2">
        <v>147</v>
      </c>
      <c r="F377" s="2">
        <v>0</v>
      </c>
      <c r="G377" s="2">
        <v>0</v>
      </c>
      <c r="H377" s="2">
        <v>0.48499999999999999</v>
      </c>
      <c r="I377" s="2">
        <v>119.47</v>
      </c>
      <c r="J377" s="2">
        <v>0</v>
      </c>
      <c r="K377" s="2">
        <v>0.78</v>
      </c>
      <c r="L377" s="2">
        <v>0.6</v>
      </c>
      <c r="M377" s="2">
        <v>0.49</v>
      </c>
      <c r="N377" s="2">
        <v>0.36</v>
      </c>
      <c r="O377" s="2">
        <v>0.27</v>
      </c>
      <c r="P377" s="2">
        <v>0.17</v>
      </c>
      <c r="Q377" s="2">
        <v>0.12</v>
      </c>
      <c r="R377" s="2">
        <v>0.08</v>
      </c>
      <c r="S377" s="2">
        <v>-395</v>
      </c>
      <c r="T377" s="2">
        <v>-94.4</v>
      </c>
      <c r="U377" s="2">
        <v>38.9</v>
      </c>
      <c r="V377" s="2">
        <v>92.2</v>
      </c>
      <c r="W377" s="2">
        <v>81.599999999999994</v>
      </c>
      <c r="X377" s="2">
        <v>39.5</v>
      </c>
      <c r="Y377" s="2">
        <v>16</v>
      </c>
      <c r="Z377" s="2">
        <v>3.17</v>
      </c>
      <c r="AA377" s="2">
        <v>0</v>
      </c>
      <c r="AB377" s="2">
        <v>37</v>
      </c>
      <c r="AC377" s="2">
        <v>73</v>
      </c>
      <c r="AD377" s="2">
        <v>110</v>
      </c>
      <c r="AE377" s="2">
        <v>146</v>
      </c>
      <c r="AF377" s="2">
        <v>-395</v>
      </c>
      <c r="AG377" s="2">
        <v>-104</v>
      </c>
      <c r="AH377" s="2">
        <v>107</v>
      </c>
      <c r="AI377" s="2">
        <v>301</v>
      </c>
      <c r="AJ377" s="2">
        <v>552</v>
      </c>
      <c r="AK377" s="2"/>
    </row>
    <row r="378" spans="1:37">
      <c r="A378" s="2">
        <v>377</v>
      </c>
      <c r="B378" s="2">
        <v>1459</v>
      </c>
      <c r="C378" s="2">
        <v>86</v>
      </c>
      <c r="D378" s="2">
        <v>0</v>
      </c>
      <c r="E378" s="2">
        <v>210</v>
      </c>
      <c r="F378" s="2">
        <v>0</v>
      </c>
      <c r="G378" s="2">
        <v>0</v>
      </c>
      <c r="H378" s="2">
        <v>0.34799999999999998</v>
      </c>
      <c r="I378" s="2">
        <v>217.56</v>
      </c>
      <c r="J378" s="2">
        <v>0</v>
      </c>
      <c r="K378" s="2">
        <v>0.59</v>
      </c>
      <c r="L378" s="2">
        <v>0.48</v>
      </c>
      <c r="M378" s="2">
        <v>0.41</v>
      </c>
      <c r="N378" s="2">
        <v>0.33</v>
      </c>
      <c r="O378" s="2">
        <v>0.27</v>
      </c>
      <c r="P378" s="2">
        <v>0.18</v>
      </c>
      <c r="Q378" s="2">
        <v>0.13</v>
      </c>
      <c r="R378" s="2">
        <v>0.08</v>
      </c>
      <c r="S378" s="2">
        <v>-226</v>
      </c>
      <c r="T378" s="2">
        <v>-103</v>
      </c>
      <c r="U378" s="2">
        <v>-26.3</v>
      </c>
      <c r="V378" s="2">
        <v>32.200000000000003</v>
      </c>
      <c r="W378" s="2">
        <v>47.4</v>
      </c>
      <c r="X378" s="2">
        <v>38.6</v>
      </c>
      <c r="Y378" s="2">
        <v>23</v>
      </c>
      <c r="Z378" s="2">
        <v>6.48</v>
      </c>
      <c r="AA378" s="2">
        <v>0</v>
      </c>
      <c r="AB378" s="2">
        <v>52</v>
      </c>
      <c r="AC378" s="2">
        <v>105</v>
      </c>
      <c r="AD378" s="2">
        <v>157</v>
      </c>
      <c r="AE378" s="2">
        <v>209</v>
      </c>
      <c r="AF378" s="2">
        <v>-226</v>
      </c>
      <c r="AG378" s="2">
        <v>-1.1499999999999999</v>
      </c>
      <c r="AH378" s="2">
        <v>118</v>
      </c>
      <c r="AI378" s="2">
        <v>204</v>
      </c>
      <c r="AJ378" s="2">
        <v>357</v>
      </c>
      <c r="AK378" s="2"/>
    </row>
    <row r="379" spans="1:37">
      <c r="A379" s="2">
        <v>378</v>
      </c>
      <c r="B379" s="2">
        <v>1459</v>
      </c>
      <c r="C379" s="2">
        <v>86</v>
      </c>
      <c r="D379" s="2">
        <v>0</v>
      </c>
      <c r="E379" s="2">
        <v>300</v>
      </c>
      <c r="F379" s="2">
        <v>0</v>
      </c>
      <c r="G379" s="2">
        <v>0</v>
      </c>
      <c r="H379" s="2">
        <v>0.28000000000000003</v>
      </c>
      <c r="I379" s="2">
        <v>353</v>
      </c>
      <c r="J379" s="2">
        <v>0</v>
      </c>
      <c r="K379" s="2">
        <v>0.45</v>
      </c>
      <c r="L379" s="2">
        <v>0.37</v>
      </c>
      <c r="M379" s="2">
        <v>0.33</v>
      </c>
      <c r="N379" s="2">
        <v>0.28000000000000003</v>
      </c>
      <c r="O379" s="2">
        <v>0.24</v>
      </c>
      <c r="P379" s="2">
        <v>0.18</v>
      </c>
      <c r="Q379" s="2">
        <v>0.13</v>
      </c>
      <c r="R379" s="2">
        <v>0.08</v>
      </c>
      <c r="S379" s="2">
        <v>-121</v>
      </c>
      <c r="T379" s="2">
        <v>-78.400000000000006</v>
      </c>
      <c r="U379" s="2">
        <v>-44.2</v>
      </c>
      <c r="V379" s="2">
        <v>-5.51</v>
      </c>
      <c r="W379" s="2">
        <v>14.3</v>
      </c>
      <c r="X379" s="2">
        <v>24.1</v>
      </c>
      <c r="Y379" s="2">
        <v>20.7</v>
      </c>
      <c r="Z379" s="2">
        <v>10</v>
      </c>
      <c r="AA379" s="2">
        <v>0</v>
      </c>
      <c r="AB379" s="2">
        <v>75</v>
      </c>
      <c r="AC379" s="2">
        <v>150</v>
      </c>
      <c r="AD379" s="2">
        <v>225</v>
      </c>
      <c r="AE379" s="2">
        <v>299</v>
      </c>
      <c r="AF379" s="2">
        <v>-121</v>
      </c>
      <c r="AG379" s="2">
        <v>71.8</v>
      </c>
      <c r="AH379" s="2">
        <v>112</v>
      </c>
      <c r="AI379" s="2">
        <v>129</v>
      </c>
      <c r="AJ379" s="2">
        <v>210</v>
      </c>
      <c r="AK379" s="2"/>
    </row>
    <row r="380" spans="1:37">
      <c r="A380" s="2">
        <v>379</v>
      </c>
      <c r="B380" s="2">
        <v>1763</v>
      </c>
      <c r="C380" s="2">
        <v>86</v>
      </c>
      <c r="D380" s="2">
        <v>0</v>
      </c>
      <c r="E380" s="2">
        <v>50</v>
      </c>
      <c r="F380" s="2">
        <v>0</v>
      </c>
      <c r="G380" s="2">
        <v>0</v>
      </c>
      <c r="H380" s="2">
        <v>1.3169999999999999</v>
      </c>
      <c r="I380" s="2">
        <v>23.27</v>
      </c>
      <c r="J380" s="2">
        <v>0</v>
      </c>
      <c r="K380" s="2">
        <v>1.47</v>
      </c>
      <c r="L380" s="2">
        <v>0.83</v>
      </c>
      <c r="M380" s="2">
        <v>0.53</v>
      </c>
      <c r="N380" s="2">
        <v>0.32</v>
      </c>
      <c r="O380" s="2">
        <v>0.23</v>
      </c>
      <c r="P380" s="2">
        <v>0.15</v>
      </c>
      <c r="Q380" s="2">
        <v>0.12</v>
      </c>
      <c r="R380" s="2">
        <v>0.08</v>
      </c>
      <c r="S380" s="2">
        <v>-902</v>
      </c>
      <c r="T380" s="2">
        <v>329</v>
      </c>
      <c r="U380" s="2">
        <v>326</v>
      </c>
      <c r="V380" s="2">
        <v>113</v>
      </c>
      <c r="W380" s="2">
        <v>35.6</v>
      </c>
      <c r="X380" s="2">
        <v>7.76</v>
      </c>
      <c r="Y380" s="2">
        <v>3.03</v>
      </c>
      <c r="Z380" s="2">
        <v>0.7</v>
      </c>
      <c r="AA380" s="2">
        <v>0</v>
      </c>
      <c r="AB380" s="2">
        <v>12</v>
      </c>
      <c r="AC380" s="2">
        <v>25</v>
      </c>
      <c r="AD380" s="2">
        <v>38</v>
      </c>
      <c r="AE380" s="2">
        <v>49</v>
      </c>
      <c r="AF380" s="2">
        <v>-902</v>
      </c>
      <c r="AG380" s="2">
        <v>-405</v>
      </c>
      <c r="AH380" s="2">
        <v>72.099999999999994</v>
      </c>
      <c r="AI380" s="2">
        <v>556</v>
      </c>
      <c r="AJ380" s="2">
        <v>1000</v>
      </c>
      <c r="AK380" s="2"/>
    </row>
    <row r="381" spans="1:37">
      <c r="A381" s="2">
        <v>380</v>
      </c>
      <c r="B381" s="2">
        <v>1763</v>
      </c>
      <c r="C381" s="2">
        <v>86</v>
      </c>
      <c r="D381" s="2">
        <v>0</v>
      </c>
      <c r="E381" s="2">
        <v>72</v>
      </c>
      <c r="F381" s="2">
        <v>0</v>
      </c>
      <c r="G381" s="2">
        <v>0</v>
      </c>
      <c r="H381" s="2">
        <v>0.96099999999999997</v>
      </c>
      <c r="I381" s="2">
        <v>38.630000000000003</v>
      </c>
      <c r="J381" s="2">
        <v>0</v>
      </c>
      <c r="K381" s="2">
        <v>1.21</v>
      </c>
      <c r="L381" s="2">
        <v>0.78</v>
      </c>
      <c r="M381" s="2">
        <v>0.55000000000000004</v>
      </c>
      <c r="N381" s="2">
        <v>0.34</v>
      </c>
      <c r="O381" s="2">
        <v>0.24</v>
      </c>
      <c r="P381" s="2">
        <v>0.15</v>
      </c>
      <c r="Q381" s="2">
        <v>0.12</v>
      </c>
      <c r="R381" s="2">
        <v>0.08</v>
      </c>
      <c r="S381" s="2">
        <v>-774</v>
      </c>
      <c r="T381" s="2">
        <v>119</v>
      </c>
      <c r="U381" s="2">
        <v>255</v>
      </c>
      <c r="V381" s="2">
        <v>153</v>
      </c>
      <c r="W381" s="2">
        <v>67.3</v>
      </c>
      <c r="X381" s="2">
        <v>13.5</v>
      </c>
      <c r="Y381" s="2">
        <v>4.72</v>
      </c>
      <c r="Z381" s="2">
        <v>1.24</v>
      </c>
      <c r="AA381" s="2">
        <v>0</v>
      </c>
      <c r="AB381" s="2">
        <v>18</v>
      </c>
      <c r="AC381" s="2">
        <v>36</v>
      </c>
      <c r="AD381" s="2">
        <v>54</v>
      </c>
      <c r="AE381" s="2">
        <v>71</v>
      </c>
      <c r="AF381" s="2">
        <v>-774</v>
      </c>
      <c r="AG381" s="2">
        <v>-331</v>
      </c>
      <c r="AH381" s="2">
        <v>79.5</v>
      </c>
      <c r="AI381" s="2">
        <v>480</v>
      </c>
      <c r="AJ381" s="2">
        <v>892</v>
      </c>
      <c r="AK381" s="2"/>
    </row>
    <row r="382" spans="1:37">
      <c r="A382" s="2">
        <v>381</v>
      </c>
      <c r="B382" s="2">
        <v>1763</v>
      </c>
      <c r="C382" s="2">
        <v>86</v>
      </c>
      <c r="D382" s="2">
        <v>0</v>
      </c>
      <c r="E382" s="2">
        <v>102</v>
      </c>
      <c r="F382" s="2">
        <v>0</v>
      </c>
      <c r="G382" s="2">
        <v>0</v>
      </c>
      <c r="H382" s="2">
        <v>0.65700000000000003</v>
      </c>
      <c r="I382" s="2">
        <v>71.510000000000005</v>
      </c>
      <c r="J382" s="2">
        <v>0</v>
      </c>
      <c r="K382" s="2">
        <v>0.96</v>
      </c>
      <c r="L382" s="2">
        <v>0.7</v>
      </c>
      <c r="M382" s="2">
        <v>0.53</v>
      </c>
      <c r="N382" s="2">
        <v>0.36</v>
      </c>
      <c r="O382" s="2">
        <v>0.26</v>
      </c>
      <c r="P382" s="2">
        <v>0.16</v>
      </c>
      <c r="Q382" s="2">
        <v>0.12</v>
      </c>
      <c r="R382" s="2">
        <v>0.08</v>
      </c>
      <c r="S382" s="2">
        <v>-562</v>
      </c>
      <c r="T382" s="2">
        <v>-29.6</v>
      </c>
      <c r="U382" s="2">
        <v>131</v>
      </c>
      <c r="V382" s="2">
        <v>136</v>
      </c>
      <c r="W382" s="2">
        <v>88.2</v>
      </c>
      <c r="X382" s="2">
        <v>27</v>
      </c>
      <c r="Y382" s="2">
        <v>8.5299999999999994</v>
      </c>
      <c r="Z382" s="2">
        <v>1.95</v>
      </c>
      <c r="AA382" s="2">
        <v>0</v>
      </c>
      <c r="AB382" s="2">
        <v>26</v>
      </c>
      <c r="AC382" s="2">
        <v>51</v>
      </c>
      <c r="AD382" s="2">
        <v>77</v>
      </c>
      <c r="AE382" s="2">
        <v>101</v>
      </c>
      <c r="AF382" s="2">
        <v>-562</v>
      </c>
      <c r="AG382" s="2">
        <v>-212</v>
      </c>
      <c r="AH382" s="2">
        <v>82.9</v>
      </c>
      <c r="AI382" s="2">
        <v>370</v>
      </c>
      <c r="AJ382" s="2">
        <v>693</v>
      </c>
      <c r="AK382" s="2"/>
    </row>
    <row r="383" spans="1:37">
      <c r="A383" s="2">
        <v>382</v>
      </c>
      <c r="B383" s="2">
        <v>1763</v>
      </c>
      <c r="C383" s="2">
        <v>86</v>
      </c>
      <c r="D383" s="2">
        <v>0</v>
      </c>
      <c r="E383" s="2">
        <v>147</v>
      </c>
      <c r="F383" s="2">
        <v>0</v>
      </c>
      <c r="G383" s="2">
        <v>0</v>
      </c>
      <c r="H383" s="2">
        <v>0.44400000000000001</v>
      </c>
      <c r="I383" s="2">
        <v>138.15</v>
      </c>
      <c r="J383" s="2">
        <v>0</v>
      </c>
      <c r="K383" s="2">
        <v>0.73</v>
      </c>
      <c r="L383" s="2">
        <v>0.57999999999999996</v>
      </c>
      <c r="M383" s="2">
        <v>0.48</v>
      </c>
      <c r="N383" s="2">
        <v>0.36</v>
      </c>
      <c r="O383" s="2">
        <v>0.27</v>
      </c>
      <c r="P383" s="2">
        <v>0.17</v>
      </c>
      <c r="Q383" s="2">
        <v>0.12</v>
      </c>
      <c r="R383" s="2">
        <v>0.08</v>
      </c>
      <c r="S383" s="2">
        <v>-355</v>
      </c>
      <c r="T383" s="2">
        <v>-93.4</v>
      </c>
      <c r="U383" s="2">
        <v>26</v>
      </c>
      <c r="V383" s="2">
        <v>79.099999999999994</v>
      </c>
      <c r="W383" s="2">
        <v>74.099999999999994</v>
      </c>
      <c r="X383" s="2">
        <v>39</v>
      </c>
      <c r="Y383" s="2">
        <v>16.8</v>
      </c>
      <c r="Z383" s="2">
        <v>3.39</v>
      </c>
      <c r="AA383" s="2">
        <v>0</v>
      </c>
      <c r="AB383" s="2">
        <v>37</v>
      </c>
      <c r="AC383" s="2">
        <v>73</v>
      </c>
      <c r="AD383" s="2">
        <v>110</v>
      </c>
      <c r="AE383" s="2">
        <v>146</v>
      </c>
      <c r="AF383" s="2">
        <v>-355</v>
      </c>
      <c r="AG383" s="2">
        <v>-99.9</v>
      </c>
      <c r="AH383" s="2">
        <v>87.7</v>
      </c>
      <c r="AI383" s="2">
        <v>262</v>
      </c>
      <c r="AJ383" s="2">
        <v>485</v>
      </c>
      <c r="AK383" s="2"/>
    </row>
    <row r="384" spans="1:37">
      <c r="A384" s="2">
        <v>383</v>
      </c>
      <c r="B384" s="2">
        <v>1763</v>
      </c>
      <c r="C384" s="2">
        <v>86</v>
      </c>
      <c r="D384" s="2">
        <v>0</v>
      </c>
      <c r="E384" s="2">
        <v>210</v>
      </c>
      <c r="F384" s="2">
        <v>0</v>
      </c>
      <c r="G384" s="2">
        <v>0</v>
      </c>
      <c r="H384" s="2">
        <v>0.31</v>
      </c>
      <c r="I384" s="2">
        <v>261.20999999999998</v>
      </c>
      <c r="J384" s="2">
        <v>0</v>
      </c>
      <c r="K384" s="2">
        <v>0.56000000000000005</v>
      </c>
      <c r="L384" s="2">
        <v>0.46</v>
      </c>
      <c r="M384" s="2">
        <v>0.4</v>
      </c>
      <c r="N384" s="2">
        <v>0.33</v>
      </c>
      <c r="O384" s="2">
        <v>0.27</v>
      </c>
      <c r="P384" s="2">
        <v>0.18</v>
      </c>
      <c r="Q384" s="2">
        <v>0.13</v>
      </c>
      <c r="R384" s="2">
        <v>0.08</v>
      </c>
      <c r="S384" s="2">
        <v>-202</v>
      </c>
      <c r="T384" s="2">
        <v>-95.8</v>
      </c>
      <c r="U384" s="2">
        <v>-28.6</v>
      </c>
      <c r="V384" s="2">
        <v>24.5</v>
      </c>
      <c r="W384" s="2">
        <v>40.200000000000003</v>
      </c>
      <c r="X384" s="2">
        <v>35.4</v>
      </c>
      <c r="Y384" s="2">
        <v>22.4</v>
      </c>
      <c r="Z384" s="2">
        <v>6.88</v>
      </c>
      <c r="AA384" s="2">
        <v>0</v>
      </c>
      <c r="AB384" s="2">
        <v>52</v>
      </c>
      <c r="AC384" s="2">
        <v>105</v>
      </c>
      <c r="AD384" s="2">
        <v>157</v>
      </c>
      <c r="AE384" s="2">
        <v>209</v>
      </c>
      <c r="AF384" s="2">
        <v>-202</v>
      </c>
      <c r="AG384" s="2">
        <v>-8.17</v>
      </c>
      <c r="AH384" s="2">
        <v>96.8</v>
      </c>
      <c r="AI384" s="2">
        <v>175</v>
      </c>
      <c r="AJ384" s="2">
        <v>311</v>
      </c>
      <c r="AK384" s="2"/>
    </row>
    <row r="385" spans="1:37">
      <c r="A385" s="2">
        <v>384</v>
      </c>
      <c r="B385" s="2">
        <v>1763</v>
      </c>
      <c r="C385" s="2">
        <v>86</v>
      </c>
      <c r="D385" s="2">
        <v>0</v>
      </c>
      <c r="E385" s="2">
        <v>300</v>
      </c>
      <c r="F385" s="2">
        <v>0</v>
      </c>
      <c r="G385" s="2">
        <v>0</v>
      </c>
      <c r="H385" s="2">
        <v>0.246</v>
      </c>
      <c r="I385" s="2">
        <v>433.16</v>
      </c>
      <c r="J385" s="2">
        <v>0</v>
      </c>
      <c r="K385" s="2">
        <v>0.42</v>
      </c>
      <c r="L385" s="2">
        <v>0.35</v>
      </c>
      <c r="M385" s="2">
        <v>0.32</v>
      </c>
      <c r="N385" s="2">
        <v>0.27</v>
      </c>
      <c r="O385" s="2">
        <v>0.24</v>
      </c>
      <c r="P385" s="2">
        <v>0.18</v>
      </c>
      <c r="Q385" s="2">
        <v>0.13</v>
      </c>
      <c r="R385" s="2">
        <v>0.08</v>
      </c>
      <c r="S385" s="2">
        <v>-108</v>
      </c>
      <c r="T385" s="2">
        <v>-71.2</v>
      </c>
      <c r="U385" s="2">
        <v>-41.6</v>
      </c>
      <c r="V385" s="2">
        <v>-7.62</v>
      </c>
      <c r="W385" s="2">
        <v>10.4</v>
      </c>
      <c r="X385" s="2">
        <v>20.7</v>
      </c>
      <c r="Y385" s="2">
        <v>18.7</v>
      </c>
      <c r="Z385" s="2">
        <v>9.86</v>
      </c>
      <c r="AA385" s="2">
        <v>0</v>
      </c>
      <c r="AB385" s="2">
        <v>75</v>
      </c>
      <c r="AC385" s="2">
        <v>150</v>
      </c>
      <c r="AD385" s="2">
        <v>225</v>
      </c>
      <c r="AE385" s="2">
        <v>299</v>
      </c>
      <c r="AF385" s="2">
        <v>-108</v>
      </c>
      <c r="AG385" s="2">
        <v>55.8</v>
      </c>
      <c r="AH385" s="2">
        <v>92.6</v>
      </c>
      <c r="AI385" s="2">
        <v>110</v>
      </c>
      <c r="AJ385" s="2">
        <v>182</v>
      </c>
      <c r="AK385" s="2"/>
    </row>
    <row r="386" spans="1:37">
      <c r="A386" s="2">
        <v>385</v>
      </c>
      <c r="B386" s="2">
        <v>2130</v>
      </c>
      <c r="C386" s="2">
        <v>86</v>
      </c>
      <c r="D386" s="2">
        <v>0</v>
      </c>
      <c r="E386" s="2">
        <v>50</v>
      </c>
      <c r="F386" s="2">
        <v>0</v>
      </c>
      <c r="G386" s="2">
        <v>0</v>
      </c>
      <c r="H386" s="2">
        <v>1.2569999999999999</v>
      </c>
      <c r="I386" s="2">
        <v>25.09</v>
      </c>
      <c r="J386" s="2">
        <v>0</v>
      </c>
      <c r="K386" s="2">
        <v>1.43</v>
      </c>
      <c r="L386" s="2">
        <v>0.83</v>
      </c>
      <c r="M386" s="2">
        <v>0.53</v>
      </c>
      <c r="N386" s="2">
        <v>0.32</v>
      </c>
      <c r="O386" s="2">
        <v>0.23</v>
      </c>
      <c r="P386" s="2">
        <v>0.15</v>
      </c>
      <c r="Q386" s="2">
        <v>0.12</v>
      </c>
      <c r="R386" s="2">
        <v>0.08</v>
      </c>
      <c r="S386" s="2">
        <v>-855</v>
      </c>
      <c r="T386" s="2">
        <v>284</v>
      </c>
      <c r="U386" s="2">
        <v>308</v>
      </c>
      <c r="V386" s="2">
        <v>116</v>
      </c>
      <c r="W386" s="2">
        <v>38.200000000000003</v>
      </c>
      <c r="X386" s="2">
        <v>8.0500000000000007</v>
      </c>
      <c r="Y386" s="2">
        <v>3.18</v>
      </c>
      <c r="Z386" s="2">
        <v>0.77</v>
      </c>
      <c r="AA386" s="2">
        <v>0</v>
      </c>
      <c r="AB386" s="2">
        <v>12</v>
      </c>
      <c r="AC386" s="2">
        <v>25</v>
      </c>
      <c r="AD386" s="2">
        <v>38</v>
      </c>
      <c r="AE386" s="2">
        <v>49</v>
      </c>
      <c r="AF386" s="2">
        <v>-855</v>
      </c>
      <c r="AG386" s="2">
        <v>-388</v>
      </c>
      <c r="AH386" s="2">
        <v>59.4</v>
      </c>
      <c r="AI386" s="2">
        <v>514</v>
      </c>
      <c r="AJ386" s="2">
        <v>935</v>
      </c>
      <c r="AK386" s="2"/>
    </row>
    <row r="387" spans="1:37">
      <c r="A387" s="2">
        <v>386</v>
      </c>
      <c r="B387" s="2">
        <v>2130</v>
      </c>
      <c r="C387" s="2">
        <v>86</v>
      </c>
      <c r="D387" s="2">
        <v>0</v>
      </c>
      <c r="E387" s="2">
        <v>72</v>
      </c>
      <c r="F387" s="2">
        <v>0</v>
      </c>
      <c r="G387" s="2">
        <v>0</v>
      </c>
      <c r="H387" s="2">
        <v>0.89800000000000002</v>
      </c>
      <c r="I387" s="2">
        <v>43.08</v>
      </c>
      <c r="J387" s="2">
        <v>0</v>
      </c>
      <c r="K387" s="2">
        <v>1.1599999999999999</v>
      </c>
      <c r="L387" s="2">
        <v>0.77</v>
      </c>
      <c r="M387" s="2">
        <v>0.55000000000000004</v>
      </c>
      <c r="N387" s="2">
        <v>0.34</v>
      </c>
      <c r="O387" s="2">
        <v>0.24</v>
      </c>
      <c r="P387" s="2">
        <v>0.15</v>
      </c>
      <c r="Q387" s="2">
        <v>0.12</v>
      </c>
      <c r="R387" s="2">
        <v>0.08</v>
      </c>
      <c r="S387" s="2">
        <v>-714</v>
      </c>
      <c r="T387" s="2">
        <v>88.8</v>
      </c>
      <c r="U387" s="2">
        <v>227</v>
      </c>
      <c r="V387" s="2">
        <v>148</v>
      </c>
      <c r="W387" s="2">
        <v>69.400000000000006</v>
      </c>
      <c r="X387" s="2">
        <v>14.5</v>
      </c>
      <c r="Y387" s="2">
        <v>4.8899999999999997</v>
      </c>
      <c r="Z387" s="2">
        <v>1.31</v>
      </c>
      <c r="AA387" s="2">
        <v>0</v>
      </c>
      <c r="AB387" s="2">
        <v>18</v>
      </c>
      <c r="AC387" s="2">
        <v>36</v>
      </c>
      <c r="AD387" s="2">
        <v>54</v>
      </c>
      <c r="AE387" s="2">
        <v>71</v>
      </c>
      <c r="AF387" s="2">
        <v>-714</v>
      </c>
      <c r="AG387" s="2">
        <v>-309</v>
      </c>
      <c r="AH387" s="2">
        <v>65.599999999999994</v>
      </c>
      <c r="AI387" s="2">
        <v>432</v>
      </c>
      <c r="AJ387" s="2">
        <v>810</v>
      </c>
      <c r="AK387" s="2"/>
    </row>
    <row r="388" spans="1:37">
      <c r="A388" s="2">
        <v>387</v>
      </c>
      <c r="B388" s="2">
        <v>2130</v>
      </c>
      <c r="C388" s="2">
        <v>86</v>
      </c>
      <c r="D388" s="2">
        <v>0</v>
      </c>
      <c r="E388" s="2">
        <v>102</v>
      </c>
      <c r="F388" s="2">
        <v>0</v>
      </c>
      <c r="G388" s="2">
        <v>0</v>
      </c>
      <c r="H388" s="2">
        <v>0.60299999999999998</v>
      </c>
      <c r="I388" s="2">
        <v>82.05</v>
      </c>
      <c r="J388" s="2">
        <v>0</v>
      </c>
      <c r="K388" s="2">
        <v>0.91</v>
      </c>
      <c r="L388" s="2">
        <v>0.68</v>
      </c>
      <c r="M388" s="2">
        <v>0.53</v>
      </c>
      <c r="N388" s="2">
        <v>0.36</v>
      </c>
      <c r="O388" s="2">
        <v>0.26</v>
      </c>
      <c r="P388" s="2">
        <v>0.16</v>
      </c>
      <c r="Q388" s="2">
        <v>0.12</v>
      </c>
      <c r="R388" s="2">
        <v>0.08</v>
      </c>
      <c r="S388" s="2">
        <v>-508</v>
      </c>
      <c r="T388" s="2">
        <v>-40.6</v>
      </c>
      <c r="U388" s="2">
        <v>108</v>
      </c>
      <c r="V388" s="2">
        <v>123</v>
      </c>
      <c r="W388" s="2">
        <v>84.6</v>
      </c>
      <c r="X388" s="2">
        <v>28.3</v>
      </c>
      <c r="Y388" s="2">
        <v>9.19</v>
      </c>
      <c r="Z388" s="2">
        <v>2.02</v>
      </c>
      <c r="AA388" s="2">
        <v>0</v>
      </c>
      <c r="AB388" s="2">
        <v>26</v>
      </c>
      <c r="AC388" s="2">
        <v>51</v>
      </c>
      <c r="AD388" s="2">
        <v>77</v>
      </c>
      <c r="AE388" s="2">
        <v>101</v>
      </c>
      <c r="AF388" s="2">
        <v>-508</v>
      </c>
      <c r="AG388" s="2">
        <v>-197</v>
      </c>
      <c r="AH388" s="2">
        <v>68.3</v>
      </c>
      <c r="AI388" s="2">
        <v>327</v>
      </c>
      <c r="AJ388" s="2">
        <v>616</v>
      </c>
      <c r="AK388" s="2"/>
    </row>
    <row r="389" spans="1:37">
      <c r="A389" s="2">
        <v>388</v>
      </c>
      <c r="B389" s="2">
        <v>2130</v>
      </c>
      <c r="C389" s="2">
        <v>86</v>
      </c>
      <c r="D389" s="2">
        <v>0</v>
      </c>
      <c r="E389" s="2">
        <v>147</v>
      </c>
      <c r="F389" s="2">
        <v>0</v>
      </c>
      <c r="G389" s="2">
        <v>0</v>
      </c>
      <c r="H389" s="2">
        <v>0.39800000000000002</v>
      </c>
      <c r="I389" s="2">
        <v>163.59</v>
      </c>
      <c r="J389" s="2">
        <v>0</v>
      </c>
      <c r="K389" s="2">
        <v>0.69</v>
      </c>
      <c r="L389" s="2">
        <v>0.56000000000000005</v>
      </c>
      <c r="M389" s="2">
        <v>0.47</v>
      </c>
      <c r="N389" s="2">
        <v>0.36</v>
      </c>
      <c r="O389" s="2">
        <v>0.27</v>
      </c>
      <c r="P389" s="2">
        <v>0.17</v>
      </c>
      <c r="Q389" s="2">
        <v>0.12</v>
      </c>
      <c r="R389" s="2">
        <v>0.08</v>
      </c>
      <c r="S389" s="2">
        <v>-318</v>
      </c>
      <c r="T389" s="2">
        <v>-91</v>
      </c>
      <c r="U389" s="2">
        <v>15.1</v>
      </c>
      <c r="V389" s="2">
        <v>66.7</v>
      </c>
      <c r="W389" s="2">
        <v>66.3</v>
      </c>
      <c r="X389" s="2">
        <v>38</v>
      </c>
      <c r="Y389" s="2">
        <v>17.399999999999999</v>
      </c>
      <c r="Z389" s="2">
        <v>3.65</v>
      </c>
      <c r="AA389" s="2">
        <v>0</v>
      </c>
      <c r="AB389" s="2">
        <v>37</v>
      </c>
      <c r="AC389" s="2">
        <v>73</v>
      </c>
      <c r="AD389" s="2">
        <v>110</v>
      </c>
      <c r="AE389" s="2">
        <v>146</v>
      </c>
      <c r="AF389" s="2">
        <v>-318</v>
      </c>
      <c r="AG389" s="2">
        <v>-94.2</v>
      </c>
      <c r="AH389" s="2">
        <v>72</v>
      </c>
      <c r="AI389" s="2">
        <v>228</v>
      </c>
      <c r="AJ389" s="2">
        <v>426</v>
      </c>
      <c r="AK389" s="2"/>
    </row>
    <row r="390" spans="1:37">
      <c r="A390" s="2">
        <v>389</v>
      </c>
      <c r="B390" s="2">
        <v>2130</v>
      </c>
      <c r="C390" s="2">
        <v>86</v>
      </c>
      <c r="D390" s="2">
        <v>0</v>
      </c>
      <c r="E390" s="2">
        <v>210</v>
      </c>
      <c r="F390" s="2">
        <v>0</v>
      </c>
      <c r="G390" s="2">
        <v>0</v>
      </c>
      <c r="H390" s="2">
        <v>0.27600000000000002</v>
      </c>
      <c r="I390" s="2">
        <v>314.95999999999998</v>
      </c>
      <c r="J390" s="2">
        <v>0</v>
      </c>
      <c r="K390" s="2">
        <v>0.52</v>
      </c>
      <c r="L390" s="2">
        <v>0.43</v>
      </c>
      <c r="M390" s="2">
        <v>0.39</v>
      </c>
      <c r="N390" s="2">
        <v>0.32</v>
      </c>
      <c r="O390" s="2">
        <v>0.26</v>
      </c>
      <c r="P390" s="2">
        <v>0.18</v>
      </c>
      <c r="Q390" s="2">
        <v>0.13</v>
      </c>
      <c r="R390" s="2">
        <v>0.08</v>
      </c>
      <c r="S390" s="2">
        <v>-180</v>
      </c>
      <c r="T390" s="2">
        <v>-88.3</v>
      </c>
      <c r="U390" s="2">
        <v>-30</v>
      </c>
      <c r="V390" s="2">
        <v>17.7</v>
      </c>
      <c r="W390" s="2">
        <v>33.4</v>
      </c>
      <c r="X390" s="2">
        <v>32.1</v>
      </c>
      <c r="Y390" s="2">
        <v>21.5</v>
      </c>
      <c r="Z390" s="2">
        <v>7.21</v>
      </c>
      <c r="AA390" s="2">
        <v>0</v>
      </c>
      <c r="AB390" s="2">
        <v>52</v>
      </c>
      <c r="AC390" s="2">
        <v>105</v>
      </c>
      <c r="AD390" s="2">
        <v>157</v>
      </c>
      <c r="AE390" s="2">
        <v>209</v>
      </c>
      <c r="AF390" s="2">
        <v>-180</v>
      </c>
      <c r="AG390" s="2">
        <v>-12.8</v>
      </c>
      <c r="AH390" s="2">
        <v>79.7</v>
      </c>
      <c r="AI390" s="2">
        <v>150</v>
      </c>
      <c r="AJ390" s="2">
        <v>270</v>
      </c>
      <c r="AK390" s="2"/>
    </row>
    <row r="391" spans="1:37">
      <c r="A391" s="2">
        <v>390</v>
      </c>
      <c r="B391" s="2">
        <v>2130</v>
      </c>
      <c r="C391" s="2">
        <v>86</v>
      </c>
      <c r="D391" s="2">
        <v>0</v>
      </c>
      <c r="E391" s="2">
        <v>300</v>
      </c>
      <c r="F391" s="2">
        <v>0</v>
      </c>
      <c r="G391" s="2">
        <v>0</v>
      </c>
      <c r="H391" s="2">
        <v>0.22</v>
      </c>
      <c r="I391" s="2">
        <v>522.32000000000005</v>
      </c>
      <c r="J391" s="2">
        <v>0</v>
      </c>
      <c r="K391" s="2">
        <v>0.39</v>
      </c>
      <c r="L391" s="2">
        <v>0.33</v>
      </c>
      <c r="M391" s="2">
        <v>0.3</v>
      </c>
      <c r="N391" s="2">
        <v>0.27</v>
      </c>
      <c r="O391" s="2">
        <v>0.23</v>
      </c>
      <c r="P391" s="2">
        <v>0.18</v>
      </c>
      <c r="Q391" s="2">
        <v>0.14000000000000001</v>
      </c>
      <c r="R391" s="2">
        <v>0.09</v>
      </c>
      <c r="S391" s="2">
        <v>-95.3</v>
      </c>
      <c r="T391" s="2">
        <v>-64.2</v>
      </c>
      <c r="U391" s="2">
        <v>-38.799999999999997</v>
      </c>
      <c r="V391" s="2">
        <v>-9.14</v>
      </c>
      <c r="W391" s="2">
        <v>7.11</v>
      </c>
      <c r="X391" s="2">
        <v>17.399999999999999</v>
      </c>
      <c r="Y391" s="2">
        <v>16.7</v>
      </c>
      <c r="Z391" s="2">
        <v>9.57</v>
      </c>
      <c r="AA391" s="2">
        <v>0</v>
      </c>
      <c r="AB391" s="2">
        <v>75</v>
      </c>
      <c r="AC391" s="2">
        <v>150</v>
      </c>
      <c r="AD391" s="2">
        <v>225</v>
      </c>
      <c r="AE391" s="2">
        <v>299</v>
      </c>
      <c r="AF391" s="2">
        <v>-95.3</v>
      </c>
      <c r="AG391" s="2">
        <v>43.1</v>
      </c>
      <c r="AH391" s="2">
        <v>76.400000000000006</v>
      </c>
      <c r="AI391" s="2">
        <v>93.4</v>
      </c>
      <c r="AJ391" s="2">
        <v>157</v>
      </c>
      <c r="AK391" s="2"/>
    </row>
    <row r="392" spans="1:37">
      <c r="A392" s="2">
        <v>391</v>
      </c>
      <c r="B392" s="2">
        <v>2573</v>
      </c>
      <c r="C392" s="2">
        <v>86</v>
      </c>
      <c r="D392" s="2">
        <v>0</v>
      </c>
      <c r="E392" s="2">
        <v>50</v>
      </c>
      <c r="F392" s="2">
        <v>0</v>
      </c>
      <c r="G392" s="2">
        <v>0</v>
      </c>
      <c r="H392" s="2">
        <v>1.1890000000000001</v>
      </c>
      <c r="I392" s="2">
        <v>27.38</v>
      </c>
      <c r="J392" s="2">
        <v>0</v>
      </c>
      <c r="K392" s="2">
        <v>1.38</v>
      </c>
      <c r="L392" s="2">
        <v>0.82</v>
      </c>
      <c r="M392" s="2">
        <v>0.54</v>
      </c>
      <c r="N392" s="2">
        <v>0.33</v>
      </c>
      <c r="O392" s="2">
        <v>0.23</v>
      </c>
      <c r="P392" s="2">
        <v>0.15</v>
      </c>
      <c r="Q392" s="2">
        <v>0.12</v>
      </c>
      <c r="R392" s="2">
        <v>0.08</v>
      </c>
      <c r="S392" s="2">
        <v>-804</v>
      </c>
      <c r="T392" s="2">
        <v>242</v>
      </c>
      <c r="U392" s="2">
        <v>287</v>
      </c>
      <c r="V392" s="2">
        <v>119</v>
      </c>
      <c r="W392" s="2">
        <v>40.799999999999997</v>
      </c>
      <c r="X392" s="2">
        <v>8.34</v>
      </c>
      <c r="Y392" s="2">
        <v>3.31</v>
      </c>
      <c r="Z392" s="2">
        <v>0.83</v>
      </c>
      <c r="AA392" s="2">
        <v>0</v>
      </c>
      <c r="AB392" s="2">
        <v>12</v>
      </c>
      <c r="AC392" s="2">
        <v>25</v>
      </c>
      <c r="AD392" s="2">
        <v>38</v>
      </c>
      <c r="AE392" s="2">
        <v>49</v>
      </c>
      <c r="AF392" s="2">
        <v>-804</v>
      </c>
      <c r="AG392" s="2">
        <v>-368</v>
      </c>
      <c r="AH392" s="2">
        <v>48.8</v>
      </c>
      <c r="AI392" s="2">
        <v>473</v>
      </c>
      <c r="AJ392" s="2">
        <v>867</v>
      </c>
      <c r="AK392" s="2"/>
    </row>
    <row r="393" spans="1:37">
      <c r="A393" s="2">
        <v>392</v>
      </c>
      <c r="B393" s="2">
        <v>2573</v>
      </c>
      <c r="C393" s="2">
        <v>86</v>
      </c>
      <c r="D393" s="2">
        <v>0</v>
      </c>
      <c r="E393" s="2">
        <v>72</v>
      </c>
      <c r="F393" s="2">
        <v>0</v>
      </c>
      <c r="G393" s="2">
        <v>0</v>
      </c>
      <c r="H393" s="2">
        <v>0.83599999999999997</v>
      </c>
      <c r="I393" s="2">
        <v>48.3</v>
      </c>
      <c r="J393" s="2">
        <v>0</v>
      </c>
      <c r="K393" s="2">
        <v>1.1200000000000001</v>
      </c>
      <c r="L393" s="2">
        <v>0.76</v>
      </c>
      <c r="M393" s="2">
        <v>0.55000000000000004</v>
      </c>
      <c r="N393" s="2">
        <v>0.35</v>
      </c>
      <c r="O393" s="2">
        <v>0.24</v>
      </c>
      <c r="P393" s="2">
        <v>0.15</v>
      </c>
      <c r="Q393" s="2">
        <v>0.12</v>
      </c>
      <c r="R393" s="2">
        <v>0.08</v>
      </c>
      <c r="S393" s="2">
        <v>-653</v>
      </c>
      <c r="T393" s="2">
        <v>62.1</v>
      </c>
      <c r="U393" s="2">
        <v>199</v>
      </c>
      <c r="V393" s="2">
        <v>141</v>
      </c>
      <c r="W393" s="2">
        <v>70.7</v>
      </c>
      <c r="X393" s="2">
        <v>15.6</v>
      </c>
      <c r="Y393" s="2">
        <v>5.09</v>
      </c>
      <c r="Z393" s="2">
        <v>1.37</v>
      </c>
      <c r="AA393" s="2">
        <v>0</v>
      </c>
      <c r="AB393" s="2">
        <v>18</v>
      </c>
      <c r="AC393" s="2">
        <v>36</v>
      </c>
      <c r="AD393" s="2">
        <v>54</v>
      </c>
      <c r="AE393" s="2">
        <v>71</v>
      </c>
      <c r="AF393" s="2">
        <v>-653</v>
      </c>
      <c r="AG393" s="2">
        <v>-287</v>
      </c>
      <c r="AH393" s="2">
        <v>54.1</v>
      </c>
      <c r="AI393" s="2">
        <v>388</v>
      </c>
      <c r="AJ393" s="2">
        <v>732</v>
      </c>
      <c r="AK393" s="2"/>
    </row>
    <row r="394" spans="1:37">
      <c r="A394" s="2">
        <v>393</v>
      </c>
      <c r="B394" s="2">
        <v>2573</v>
      </c>
      <c r="C394" s="2">
        <v>86</v>
      </c>
      <c r="D394" s="2">
        <v>0</v>
      </c>
      <c r="E394" s="2">
        <v>102</v>
      </c>
      <c r="F394" s="2">
        <v>0</v>
      </c>
      <c r="G394" s="2">
        <v>0</v>
      </c>
      <c r="H394" s="2">
        <v>0.55400000000000005</v>
      </c>
      <c r="I394" s="2">
        <v>94.05</v>
      </c>
      <c r="J394" s="2">
        <v>0</v>
      </c>
      <c r="K394" s="2">
        <v>0.86</v>
      </c>
      <c r="L394" s="2">
        <v>0.66</v>
      </c>
      <c r="M394" s="2">
        <v>0.52</v>
      </c>
      <c r="N394" s="2">
        <v>0.36</v>
      </c>
      <c r="O394" s="2">
        <v>0.26</v>
      </c>
      <c r="P394" s="2">
        <v>0.16</v>
      </c>
      <c r="Q394" s="2">
        <v>0.12</v>
      </c>
      <c r="R394" s="2">
        <v>0.08</v>
      </c>
      <c r="S394" s="2">
        <v>-458</v>
      </c>
      <c r="T394" s="2">
        <v>-48.8</v>
      </c>
      <c r="U394" s="2">
        <v>87.1</v>
      </c>
      <c r="V394" s="2">
        <v>110</v>
      </c>
      <c r="W394" s="2">
        <v>80</v>
      </c>
      <c r="X394" s="2">
        <v>29.3</v>
      </c>
      <c r="Y394" s="2">
        <v>9.9</v>
      </c>
      <c r="Z394" s="2">
        <v>2.09</v>
      </c>
      <c r="AA394" s="2">
        <v>0</v>
      </c>
      <c r="AB394" s="2">
        <v>26</v>
      </c>
      <c r="AC394" s="2">
        <v>51</v>
      </c>
      <c r="AD394" s="2">
        <v>77</v>
      </c>
      <c r="AE394" s="2">
        <v>101</v>
      </c>
      <c r="AF394" s="2">
        <v>-458</v>
      </c>
      <c r="AG394" s="2">
        <v>-180</v>
      </c>
      <c r="AH394" s="2">
        <v>56.2</v>
      </c>
      <c r="AI394" s="2">
        <v>288</v>
      </c>
      <c r="AJ394" s="2">
        <v>546</v>
      </c>
      <c r="AK394" s="2"/>
    </row>
    <row r="395" spans="1:37">
      <c r="A395" s="2">
        <v>394</v>
      </c>
      <c r="B395" s="2">
        <v>2573</v>
      </c>
      <c r="C395" s="2">
        <v>86</v>
      </c>
      <c r="D395" s="2">
        <v>0</v>
      </c>
      <c r="E395" s="2">
        <v>147</v>
      </c>
      <c r="F395" s="2">
        <v>0</v>
      </c>
      <c r="G395" s="2">
        <v>0</v>
      </c>
      <c r="H395" s="2">
        <v>0.36499999999999999</v>
      </c>
      <c r="I395" s="2">
        <v>188.84</v>
      </c>
      <c r="J395" s="2">
        <v>0</v>
      </c>
      <c r="K395" s="2">
        <v>0.65</v>
      </c>
      <c r="L395" s="2">
        <v>0.53</v>
      </c>
      <c r="M395" s="2">
        <v>0.45</v>
      </c>
      <c r="N395" s="2">
        <v>0.35</v>
      </c>
      <c r="O395" s="2">
        <v>0.27</v>
      </c>
      <c r="P395" s="2">
        <v>0.17</v>
      </c>
      <c r="Q395" s="2">
        <v>0.12</v>
      </c>
      <c r="R395" s="2">
        <v>0.08</v>
      </c>
      <c r="S395" s="2">
        <v>-283</v>
      </c>
      <c r="T395" s="2">
        <v>-87.4</v>
      </c>
      <c r="U395" s="2">
        <v>6.13</v>
      </c>
      <c r="V395" s="2">
        <v>55.3</v>
      </c>
      <c r="W395" s="2">
        <v>58.5</v>
      </c>
      <c r="X395" s="2">
        <v>36.4</v>
      </c>
      <c r="Y395" s="2">
        <v>17.8</v>
      </c>
      <c r="Z395" s="2">
        <v>3.93</v>
      </c>
      <c r="AA395" s="2">
        <v>0</v>
      </c>
      <c r="AB395" s="2">
        <v>37</v>
      </c>
      <c r="AC395" s="2">
        <v>73</v>
      </c>
      <c r="AD395" s="2">
        <v>110</v>
      </c>
      <c r="AE395" s="2">
        <v>146</v>
      </c>
      <c r="AF395" s="2">
        <v>-283</v>
      </c>
      <c r="AG395" s="2">
        <v>-87.6</v>
      </c>
      <c r="AH395" s="2">
        <v>59.2</v>
      </c>
      <c r="AI395" s="2">
        <v>198</v>
      </c>
      <c r="AJ395" s="2">
        <v>372</v>
      </c>
      <c r="AK395" s="2"/>
    </row>
    <row r="396" spans="1:37">
      <c r="A396" s="2">
        <v>395</v>
      </c>
      <c r="B396" s="2">
        <v>2573</v>
      </c>
      <c r="C396" s="2">
        <v>86</v>
      </c>
      <c r="D396" s="2">
        <v>0</v>
      </c>
      <c r="E396" s="2">
        <v>210</v>
      </c>
      <c r="F396" s="2">
        <v>0</v>
      </c>
      <c r="G396" s="2">
        <v>0</v>
      </c>
      <c r="H396" s="2">
        <v>0.248</v>
      </c>
      <c r="I396" s="2">
        <v>374.55</v>
      </c>
      <c r="J396" s="2">
        <v>0</v>
      </c>
      <c r="K396" s="2">
        <v>0.49</v>
      </c>
      <c r="L396" s="2">
        <v>0.41</v>
      </c>
      <c r="M396" s="2">
        <v>0.37</v>
      </c>
      <c r="N396" s="2">
        <v>0.31</v>
      </c>
      <c r="O396" s="2">
        <v>0.26</v>
      </c>
      <c r="P396" s="2">
        <v>0.18</v>
      </c>
      <c r="Q396" s="2">
        <v>0.13</v>
      </c>
      <c r="R396" s="2">
        <v>0.08</v>
      </c>
      <c r="S396" s="2">
        <v>-159</v>
      </c>
      <c r="T396" s="2">
        <v>-80.900000000000006</v>
      </c>
      <c r="U396" s="2">
        <v>-30.4</v>
      </c>
      <c r="V396" s="2">
        <v>12.1</v>
      </c>
      <c r="W396" s="2">
        <v>27.3</v>
      </c>
      <c r="X396" s="2">
        <v>28.6</v>
      </c>
      <c r="Y396" s="2">
        <v>20.3</v>
      </c>
      <c r="Z396" s="2">
        <v>7.46</v>
      </c>
      <c r="AA396" s="2">
        <v>0</v>
      </c>
      <c r="AB396" s="2">
        <v>52</v>
      </c>
      <c r="AC396" s="2">
        <v>105</v>
      </c>
      <c r="AD396" s="2">
        <v>157</v>
      </c>
      <c r="AE396" s="2">
        <v>209</v>
      </c>
      <c r="AF396" s="2">
        <v>-159</v>
      </c>
      <c r="AG396" s="2">
        <v>-15.6</v>
      </c>
      <c r="AH396" s="2">
        <v>65.599999999999994</v>
      </c>
      <c r="AI396" s="2">
        <v>129</v>
      </c>
      <c r="AJ396" s="2">
        <v>234</v>
      </c>
      <c r="AK396" s="2"/>
    </row>
    <row r="397" spans="1:37">
      <c r="A397" s="2">
        <v>396</v>
      </c>
      <c r="B397" s="2">
        <v>2573</v>
      </c>
      <c r="C397" s="2">
        <v>86</v>
      </c>
      <c r="D397" s="2">
        <v>0</v>
      </c>
      <c r="E397" s="2">
        <v>300</v>
      </c>
      <c r="F397" s="2">
        <v>0</v>
      </c>
      <c r="G397" s="2">
        <v>0</v>
      </c>
      <c r="H397" s="2">
        <v>0.19600000000000001</v>
      </c>
      <c r="I397" s="2">
        <v>632.30999999999995</v>
      </c>
      <c r="J397" s="2">
        <v>0</v>
      </c>
      <c r="K397" s="2">
        <v>0.36</v>
      </c>
      <c r="L397" s="2">
        <v>0.31</v>
      </c>
      <c r="M397" s="2">
        <v>0.28999999999999998</v>
      </c>
      <c r="N397" s="2">
        <v>0.26</v>
      </c>
      <c r="O397" s="2">
        <v>0.23</v>
      </c>
      <c r="P397" s="2">
        <v>0.18</v>
      </c>
      <c r="Q397" s="2">
        <v>0.14000000000000001</v>
      </c>
      <c r="R397" s="2">
        <v>0.09</v>
      </c>
      <c r="S397" s="2">
        <v>-84.1</v>
      </c>
      <c r="T397" s="2">
        <v>-57.6</v>
      </c>
      <c r="U397" s="2">
        <v>-35.799999999999997</v>
      </c>
      <c r="V397" s="2">
        <v>-10.1</v>
      </c>
      <c r="W397" s="2">
        <v>4.3499999999999996</v>
      </c>
      <c r="X397" s="2">
        <v>14.5</v>
      </c>
      <c r="Y397" s="2">
        <v>14.7</v>
      </c>
      <c r="Z397" s="2">
        <v>9.15</v>
      </c>
      <c r="AA397" s="2">
        <v>0</v>
      </c>
      <c r="AB397" s="2">
        <v>75</v>
      </c>
      <c r="AC397" s="2">
        <v>150</v>
      </c>
      <c r="AD397" s="2">
        <v>225</v>
      </c>
      <c r="AE397" s="2">
        <v>299</v>
      </c>
      <c r="AF397" s="2">
        <v>-84.1</v>
      </c>
      <c r="AG397" s="2">
        <v>33.200000000000003</v>
      </c>
      <c r="AH397" s="2">
        <v>63</v>
      </c>
      <c r="AI397" s="2">
        <v>79.599999999999994</v>
      </c>
      <c r="AJ397" s="2">
        <v>135</v>
      </c>
      <c r="AK397" s="2"/>
    </row>
    <row r="398" spans="1:37">
      <c r="A398" s="2">
        <v>397</v>
      </c>
      <c r="B398" s="2">
        <v>3109</v>
      </c>
      <c r="C398" s="2">
        <v>86</v>
      </c>
      <c r="D398" s="2">
        <v>0</v>
      </c>
      <c r="E398" s="2">
        <v>50</v>
      </c>
      <c r="F398" s="2">
        <v>0</v>
      </c>
      <c r="G398" s="2">
        <v>0</v>
      </c>
      <c r="H398" s="2">
        <v>1.1240000000000001</v>
      </c>
      <c r="I398" s="2">
        <v>29.95</v>
      </c>
      <c r="J398" s="2">
        <v>0</v>
      </c>
      <c r="K398" s="2">
        <v>1.34</v>
      </c>
      <c r="L398" s="2">
        <v>0.82</v>
      </c>
      <c r="M398" s="2">
        <v>0.54</v>
      </c>
      <c r="N398" s="2">
        <v>0.33</v>
      </c>
      <c r="O398" s="2">
        <v>0.23</v>
      </c>
      <c r="P398" s="2">
        <v>0.15</v>
      </c>
      <c r="Q398" s="2">
        <v>0.12</v>
      </c>
      <c r="R398" s="2">
        <v>0.08</v>
      </c>
      <c r="S398" s="2">
        <v>-751</v>
      </c>
      <c r="T398" s="2">
        <v>202</v>
      </c>
      <c r="U398" s="2">
        <v>265</v>
      </c>
      <c r="V398" s="2">
        <v>120</v>
      </c>
      <c r="W398" s="2">
        <v>43.5</v>
      </c>
      <c r="X398" s="2">
        <v>8.65</v>
      </c>
      <c r="Y398" s="2">
        <v>3.41</v>
      </c>
      <c r="Z398" s="2">
        <v>0.88</v>
      </c>
      <c r="AA398" s="2">
        <v>0</v>
      </c>
      <c r="AB398" s="2">
        <v>12</v>
      </c>
      <c r="AC398" s="2">
        <v>25</v>
      </c>
      <c r="AD398" s="2">
        <v>38</v>
      </c>
      <c r="AE398" s="2">
        <v>49</v>
      </c>
      <c r="AF398" s="2">
        <v>-751</v>
      </c>
      <c r="AG398" s="2">
        <v>-347</v>
      </c>
      <c r="AH398" s="2">
        <v>40</v>
      </c>
      <c r="AI398" s="2">
        <v>433</v>
      </c>
      <c r="AJ398" s="2">
        <v>799</v>
      </c>
      <c r="AK398" s="2"/>
    </row>
    <row r="399" spans="1:37">
      <c r="A399" s="2">
        <v>398</v>
      </c>
      <c r="B399" s="2">
        <v>3109</v>
      </c>
      <c r="C399" s="2">
        <v>86</v>
      </c>
      <c r="D399" s="2">
        <v>0</v>
      </c>
      <c r="E399" s="2">
        <v>72</v>
      </c>
      <c r="F399" s="2">
        <v>0</v>
      </c>
      <c r="G399" s="2">
        <v>0</v>
      </c>
      <c r="H399" s="2">
        <v>0.77500000000000002</v>
      </c>
      <c r="I399" s="2">
        <v>54.42</v>
      </c>
      <c r="J399" s="2">
        <v>0</v>
      </c>
      <c r="K399" s="2">
        <v>1.07</v>
      </c>
      <c r="L399" s="2">
        <v>0.75</v>
      </c>
      <c r="M399" s="2">
        <v>0.55000000000000004</v>
      </c>
      <c r="N399" s="2">
        <v>0.35</v>
      </c>
      <c r="O399" s="2">
        <v>0.25</v>
      </c>
      <c r="P399" s="2">
        <v>0.15</v>
      </c>
      <c r="Q399" s="2">
        <v>0.12</v>
      </c>
      <c r="R399" s="2">
        <v>0.08</v>
      </c>
      <c r="S399" s="2">
        <v>-595</v>
      </c>
      <c r="T399" s="2">
        <v>39.1</v>
      </c>
      <c r="U399" s="2">
        <v>173</v>
      </c>
      <c r="V399" s="2">
        <v>133</v>
      </c>
      <c r="W399" s="2">
        <v>71</v>
      </c>
      <c r="X399" s="2">
        <v>16.7</v>
      </c>
      <c r="Y399" s="2">
        <v>5.31</v>
      </c>
      <c r="Z399" s="2">
        <v>1.42</v>
      </c>
      <c r="AA399" s="2">
        <v>0</v>
      </c>
      <c r="AB399" s="2">
        <v>18</v>
      </c>
      <c r="AC399" s="2">
        <v>36</v>
      </c>
      <c r="AD399" s="2">
        <v>54</v>
      </c>
      <c r="AE399" s="2">
        <v>71</v>
      </c>
      <c r="AF399" s="2">
        <v>-595</v>
      </c>
      <c r="AG399" s="2">
        <v>-264</v>
      </c>
      <c r="AH399" s="2">
        <v>44.6</v>
      </c>
      <c r="AI399" s="2">
        <v>347</v>
      </c>
      <c r="AJ399" s="2">
        <v>658</v>
      </c>
      <c r="AK399" s="2"/>
    </row>
    <row r="400" spans="1:37">
      <c r="A400" s="2">
        <v>399</v>
      </c>
      <c r="B400" s="2">
        <v>3109</v>
      </c>
      <c r="C400" s="2">
        <v>86</v>
      </c>
      <c r="D400" s="2">
        <v>0</v>
      </c>
      <c r="E400" s="2">
        <v>102</v>
      </c>
      <c r="F400" s="2">
        <v>0</v>
      </c>
      <c r="G400" s="2">
        <v>0</v>
      </c>
      <c r="H400" s="2">
        <v>0.50600000000000001</v>
      </c>
      <c r="I400" s="2">
        <v>108.31</v>
      </c>
      <c r="J400" s="2">
        <v>0</v>
      </c>
      <c r="K400" s="2">
        <v>0.82</v>
      </c>
      <c r="L400" s="2">
        <v>0.64</v>
      </c>
      <c r="M400" s="2">
        <v>0.51</v>
      </c>
      <c r="N400" s="2">
        <v>0.37</v>
      </c>
      <c r="O400" s="2">
        <v>0.27</v>
      </c>
      <c r="P400" s="2">
        <v>0.16</v>
      </c>
      <c r="Q400" s="2">
        <v>0.12</v>
      </c>
      <c r="R400" s="2">
        <v>0.08</v>
      </c>
      <c r="S400" s="2">
        <v>-410</v>
      </c>
      <c r="T400" s="2">
        <v>-54.6</v>
      </c>
      <c r="U400" s="2">
        <v>68.599999999999994</v>
      </c>
      <c r="V400" s="2">
        <v>96.5</v>
      </c>
      <c r="W400" s="2">
        <v>74.599999999999994</v>
      </c>
      <c r="X400" s="2">
        <v>29.9</v>
      </c>
      <c r="Y400" s="2">
        <v>10.6</v>
      </c>
      <c r="Z400" s="2">
        <v>2.16</v>
      </c>
      <c r="AA400" s="2">
        <v>0</v>
      </c>
      <c r="AB400" s="2">
        <v>26</v>
      </c>
      <c r="AC400" s="2">
        <v>51</v>
      </c>
      <c r="AD400" s="2">
        <v>77</v>
      </c>
      <c r="AE400" s="2">
        <v>101</v>
      </c>
      <c r="AF400" s="2">
        <v>-410</v>
      </c>
      <c r="AG400" s="2">
        <v>-164</v>
      </c>
      <c r="AH400" s="2">
        <v>46.3</v>
      </c>
      <c r="AI400" s="2">
        <v>253</v>
      </c>
      <c r="AJ400" s="2">
        <v>483</v>
      </c>
      <c r="AK400" s="2"/>
    </row>
    <row r="401" spans="1:37">
      <c r="A401" s="2">
        <v>400</v>
      </c>
      <c r="B401" s="2">
        <v>3109</v>
      </c>
      <c r="C401" s="2">
        <v>86</v>
      </c>
      <c r="D401" s="2">
        <v>0</v>
      </c>
      <c r="E401" s="2">
        <v>147</v>
      </c>
      <c r="F401" s="2">
        <v>0</v>
      </c>
      <c r="G401" s="2">
        <v>0</v>
      </c>
      <c r="H401" s="2">
        <v>0.33</v>
      </c>
      <c r="I401" s="2">
        <v>222.03</v>
      </c>
      <c r="J401" s="2">
        <v>0</v>
      </c>
      <c r="K401" s="2">
        <v>0.61</v>
      </c>
      <c r="L401" s="2">
        <v>0.51</v>
      </c>
      <c r="M401" s="2">
        <v>0.44</v>
      </c>
      <c r="N401" s="2">
        <v>0.35</v>
      </c>
      <c r="O401" s="2">
        <v>0.27</v>
      </c>
      <c r="P401" s="2">
        <v>0.18</v>
      </c>
      <c r="Q401" s="2">
        <v>0.12</v>
      </c>
      <c r="R401" s="2">
        <v>0.08</v>
      </c>
      <c r="S401" s="2">
        <v>-251</v>
      </c>
      <c r="T401" s="2">
        <v>-83</v>
      </c>
      <c r="U401" s="2">
        <v>-1.06</v>
      </c>
      <c r="V401" s="2">
        <v>45</v>
      </c>
      <c r="W401" s="2">
        <v>50.9</v>
      </c>
      <c r="X401" s="2">
        <v>34.299999999999997</v>
      </c>
      <c r="Y401" s="2">
        <v>17.899999999999999</v>
      </c>
      <c r="Z401" s="2">
        <v>4.2300000000000004</v>
      </c>
      <c r="AA401" s="2">
        <v>0</v>
      </c>
      <c r="AB401" s="2">
        <v>37</v>
      </c>
      <c r="AC401" s="2">
        <v>73</v>
      </c>
      <c r="AD401" s="2">
        <v>110</v>
      </c>
      <c r="AE401" s="2">
        <v>146</v>
      </c>
      <c r="AF401" s="2">
        <v>-251</v>
      </c>
      <c r="AG401" s="2">
        <v>-80.5</v>
      </c>
      <c r="AH401" s="2">
        <v>48.7</v>
      </c>
      <c r="AI401" s="2">
        <v>171</v>
      </c>
      <c r="AJ401" s="2">
        <v>325</v>
      </c>
      <c r="AK401" s="2"/>
    </row>
    <row r="402" spans="1:37">
      <c r="A402" s="2">
        <v>401</v>
      </c>
      <c r="B402" s="2">
        <v>3109</v>
      </c>
      <c r="C402" s="2">
        <v>86</v>
      </c>
      <c r="D402" s="2">
        <v>0</v>
      </c>
      <c r="E402" s="2">
        <v>210</v>
      </c>
      <c r="F402" s="2">
        <v>0</v>
      </c>
      <c r="G402" s="2">
        <v>0</v>
      </c>
      <c r="H402" s="2">
        <v>0.223</v>
      </c>
      <c r="I402" s="2">
        <v>443.38</v>
      </c>
      <c r="J402" s="2">
        <v>0</v>
      </c>
      <c r="K402" s="2">
        <v>0.45</v>
      </c>
      <c r="L402" s="2">
        <v>0.39</v>
      </c>
      <c r="M402" s="2">
        <v>0.36</v>
      </c>
      <c r="N402" s="2">
        <v>0.3</v>
      </c>
      <c r="O402" s="2">
        <v>0.26</v>
      </c>
      <c r="P402" s="2">
        <v>0.18</v>
      </c>
      <c r="Q402" s="2">
        <v>0.13</v>
      </c>
      <c r="R402" s="2">
        <v>0.08</v>
      </c>
      <c r="S402" s="2">
        <v>-141</v>
      </c>
      <c r="T402" s="2">
        <v>-73.7</v>
      </c>
      <c r="U402" s="2">
        <v>-30.2</v>
      </c>
      <c r="V402" s="2">
        <v>7.36</v>
      </c>
      <c r="W402" s="2">
        <v>21.9</v>
      </c>
      <c r="X402" s="2">
        <v>25.2</v>
      </c>
      <c r="Y402" s="2">
        <v>18.899999999999999</v>
      </c>
      <c r="Z402" s="2">
        <v>7.61</v>
      </c>
      <c r="AA402" s="2">
        <v>0</v>
      </c>
      <c r="AB402" s="2">
        <v>52</v>
      </c>
      <c r="AC402" s="2">
        <v>105</v>
      </c>
      <c r="AD402" s="2">
        <v>157</v>
      </c>
      <c r="AE402" s="2">
        <v>209</v>
      </c>
      <c r="AF402" s="2">
        <v>-141</v>
      </c>
      <c r="AG402" s="2">
        <v>-17.100000000000001</v>
      </c>
      <c r="AH402" s="2">
        <v>54.1</v>
      </c>
      <c r="AI402" s="2">
        <v>111</v>
      </c>
      <c r="AJ402" s="2">
        <v>202</v>
      </c>
      <c r="AK402" s="2"/>
    </row>
    <row r="403" spans="1:37">
      <c r="A403" s="2">
        <v>402</v>
      </c>
      <c r="B403" s="2">
        <v>3109</v>
      </c>
      <c r="C403" s="2">
        <v>86</v>
      </c>
      <c r="D403" s="2">
        <v>0</v>
      </c>
      <c r="E403" s="2">
        <v>300</v>
      </c>
      <c r="F403" s="2">
        <v>0</v>
      </c>
      <c r="G403" s="2">
        <v>0</v>
      </c>
      <c r="H403" s="2">
        <v>0.17499999999999999</v>
      </c>
      <c r="I403" s="2">
        <v>763.02</v>
      </c>
      <c r="J403" s="2">
        <v>0</v>
      </c>
      <c r="K403" s="2">
        <v>0.34</v>
      </c>
      <c r="L403" s="2">
        <v>0.28999999999999998</v>
      </c>
      <c r="M403" s="2">
        <v>0.27</v>
      </c>
      <c r="N403" s="2">
        <v>0.25</v>
      </c>
      <c r="O403" s="2">
        <v>0.22</v>
      </c>
      <c r="P403" s="2">
        <v>0.17</v>
      </c>
      <c r="Q403" s="2">
        <v>0.14000000000000001</v>
      </c>
      <c r="R403" s="2">
        <v>0.09</v>
      </c>
      <c r="S403" s="2">
        <v>-73.900000000000006</v>
      </c>
      <c r="T403" s="2">
        <v>-51.5</v>
      </c>
      <c r="U403" s="2">
        <v>-32.9</v>
      </c>
      <c r="V403" s="2">
        <v>-10.7</v>
      </c>
      <c r="W403" s="2">
        <v>2.12</v>
      </c>
      <c r="X403" s="2">
        <v>11.8</v>
      </c>
      <c r="Y403" s="2">
        <v>12.8</v>
      </c>
      <c r="Z403" s="2">
        <v>8.61</v>
      </c>
      <c r="AA403" s="2">
        <v>0</v>
      </c>
      <c r="AB403" s="2">
        <v>75</v>
      </c>
      <c r="AC403" s="2">
        <v>150</v>
      </c>
      <c r="AD403" s="2">
        <v>225</v>
      </c>
      <c r="AE403" s="2">
        <v>299</v>
      </c>
      <c r="AF403" s="2">
        <v>-73.900000000000006</v>
      </c>
      <c r="AG403" s="2">
        <v>25.4</v>
      </c>
      <c r="AH403" s="2">
        <v>52</v>
      </c>
      <c r="AI403" s="2">
        <v>67.7</v>
      </c>
      <c r="AJ403" s="2">
        <v>116</v>
      </c>
      <c r="AK403" s="2"/>
    </row>
    <row r="404" spans="1:37">
      <c r="A404" s="2">
        <v>403</v>
      </c>
      <c r="B404" s="2">
        <v>3756</v>
      </c>
      <c r="C404" s="2">
        <v>86</v>
      </c>
      <c r="D404" s="2">
        <v>0</v>
      </c>
      <c r="E404" s="2">
        <v>50</v>
      </c>
      <c r="F404" s="2">
        <v>0</v>
      </c>
      <c r="G404" s="2">
        <v>0</v>
      </c>
      <c r="H404" s="2">
        <v>1.0549999999999999</v>
      </c>
      <c r="I404" s="2">
        <v>33.11</v>
      </c>
      <c r="J404" s="2">
        <v>0</v>
      </c>
      <c r="K404" s="2">
        <v>1.29</v>
      </c>
      <c r="L404" s="2">
        <v>0.81</v>
      </c>
      <c r="M404" s="2">
        <v>0.55000000000000004</v>
      </c>
      <c r="N404" s="2">
        <v>0.33</v>
      </c>
      <c r="O404" s="2">
        <v>0.24</v>
      </c>
      <c r="P404" s="2">
        <v>0.15</v>
      </c>
      <c r="Q404" s="2">
        <v>0.12</v>
      </c>
      <c r="R404" s="2">
        <v>0.08</v>
      </c>
      <c r="S404" s="2">
        <v>-696</v>
      </c>
      <c r="T404" s="2">
        <v>166</v>
      </c>
      <c r="U404" s="2">
        <v>241</v>
      </c>
      <c r="V404" s="2">
        <v>120</v>
      </c>
      <c r="W404" s="2">
        <v>46</v>
      </c>
      <c r="X404" s="2">
        <v>9.01</v>
      </c>
      <c r="Y404" s="2">
        <v>3.5</v>
      </c>
      <c r="Z404" s="2">
        <v>0.93</v>
      </c>
      <c r="AA404" s="2">
        <v>0</v>
      </c>
      <c r="AB404" s="2">
        <v>12</v>
      </c>
      <c r="AC404" s="2">
        <v>25</v>
      </c>
      <c r="AD404" s="2">
        <v>38</v>
      </c>
      <c r="AE404" s="2">
        <v>49</v>
      </c>
      <c r="AF404" s="2">
        <v>-696</v>
      </c>
      <c r="AG404" s="2">
        <v>-324</v>
      </c>
      <c r="AH404" s="2">
        <v>32.700000000000003</v>
      </c>
      <c r="AI404" s="2">
        <v>395</v>
      </c>
      <c r="AJ404" s="2">
        <v>733</v>
      </c>
      <c r="AK404" s="2"/>
    </row>
    <row r="405" spans="1:37">
      <c r="A405" s="2">
        <v>404</v>
      </c>
      <c r="B405" s="2">
        <v>3756</v>
      </c>
      <c r="C405" s="2">
        <v>86</v>
      </c>
      <c r="D405" s="2">
        <v>0</v>
      </c>
      <c r="E405" s="2">
        <v>72</v>
      </c>
      <c r="F405" s="2">
        <v>0</v>
      </c>
      <c r="G405" s="2">
        <v>0</v>
      </c>
      <c r="H405" s="2">
        <v>0.71699999999999997</v>
      </c>
      <c r="I405" s="2">
        <v>61.6</v>
      </c>
      <c r="J405" s="2">
        <v>0</v>
      </c>
      <c r="K405" s="2">
        <v>1.02</v>
      </c>
      <c r="L405" s="2">
        <v>0.73</v>
      </c>
      <c r="M405" s="2">
        <v>0.55000000000000004</v>
      </c>
      <c r="N405" s="2">
        <v>0.36</v>
      </c>
      <c r="O405" s="2">
        <v>0.25</v>
      </c>
      <c r="P405" s="2">
        <v>0.16</v>
      </c>
      <c r="Q405" s="2">
        <v>0.12</v>
      </c>
      <c r="R405" s="2">
        <v>0.08</v>
      </c>
      <c r="S405" s="2">
        <v>-538</v>
      </c>
      <c r="T405" s="2">
        <v>19.600000000000001</v>
      </c>
      <c r="U405" s="2">
        <v>147</v>
      </c>
      <c r="V405" s="2">
        <v>123</v>
      </c>
      <c r="W405" s="2">
        <v>70.3</v>
      </c>
      <c r="X405" s="2">
        <v>17.899999999999999</v>
      </c>
      <c r="Y405" s="2">
        <v>5.58</v>
      </c>
      <c r="Z405" s="2">
        <v>1.46</v>
      </c>
      <c r="AA405" s="2">
        <v>0</v>
      </c>
      <c r="AB405" s="2">
        <v>18</v>
      </c>
      <c r="AC405" s="2">
        <v>36</v>
      </c>
      <c r="AD405" s="2">
        <v>54</v>
      </c>
      <c r="AE405" s="2">
        <v>71</v>
      </c>
      <c r="AF405" s="2">
        <v>-538</v>
      </c>
      <c r="AG405" s="2">
        <v>-241</v>
      </c>
      <c r="AH405" s="2">
        <v>36.700000000000003</v>
      </c>
      <c r="AI405" s="2">
        <v>309</v>
      </c>
      <c r="AJ405" s="2">
        <v>590</v>
      </c>
      <c r="AK405" s="2"/>
    </row>
    <row r="406" spans="1:37">
      <c r="A406" s="2">
        <v>405</v>
      </c>
      <c r="B406" s="2">
        <v>3756</v>
      </c>
      <c r="C406" s="2">
        <v>86</v>
      </c>
      <c r="D406" s="2">
        <v>0</v>
      </c>
      <c r="E406" s="2">
        <v>102</v>
      </c>
      <c r="F406" s="2">
        <v>0</v>
      </c>
      <c r="G406" s="2">
        <v>0</v>
      </c>
      <c r="H406" s="2">
        <v>0.46400000000000002</v>
      </c>
      <c r="I406" s="2">
        <v>124.84</v>
      </c>
      <c r="J406" s="2">
        <v>0</v>
      </c>
      <c r="K406" s="2">
        <v>0.78</v>
      </c>
      <c r="L406" s="2">
        <v>0.61</v>
      </c>
      <c r="M406" s="2">
        <v>0.5</v>
      </c>
      <c r="N406" s="2">
        <v>0.37</v>
      </c>
      <c r="O406" s="2">
        <v>0.27</v>
      </c>
      <c r="P406" s="2">
        <v>0.16</v>
      </c>
      <c r="Q406" s="2">
        <v>0.12</v>
      </c>
      <c r="R406" s="2">
        <v>0.08</v>
      </c>
      <c r="S406" s="2">
        <v>-365</v>
      </c>
      <c r="T406" s="2">
        <v>-58.2</v>
      </c>
      <c r="U406" s="2">
        <v>52.5</v>
      </c>
      <c r="V406" s="2">
        <v>83.8</v>
      </c>
      <c r="W406" s="2">
        <v>68.599999999999994</v>
      </c>
      <c r="X406" s="2">
        <v>30.1</v>
      </c>
      <c r="Y406" s="2">
        <v>11.3</v>
      </c>
      <c r="Z406" s="2">
        <v>2.25</v>
      </c>
      <c r="AA406" s="2">
        <v>0</v>
      </c>
      <c r="AB406" s="2">
        <v>26</v>
      </c>
      <c r="AC406" s="2">
        <v>51</v>
      </c>
      <c r="AD406" s="2">
        <v>77</v>
      </c>
      <c r="AE406" s="2">
        <v>101</v>
      </c>
      <c r="AF406" s="2">
        <v>-365</v>
      </c>
      <c r="AG406" s="2">
        <v>-149</v>
      </c>
      <c r="AH406" s="2">
        <v>38.200000000000003</v>
      </c>
      <c r="AI406" s="2">
        <v>221</v>
      </c>
      <c r="AJ406" s="2">
        <v>425</v>
      </c>
      <c r="AK406" s="2"/>
    </row>
    <row r="407" spans="1:37">
      <c r="A407" s="2">
        <v>406</v>
      </c>
      <c r="B407" s="2">
        <v>3756</v>
      </c>
      <c r="C407" s="2">
        <v>86</v>
      </c>
      <c r="D407" s="2">
        <v>0</v>
      </c>
      <c r="E407" s="2">
        <v>147</v>
      </c>
      <c r="F407" s="2">
        <v>0</v>
      </c>
      <c r="G407" s="2">
        <v>0</v>
      </c>
      <c r="H407" s="2">
        <v>0.29899999999999999</v>
      </c>
      <c r="I407" s="2">
        <v>260.19</v>
      </c>
      <c r="J407" s="2">
        <v>0</v>
      </c>
      <c r="K407" s="2">
        <v>0.57999999999999996</v>
      </c>
      <c r="L407" s="2">
        <v>0.49</v>
      </c>
      <c r="M407" s="2">
        <v>0.43</v>
      </c>
      <c r="N407" s="2">
        <v>0.34</v>
      </c>
      <c r="O407" s="2">
        <v>0.27</v>
      </c>
      <c r="P407" s="2">
        <v>0.18</v>
      </c>
      <c r="Q407" s="2">
        <v>0.12</v>
      </c>
      <c r="R407" s="2">
        <v>0.08</v>
      </c>
      <c r="S407" s="2">
        <v>-221</v>
      </c>
      <c r="T407" s="2">
        <v>-78.099999999999994</v>
      </c>
      <c r="U407" s="2">
        <v>-6.64</v>
      </c>
      <c r="V407" s="2">
        <v>35.9</v>
      </c>
      <c r="W407" s="2">
        <v>43.7</v>
      </c>
      <c r="X407" s="2">
        <v>32</v>
      </c>
      <c r="Y407" s="2">
        <v>17.8</v>
      </c>
      <c r="Z407" s="2">
        <v>4.54</v>
      </c>
      <c r="AA407" s="2">
        <v>0</v>
      </c>
      <c r="AB407" s="2">
        <v>37</v>
      </c>
      <c r="AC407" s="2">
        <v>73</v>
      </c>
      <c r="AD407" s="2">
        <v>110</v>
      </c>
      <c r="AE407" s="2">
        <v>146</v>
      </c>
      <c r="AF407" s="2">
        <v>-221</v>
      </c>
      <c r="AG407" s="2">
        <v>-73.400000000000006</v>
      </c>
      <c r="AH407" s="2">
        <v>40</v>
      </c>
      <c r="AI407" s="2">
        <v>148</v>
      </c>
      <c r="AJ407" s="2">
        <v>283</v>
      </c>
      <c r="AK407" s="2"/>
    </row>
    <row r="408" spans="1:37">
      <c r="A408" s="2">
        <v>407</v>
      </c>
      <c r="B408" s="2">
        <v>3756</v>
      </c>
      <c r="C408" s="2">
        <v>86</v>
      </c>
      <c r="D408" s="2">
        <v>0</v>
      </c>
      <c r="E408" s="2">
        <v>210</v>
      </c>
      <c r="F408" s="2">
        <v>0</v>
      </c>
      <c r="G408" s="2">
        <v>0</v>
      </c>
      <c r="H408" s="2">
        <v>0.20300000000000001</v>
      </c>
      <c r="I408" s="2">
        <v>520.04999999999995</v>
      </c>
      <c r="J408" s="2">
        <v>0</v>
      </c>
      <c r="K408" s="2">
        <v>0.43</v>
      </c>
      <c r="L408" s="2">
        <v>0.37</v>
      </c>
      <c r="M408" s="2">
        <v>0.34</v>
      </c>
      <c r="N408" s="2">
        <v>0.28999999999999998</v>
      </c>
      <c r="O408" s="2">
        <v>0.25</v>
      </c>
      <c r="P408" s="2">
        <v>0.18</v>
      </c>
      <c r="Q408" s="2">
        <v>0.13</v>
      </c>
      <c r="R408" s="2">
        <v>0.08</v>
      </c>
      <c r="S408" s="2">
        <v>-123</v>
      </c>
      <c r="T408" s="2">
        <v>-66.7</v>
      </c>
      <c r="U408" s="2">
        <v>-29.4</v>
      </c>
      <c r="V408" s="2">
        <v>3.56</v>
      </c>
      <c r="W408" s="2">
        <v>17.100000000000001</v>
      </c>
      <c r="X408" s="2">
        <v>21.8</v>
      </c>
      <c r="Y408" s="2">
        <v>17.399999999999999</v>
      </c>
      <c r="Z408" s="2">
        <v>7.65</v>
      </c>
      <c r="AA408" s="2">
        <v>0</v>
      </c>
      <c r="AB408" s="2">
        <v>52</v>
      </c>
      <c r="AC408" s="2">
        <v>105</v>
      </c>
      <c r="AD408" s="2">
        <v>157</v>
      </c>
      <c r="AE408" s="2">
        <v>209</v>
      </c>
      <c r="AF408" s="2">
        <v>-123</v>
      </c>
      <c r="AG408" s="2">
        <v>-17.600000000000001</v>
      </c>
      <c r="AH408" s="2">
        <v>44.6</v>
      </c>
      <c r="AI408" s="2">
        <v>94.8</v>
      </c>
      <c r="AJ408" s="2">
        <v>175</v>
      </c>
      <c r="AK408" s="2"/>
    </row>
    <row r="409" spans="1:37">
      <c r="A409" s="2">
        <v>408</v>
      </c>
      <c r="B409" s="2">
        <v>3756</v>
      </c>
      <c r="C409" s="2">
        <v>86</v>
      </c>
      <c r="D409" s="2">
        <v>0</v>
      </c>
      <c r="E409" s="2">
        <v>300</v>
      </c>
      <c r="F409" s="2">
        <v>0</v>
      </c>
      <c r="G409" s="2">
        <v>0</v>
      </c>
      <c r="H409" s="2">
        <v>0.156</v>
      </c>
      <c r="I409" s="2">
        <v>913.88</v>
      </c>
      <c r="J409" s="2">
        <v>0</v>
      </c>
      <c r="K409" s="2">
        <v>0.31</v>
      </c>
      <c r="L409" s="2">
        <v>0.28000000000000003</v>
      </c>
      <c r="M409" s="2">
        <v>0.26</v>
      </c>
      <c r="N409" s="2">
        <v>0.24</v>
      </c>
      <c r="O409" s="2">
        <v>0.21</v>
      </c>
      <c r="P409" s="2">
        <v>0.17</v>
      </c>
      <c r="Q409" s="2">
        <v>0.14000000000000001</v>
      </c>
      <c r="R409" s="2">
        <v>0.09</v>
      </c>
      <c r="S409" s="2">
        <v>-64.8</v>
      </c>
      <c r="T409" s="2">
        <v>-45.8</v>
      </c>
      <c r="U409" s="2">
        <v>-29.9</v>
      </c>
      <c r="V409" s="2">
        <v>-10.9</v>
      </c>
      <c r="W409" s="2">
        <v>0.35</v>
      </c>
      <c r="X409" s="2">
        <v>9.42</v>
      </c>
      <c r="Y409" s="2">
        <v>11</v>
      </c>
      <c r="Z409" s="2">
        <v>7.99</v>
      </c>
      <c r="AA409" s="2">
        <v>0</v>
      </c>
      <c r="AB409" s="2">
        <v>75</v>
      </c>
      <c r="AC409" s="2">
        <v>150</v>
      </c>
      <c r="AD409" s="2">
        <v>225</v>
      </c>
      <c r="AE409" s="2">
        <v>299</v>
      </c>
      <c r="AF409" s="2">
        <v>-64.8</v>
      </c>
      <c r="AG409" s="2">
        <v>19.3</v>
      </c>
      <c r="AH409" s="2">
        <v>43</v>
      </c>
      <c r="AI409" s="2">
        <v>57.7</v>
      </c>
      <c r="AJ409" s="2">
        <v>100</v>
      </c>
      <c r="AK409" s="2"/>
    </row>
    <row r="410" spans="1:37">
      <c r="A410" s="2">
        <v>409</v>
      </c>
      <c r="B410" s="2">
        <v>4537</v>
      </c>
      <c r="C410" s="2">
        <v>86</v>
      </c>
      <c r="D410" s="2">
        <v>0</v>
      </c>
      <c r="E410" s="2">
        <v>50</v>
      </c>
      <c r="F410" s="2">
        <v>0</v>
      </c>
      <c r="G410" s="2">
        <v>0</v>
      </c>
      <c r="H410" s="2">
        <v>0.99199999999999999</v>
      </c>
      <c r="I410" s="2">
        <v>36.58</v>
      </c>
      <c r="J410" s="2">
        <v>0</v>
      </c>
      <c r="K410" s="2">
        <v>1.24</v>
      </c>
      <c r="L410" s="2">
        <v>0.8</v>
      </c>
      <c r="M410" s="2">
        <v>0.55000000000000004</v>
      </c>
      <c r="N410" s="2">
        <v>0.34</v>
      </c>
      <c r="O410" s="2">
        <v>0.24</v>
      </c>
      <c r="P410" s="2">
        <v>0.15</v>
      </c>
      <c r="Q410" s="2">
        <v>0.12</v>
      </c>
      <c r="R410" s="2">
        <v>0.08</v>
      </c>
      <c r="S410" s="2">
        <v>-641</v>
      </c>
      <c r="T410" s="2">
        <v>132</v>
      </c>
      <c r="U410" s="2">
        <v>217</v>
      </c>
      <c r="V410" s="2">
        <v>118</v>
      </c>
      <c r="W410" s="2">
        <v>48.2</v>
      </c>
      <c r="X410" s="2">
        <v>9.4499999999999993</v>
      </c>
      <c r="Y410" s="2">
        <v>3.57</v>
      </c>
      <c r="Z410" s="2">
        <v>0.97</v>
      </c>
      <c r="AA410" s="2">
        <v>0</v>
      </c>
      <c r="AB410" s="2">
        <v>12</v>
      </c>
      <c r="AC410" s="2">
        <v>25</v>
      </c>
      <c r="AD410" s="2">
        <v>38</v>
      </c>
      <c r="AE410" s="2">
        <v>49</v>
      </c>
      <c r="AF410" s="2">
        <v>-641</v>
      </c>
      <c r="AG410" s="2">
        <v>-300</v>
      </c>
      <c r="AH410" s="2">
        <v>26.8</v>
      </c>
      <c r="AI410" s="2">
        <v>359</v>
      </c>
      <c r="AJ410" s="2">
        <v>669</v>
      </c>
      <c r="AK410" s="2"/>
    </row>
    <row r="411" spans="1:37">
      <c r="A411" s="2">
        <v>410</v>
      </c>
      <c r="B411" s="2">
        <v>4537</v>
      </c>
      <c r="C411" s="2">
        <v>86</v>
      </c>
      <c r="D411" s="2">
        <v>0</v>
      </c>
      <c r="E411" s="2">
        <v>72</v>
      </c>
      <c r="F411" s="2">
        <v>0</v>
      </c>
      <c r="G411" s="2">
        <v>0</v>
      </c>
      <c r="H411" s="2">
        <v>0.66400000000000003</v>
      </c>
      <c r="I411" s="2">
        <v>69.67</v>
      </c>
      <c r="J411" s="2">
        <v>0</v>
      </c>
      <c r="K411" s="2">
        <v>0.97</v>
      </c>
      <c r="L411" s="2">
        <v>0.71</v>
      </c>
      <c r="M411" s="2">
        <v>0.54</v>
      </c>
      <c r="N411" s="2">
        <v>0.36</v>
      </c>
      <c r="O411" s="2">
        <v>0.25</v>
      </c>
      <c r="P411" s="2">
        <v>0.16</v>
      </c>
      <c r="Q411" s="2">
        <v>0.12</v>
      </c>
      <c r="R411" s="2">
        <v>0.08</v>
      </c>
      <c r="S411" s="2">
        <v>-485</v>
      </c>
      <c r="T411" s="2">
        <v>3.6</v>
      </c>
      <c r="U411" s="2">
        <v>124</v>
      </c>
      <c r="V411" s="2">
        <v>113</v>
      </c>
      <c r="W411" s="2">
        <v>68.599999999999994</v>
      </c>
      <c r="X411" s="2">
        <v>19</v>
      </c>
      <c r="Y411" s="2">
        <v>5.91</v>
      </c>
      <c r="Z411" s="2">
        <v>1.49</v>
      </c>
      <c r="AA411" s="2">
        <v>0</v>
      </c>
      <c r="AB411" s="2">
        <v>18</v>
      </c>
      <c r="AC411" s="2">
        <v>36</v>
      </c>
      <c r="AD411" s="2">
        <v>54</v>
      </c>
      <c r="AE411" s="2">
        <v>71</v>
      </c>
      <c r="AF411" s="2">
        <v>-485</v>
      </c>
      <c r="AG411" s="2">
        <v>-219</v>
      </c>
      <c r="AH411" s="2">
        <v>30.3</v>
      </c>
      <c r="AI411" s="2">
        <v>275</v>
      </c>
      <c r="AJ411" s="2">
        <v>526</v>
      </c>
      <c r="AK411" s="2"/>
    </row>
    <row r="412" spans="1:37">
      <c r="A412" s="2">
        <v>411</v>
      </c>
      <c r="B412" s="2">
        <v>4537</v>
      </c>
      <c r="C412" s="2">
        <v>86</v>
      </c>
      <c r="D412" s="2">
        <v>0</v>
      </c>
      <c r="E412" s="2">
        <v>102</v>
      </c>
      <c r="F412" s="2">
        <v>0</v>
      </c>
      <c r="G412" s="2">
        <v>0</v>
      </c>
      <c r="H412" s="2">
        <v>0.42299999999999999</v>
      </c>
      <c r="I412" s="2">
        <v>144.36000000000001</v>
      </c>
      <c r="J412" s="2">
        <v>0</v>
      </c>
      <c r="K412" s="2">
        <v>0.74</v>
      </c>
      <c r="L412" s="2">
        <v>0.59</v>
      </c>
      <c r="M412" s="2">
        <v>0.49</v>
      </c>
      <c r="N412" s="2">
        <v>0.36</v>
      </c>
      <c r="O412" s="2">
        <v>0.27</v>
      </c>
      <c r="P412" s="2">
        <v>0.17</v>
      </c>
      <c r="Q412" s="2">
        <v>0.12</v>
      </c>
      <c r="R412" s="2">
        <v>0.08</v>
      </c>
      <c r="S412" s="2">
        <v>-324</v>
      </c>
      <c r="T412" s="2">
        <v>-59.9</v>
      </c>
      <c r="U412" s="2">
        <v>38.700000000000003</v>
      </c>
      <c r="V412" s="2">
        <v>71.7</v>
      </c>
      <c r="W412" s="2">
        <v>62.2</v>
      </c>
      <c r="X412" s="2">
        <v>29.9</v>
      </c>
      <c r="Y412" s="2">
        <v>12</v>
      </c>
      <c r="Z412" s="2">
        <v>2.36</v>
      </c>
      <c r="AA412" s="2">
        <v>0</v>
      </c>
      <c r="AB412" s="2">
        <v>26</v>
      </c>
      <c r="AC412" s="2">
        <v>51</v>
      </c>
      <c r="AD412" s="2">
        <v>77</v>
      </c>
      <c r="AE412" s="2">
        <v>101</v>
      </c>
      <c r="AF412" s="2">
        <v>-324</v>
      </c>
      <c r="AG412" s="2">
        <v>-134</v>
      </c>
      <c r="AH412" s="2">
        <v>31.5</v>
      </c>
      <c r="AI412" s="2">
        <v>194</v>
      </c>
      <c r="AJ412" s="2">
        <v>374</v>
      </c>
      <c r="AK412" s="2"/>
    </row>
    <row r="413" spans="1:37">
      <c r="A413" s="2">
        <v>412</v>
      </c>
      <c r="B413" s="2">
        <v>4537</v>
      </c>
      <c r="C413" s="2">
        <v>86</v>
      </c>
      <c r="D413" s="2">
        <v>0</v>
      </c>
      <c r="E413" s="2">
        <v>147</v>
      </c>
      <c r="F413" s="2">
        <v>0</v>
      </c>
      <c r="G413" s="2">
        <v>0</v>
      </c>
      <c r="H413" s="2">
        <v>0.26900000000000002</v>
      </c>
      <c r="I413" s="2">
        <v>308.27999999999997</v>
      </c>
      <c r="J413" s="2">
        <v>0</v>
      </c>
      <c r="K413" s="2">
        <v>0.54</v>
      </c>
      <c r="L413" s="2">
        <v>0.47</v>
      </c>
      <c r="M413" s="2">
        <v>0.41</v>
      </c>
      <c r="N413" s="2">
        <v>0.34</v>
      </c>
      <c r="O413" s="2">
        <v>0.27</v>
      </c>
      <c r="P413" s="2">
        <v>0.18</v>
      </c>
      <c r="Q413" s="2">
        <v>0.13</v>
      </c>
      <c r="R413" s="2">
        <v>0.08</v>
      </c>
      <c r="S413" s="2">
        <v>-195</v>
      </c>
      <c r="T413" s="2">
        <v>-72.7</v>
      </c>
      <c r="U413" s="2">
        <v>-10.8</v>
      </c>
      <c r="V413" s="2">
        <v>28</v>
      </c>
      <c r="W413" s="2">
        <v>37</v>
      </c>
      <c r="X413" s="2">
        <v>29.3</v>
      </c>
      <c r="Y413" s="2">
        <v>17.399999999999999</v>
      </c>
      <c r="Z413" s="2">
        <v>4.84</v>
      </c>
      <c r="AA413" s="2">
        <v>0</v>
      </c>
      <c r="AB413" s="2">
        <v>37</v>
      </c>
      <c r="AC413" s="2">
        <v>73</v>
      </c>
      <c r="AD413" s="2">
        <v>110</v>
      </c>
      <c r="AE413" s="2">
        <v>146</v>
      </c>
      <c r="AF413" s="2">
        <v>-195</v>
      </c>
      <c r="AG413" s="2">
        <v>-66.400000000000006</v>
      </c>
      <c r="AH413" s="2">
        <v>33</v>
      </c>
      <c r="AI413" s="2">
        <v>128</v>
      </c>
      <c r="AJ413" s="2">
        <v>246</v>
      </c>
      <c r="AK413" s="2"/>
    </row>
    <row r="414" spans="1:37">
      <c r="A414" s="2">
        <v>413</v>
      </c>
      <c r="B414" s="2">
        <v>4537</v>
      </c>
      <c r="C414" s="2">
        <v>86</v>
      </c>
      <c r="D414" s="2">
        <v>0</v>
      </c>
      <c r="E414" s="2">
        <v>210</v>
      </c>
      <c r="F414" s="2">
        <v>0</v>
      </c>
      <c r="G414" s="2">
        <v>0</v>
      </c>
      <c r="H414" s="2">
        <v>0.17899999999999999</v>
      </c>
      <c r="I414" s="2">
        <v>630.73</v>
      </c>
      <c r="J414" s="2">
        <v>0</v>
      </c>
      <c r="K414" s="2">
        <v>0.4</v>
      </c>
      <c r="L414" s="2">
        <v>0.36</v>
      </c>
      <c r="M414" s="2">
        <v>0.33</v>
      </c>
      <c r="N414" s="2">
        <v>0.28000000000000003</v>
      </c>
      <c r="O414" s="2">
        <v>0.25</v>
      </c>
      <c r="P414" s="2">
        <v>0.18</v>
      </c>
      <c r="Q414" s="2">
        <v>0.14000000000000001</v>
      </c>
      <c r="R414" s="2">
        <v>0.08</v>
      </c>
      <c r="S414" s="2">
        <v>-108</v>
      </c>
      <c r="T414" s="2">
        <v>-60</v>
      </c>
      <c r="U414" s="2">
        <v>-28.2</v>
      </c>
      <c r="V414" s="2">
        <v>0.56000000000000005</v>
      </c>
      <c r="W414" s="2">
        <v>13.1</v>
      </c>
      <c r="X414" s="2">
        <v>18.7</v>
      </c>
      <c r="Y414" s="2">
        <v>15.7</v>
      </c>
      <c r="Z414" s="2">
        <v>7.57</v>
      </c>
      <c r="AA414" s="2">
        <v>0</v>
      </c>
      <c r="AB414" s="2">
        <v>52</v>
      </c>
      <c r="AC414" s="2">
        <v>105</v>
      </c>
      <c r="AD414" s="2">
        <v>157</v>
      </c>
      <c r="AE414" s="2">
        <v>209</v>
      </c>
      <c r="AF414" s="2">
        <v>-108</v>
      </c>
      <c r="AG414" s="2">
        <v>-17.399999999999999</v>
      </c>
      <c r="AH414" s="2">
        <v>36.799999999999997</v>
      </c>
      <c r="AI414" s="2">
        <v>81.2</v>
      </c>
      <c r="AJ414" s="2">
        <v>151</v>
      </c>
      <c r="AK414" s="2"/>
    </row>
    <row r="415" spans="1:37">
      <c r="A415" s="2">
        <v>414</v>
      </c>
      <c r="B415" s="2">
        <v>4537</v>
      </c>
      <c r="C415" s="2">
        <v>86</v>
      </c>
      <c r="D415" s="2">
        <v>0</v>
      </c>
      <c r="E415" s="2">
        <v>300</v>
      </c>
      <c r="F415" s="2">
        <v>0</v>
      </c>
      <c r="G415" s="2">
        <v>0</v>
      </c>
      <c r="H415" s="2">
        <v>0.13800000000000001</v>
      </c>
      <c r="I415" s="2">
        <v>1115.82</v>
      </c>
      <c r="J415" s="2">
        <v>0</v>
      </c>
      <c r="K415" s="2">
        <v>0.28999999999999998</v>
      </c>
      <c r="L415" s="2">
        <v>0.26</v>
      </c>
      <c r="M415" s="2">
        <v>0.25</v>
      </c>
      <c r="N415" s="2">
        <v>0.23</v>
      </c>
      <c r="O415" s="2">
        <v>0.2</v>
      </c>
      <c r="P415" s="2">
        <v>0.17</v>
      </c>
      <c r="Q415" s="2">
        <v>0.13</v>
      </c>
      <c r="R415" s="2">
        <v>0.09</v>
      </c>
      <c r="S415" s="2">
        <v>-56.5</v>
      </c>
      <c r="T415" s="2">
        <v>-40.5</v>
      </c>
      <c r="U415" s="2">
        <v>-27.1</v>
      </c>
      <c r="V415" s="2">
        <v>-10.8</v>
      </c>
      <c r="W415" s="2">
        <v>-1.01</v>
      </c>
      <c r="X415" s="2">
        <v>7.37</v>
      </c>
      <c r="Y415" s="2">
        <v>9.25</v>
      </c>
      <c r="Z415" s="2">
        <v>7.31</v>
      </c>
      <c r="AA415" s="2">
        <v>0</v>
      </c>
      <c r="AB415" s="2">
        <v>75</v>
      </c>
      <c r="AC415" s="2">
        <v>150</v>
      </c>
      <c r="AD415" s="2">
        <v>225</v>
      </c>
      <c r="AE415" s="2">
        <v>299</v>
      </c>
      <c r="AF415" s="2">
        <v>-56.5</v>
      </c>
      <c r="AG415" s="2">
        <v>14.5</v>
      </c>
      <c r="AH415" s="2">
        <v>35.5</v>
      </c>
      <c r="AI415" s="2">
        <v>49</v>
      </c>
      <c r="AJ415" s="2">
        <v>85.8</v>
      </c>
      <c r="AK415" s="2"/>
    </row>
    <row r="416" spans="1:37">
      <c r="A416" s="2">
        <v>415</v>
      </c>
      <c r="B416" s="2">
        <v>5481</v>
      </c>
      <c r="C416" s="2">
        <v>86</v>
      </c>
      <c r="D416" s="2">
        <v>0</v>
      </c>
      <c r="E416" s="2">
        <v>50</v>
      </c>
      <c r="F416" s="2">
        <v>0</v>
      </c>
      <c r="G416" s="2">
        <v>0</v>
      </c>
      <c r="H416" s="2">
        <v>0.92700000000000005</v>
      </c>
      <c r="I416" s="2">
        <v>40.74</v>
      </c>
      <c r="J416" s="2">
        <v>0</v>
      </c>
      <c r="K416" s="2">
        <v>1.19</v>
      </c>
      <c r="L416" s="2">
        <v>0.79</v>
      </c>
      <c r="M416" s="2">
        <v>0.55000000000000004</v>
      </c>
      <c r="N416" s="2">
        <v>0.34</v>
      </c>
      <c r="O416" s="2">
        <v>0.24</v>
      </c>
      <c r="P416" s="2">
        <v>0.15</v>
      </c>
      <c r="Q416" s="2">
        <v>0.12</v>
      </c>
      <c r="R416" s="2">
        <v>0.08</v>
      </c>
      <c r="S416" s="2">
        <v>-586</v>
      </c>
      <c r="T416" s="2">
        <v>103</v>
      </c>
      <c r="U416" s="2">
        <v>193</v>
      </c>
      <c r="V416" s="2">
        <v>114</v>
      </c>
      <c r="W416" s="2">
        <v>50</v>
      </c>
      <c r="X416" s="2">
        <v>9.99</v>
      </c>
      <c r="Y416" s="2">
        <v>3.63</v>
      </c>
      <c r="Z416" s="2">
        <v>1.01</v>
      </c>
      <c r="AA416" s="2">
        <v>0</v>
      </c>
      <c r="AB416" s="2">
        <v>12</v>
      </c>
      <c r="AC416" s="2">
        <v>25</v>
      </c>
      <c r="AD416" s="2">
        <v>38</v>
      </c>
      <c r="AE416" s="2">
        <v>49</v>
      </c>
      <c r="AF416" s="2">
        <v>-586</v>
      </c>
      <c r="AG416" s="2">
        <v>-276</v>
      </c>
      <c r="AH416" s="2">
        <v>21.8</v>
      </c>
      <c r="AI416" s="2">
        <v>325</v>
      </c>
      <c r="AJ416" s="2">
        <v>608</v>
      </c>
      <c r="AK416" s="2"/>
    </row>
    <row r="417" spans="1:37">
      <c r="A417" s="2">
        <v>416</v>
      </c>
      <c r="B417" s="2">
        <v>5481</v>
      </c>
      <c r="C417" s="2">
        <v>86</v>
      </c>
      <c r="D417" s="2">
        <v>0</v>
      </c>
      <c r="E417" s="2">
        <v>72</v>
      </c>
      <c r="F417" s="2">
        <v>0</v>
      </c>
      <c r="G417" s="2">
        <v>0</v>
      </c>
      <c r="H417" s="2">
        <v>0.61399999999999999</v>
      </c>
      <c r="I417" s="2">
        <v>79.040000000000006</v>
      </c>
      <c r="J417" s="2">
        <v>0</v>
      </c>
      <c r="K417" s="2">
        <v>0.93</v>
      </c>
      <c r="L417" s="2">
        <v>0.69</v>
      </c>
      <c r="M417" s="2">
        <v>0.54</v>
      </c>
      <c r="N417" s="2">
        <v>0.36</v>
      </c>
      <c r="O417" s="2">
        <v>0.26</v>
      </c>
      <c r="P417" s="2">
        <v>0.16</v>
      </c>
      <c r="Q417" s="2">
        <v>0.12</v>
      </c>
      <c r="R417" s="2">
        <v>0.08</v>
      </c>
      <c r="S417" s="2">
        <v>-435</v>
      </c>
      <c r="T417" s="2">
        <v>-9.3000000000000007</v>
      </c>
      <c r="U417" s="2">
        <v>102</v>
      </c>
      <c r="V417" s="2">
        <v>102</v>
      </c>
      <c r="W417" s="2">
        <v>66</v>
      </c>
      <c r="X417" s="2">
        <v>20.100000000000001</v>
      </c>
      <c r="Y417" s="2">
        <v>6.31</v>
      </c>
      <c r="Z417" s="2">
        <v>1.51</v>
      </c>
      <c r="AA417" s="2">
        <v>0</v>
      </c>
      <c r="AB417" s="2">
        <v>18</v>
      </c>
      <c r="AC417" s="2">
        <v>36</v>
      </c>
      <c r="AD417" s="2">
        <v>54</v>
      </c>
      <c r="AE417" s="2">
        <v>71</v>
      </c>
      <c r="AF417" s="2">
        <v>-435</v>
      </c>
      <c r="AG417" s="2">
        <v>-197</v>
      </c>
      <c r="AH417" s="2">
        <v>25</v>
      </c>
      <c r="AI417" s="2">
        <v>244</v>
      </c>
      <c r="AJ417" s="2">
        <v>468</v>
      </c>
      <c r="AK417" s="2"/>
    </row>
    <row r="418" spans="1:37">
      <c r="A418" s="2">
        <v>417</v>
      </c>
      <c r="B418" s="2">
        <v>5481</v>
      </c>
      <c r="C418" s="2">
        <v>86</v>
      </c>
      <c r="D418" s="2">
        <v>0</v>
      </c>
      <c r="E418" s="2">
        <v>102</v>
      </c>
      <c r="F418" s="2">
        <v>0</v>
      </c>
      <c r="G418" s="2">
        <v>0</v>
      </c>
      <c r="H418" s="2">
        <v>0.38500000000000001</v>
      </c>
      <c r="I418" s="2">
        <v>167.98</v>
      </c>
      <c r="J418" s="2">
        <v>0</v>
      </c>
      <c r="K418" s="2">
        <v>0.7</v>
      </c>
      <c r="L418" s="2">
        <v>0.56999999999999995</v>
      </c>
      <c r="M418" s="2">
        <v>0.48</v>
      </c>
      <c r="N418" s="2">
        <v>0.36</v>
      </c>
      <c r="O418" s="2">
        <v>0.27</v>
      </c>
      <c r="P418" s="2">
        <v>0.17</v>
      </c>
      <c r="Q418" s="2">
        <v>0.12</v>
      </c>
      <c r="R418" s="2">
        <v>0.08</v>
      </c>
      <c r="S418" s="2">
        <v>-287</v>
      </c>
      <c r="T418" s="2">
        <v>-60.2</v>
      </c>
      <c r="U418" s="2">
        <v>27.1</v>
      </c>
      <c r="V418" s="2">
        <v>60.6</v>
      </c>
      <c r="W418" s="2">
        <v>55.6</v>
      </c>
      <c r="X418" s="2">
        <v>29.2</v>
      </c>
      <c r="Y418" s="2">
        <v>12.5</v>
      </c>
      <c r="Z418" s="2">
        <v>2.5</v>
      </c>
      <c r="AA418" s="2">
        <v>0</v>
      </c>
      <c r="AB418" s="2">
        <v>26</v>
      </c>
      <c r="AC418" s="2">
        <v>51</v>
      </c>
      <c r="AD418" s="2">
        <v>77</v>
      </c>
      <c r="AE418" s="2">
        <v>101</v>
      </c>
      <c r="AF418" s="2">
        <v>-287</v>
      </c>
      <c r="AG418" s="2">
        <v>-120</v>
      </c>
      <c r="AH418" s="2">
        <v>26</v>
      </c>
      <c r="AI418" s="2">
        <v>169</v>
      </c>
      <c r="AJ418" s="2">
        <v>327</v>
      </c>
      <c r="AK418" s="2"/>
    </row>
    <row r="419" spans="1:37">
      <c r="A419" s="2">
        <v>418</v>
      </c>
      <c r="B419" s="2">
        <v>5481</v>
      </c>
      <c r="C419" s="2">
        <v>86</v>
      </c>
      <c r="D419" s="2">
        <v>0</v>
      </c>
      <c r="E419" s="2">
        <v>147</v>
      </c>
      <c r="F419" s="2">
        <v>0</v>
      </c>
      <c r="G419" s="2">
        <v>0</v>
      </c>
      <c r="H419" s="2">
        <v>0.24399999999999999</v>
      </c>
      <c r="I419" s="2">
        <v>359.52</v>
      </c>
      <c r="J419" s="2">
        <v>0</v>
      </c>
      <c r="K419" s="2">
        <v>0.51</v>
      </c>
      <c r="L419" s="2">
        <v>0.45</v>
      </c>
      <c r="M419" s="2">
        <v>0.4</v>
      </c>
      <c r="N419" s="2">
        <v>0.33</v>
      </c>
      <c r="O419" s="2">
        <v>0.27</v>
      </c>
      <c r="P419" s="2">
        <v>0.18</v>
      </c>
      <c r="Q419" s="2">
        <v>0.13</v>
      </c>
      <c r="R419" s="2">
        <v>0.08</v>
      </c>
      <c r="S419" s="2">
        <v>-171</v>
      </c>
      <c r="T419" s="2">
        <v>-67.2</v>
      </c>
      <c r="U419" s="2">
        <v>-13.8</v>
      </c>
      <c r="V419" s="2">
        <v>21.3</v>
      </c>
      <c r="W419" s="2">
        <v>30.8</v>
      </c>
      <c r="X419" s="2">
        <v>26.5</v>
      </c>
      <c r="Y419" s="2">
        <v>16.8</v>
      </c>
      <c r="Z419" s="2">
        <v>5.1100000000000003</v>
      </c>
      <c r="AA419" s="2">
        <v>0</v>
      </c>
      <c r="AB419" s="2">
        <v>37</v>
      </c>
      <c r="AC419" s="2">
        <v>73</v>
      </c>
      <c r="AD419" s="2">
        <v>110</v>
      </c>
      <c r="AE419" s="2">
        <v>146</v>
      </c>
      <c r="AF419" s="2">
        <v>-171</v>
      </c>
      <c r="AG419" s="2">
        <v>-59.6</v>
      </c>
      <c r="AH419" s="2">
        <v>27.2</v>
      </c>
      <c r="AI419" s="2">
        <v>110</v>
      </c>
      <c r="AJ419" s="2">
        <v>213</v>
      </c>
      <c r="AK419" s="2"/>
    </row>
    <row r="420" spans="1:37">
      <c r="A420" s="2">
        <v>419</v>
      </c>
      <c r="B420" s="2">
        <v>5481</v>
      </c>
      <c r="C420" s="2">
        <v>86</v>
      </c>
      <c r="D420" s="2">
        <v>0</v>
      </c>
      <c r="E420" s="2">
        <v>210</v>
      </c>
      <c r="F420" s="2">
        <v>0</v>
      </c>
      <c r="G420" s="2">
        <v>0</v>
      </c>
      <c r="H420" s="2">
        <v>0.16300000000000001</v>
      </c>
      <c r="I420" s="2">
        <v>741.14</v>
      </c>
      <c r="J420" s="2">
        <v>0</v>
      </c>
      <c r="K420" s="2">
        <v>0.37</v>
      </c>
      <c r="L420" s="2">
        <v>0.34</v>
      </c>
      <c r="M420" s="2">
        <v>0.31</v>
      </c>
      <c r="N420" s="2">
        <v>0.27</v>
      </c>
      <c r="O420" s="2">
        <v>0.24</v>
      </c>
      <c r="P420" s="2">
        <v>0.18</v>
      </c>
      <c r="Q420" s="2">
        <v>0.14000000000000001</v>
      </c>
      <c r="R420" s="2">
        <v>0.08</v>
      </c>
      <c r="S420" s="2">
        <v>-94.3</v>
      </c>
      <c r="T420" s="2">
        <v>-53.7</v>
      </c>
      <c r="U420" s="2">
        <v>-26.7</v>
      </c>
      <c r="V420" s="2">
        <v>-1.74</v>
      </c>
      <c r="W420" s="2">
        <v>9.64</v>
      </c>
      <c r="X420" s="2">
        <v>15.8</v>
      </c>
      <c r="Y420" s="2">
        <v>14.1</v>
      </c>
      <c r="Z420" s="2">
        <v>7.38</v>
      </c>
      <c r="AA420" s="2">
        <v>0</v>
      </c>
      <c r="AB420" s="2">
        <v>52</v>
      </c>
      <c r="AC420" s="2">
        <v>105</v>
      </c>
      <c r="AD420" s="2">
        <v>157</v>
      </c>
      <c r="AE420" s="2">
        <v>209</v>
      </c>
      <c r="AF420" s="2">
        <v>-94.3</v>
      </c>
      <c r="AG420" s="2">
        <v>-16.8</v>
      </c>
      <c r="AH420" s="2">
        <v>30.4</v>
      </c>
      <c r="AI420" s="2">
        <v>69.5</v>
      </c>
      <c r="AJ420" s="2">
        <v>130</v>
      </c>
      <c r="AK420" s="2"/>
    </row>
    <row r="421" spans="1:37">
      <c r="A421" s="2">
        <v>420</v>
      </c>
      <c r="B421" s="2">
        <v>5481</v>
      </c>
      <c r="C421" s="2">
        <v>86</v>
      </c>
      <c r="D421" s="2">
        <v>0</v>
      </c>
      <c r="E421" s="2">
        <v>300</v>
      </c>
      <c r="F421" s="2">
        <v>0</v>
      </c>
      <c r="G421" s="2">
        <v>0</v>
      </c>
      <c r="H421" s="2">
        <v>0.121</v>
      </c>
      <c r="I421" s="2">
        <v>1370.53</v>
      </c>
      <c r="J421" s="2">
        <v>0</v>
      </c>
      <c r="K421" s="2">
        <v>0.27</v>
      </c>
      <c r="L421" s="2">
        <v>0.25</v>
      </c>
      <c r="M421" s="2">
        <v>0.23</v>
      </c>
      <c r="N421" s="2">
        <v>0.22</v>
      </c>
      <c r="O421" s="2">
        <v>0.2</v>
      </c>
      <c r="P421" s="2">
        <v>0.16</v>
      </c>
      <c r="Q421" s="2">
        <v>0.13</v>
      </c>
      <c r="R421" s="2">
        <v>0.09</v>
      </c>
      <c r="S421" s="2">
        <v>-49.2</v>
      </c>
      <c r="T421" s="2">
        <v>-35.700000000000003</v>
      </c>
      <c r="U421" s="2">
        <v>-24.4</v>
      </c>
      <c r="V421" s="2">
        <v>-10.6</v>
      </c>
      <c r="W421" s="2">
        <v>-2.02</v>
      </c>
      <c r="X421" s="2">
        <v>5.62</v>
      </c>
      <c r="Y421" s="2">
        <v>7.7</v>
      </c>
      <c r="Z421" s="2">
        <v>6.59</v>
      </c>
      <c r="AA421" s="2">
        <v>0</v>
      </c>
      <c r="AB421" s="2">
        <v>75</v>
      </c>
      <c r="AC421" s="2">
        <v>150</v>
      </c>
      <c r="AD421" s="2">
        <v>225</v>
      </c>
      <c r="AE421" s="2">
        <v>299</v>
      </c>
      <c r="AF421" s="2">
        <v>-49.2</v>
      </c>
      <c r="AG421" s="2">
        <v>10.8</v>
      </c>
      <c r="AH421" s="2">
        <v>29.3</v>
      </c>
      <c r="AI421" s="2">
        <v>41.7</v>
      </c>
      <c r="AJ421" s="2">
        <v>73.5</v>
      </c>
      <c r="AK421" s="2"/>
    </row>
    <row r="422" spans="1:37">
      <c r="A422" s="2">
        <v>421</v>
      </c>
      <c r="B422" s="2">
        <v>6622</v>
      </c>
      <c r="C422" s="2">
        <v>86</v>
      </c>
      <c r="D422" s="2">
        <v>0</v>
      </c>
      <c r="E422" s="2">
        <v>50</v>
      </c>
      <c r="F422" s="2">
        <v>0</v>
      </c>
      <c r="G422" s="2">
        <v>0</v>
      </c>
      <c r="H422" s="2">
        <v>0.86499999999999999</v>
      </c>
      <c r="I422" s="2">
        <v>45.5</v>
      </c>
      <c r="J422" s="2">
        <v>0</v>
      </c>
      <c r="K422" s="2">
        <v>1.1399999999999999</v>
      </c>
      <c r="L422" s="2">
        <v>0.78</v>
      </c>
      <c r="M422" s="2">
        <v>0.55000000000000004</v>
      </c>
      <c r="N422" s="2">
        <v>0.35</v>
      </c>
      <c r="O422" s="2">
        <v>0.24</v>
      </c>
      <c r="P422" s="2">
        <v>0.15</v>
      </c>
      <c r="Q422" s="2">
        <v>0.12</v>
      </c>
      <c r="R422" s="2">
        <v>0.08</v>
      </c>
      <c r="S422" s="2">
        <v>-534</v>
      </c>
      <c r="T422" s="2">
        <v>77</v>
      </c>
      <c r="U422" s="2">
        <v>169</v>
      </c>
      <c r="V422" s="2">
        <v>109</v>
      </c>
      <c r="W422" s="2">
        <v>51.3</v>
      </c>
      <c r="X422" s="2">
        <v>10.6</v>
      </c>
      <c r="Y422" s="2">
        <v>3.69</v>
      </c>
      <c r="Z422" s="2">
        <v>1.04</v>
      </c>
      <c r="AA422" s="2">
        <v>0</v>
      </c>
      <c r="AB422" s="2">
        <v>12</v>
      </c>
      <c r="AC422" s="2">
        <v>25</v>
      </c>
      <c r="AD422" s="2">
        <v>38</v>
      </c>
      <c r="AE422" s="2">
        <v>49</v>
      </c>
      <c r="AF422" s="2">
        <v>-534</v>
      </c>
      <c r="AG422" s="2">
        <v>-252</v>
      </c>
      <c r="AH422" s="2">
        <v>17.8</v>
      </c>
      <c r="AI422" s="2">
        <v>293</v>
      </c>
      <c r="AJ422" s="2">
        <v>550</v>
      </c>
      <c r="AK422" s="2"/>
    </row>
    <row r="423" spans="1:37">
      <c r="A423" s="2">
        <v>422</v>
      </c>
      <c r="B423" s="2">
        <v>6622</v>
      </c>
      <c r="C423" s="2">
        <v>86</v>
      </c>
      <c r="D423" s="2">
        <v>0</v>
      </c>
      <c r="E423" s="2">
        <v>72</v>
      </c>
      <c r="F423" s="2">
        <v>0</v>
      </c>
      <c r="G423" s="2">
        <v>0</v>
      </c>
      <c r="H423" s="2">
        <v>0.56100000000000005</v>
      </c>
      <c r="I423" s="2">
        <v>91.08</v>
      </c>
      <c r="J423" s="2">
        <v>0</v>
      </c>
      <c r="K423" s="2">
        <v>0.88</v>
      </c>
      <c r="L423" s="2">
        <v>0.68</v>
      </c>
      <c r="M423" s="2">
        <v>0.53</v>
      </c>
      <c r="N423" s="2">
        <v>0.37</v>
      </c>
      <c r="O423" s="2">
        <v>0.26</v>
      </c>
      <c r="P423" s="2">
        <v>0.16</v>
      </c>
      <c r="Q423" s="2">
        <v>0.12</v>
      </c>
      <c r="R423" s="2">
        <v>0.08</v>
      </c>
      <c r="S423" s="2">
        <v>-388</v>
      </c>
      <c r="T423" s="2">
        <v>-19.3</v>
      </c>
      <c r="U423" s="2">
        <v>83.3</v>
      </c>
      <c r="V423" s="2">
        <v>91</v>
      </c>
      <c r="W423" s="2">
        <v>62.6</v>
      </c>
      <c r="X423" s="2">
        <v>20.9</v>
      </c>
      <c r="Y423" s="2">
        <v>6.76</v>
      </c>
      <c r="Z423" s="2">
        <v>1.54</v>
      </c>
      <c r="AA423" s="2">
        <v>0</v>
      </c>
      <c r="AB423" s="2">
        <v>18</v>
      </c>
      <c r="AC423" s="2">
        <v>36</v>
      </c>
      <c r="AD423" s="2">
        <v>54</v>
      </c>
      <c r="AE423" s="2">
        <v>71</v>
      </c>
      <c r="AF423" s="2">
        <v>-388</v>
      </c>
      <c r="AG423" s="2">
        <v>-177</v>
      </c>
      <c r="AH423" s="2">
        <v>20.6</v>
      </c>
      <c r="AI423" s="2">
        <v>215</v>
      </c>
      <c r="AJ423" s="2">
        <v>415</v>
      </c>
      <c r="AK423" s="2"/>
    </row>
    <row r="424" spans="1:37">
      <c r="A424" s="2">
        <v>423</v>
      </c>
      <c r="B424" s="2">
        <v>6622</v>
      </c>
      <c r="C424" s="2">
        <v>86</v>
      </c>
      <c r="D424" s="2">
        <v>0</v>
      </c>
      <c r="E424" s="2">
        <v>102</v>
      </c>
      <c r="F424" s="2">
        <v>0</v>
      </c>
      <c r="G424" s="2">
        <v>0</v>
      </c>
      <c r="H424" s="2">
        <v>0.35099999999999998</v>
      </c>
      <c r="I424" s="2">
        <v>195.07</v>
      </c>
      <c r="J424" s="2">
        <v>0</v>
      </c>
      <c r="K424" s="2">
        <v>0.66</v>
      </c>
      <c r="L424" s="2">
        <v>0.55000000000000004</v>
      </c>
      <c r="M424" s="2">
        <v>0.47</v>
      </c>
      <c r="N424" s="2">
        <v>0.36</v>
      </c>
      <c r="O424" s="2">
        <v>0.27</v>
      </c>
      <c r="P424" s="2">
        <v>0.17</v>
      </c>
      <c r="Q424" s="2">
        <v>0.12</v>
      </c>
      <c r="R424" s="2">
        <v>0.08</v>
      </c>
      <c r="S424" s="2">
        <v>-253</v>
      </c>
      <c r="T424" s="2">
        <v>-59.2</v>
      </c>
      <c r="U424" s="2">
        <v>17.600000000000001</v>
      </c>
      <c r="V424" s="2">
        <v>50.4</v>
      </c>
      <c r="W424" s="2">
        <v>49.2</v>
      </c>
      <c r="X424" s="2">
        <v>28.1</v>
      </c>
      <c r="Y424" s="2">
        <v>12.9</v>
      </c>
      <c r="Z424" s="2">
        <v>2.67</v>
      </c>
      <c r="AA424" s="2">
        <v>0</v>
      </c>
      <c r="AB424" s="2">
        <v>26</v>
      </c>
      <c r="AC424" s="2">
        <v>51</v>
      </c>
      <c r="AD424" s="2">
        <v>77</v>
      </c>
      <c r="AE424" s="2">
        <v>101</v>
      </c>
      <c r="AF424" s="2">
        <v>-253</v>
      </c>
      <c r="AG424" s="2">
        <v>-106</v>
      </c>
      <c r="AH424" s="2">
        <v>21.5</v>
      </c>
      <c r="AI424" s="2">
        <v>147</v>
      </c>
      <c r="AJ424" s="2">
        <v>286</v>
      </c>
      <c r="AK424" s="2"/>
    </row>
    <row r="425" spans="1:37">
      <c r="A425" s="2">
        <v>424</v>
      </c>
      <c r="B425" s="2">
        <v>6622</v>
      </c>
      <c r="C425" s="2">
        <v>86</v>
      </c>
      <c r="D425" s="2">
        <v>0</v>
      </c>
      <c r="E425" s="2">
        <v>147</v>
      </c>
      <c r="F425" s="2">
        <v>0</v>
      </c>
      <c r="G425" s="2">
        <v>0</v>
      </c>
      <c r="H425" s="2">
        <v>0.222</v>
      </c>
      <c r="I425" s="2">
        <v>419.3</v>
      </c>
      <c r="J425" s="2">
        <v>0</v>
      </c>
      <c r="K425" s="2">
        <v>0.48</v>
      </c>
      <c r="L425" s="2">
        <v>0.42</v>
      </c>
      <c r="M425" s="2">
        <v>0.38</v>
      </c>
      <c r="N425" s="2">
        <v>0.32</v>
      </c>
      <c r="O425" s="2">
        <v>0.26</v>
      </c>
      <c r="P425" s="2">
        <v>0.18</v>
      </c>
      <c r="Q425" s="2">
        <v>0.13</v>
      </c>
      <c r="R425" s="2">
        <v>0.08</v>
      </c>
      <c r="S425" s="2">
        <v>-149</v>
      </c>
      <c r="T425" s="2">
        <v>-61.6</v>
      </c>
      <c r="U425" s="2">
        <v>-15.8</v>
      </c>
      <c r="V425" s="2">
        <v>15.6</v>
      </c>
      <c r="W425" s="2">
        <v>25.3</v>
      </c>
      <c r="X425" s="2">
        <v>23.7</v>
      </c>
      <c r="Y425" s="2">
        <v>15.9</v>
      </c>
      <c r="Z425" s="2">
        <v>5.33</v>
      </c>
      <c r="AA425" s="2">
        <v>0</v>
      </c>
      <c r="AB425" s="2">
        <v>37</v>
      </c>
      <c r="AC425" s="2">
        <v>73</v>
      </c>
      <c r="AD425" s="2">
        <v>110</v>
      </c>
      <c r="AE425" s="2">
        <v>146</v>
      </c>
      <c r="AF425" s="2">
        <v>-149</v>
      </c>
      <c r="AG425" s="2">
        <v>-53.2</v>
      </c>
      <c r="AH425" s="2">
        <v>22.4</v>
      </c>
      <c r="AI425" s="2">
        <v>95.2</v>
      </c>
      <c r="AJ425" s="2">
        <v>184</v>
      </c>
      <c r="AK425" s="2"/>
    </row>
    <row r="426" spans="1:37">
      <c r="A426" s="2">
        <v>425</v>
      </c>
      <c r="B426" s="2">
        <v>6622</v>
      </c>
      <c r="C426" s="2">
        <v>86</v>
      </c>
      <c r="D426" s="2">
        <v>0</v>
      </c>
      <c r="E426" s="2">
        <v>210</v>
      </c>
      <c r="F426" s="2">
        <v>0</v>
      </c>
      <c r="G426" s="2">
        <v>0</v>
      </c>
      <c r="H426" s="2">
        <v>0.14599999999999999</v>
      </c>
      <c r="I426" s="2">
        <v>876.92</v>
      </c>
      <c r="J426" s="2">
        <v>0</v>
      </c>
      <c r="K426" s="2">
        <v>0.35</v>
      </c>
      <c r="L426" s="2">
        <v>0.32</v>
      </c>
      <c r="M426" s="2">
        <v>0.3</v>
      </c>
      <c r="N426" s="2">
        <v>0.26</v>
      </c>
      <c r="O426" s="2">
        <v>0.23</v>
      </c>
      <c r="P426" s="2">
        <v>0.18</v>
      </c>
      <c r="Q426" s="2">
        <v>0.14000000000000001</v>
      </c>
      <c r="R426" s="2">
        <v>0.09</v>
      </c>
      <c r="S426" s="2">
        <v>-82.1</v>
      </c>
      <c r="T426" s="2">
        <v>-47.9</v>
      </c>
      <c r="U426" s="2">
        <v>-24.9</v>
      </c>
      <c r="V426" s="2">
        <v>-3.44</v>
      </c>
      <c r="W426" s="2">
        <v>6.8</v>
      </c>
      <c r="X426" s="2">
        <v>13.1</v>
      </c>
      <c r="Y426" s="2">
        <v>12.4</v>
      </c>
      <c r="Z426" s="2">
        <v>7.08</v>
      </c>
      <c r="AA426" s="2">
        <v>0</v>
      </c>
      <c r="AB426" s="2">
        <v>52</v>
      </c>
      <c r="AC426" s="2">
        <v>105</v>
      </c>
      <c r="AD426" s="2">
        <v>157</v>
      </c>
      <c r="AE426" s="2">
        <v>209</v>
      </c>
      <c r="AF426" s="2">
        <v>-82.1</v>
      </c>
      <c r="AG426" s="2">
        <v>-15.9</v>
      </c>
      <c r="AH426" s="2">
        <v>25.1</v>
      </c>
      <c r="AI426" s="2">
        <v>59.4</v>
      </c>
      <c r="AJ426" s="2">
        <v>111</v>
      </c>
      <c r="AK426" s="2"/>
    </row>
    <row r="427" spans="1:37">
      <c r="A427" s="2">
        <v>426</v>
      </c>
      <c r="B427" s="2">
        <v>6622</v>
      </c>
      <c r="C427" s="2">
        <v>86</v>
      </c>
      <c r="D427" s="2">
        <v>0</v>
      </c>
      <c r="E427" s="2">
        <v>300</v>
      </c>
      <c r="F427" s="2">
        <v>0</v>
      </c>
      <c r="G427" s="2">
        <v>0</v>
      </c>
      <c r="H427" s="2">
        <v>0.109</v>
      </c>
      <c r="I427" s="2">
        <v>1623.47</v>
      </c>
      <c r="J427" s="2">
        <v>0</v>
      </c>
      <c r="K427" s="2">
        <v>0.25</v>
      </c>
      <c r="L427" s="2">
        <v>0.23</v>
      </c>
      <c r="M427" s="2">
        <v>0.22</v>
      </c>
      <c r="N427" s="2">
        <v>0.21</v>
      </c>
      <c r="O427" s="2">
        <v>0.19</v>
      </c>
      <c r="P427" s="2">
        <v>0.16</v>
      </c>
      <c r="Q427" s="2">
        <v>0.13</v>
      </c>
      <c r="R427" s="2">
        <v>0.09</v>
      </c>
      <c r="S427" s="2">
        <v>-42.7</v>
      </c>
      <c r="T427" s="2">
        <v>-31.4</v>
      </c>
      <c r="U427" s="2">
        <v>-21.9</v>
      </c>
      <c r="V427" s="2">
        <v>-10.1</v>
      </c>
      <c r="W427" s="2">
        <v>-2.74</v>
      </c>
      <c r="X427" s="2">
        <v>4.1500000000000004</v>
      </c>
      <c r="Y427" s="2">
        <v>6.31</v>
      </c>
      <c r="Z427" s="2">
        <v>5.87</v>
      </c>
      <c r="AA427" s="2">
        <v>0</v>
      </c>
      <c r="AB427" s="2">
        <v>75</v>
      </c>
      <c r="AC427" s="2">
        <v>150</v>
      </c>
      <c r="AD427" s="2">
        <v>225</v>
      </c>
      <c r="AE427" s="2">
        <v>299</v>
      </c>
      <c r="AF427" s="2">
        <v>-42.7</v>
      </c>
      <c r="AG427" s="2">
        <v>7.99</v>
      </c>
      <c r="AH427" s="2">
        <v>24.2</v>
      </c>
      <c r="AI427" s="2">
        <v>35.4</v>
      </c>
      <c r="AJ427" s="2">
        <v>62.8</v>
      </c>
      <c r="AK427" s="2"/>
    </row>
    <row r="428" spans="1:37">
      <c r="A428" s="2">
        <v>427</v>
      </c>
      <c r="B428" s="2">
        <v>8000</v>
      </c>
      <c r="C428" s="2">
        <v>86</v>
      </c>
      <c r="D428" s="2">
        <v>0</v>
      </c>
      <c r="E428" s="2">
        <v>50</v>
      </c>
      <c r="F428" s="2">
        <v>0</v>
      </c>
      <c r="G428" s="2">
        <v>0</v>
      </c>
      <c r="H428" s="2">
        <v>0.80500000000000005</v>
      </c>
      <c r="I428" s="2">
        <v>51.08</v>
      </c>
      <c r="J428" s="2">
        <v>0</v>
      </c>
      <c r="K428" s="2">
        <v>1.0900000000000001</v>
      </c>
      <c r="L428" s="2">
        <v>0.76</v>
      </c>
      <c r="M428" s="2">
        <v>0.55000000000000004</v>
      </c>
      <c r="N428" s="2">
        <v>0.35</v>
      </c>
      <c r="O428" s="2">
        <v>0.24</v>
      </c>
      <c r="P428" s="2">
        <v>0.15</v>
      </c>
      <c r="Q428" s="2">
        <v>0.12</v>
      </c>
      <c r="R428" s="2">
        <v>0.08</v>
      </c>
      <c r="S428" s="2">
        <v>-484</v>
      </c>
      <c r="T428" s="2">
        <v>54.8</v>
      </c>
      <c r="U428" s="2">
        <v>147</v>
      </c>
      <c r="V428" s="2">
        <v>103</v>
      </c>
      <c r="W428" s="2">
        <v>51.9</v>
      </c>
      <c r="X428" s="2">
        <v>11.4</v>
      </c>
      <c r="Y428" s="2">
        <v>3.78</v>
      </c>
      <c r="Z428" s="2">
        <v>1.06</v>
      </c>
      <c r="AA428" s="2">
        <v>0</v>
      </c>
      <c r="AB428" s="2">
        <v>12</v>
      </c>
      <c r="AC428" s="2">
        <v>25</v>
      </c>
      <c r="AD428" s="2">
        <v>38</v>
      </c>
      <c r="AE428" s="2">
        <v>49</v>
      </c>
      <c r="AF428" s="2">
        <v>-484</v>
      </c>
      <c r="AG428" s="2">
        <v>-229</v>
      </c>
      <c r="AH428" s="2">
        <v>14.5</v>
      </c>
      <c r="AI428" s="2">
        <v>263</v>
      </c>
      <c r="AJ428" s="2">
        <v>495</v>
      </c>
      <c r="AK428" s="2"/>
    </row>
    <row r="429" spans="1:37">
      <c r="A429" s="2">
        <v>428</v>
      </c>
      <c r="B429" s="2">
        <v>8000</v>
      </c>
      <c r="C429" s="2">
        <v>86</v>
      </c>
      <c r="D429" s="2">
        <v>0</v>
      </c>
      <c r="E429" s="2">
        <v>72</v>
      </c>
      <c r="F429" s="2">
        <v>0</v>
      </c>
      <c r="G429" s="2">
        <v>0</v>
      </c>
      <c r="H429" s="2">
        <v>0.51900000000000002</v>
      </c>
      <c r="I429" s="2">
        <v>103.48</v>
      </c>
      <c r="J429" s="2">
        <v>0</v>
      </c>
      <c r="K429" s="2">
        <v>0.84</v>
      </c>
      <c r="L429" s="2">
        <v>0.65</v>
      </c>
      <c r="M429" s="2">
        <v>0.52</v>
      </c>
      <c r="N429" s="2">
        <v>0.37</v>
      </c>
      <c r="O429" s="2">
        <v>0.26</v>
      </c>
      <c r="P429" s="2">
        <v>0.16</v>
      </c>
      <c r="Q429" s="2">
        <v>0.12</v>
      </c>
      <c r="R429" s="2">
        <v>0.08</v>
      </c>
      <c r="S429" s="2">
        <v>-345</v>
      </c>
      <c r="T429" s="2">
        <v>-26.8</v>
      </c>
      <c r="U429" s="2">
        <v>66.599999999999994</v>
      </c>
      <c r="V429" s="2">
        <v>80.2</v>
      </c>
      <c r="W429" s="2">
        <v>58.5</v>
      </c>
      <c r="X429" s="2">
        <v>21.5</v>
      </c>
      <c r="Y429" s="2">
        <v>7.25</v>
      </c>
      <c r="Z429" s="2">
        <v>1.56</v>
      </c>
      <c r="AA429" s="2">
        <v>0</v>
      </c>
      <c r="AB429" s="2">
        <v>18</v>
      </c>
      <c r="AC429" s="2">
        <v>36</v>
      </c>
      <c r="AD429" s="2">
        <v>54</v>
      </c>
      <c r="AE429" s="2">
        <v>71</v>
      </c>
      <c r="AF429" s="2">
        <v>-345</v>
      </c>
      <c r="AG429" s="2">
        <v>-159</v>
      </c>
      <c r="AH429" s="2">
        <v>17</v>
      </c>
      <c r="AI429" s="2">
        <v>190</v>
      </c>
      <c r="AJ429" s="2">
        <v>367</v>
      </c>
      <c r="AK429" s="2"/>
    </row>
    <row r="430" spans="1:37">
      <c r="A430" s="2">
        <v>429</v>
      </c>
      <c r="B430" s="2">
        <v>8000</v>
      </c>
      <c r="C430" s="2">
        <v>86</v>
      </c>
      <c r="D430" s="2">
        <v>0</v>
      </c>
      <c r="E430" s="2">
        <v>102</v>
      </c>
      <c r="F430" s="2">
        <v>0</v>
      </c>
      <c r="G430" s="2">
        <v>0</v>
      </c>
      <c r="H430" s="2">
        <v>0.32200000000000001</v>
      </c>
      <c r="I430" s="2">
        <v>224.83</v>
      </c>
      <c r="J430" s="2">
        <v>0</v>
      </c>
      <c r="K430" s="2">
        <v>0.62</v>
      </c>
      <c r="L430" s="2">
        <v>0.53</v>
      </c>
      <c r="M430" s="2">
        <v>0.45</v>
      </c>
      <c r="N430" s="2">
        <v>0.35</v>
      </c>
      <c r="O430" s="2">
        <v>0.27</v>
      </c>
      <c r="P430" s="2">
        <v>0.17</v>
      </c>
      <c r="Q430" s="2">
        <v>0.12</v>
      </c>
      <c r="R430" s="2">
        <v>0.08</v>
      </c>
      <c r="S430" s="2">
        <v>-222</v>
      </c>
      <c r="T430" s="2">
        <v>-57.2</v>
      </c>
      <c r="U430" s="2">
        <v>9.84</v>
      </c>
      <c r="V430" s="2">
        <v>41.3</v>
      </c>
      <c r="W430" s="2">
        <v>42.9</v>
      </c>
      <c r="X430" s="2">
        <v>26.7</v>
      </c>
      <c r="Y430" s="2">
        <v>13.1</v>
      </c>
      <c r="Z430" s="2">
        <v>2.87</v>
      </c>
      <c r="AA430" s="2">
        <v>0</v>
      </c>
      <c r="AB430" s="2">
        <v>26</v>
      </c>
      <c r="AC430" s="2">
        <v>51</v>
      </c>
      <c r="AD430" s="2">
        <v>77</v>
      </c>
      <c r="AE430" s="2">
        <v>101</v>
      </c>
      <c r="AF430" s="2">
        <v>-222</v>
      </c>
      <c r="AG430" s="2">
        <v>-94.3</v>
      </c>
      <c r="AH430" s="2">
        <v>17.7</v>
      </c>
      <c r="AI430" s="2">
        <v>128</v>
      </c>
      <c r="AJ430" s="2">
        <v>249</v>
      </c>
      <c r="AK430" s="2"/>
    </row>
    <row r="431" spans="1:37">
      <c r="A431" s="2">
        <v>430</v>
      </c>
      <c r="B431" s="2">
        <v>8000</v>
      </c>
      <c r="C431" s="2">
        <v>86</v>
      </c>
      <c r="D431" s="2">
        <v>0</v>
      </c>
      <c r="E431" s="2">
        <v>147</v>
      </c>
      <c r="F431" s="2">
        <v>0</v>
      </c>
      <c r="G431" s="2">
        <v>0</v>
      </c>
      <c r="H431" s="2">
        <v>0.19700000000000001</v>
      </c>
      <c r="I431" s="2">
        <v>504.47</v>
      </c>
      <c r="J431" s="2">
        <v>0</v>
      </c>
      <c r="K431" s="2">
        <v>0.45</v>
      </c>
      <c r="L431" s="2">
        <v>0.4</v>
      </c>
      <c r="M431" s="2">
        <v>0.37</v>
      </c>
      <c r="N431" s="2">
        <v>0.31</v>
      </c>
      <c r="O431" s="2">
        <v>0.26</v>
      </c>
      <c r="P431" s="2">
        <v>0.18</v>
      </c>
      <c r="Q431" s="2">
        <v>0.13</v>
      </c>
      <c r="R431" s="2">
        <v>0.08</v>
      </c>
      <c r="S431" s="2">
        <v>-130</v>
      </c>
      <c r="T431" s="2">
        <v>-56.2</v>
      </c>
      <c r="U431" s="2">
        <v>-16.899999999999999</v>
      </c>
      <c r="V431" s="2">
        <v>10.9</v>
      </c>
      <c r="W431" s="2">
        <v>20.5</v>
      </c>
      <c r="X431" s="2">
        <v>20.9</v>
      </c>
      <c r="Y431" s="2">
        <v>14.9</v>
      </c>
      <c r="Z431" s="2">
        <v>5.48</v>
      </c>
      <c r="AA431" s="2">
        <v>0</v>
      </c>
      <c r="AB431" s="2">
        <v>37</v>
      </c>
      <c r="AC431" s="2">
        <v>73</v>
      </c>
      <c r="AD431" s="2">
        <v>110</v>
      </c>
      <c r="AE431" s="2">
        <v>146</v>
      </c>
      <c r="AF431" s="2">
        <v>-130</v>
      </c>
      <c r="AG431" s="2">
        <v>-47.3</v>
      </c>
      <c r="AH431" s="2">
        <v>18.5</v>
      </c>
      <c r="AI431" s="2">
        <v>82</v>
      </c>
      <c r="AJ431" s="2">
        <v>159</v>
      </c>
      <c r="AK431" s="2"/>
    </row>
    <row r="432" spans="1:37">
      <c r="A432" s="2">
        <v>431</v>
      </c>
      <c r="B432" s="2">
        <v>8000</v>
      </c>
      <c r="C432" s="2">
        <v>86</v>
      </c>
      <c r="D432" s="2">
        <v>0</v>
      </c>
      <c r="E432" s="2">
        <v>210</v>
      </c>
      <c r="F432" s="2">
        <v>0</v>
      </c>
      <c r="G432" s="2">
        <v>0</v>
      </c>
      <c r="H432" s="2">
        <v>0.13100000000000001</v>
      </c>
      <c r="I432" s="2">
        <v>1047.6400000000001</v>
      </c>
      <c r="J432" s="2">
        <v>0</v>
      </c>
      <c r="K432" s="2">
        <v>0.33</v>
      </c>
      <c r="L432" s="2">
        <v>0.3</v>
      </c>
      <c r="M432" s="2">
        <v>0.28000000000000003</v>
      </c>
      <c r="N432" s="2">
        <v>0.25</v>
      </c>
      <c r="O432" s="2">
        <v>0.23</v>
      </c>
      <c r="P432" s="2">
        <v>0.18</v>
      </c>
      <c r="Q432" s="2">
        <v>0.14000000000000001</v>
      </c>
      <c r="R432" s="2">
        <v>0.09</v>
      </c>
      <c r="S432" s="2">
        <v>-71.3</v>
      </c>
      <c r="T432" s="2">
        <v>-42.6</v>
      </c>
      <c r="U432" s="2">
        <v>-23.1</v>
      </c>
      <c r="V432" s="2">
        <v>-4.6500000000000004</v>
      </c>
      <c r="W432" s="2">
        <v>4.4800000000000004</v>
      </c>
      <c r="X432" s="2">
        <v>10.8</v>
      </c>
      <c r="Y432" s="2">
        <v>10.8</v>
      </c>
      <c r="Z432" s="2">
        <v>6.7</v>
      </c>
      <c r="AA432" s="2">
        <v>0</v>
      </c>
      <c r="AB432" s="2">
        <v>52</v>
      </c>
      <c r="AC432" s="2">
        <v>105</v>
      </c>
      <c r="AD432" s="2">
        <v>157</v>
      </c>
      <c r="AE432" s="2">
        <v>209</v>
      </c>
      <c r="AF432" s="2">
        <v>-71.3</v>
      </c>
      <c r="AG432" s="2">
        <v>-14.8</v>
      </c>
      <c r="AH432" s="2">
        <v>20.8</v>
      </c>
      <c r="AI432" s="2">
        <v>50.7</v>
      </c>
      <c r="AJ432" s="2">
        <v>95.4</v>
      </c>
      <c r="AK432" s="2"/>
    </row>
    <row r="433" spans="1:37">
      <c r="A433" s="2">
        <v>432</v>
      </c>
      <c r="B433" s="2">
        <v>8000</v>
      </c>
      <c r="C433" s="2">
        <v>86</v>
      </c>
      <c r="D433" s="2">
        <v>0</v>
      </c>
      <c r="E433" s="2">
        <v>300</v>
      </c>
      <c r="F433" s="2">
        <v>0</v>
      </c>
      <c r="G433" s="2">
        <v>0</v>
      </c>
      <c r="H433" s="2">
        <v>9.7000000000000003E-2</v>
      </c>
      <c r="I433" s="2">
        <v>1957.65</v>
      </c>
      <c r="J433" s="2">
        <v>0</v>
      </c>
      <c r="K433" s="2">
        <v>0.24</v>
      </c>
      <c r="L433" s="2">
        <v>0.22</v>
      </c>
      <c r="M433" s="2">
        <v>0.21</v>
      </c>
      <c r="N433" s="2">
        <v>0.2</v>
      </c>
      <c r="O433" s="2">
        <v>0.18</v>
      </c>
      <c r="P433" s="2">
        <v>0.15</v>
      </c>
      <c r="Q433" s="2">
        <v>0.13</v>
      </c>
      <c r="R433" s="2">
        <v>0.09</v>
      </c>
      <c r="S433" s="2">
        <v>-37</v>
      </c>
      <c r="T433" s="2">
        <v>-27.5</v>
      </c>
      <c r="U433" s="2">
        <v>-19.5</v>
      </c>
      <c r="V433" s="2">
        <v>-9.5500000000000007</v>
      </c>
      <c r="W433" s="2">
        <v>-3.21</v>
      </c>
      <c r="X433" s="2">
        <v>2.93</v>
      </c>
      <c r="Y433" s="2">
        <v>5.09</v>
      </c>
      <c r="Z433" s="2">
        <v>5.15</v>
      </c>
      <c r="AA433" s="2">
        <v>0</v>
      </c>
      <c r="AB433" s="2">
        <v>75</v>
      </c>
      <c r="AC433" s="2">
        <v>150</v>
      </c>
      <c r="AD433" s="2">
        <v>225</v>
      </c>
      <c r="AE433" s="2">
        <v>299</v>
      </c>
      <c r="AF433" s="2">
        <v>-37</v>
      </c>
      <c r="AG433" s="2">
        <v>5.81</v>
      </c>
      <c r="AH433" s="2">
        <v>20</v>
      </c>
      <c r="AI433" s="2">
        <v>30.1</v>
      </c>
      <c r="AJ433" s="2">
        <v>53.7</v>
      </c>
      <c r="AK433" s="2"/>
    </row>
    <row r="434" spans="1:37">
      <c r="A434" s="2">
        <v>433</v>
      </c>
      <c r="B434" s="2">
        <v>1000</v>
      </c>
      <c r="C434" s="2">
        <v>116</v>
      </c>
      <c r="D434" s="2">
        <v>0</v>
      </c>
      <c r="E434" s="2">
        <v>50</v>
      </c>
      <c r="F434" s="2">
        <v>0</v>
      </c>
      <c r="G434" s="2">
        <v>0</v>
      </c>
      <c r="H434" s="2">
        <v>1.577</v>
      </c>
      <c r="I434" s="2">
        <v>23.41</v>
      </c>
      <c r="J434" s="2">
        <v>0</v>
      </c>
      <c r="K434" s="2">
        <v>1.22</v>
      </c>
      <c r="L434" s="2">
        <v>0.61</v>
      </c>
      <c r="M434" s="2">
        <v>0.38</v>
      </c>
      <c r="N434" s="2">
        <v>0.23</v>
      </c>
      <c r="O434" s="2">
        <v>0.17</v>
      </c>
      <c r="P434" s="2">
        <v>0.12</v>
      </c>
      <c r="Q434" s="2">
        <v>0.09</v>
      </c>
      <c r="R434" s="2">
        <v>0.06</v>
      </c>
      <c r="S434" s="2">
        <v>-762</v>
      </c>
      <c r="T434" s="2">
        <v>394</v>
      </c>
      <c r="U434" s="2">
        <v>269</v>
      </c>
      <c r="V434" s="2">
        <v>64</v>
      </c>
      <c r="W434" s="2">
        <v>19.100000000000001</v>
      </c>
      <c r="X434" s="2">
        <v>4.38</v>
      </c>
      <c r="Y434" s="2">
        <v>1.57</v>
      </c>
      <c r="Z434" s="2">
        <v>0.24</v>
      </c>
      <c r="AA434" s="2">
        <v>0</v>
      </c>
      <c r="AB434" s="2">
        <v>12</v>
      </c>
      <c r="AC434" s="2">
        <v>25</v>
      </c>
      <c r="AD434" s="2">
        <v>38</v>
      </c>
      <c r="AE434" s="2">
        <v>49</v>
      </c>
      <c r="AF434" s="2">
        <v>-762</v>
      </c>
      <c r="AG434" s="2">
        <v>-311</v>
      </c>
      <c r="AH434" s="2">
        <v>125</v>
      </c>
      <c r="AI434" s="2">
        <v>564</v>
      </c>
      <c r="AJ434" s="2">
        <v>960</v>
      </c>
      <c r="AK434" s="2"/>
    </row>
    <row r="435" spans="1:37">
      <c r="A435" s="2">
        <v>434</v>
      </c>
      <c r="B435" s="2">
        <v>1000</v>
      </c>
      <c r="C435" s="2">
        <v>116</v>
      </c>
      <c r="D435" s="2">
        <v>0</v>
      </c>
      <c r="E435" s="2">
        <v>72</v>
      </c>
      <c r="F435" s="2">
        <v>0</v>
      </c>
      <c r="G435" s="2">
        <v>0</v>
      </c>
      <c r="H435" s="2">
        <v>1.2649999999999999</v>
      </c>
      <c r="I435" s="2">
        <v>33.43</v>
      </c>
      <c r="J435" s="2">
        <v>0</v>
      </c>
      <c r="K435" s="2">
        <v>1.06</v>
      </c>
      <c r="L435" s="2">
        <v>0.61</v>
      </c>
      <c r="M435" s="2">
        <v>0.39</v>
      </c>
      <c r="N435" s="2">
        <v>0.24</v>
      </c>
      <c r="O435" s="2">
        <v>0.17</v>
      </c>
      <c r="P435" s="2">
        <v>0.12</v>
      </c>
      <c r="Q435" s="2">
        <v>0.09</v>
      </c>
      <c r="R435" s="2">
        <v>0.06</v>
      </c>
      <c r="S435" s="2">
        <v>-755</v>
      </c>
      <c r="T435" s="2">
        <v>214</v>
      </c>
      <c r="U435" s="2">
        <v>272</v>
      </c>
      <c r="V435" s="2">
        <v>111</v>
      </c>
      <c r="W435" s="2">
        <v>38.1</v>
      </c>
      <c r="X435" s="2">
        <v>7.43</v>
      </c>
      <c r="Y435" s="2">
        <v>2.72</v>
      </c>
      <c r="Z435" s="2">
        <v>0.62</v>
      </c>
      <c r="AA435" s="2">
        <v>0</v>
      </c>
      <c r="AB435" s="2">
        <v>18</v>
      </c>
      <c r="AC435" s="2">
        <v>36</v>
      </c>
      <c r="AD435" s="2">
        <v>54</v>
      </c>
      <c r="AE435" s="2">
        <v>71</v>
      </c>
      <c r="AF435" s="2">
        <v>-755</v>
      </c>
      <c r="AG435" s="2">
        <v>-289</v>
      </c>
      <c r="AH435" s="2">
        <v>141</v>
      </c>
      <c r="AI435" s="2">
        <v>555</v>
      </c>
      <c r="AJ435" s="2">
        <v>972</v>
      </c>
      <c r="AK435" s="2"/>
    </row>
    <row r="436" spans="1:37">
      <c r="A436" s="2">
        <v>435</v>
      </c>
      <c r="B436" s="2">
        <v>1000</v>
      </c>
      <c r="C436" s="2">
        <v>116</v>
      </c>
      <c r="D436" s="2">
        <v>0</v>
      </c>
      <c r="E436" s="2">
        <v>102</v>
      </c>
      <c r="F436" s="2">
        <v>0</v>
      </c>
      <c r="G436" s="2">
        <v>0</v>
      </c>
      <c r="H436" s="2">
        <v>0.94099999999999995</v>
      </c>
      <c r="I436" s="2">
        <v>54.12</v>
      </c>
      <c r="J436" s="2">
        <v>0</v>
      </c>
      <c r="K436" s="2">
        <v>0.88</v>
      </c>
      <c r="L436" s="2">
        <v>0.56999999999999995</v>
      </c>
      <c r="M436" s="2">
        <v>0.4</v>
      </c>
      <c r="N436" s="2">
        <v>0.26</v>
      </c>
      <c r="O436" s="2">
        <v>0.18</v>
      </c>
      <c r="P436" s="2">
        <v>0.12</v>
      </c>
      <c r="Q436" s="2">
        <v>0.09</v>
      </c>
      <c r="R436" s="2">
        <v>0.06</v>
      </c>
      <c r="S436" s="2">
        <v>-604</v>
      </c>
      <c r="T436" s="2">
        <v>42.2</v>
      </c>
      <c r="U436" s="2">
        <v>187</v>
      </c>
      <c r="V436" s="2">
        <v>133</v>
      </c>
      <c r="W436" s="2">
        <v>65.900000000000006</v>
      </c>
      <c r="X436" s="2">
        <v>14.5</v>
      </c>
      <c r="Y436" s="2">
        <v>4.6100000000000003</v>
      </c>
      <c r="Z436" s="2">
        <v>1.1000000000000001</v>
      </c>
      <c r="AA436" s="2">
        <v>0</v>
      </c>
      <c r="AB436" s="2">
        <v>26</v>
      </c>
      <c r="AC436" s="2">
        <v>51</v>
      </c>
      <c r="AD436" s="2">
        <v>77</v>
      </c>
      <c r="AE436" s="2">
        <v>101</v>
      </c>
      <c r="AF436" s="2">
        <v>-604</v>
      </c>
      <c r="AG436" s="2">
        <v>-190</v>
      </c>
      <c r="AH436" s="2">
        <v>151</v>
      </c>
      <c r="AI436" s="2">
        <v>474</v>
      </c>
      <c r="AJ436" s="2">
        <v>835</v>
      </c>
      <c r="AK436" s="2"/>
    </row>
    <row r="437" spans="1:37">
      <c r="A437" s="2">
        <v>436</v>
      </c>
      <c r="B437" s="2">
        <v>1000</v>
      </c>
      <c r="C437" s="2">
        <v>116</v>
      </c>
      <c r="D437" s="2">
        <v>0</v>
      </c>
      <c r="E437" s="2">
        <v>147</v>
      </c>
      <c r="F437" s="2">
        <v>0</v>
      </c>
      <c r="G437" s="2">
        <v>0</v>
      </c>
      <c r="H437" s="2">
        <v>0.67700000000000005</v>
      </c>
      <c r="I437" s="2">
        <v>93.84</v>
      </c>
      <c r="J437" s="2">
        <v>0</v>
      </c>
      <c r="K437" s="2">
        <v>0.71</v>
      </c>
      <c r="L437" s="2">
        <v>0.5</v>
      </c>
      <c r="M437" s="2">
        <v>0.39</v>
      </c>
      <c r="N437" s="2">
        <v>0.27</v>
      </c>
      <c r="O437" s="2">
        <v>0.19</v>
      </c>
      <c r="P437" s="2">
        <v>0.12</v>
      </c>
      <c r="Q437" s="2">
        <v>0.09</v>
      </c>
      <c r="R437" s="2">
        <v>0.06</v>
      </c>
      <c r="S437" s="2">
        <v>-405</v>
      </c>
      <c r="T437" s="2">
        <v>-61.9</v>
      </c>
      <c r="U437" s="2">
        <v>74.099999999999994</v>
      </c>
      <c r="V437" s="2">
        <v>104</v>
      </c>
      <c r="W437" s="2">
        <v>75.7</v>
      </c>
      <c r="X437" s="2">
        <v>27.3</v>
      </c>
      <c r="Y437" s="2">
        <v>9.26</v>
      </c>
      <c r="Z437" s="2">
        <v>1.85</v>
      </c>
      <c r="AA437" s="2">
        <v>0</v>
      </c>
      <c r="AB437" s="2">
        <v>37</v>
      </c>
      <c r="AC437" s="2">
        <v>73</v>
      </c>
      <c r="AD437" s="2">
        <v>110</v>
      </c>
      <c r="AE437" s="2">
        <v>146</v>
      </c>
      <c r="AF437" s="2">
        <v>-405</v>
      </c>
      <c r="AG437" s="2">
        <v>-70.2</v>
      </c>
      <c r="AH437" s="2">
        <v>162</v>
      </c>
      <c r="AI437" s="2">
        <v>365</v>
      </c>
      <c r="AJ437" s="2">
        <v>630</v>
      </c>
      <c r="AK437" s="2"/>
    </row>
    <row r="438" spans="1:37">
      <c r="A438" s="2">
        <v>437</v>
      </c>
      <c r="B438" s="2">
        <v>1000</v>
      </c>
      <c r="C438" s="2">
        <v>116</v>
      </c>
      <c r="D438" s="2">
        <v>0</v>
      </c>
      <c r="E438" s="2">
        <v>210</v>
      </c>
      <c r="F438" s="2">
        <v>0</v>
      </c>
      <c r="G438" s="2">
        <v>0</v>
      </c>
      <c r="H438" s="2">
        <v>0.51100000000000001</v>
      </c>
      <c r="I438" s="2">
        <v>156.18</v>
      </c>
      <c r="J438" s="2">
        <v>0</v>
      </c>
      <c r="K438" s="2">
        <v>0.56000000000000005</v>
      </c>
      <c r="L438" s="2">
        <v>0.41</v>
      </c>
      <c r="M438" s="2">
        <v>0.34</v>
      </c>
      <c r="N438" s="2">
        <v>0.26</v>
      </c>
      <c r="O438" s="2">
        <v>0.2</v>
      </c>
      <c r="P438" s="2">
        <v>0.13</v>
      </c>
      <c r="Q438" s="2">
        <v>0.09</v>
      </c>
      <c r="R438" s="2">
        <v>0.06</v>
      </c>
      <c r="S438" s="2">
        <v>-238</v>
      </c>
      <c r="T438" s="2">
        <v>-92</v>
      </c>
      <c r="U438" s="2">
        <v>-6.07</v>
      </c>
      <c r="V438" s="2">
        <v>50.1</v>
      </c>
      <c r="W438" s="2">
        <v>55.8</v>
      </c>
      <c r="X438" s="2">
        <v>34.299999999999997</v>
      </c>
      <c r="Y438" s="2">
        <v>16.600000000000001</v>
      </c>
      <c r="Z438" s="2">
        <v>3.67</v>
      </c>
      <c r="AA438" s="2">
        <v>0</v>
      </c>
      <c r="AB438" s="2">
        <v>52</v>
      </c>
      <c r="AC438" s="2">
        <v>105</v>
      </c>
      <c r="AD438" s="2">
        <v>157</v>
      </c>
      <c r="AE438" s="2">
        <v>209</v>
      </c>
      <c r="AF438" s="2">
        <v>-238</v>
      </c>
      <c r="AG438" s="2">
        <v>42.5</v>
      </c>
      <c r="AH438" s="2">
        <v>177</v>
      </c>
      <c r="AI438" s="2">
        <v>260</v>
      </c>
      <c r="AJ438" s="2">
        <v>423</v>
      </c>
      <c r="AK438" s="2"/>
    </row>
    <row r="439" spans="1:37">
      <c r="A439" s="2">
        <v>438</v>
      </c>
      <c r="B439" s="2">
        <v>1000</v>
      </c>
      <c r="C439" s="2">
        <v>116</v>
      </c>
      <c r="D439" s="2">
        <v>0</v>
      </c>
      <c r="E439" s="2">
        <v>300</v>
      </c>
      <c r="F439" s="2">
        <v>0</v>
      </c>
      <c r="G439" s="2">
        <v>0</v>
      </c>
      <c r="H439" s="2">
        <v>0.42799999999999999</v>
      </c>
      <c r="I439" s="2">
        <v>234.04</v>
      </c>
      <c r="J439" s="2">
        <v>0</v>
      </c>
      <c r="K439" s="2">
        <v>0.45</v>
      </c>
      <c r="L439" s="2">
        <v>0.33</v>
      </c>
      <c r="M439" s="2">
        <v>0.28000000000000003</v>
      </c>
      <c r="N439" s="2">
        <v>0.23</v>
      </c>
      <c r="O439" s="2">
        <v>0.19</v>
      </c>
      <c r="P439" s="2">
        <v>0.13</v>
      </c>
      <c r="Q439" s="2">
        <v>0.1</v>
      </c>
      <c r="R439" s="2">
        <v>0.06</v>
      </c>
      <c r="S439" s="2">
        <v>-129</v>
      </c>
      <c r="T439" s="2">
        <v>-77.599999999999994</v>
      </c>
      <c r="U439" s="2">
        <v>-37.4</v>
      </c>
      <c r="V439" s="2">
        <v>5.56</v>
      </c>
      <c r="W439" s="2">
        <v>24.3</v>
      </c>
      <c r="X439" s="2">
        <v>27.3</v>
      </c>
      <c r="Y439" s="2">
        <v>19.2</v>
      </c>
      <c r="Z439" s="2">
        <v>6.95</v>
      </c>
      <c r="AA439" s="2">
        <v>0</v>
      </c>
      <c r="AB439" s="2">
        <v>75</v>
      </c>
      <c r="AC439" s="2">
        <v>150</v>
      </c>
      <c r="AD439" s="2">
        <v>225</v>
      </c>
      <c r="AE439" s="2">
        <v>299</v>
      </c>
      <c r="AF439" s="2">
        <v>-129</v>
      </c>
      <c r="AG439" s="2">
        <v>128</v>
      </c>
      <c r="AH439" s="2">
        <v>167</v>
      </c>
      <c r="AI439" s="2">
        <v>170</v>
      </c>
      <c r="AJ439" s="2">
        <v>254</v>
      </c>
      <c r="AK439" s="2"/>
    </row>
    <row r="440" spans="1:37">
      <c r="A440" s="2">
        <v>439</v>
      </c>
      <c r="B440" s="2">
        <v>1208</v>
      </c>
      <c r="C440" s="2">
        <v>116</v>
      </c>
      <c r="D440" s="2">
        <v>0</v>
      </c>
      <c r="E440" s="2">
        <v>50</v>
      </c>
      <c r="F440" s="2">
        <v>0</v>
      </c>
      <c r="G440" s="2">
        <v>0</v>
      </c>
      <c r="H440" s="2">
        <v>1.5269999999999999</v>
      </c>
      <c r="I440" s="2">
        <v>24.63</v>
      </c>
      <c r="J440" s="2">
        <v>0</v>
      </c>
      <c r="K440" s="2">
        <v>1.2</v>
      </c>
      <c r="L440" s="2">
        <v>0.62</v>
      </c>
      <c r="M440" s="2">
        <v>0.38</v>
      </c>
      <c r="N440" s="2">
        <v>0.23</v>
      </c>
      <c r="O440" s="2">
        <v>0.17</v>
      </c>
      <c r="P440" s="2">
        <v>0.12</v>
      </c>
      <c r="Q440" s="2">
        <v>0.09</v>
      </c>
      <c r="R440" s="2">
        <v>0.06</v>
      </c>
      <c r="S440" s="2">
        <v>-756</v>
      </c>
      <c r="T440" s="2">
        <v>364</v>
      </c>
      <c r="U440" s="2">
        <v>269</v>
      </c>
      <c r="V440" s="2">
        <v>69</v>
      </c>
      <c r="W440" s="2">
        <v>20.6</v>
      </c>
      <c r="X440" s="2">
        <v>4.75</v>
      </c>
      <c r="Y440" s="2">
        <v>1.74</v>
      </c>
      <c r="Z440" s="2">
        <v>0.31</v>
      </c>
      <c r="AA440" s="2">
        <v>0</v>
      </c>
      <c r="AB440" s="2">
        <v>12</v>
      </c>
      <c r="AC440" s="2">
        <v>25</v>
      </c>
      <c r="AD440" s="2">
        <v>38</v>
      </c>
      <c r="AE440" s="2">
        <v>49</v>
      </c>
      <c r="AF440" s="2">
        <v>-756</v>
      </c>
      <c r="AG440" s="2">
        <v>-318</v>
      </c>
      <c r="AH440" s="2">
        <v>105</v>
      </c>
      <c r="AI440" s="2">
        <v>530</v>
      </c>
      <c r="AJ440" s="2">
        <v>918</v>
      </c>
      <c r="AK440" s="2"/>
    </row>
    <row r="441" spans="1:37">
      <c r="A441" s="2">
        <v>440</v>
      </c>
      <c r="B441" s="2">
        <v>1208</v>
      </c>
      <c r="C441" s="2">
        <v>116</v>
      </c>
      <c r="D441" s="2">
        <v>0</v>
      </c>
      <c r="E441" s="2">
        <v>72</v>
      </c>
      <c r="F441" s="2">
        <v>0</v>
      </c>
      <c r="G441" s="2">
        <v>0</v>
      </c>
      <c r="H441" s="2">
        <v>1.1990000000000001</v>
      </c>
      <c r="I441" s="2">
        <v>36.4</v>
      </c>
      <c r="J441" s="2">
        <v>0</v>
      </c>
      <c r="K441" s="2">
        <v>1.03</v>
      </c>
      <c r="L441" s="2">
        <v>0.6</v>
      </c>
      <c r="M441" s="2">
        <v>0.4</v>
      </c>
      <c r="N441" s="2">
        <v>0.24</v>
      </c>
      <c r="O441" s="2">
        <v>0.18</v>
      </c>
      <c r="P441" s="2">
        <v>0.12</v>
      </c>
      <c r="Q441" s="2">
        <v>0.09</v>
      </c>
      <c r="R441" s="2">
        <v>0.06</v>
      </c>
      <c r="S441" s="2">
        <v>-724</v>
      </c>
      <c r="T441" s="2">
        <v>185</v>
      </c>
      <c r="U441" s="2">
        <v>258</v>
      </c>
      <c r="V441" s="2">
        <v>115</v>
      </c>
      <c r="W441" s="2">
        <v>41.2</v>
      </c>
      <c r="X441" s="2">
        <v>7.97</v>
      </c>
      <c r="Y441" s="2">
        <v>2.93</v>
      </c>
      <c r="Z441" s="2">
        <v>0.69</v>
      </c>
      <c r="AA441" s="2">
        <v>0</v>
      </c>
      <c r="AB441" s="2">
        <v>18</v>
      </c>
      <c r="AC441" s="2">
        <v>36</v>
      </c>
      <c r="AD441" s="2">
        <v>54</v>
      </c>
      <c r="AE441" s="2">
        <v>71</v>
      </c>
      <c r="AF441" s="2">
        <v>-724</v>
      </c>
      <c r="AG441" s="2">
        <v>-287</v>
      </c>
      <c r="AH441" s="2">
        <v>117</v>
      </c>
      <c r="AI441" s="2">
        <v>507</v>
      </c>
      <c r="AJ441" s="2">
        <v>903</v>
      </c>
      <c r="AK441" s="2"/>
    </row>
    <row r="442" spans="1:37">
      <c r="A442" s="2">
        <v>441</v>
      </c>
      <c r="B442" s="2">
        <v>1208</v>
      </c>
      <c r="C442" s="2">
        <v>116</v>
      </c>
      <c r="D442" s="2">
        <v>0</v>
      </c>
      <c r="E442" s="2">
        <v>102</v>
      </c>
      <c r="F442" s="2">
        <v>0</v>
      </c>
      <c r="G442" s="2">
        <v>0</v>
      </c>
      <c r="H442" s="2">
        <v>0.874</v>
      </c>
      <c r="I442" s="2">
        <v>60.87</v>
      </c>
      <c r="J442" s="2">
        <v>0</v>
      </c>
      <c r="K442" s="2">
        <v>0.85</v>
      </c>
      <c r="L442" s="2">
        <v>0.56000000000000005</v>
      </c>
      <c r="M442" s="2">
        <v>0.4</v>
      </c>
      <c r="N442" s="2">
        <v>0.26</v>
      </c>
      <c r="O442" s="2">
        <v>0.18</v>
      </c>
      <c r="P442" s="2">
        <v>0.12</v>
      </c>
      <c r="Q442" s="2">
        <v>0.09</v>
      </c>
      <c r="R442" s="2">
        <v>0.06</v>
      </c>
      <c r="S442" s="2">
        <v>-566</v>
      </c>
      <c r="T442" s="2">
        <v>24.5</v>
      </c>
      <c r="U442" s="2">
        <v>168</v>
      </c>
      <c r="V442" s="2">
        <v>129</v>
      </c>
      <c r="W442" s="2">
        <v>67.7</v>
      </c>
      <c r="X442" s="2">
        <v>15.8</v>
      </c>
      <c r="Y442" s="2">
        <v>4.95</v>
      </c>
      <c r="Z442" s="2">
        <v>1.2</v>
      </c>
      <c r="AA442" s="2">
        <v>0</v>
      </c>
      <c r="AB442" s="2">
        <v>26</v>
      </c>
      <c r="AC442" s="2">
        <v>51</v>
      </c>
      <c r="AD442" s="2">
        <v>77</v>
      </c>
      <c r="AE442" s="2">
        <v>101</v>
      </c>
      <c r="AF442" s="2">
        <v>-566</v>
      </c>
      <c r="AG442" s="2">
        <v>-189</v>
      </c>
      <c r="AH442" s="2">
        <v>124</v>
      </c>
      <c r="AI442" s="2">
        <v>423</v>
      </c>
      <c r="AJ442" s="2">
        <v>757</v>
      </c>
      <c r="AK442" s="2"/>
    </row>
    <row r="443" spans="1:37">
      <c r="A443" s="2">
        <v>442</v>
      </c>
      <c r="B443" s="2">
        <v>1208</v>
      </c>
      <c r="C443" s="2">
        <v>116</v>
      </c>
      <c r="D443" s="2">
        <v>0</v>
      </c>
      <c r="E443" s="2">
        <v>147</v>
      </c>
      <c r="F443" s="2">
        <v>0</v>
      </c>
      <c r="G443" s="2">
        <v>0</v>
      </c>
      <c r="H443" s="2">
        <v>0.61799999999999999</v>
      </c>
      <c r="I443" s="2">
        <v>108.59</v>
      </c>
      <c r="J443" s="2">
        <v>0</v>
      </c>
      <c r="K443" s="2">
        <v>0.67</v>
      </c>
      <c r="L443" s="2">
        <v>0.49</v>
      </c>
      <c r="M443" s="2">
        <v>0.38</v>
      </c>
      <c r="N443" s="2">
        <v>0.27</v>
      </c>
      <c r="O443" s="2">
        <v>0.2</v>
      </c>
      <c r="P443" s="2">
        <v>0.12</v>
      </c>
      <c r="Q443" s="2">
        <v>0.09</v>
      </c>
      <c r="R443" s="2">
        <v>0.06</v>
      </c>
      <c r="S443" s="2">
        <v>-374</v>
      </c>
      <c r="T443" s="2">
        <v>-66.400000000000006</v>
      </c>
      <c r="U443" s="2">
        <v>59.9</v>
      </c>
      <c r="V443" s="2">
        <v>94.8</v>
      </c>
      <c r="W443" s="2">
        <v>72.7</v>
      </c>
      <c r="X443" s="2">
        <v>28.5</v>
      </c>
      <c r="Y443" s="2">
        <v>10.1</v>
      </c>
      <c r="Z443" s="2">
        <v>2</v>
      </c>
      <c r="AA443" s="2">
        <v>0</v>
      </c>
      <c r="AB443" s="2">
        <v>37</v>
      </c>
      <c r="AC443" s="2">
        <v>73</v>
      </c>
      <c r="AD443" s="2">
        <v>110</v>
      </c>
      <c r="AE443" s="2">
        <v>146</v>
      </c>
      <c r="AF443" s="2">
        <v>-374</v>
      </c>
      <c r="AG443" s="2">
        <v>-76.599999999999994</v>
      </c>
      <c r="AH443" s="2">
        <v>133</v>
      </c>
      <c r="AI443" s="2">
        <v>319</v>
      </c>
      <c r="AJ443" s="2">
        <v>561</v>
      </c>
      <c r="AK443" s="2"/>
    </row>
    <row r="444" spans="1:37">
      <c r="A444" s="2">
        <v>443</v>
      </c>
      <c r="B444" s="2">
        <v>1208</v>
      </c>
      <c r="C444" s="2">
        <v>116</v>
      </c>
      <c r="D444" s="2">
        <v>0</v>
      </c>
      <c r="E444" s="2">
        <v>210</v>
      </c>
      <c r="F444" s="2">
        <v>0</v>
      </c>
      <c r="G444" s="2">
        <v>0</v>
      </c>
      <c r="H444" s="2">
        <v>0.45700000000000002</v>
      </c>
      <c r="I444" s="2">
        <v>187.43</v>
      </c>
      <c r="J444" s="2">
        <v>0</v>
      </c>
      <c r="K444" s="2">
        <v>0.53</v>
      </c>
      <c r="L444" s="2">
        <v>0.4</v>
      </c>
      <c r="M444" s="2">
        <v>0.33</v>
      </c>
      <c r="N444" s="2">
        <v>0.26</v>
      </c>
      <c r="O444" s="2">
        <v>0.2</v>
      </c>
      <c r="P444" s="2">
        <v>0.13</v>
      </c>
      <c r="Q444" s="2">
        <v>0.09</v>
      </c>
      <c r="R444" s="2">
        <v>0.06</v>
      </c>
      <c r="S444" s="2">
        <v>-218</v>
      </c>
      <c r="T444" s="2">
        <v>-88.7</v>
      </c>
      <c r="U444" s="2">
        <v>-11.1</v>
      </c>
      <c r="V444" s="2">
        <v>42.1</v>
      </c>
      <c r="W444" s="2">
        <v>50.2</v>
      </c>
      <c r="X444" s="2">
        <v>33.4</v>
      </c>
      <c r="Y444" s="2">
        <v>17.100000000000001</v>
      </c>
      <c r="Z444" s="2">
        <v>4</v>
      </c>
      <c r="AA444" s="2">
        <v>0</v>
      </c>
      <c r="AB444" s="2">
        <v>52</v>
      </c>
      <c r="AC444" s="2">
        <v>105</v>
      </c>
      <c r="AD444" s="2">
        <v>157</v>
      </c>
      <c r="AE444" s="2">
        <v>209</v>
      </c>
      <c r="AF444" s="2">
        <v>-218</v>
      </c>
      <c r="AG444" s="2">
        <v>25.1</v>
      </c>
      <c r="AH444" s="2">
        <v>145</v>
      </c>
      <c r="AI444" s="2">
        <v>224</v>
      </c>
      <c r="AJ444" s="2">
        <v>373</v>
      </c>
      <c r="AK444" s="2"/>
    </row>
    <row r="445" spans="1:37">
      <c r="A445" s="2">
        <v>444</v>
      </c>
      <c r="B445" s="2">
        <v>1208</v>
      </c>
      <c r="C445" s="2">
        <v>116</v>
      </c>
      <c r="D445" s="2">
        <v>0</v>
      </c>
      <c r="E445" s="2">
        <v>300</v>
      </c>
      <c r="F445" s="2">
        <v>0</v>
      </c>
      <c r="G445" s="2">
        <v>0</v>
      </c>
      <c r="H445" s="2">
        <v>0.379</v>
      </c>
      <c r="I445" s="2">
        <v>286.95</v>
      </c>
      <c r="J445" s="2">
        <v>0</v>
      </c>
      <c r="K445" s="2">
        <v>0.41</v>
      </c>
      <c r="L445" s="2">
        <v>0.31</v>
      </c>
      <c r="M445" s="2">
        <v>0.27</v>
      </c>
      <c r="N445" s="2">
        <v>0.23</v>
      </c>
      <c r="O445" s="2">
        <v>0.19</v>
      </c>
      <c r="P445" s="2">
        <v>0.13</v>
      </c>
      <c r="Q445" s="2">
        <v>0.1</v>
      </c>
      <c r="R445" s="2">
        <v>0.06</v>
      </c>
      <c r="S445" s="2">
        <v>-117</v>
      </c>
      <c r="T445" s="2">
        <v>-72.5</v>
      </c>
      <c r="U445" s="2">
        <v>-36.700000000000003</v>
      </c>
      <c r="V445" s="2">
        <v>2.17</v>
      </c>
      <c r="W445" s="2">
        <v>20</v>
      </c>
      <c r="X445" s="2">
        <v>24.8</v>
      </c>
      <c r="Y445" s="2">
        <v>18.5</v>
      </c>
      <c r="Z445" s="2">
        <v>7.23</v>
      </c>
      <c r="AA445" s="2">
        <v>0</v>
      </c>
      <c r="AB445" s="2">
        <v>75</v>
      </c>
      <c r="AC445" s="2">
        <v>150</v>
      </c>
      <c r="AD445" s="2">
        <v>225</v>
      </c>
      <c r="AE445" s="2">
        <v>299</v>
      </c>
      <c r="AF445" s="2">
        <v>-117</v>
      </c>
      <c r="AG445" s="2">
        <v>100</v>
      </c>
      <c r="AH445" s="2">
        <v>138</v>
      </c>
      <c r="AI445" s="2">
        <v>144</v>
      </c>
      <c r="AJ445" s="2">
        <v>223</v>
      </c>
      <c r="AK445" s="2"/>
    </row>
    <row r="446" spans="1:37">
      <c r="A446" s="2">
        <v>445</v>
      </c>
      <c r="B446" s="2">
        <v>1459</v>
      </c>
      <c r="C446" s="2">
        <v>116</v>
      </c>
      <c r="D446" s="2">
        <v>0</v>
      </c>
      <c r="E446" s="2">
        <v>50</v>
      </c>
      <c r="F446" s="2">
        <v>0</v>
      </c>
      <c r="G446" s="2">
        <v>0</v>
      </c>
      <c r="H446" s="2">
        <v>1.47</v>
      </c>
      <c r="I446" s="2">
        <v>26.15</v>
      </c>
      <c r="J446" s="2">
        <v>0</v>
      </c>
      <c r="K446" s="2">
        <v>1.17</v>
      </c>
      <c r="L446" s="2">
        <v>0.62</v>
      </c>
      <c r="M446" s="2">
        <v>0.38</v>
      </c>
      <c r="N446" s="2">
        <v>0.24</v>
      </c>
      <c r="O446" s="2">
        <v>0.17</v>
      </c>
      <c r="P446" s="2">
        <v>0.12</v>
      </c>
      <c r="Q446" s="2">
        <v>0.09</v>
      </c>
      <c r="R446" s="2">
        <v>0.06</v>
      </c>
      <c r="S446" s="2">
        <v>-741</v>
      </c>
      <c r="T446" s="2">
        <v>332</v>
      </c>
      <c r="U446" s="2">
        <v>266</v>
      </c>
      <c r="V446" s="2">
        <v>73.8</v>
      </c>
      <c r="W446" s="2">
        <v>22.1</v>
      </c>
      <c r="X446" s="2">
        <v>5.09</v>
      </c>
      <c r="Y446" s="2">
        <v>1.91</v>
      </c>
      <c r="Z446" s="2">
        <v>0.37</v>
      </c>
      <c r="AA446" s="2">
        <v>0</v>
      </c>
      <c r="AB446" s="2">
        <v>12</v>
      </c>
      <c r="AC446" s="2">
        <v>25</v>
      </c>
      <c r="AD446" s="2">
        <v>38</v>
      </c>
      <c r="AE446" s="2">
        <v>49</v>
      </c>
      <c r="AF446" s="2">
        <v>-741</v>
      </c>
      <c r="AG446" s="2">
        <v>-319</v>
      </c>
      <c r="AH446" s="2">
        <v>87.1</v>
      </c>
      <c r="AI446" s="2">
        <v>497</v>
      </c>
      <c r="AJ446" s="2">
        <v>873</v>
      </c>
      <c r="AK446" s="2"/>
    </row>
    <row r="447" spans="1:37">
      <c r="A447" s="2">
        <v>446</v>
      </c>
      <c r="B447" s="2">
        <v>1459</v>
      </c>
      <c r="C447" s="2">
        <v>116</v>
      </c>
      <c r="D447" s="2">
        <v>0</v>
      </c>
      <c r="E447" s="2">
        <v>72</v>
      </c>
      <c r="F447" s="2">
        <v>0</v>
      </c>
      <c r="G447" s="2">
        <v>0</v>
      </c>
      <c r="H447" s="2">
        <v>1.1299999999999999</v>
      </c>
      <c r="I447" s="2">
        <v>39.99</v>
      </c>
      <c r="J447" s="2">
        <v>0</v>
      </c>
      <c r="K447" s="2">
        <v>1</v>
      </c>
      <c r="L447" s="2">
        <v>0.6</v>
      </c>
      <c r="M447" s="2">
        <v>0.4</v>
      </c>
      <c r="N447" s="2">
        <v>0.25</v>
      </c>
      <c r="O447" s="2">
        <v>0.18</v>
      </c>
      <c r="P447" s="2">
        <v>0.12</v>
      </c>
      <c r="Q447" s="2">
        <v>0.09</v>
      </c>
      <c r="R447" s="2">
        <v>0.06</v>
      </c>
      <c r="S447" s="2">
        <v>-687</v>
      </c>
      <c r="T447" s="2">
        <v>156</v>
      </c>
      <c r="U447" s="2">
        <v>241</v>
      </c>
      <c r="V447" s="2">
        <v>116</v>
      </c>
      <c r="W447" s="2">
        <v>44.1</v>
      </c>
      <c r="X447" s="2">
        <v>8.51</v>
      </c>
      <c r="Y447" s="2">
        <v>3.13</v>
      </c>
      <c r="Z447" s="2">
        <v>0.76</v>
      </c>
      <c r="AA447" s="2">
        <v>0</v>
      </c>
      <c r="AB447" s="2">
        <v>18</v>
      </c>
      <c r="AC447" s="2">
        <v>36</v>
      </c>
      <c r="AD447" s="2">
        <v>54</v>
      </c>
      <c r="AE447" s="2">
        <v>71</v>
      </c>
      <c r="AF447" s="2">
        <v>-687</v>
      </c>
      <c r="AG447" s="2">
        <v>-279</v>
      </c>
      <c r="AH447" s="2">
        <v>96.5</v>
      </c>
      <c r="AI447" s="2">
        <v>461</v>
      </c>
      <c r="AJ447" s="2">
        <v>834</v>
      </c>
      <c r="AK447" s="2"/>
    </row>
    <row r="448" spans="1:37">
      <c r="A448" s="2">
        <v>447</v>
      </c>
      <c r="B448" s="2">
        <v>1459</v>
      </c>
      <c r="C448" s="2">
        <v>116</v>
      </c>
      <c r="D448" s="2">
        <v>0</v>
      </c>
      <c r="E448" s="2">
        <v>102</v>
      </c>
      <c r="F448" s="2">
        <v>0</v>
      </c>
      <c r="G448" s="2">
        <v>0</v>
      </c>
      <c r="H448" s="2">
        <v>0.81</v>
      </c>
      <c r="I448" s="2">
        <v>68.819999999999993</v>
      </c>
      <c r="J448" s="2">
        <v>0</v>
      </c>
      <c r="K448" s="2">
        <v>0.81</v>
      </c>
      <c r="L448" s="2">
        <v>0.55000000000000004</v>
      </c>
      <c r="M448" s="2">
        <v>0.4</v>
      </c>
      <c r="N448" s="2">
        <v>0.26</v>
      </c>
      <c r="O448" s="2">
        <v>0.18</v>
      </c>
      <c r="P448" s="2">
        <v>0.12</v>
      </c>
      <c r="Q448" s="2">
        <v>0.09</v>
      </c>
      <c r="R448" s="2">
        <v>0.06</v>
      </c>
      <c r="S448" s="2">
        <v>-525</v>
      </c>
      <c r="T448" s="2">
        <v>8.65</v>
      </c>
      <c r="U448" s="2">
        <v>147</v>
      </c>
      <c r="V448" s="2">
        <v>123</v>
      </c>
      <c r="W448" s="2">
        <v>68.400000000000006</v>
      </c>
      <c r="X448" s="2">
        <v>17.100000000000001</v>
      </c>
      <c r="Y448" s="2">
        <v>5.31</v>
      </c>
      <c r="Z448" s="2">
        <v>1.28</v>
      </c>
      <c r="AA448" s="2">
        <v>0</v>
      </c>
      <c r="AB448" s="2">
        <v>26</v>
      </c>
      <c r="AC448" s="2">
        <v>51</v>
      </c>
      <c r="AD448" s="2">
        <v>77</v>
      </c>
      <c r="AE448" s="2">
        <v>101</v>
      </c>
      <c r="AF448" s="2">
        <v>-525</v>
      </c>
      <c r="AG448" s="2">
        <v>-183</v>
      </c>
      <c r="AH448" s="2">
        <v>102</v>
      </c>
      <c r="AI448" s="2">
        <v>376</v>
      </c>
      <c r="AJ448" s="2">
        <v>684</v>
      </c>
      <c r="AK448" s="2"/>
    </row>
    <row r="449" spans="1:37">
      <c r="A449" s="2">
        <v>448</v>
      </c>
      <c r="B449" s="2">
        <v>1459</v>
      </c>
      <c r="C449" s="2">
        <v>116</v>
      </c>
      <c r="D449" s="2">
        <v>0</v>
      </c>
      <c r="E449" s="2">
        <v>147</v>
      </c>
      <c r="F449" s="2">
        <v>0</v>
      </c>
      <c r="G449" s="2">
        <v>0</v>
      </c>
      <c r="H449" s="2">
        <v>0.56000000000000005</v>
      </c>
      <c r="I449" s="2">
        <v>127.06</v>
      </c>
      <c r="J449" s="2">
        <v>0</v>
      </c>
      <c r="K449" s="2">
        <v>0.63</v>
      </c>
      <c r="L449" s="2">
        <v>0.47</v>
      </c>
      <c r="M449" s="2">
        <v>0.38</v>
      </c>
      <c r="N449" s="2">
        <v>0.27</v>
      </c>
      <c r="O449" s="2">
        <v>0.2</v>
      </c>
      <c r="P449" s="2">
        <v>0.12</v>
      </c>
      <c r="Q449" s="2">
        <v>0.09</v>
      </c>
      <c r="R449" s="2">
        <v>0.06</v>
      </c>
      <c r="S449" s="2">
        <v>-342</v>
      </c>
      <c r="T449" s="2">
        <v>-69.2</v>
      </c>
      <c r="U449" s="2">
        <v>46.8</v>
      </c>
      <c r="V449" s="2">
        <v>84.6</v>
      </c>
      <c r="W449" s="2">
        <v>68.599999999999994</v>
      </c>
      <c r="X449" s="2">
        <v>29.2</v>
      </c>
      <c r="Y449" s="2">
        <v>10.8</v>
      </c>
      <c r="Z449" s="2">
        <v>2.13</v>
      </c>
      <c r="AA449" s="2">
        <v>0</v>
      </c>
      <c r="AB449" s="2">
        <v>37</v>
      </c>
      <c r="AC449" s="2">
        <v>73</v>
      </c>
      <c r="AD449" s="2">
        <v>110</v>
      </c>
      <c r="AE449" s="2">
        <v>146</v>
      </c>
      <c r="AF449" s="2">
        <v>-342</v>
      </c>
      <c r="AG449" s="2">
        <v>-79.099999999999994</v>
      </c>
      <c r="AH449" s="2">
        <v>109</v>
      </c>
      <c r="AI449" s="2">
        <v>278</v>
      </c>
      <c r="AJ449" s="2">
        <v>498</v>
      </c>
      <c r="AK449" s="2"/>
    </row>
    <row r="450" spans="1:37">
      <c r="A450" s="2">
        <v>449</v>
      </c>
      <c r="B450" s="2">
        <v>1459</v>
      </c>
      <c r="C450" s="2">
        <v>116</v>
      </c>
      <c r="D450" s="2">
        <v>0</v>
      </c>
      <c r="E450" s="2">
        <v>210</v>
      </c>
      <c r="F450" s="2">
        <v>0</v>
      </c>
      <c r="G450" s="2">
        <v>0</v>
      </c>
      <c r="H450" s="2">
        <v>0.40699999999999997</v>
      </c>
      <c r="I450" s="2">
        <v>225.47</v>
      </c>
      <c r="J450" s="2">
        <v>0</v>
      </c>
      <c r="K450" s="2">
        <v>0.49</v>
      </c>
      <c r="L450" s="2">
        <v>0.38</v>
      </c>
      <c r="M450" s="2">
        <v>0.33</v>
      </c>
      <c r="N450" s="2">
        <v>0.25</v>
      </c>
      <c r="O450" s="2">
        <v>0.2</v>
      </c>
      <c r="P450" s="2">
        <v>0.13</v>
      </c>
      <c r="Q450" s="2">
        <v>0.09</v>
      </c>
      <c r="R450" s="2">
        <v>0.06</v>
      </c>
      <c r="S450" s="2">
        <v>-199</v>
      </c>
      <c r="T450" s="2">
        <v>-84.5</v>
      </c>
      <c r="U450" s="2">
        <v>-15.2</v>
      </c>
      <c r="V450" s="2">
        <v>34.5</v>
      </c>
      <c r="W450" s="2">
        <v>44.3</v>
      </c>
      <c r="X450" s="2">
        <v>31.9</v>
      </c>
      <c r="Y450" s="2">
        <v>17.3</v>
      </c>
      <c r="Z450" s="2">
        <v>4.34</v>
      </c>
      <c r="AA450" s="2">
        <v>0</v>
      </c>
      <c r="AB450" s="2">
        <v>52</v>
      </c>
      <c r="AC450" s="2">
        <v>105</v>
      </c>
      <c r="AD450" s="2">
        <v>157</v>
      </c>
      <c r="AE450" s="2">
        <v>209</v>
      </c>
      <c r="AF450" s="2">
        <v>-199</v>
      </c>
      <c r="AG450" s="2">
        <v>12.2</v>
      </c>
      <c r="AH450" s="2">
        <v>119</v>
      </c>
      <c r="AI450" s="2">
        <v>192</v>
      </c>
      <c r="AJ450" s="2">
        <v>327</v>
      </c>
      <c r="AK450" s="2"/>
    </row>
    <row r="451" spans="1:37">
      <c r="A451" s="2">
        <v>450</v>
      </c>
      <c r="B451" s="2">
        <v>1459</v>
      </c>
      <c r="C451" s="2">
        <v>116</v>
      </c>
      <c r="D451" s="2">
        <v>0</v>
      </c>
      <c r="E451" s="2">
        <v>300</v>
      </c>
      <c r="F451" s="2">
        <v>0</v>
      </c>
      <c r="G451" s="2">
        <v>0</v>
      </c>
      <c r="H451" s="2">
        <v>0.33</v>
      </c>
      <c r="I451" s="2">
        <v>357.83</v>
      </c>
      <c r="J451" s="2">
        <v>0</v>
      </c>
      <c r="K451" s="2">
        <v>0.38</v>
      </c>
      <c r="L451" s="2">
        <v>0.3</v>
      </c>
      <c r="M451" s="2">
        <v>0.26</v>
      </c>
      <c r="N451" s="2">
        <v>0.22</v>
      </c>
      <c r="O451" s="2">
        <v>0.19</v>
      </c>
      <c r="P451" s="2">
        <v>0.13</v>
      </c>
      <c r="Q451" s="2">
        <v>0.1</v>
      </c>
      <c r="R451" s="2">
        <v>0.06</v>
      </c>
      <c r="S451" s="2">
        <v>-106</v>
      </c>
      <c r="T451" s="2">
        <v>-67.099999999999994</v>
      </c>
      <c r="U451" s="2">
        <v>-35.5</v>
      </c>
      <c r="V451" s="2">
        <v>-0.71</v>
      </c>
      <c r="W451" s="2">
        <v>16.100000000000001</v>
      </c>
      <c r="X451" s="2">
        <v>22.2</v>
      </c>
      <c r="Y451" s="2">
        <v>17.399999999999999</v>
      </c>
      <c r="Z451" s="2">
        <v>7.41</v>
      </c>
      <c r="AA451" s="2">
        <v>0</v>
      </c>
      <c r="AB451" s="2">
        <v>75</v>
      </c>
      <c r="AC451" s="2">
        <v>150</v>
      </c>
      <c r="AD451" s="2">
        <v>225</v>
      </c>
      <c r="AE451" s="2">
        <v>299</v>
      </c>
      <c r="AF451" s="2">
        <v>-106</v>
      </c>
      <c r="AG451" s="2">
        <v>78.7</v>
      </c>
      <c r="AH451" s="2">
        <v>113</v>
      </c>
      <c r="AI451" s="2">
        <v>123</v>
      </c>
      <c r="AJ451" s="2">
        <v>194</v>
      </c>
      <c r="AK451" s="2"/>
    </row>
    <row r="452" spans="1:37">
      <c r="A452" s="2">
        <v>451</v>
      </c>
      <c r="B452" s="2">
        <v>1763</v>
      </c>
      <c r="C452" s="2">
        <v>116</v>
      </c>
      <c r="D452" s="2">
        <v>0</v>
      </c>
      <c r="E452" s="2">
        <v>50</v>
      </c>
      <c r="F452" s="2">
        <v>0</v>
      </c>
      <c r="G452" s="2">
        <v>0</v>
      </c>
      <c r="H452" s="2">
        <v>1.4139999999999999</v>
      </c>
      <c r="I452" s="2">
        <v>27.85</v>
      </c>
      <c r="J452" s="2">
        <v>0</v>
      </c>
      <c r="K452" s="2">
        <v>1.1399999999999999</v>
      </c>
      <c r="L452" s="2">
        <v>0.62</v>
      </c>
      <c r="M452" s="2">
        <v>0.39</v>
      </c>
      <c r="N452" s="2">
        <v>0.24</v>
      </c>
      <c r="O452" s="2">
        <v>0.17</v>
      </c>
      <c r="P452" s="2">
        <v>0.12</v>
      </c>
      <c r="Q452" s="2">
        <v>0.09</v>
      </c>
      <c r="R452" s="2">
        <v>0.06</v>
      </c>
      <c r="S452" s="2">
        <v>-719</v>
      </c>
      <c r="T452" s="2">
        <v>298</v>
      </c>
      <c r="U452" s="2">
        <v>259</v>
      </c>
      <c r="V452" s="2">
        <v>78.2</v>
      </c>
      <c r="W452" s="2">
        <v>23.8</v>
      </c>
      <c r="X452" s="2">
        <v>5.39</v>
      </c>
      <c r="Y452" s="2">
        <v>2.06</v>
      </c>
      <c r="Z452" s="2">
        <v>0.43</v>
      </c>
      <c r="AA452" s="2">
        <v>0</v>
      </c>
      <c r="AB452" s="2">
        <v>12</v>
      </c>
      <c r="AC452" s="2">
        <v>25</v>
      </c>
      <c r="AD452" s="2">
        <v>38</v>
      </c>
      <c r="AE452" s="2">
        <v>49</v>
      </c>
      <c r="AF452" s="2">
        <v>-719</v>
      </c>
      <c r="AG452" s="2">
        <v>-316</v>
      </c>
      <c r="AH452" s="2">
        <v>72.3</v>
      </c>
      <c r="AI452" s="2">
        <v>465</v>
      </c>
      <c r="AJ452" s="2">
        <v>825</v>
      </c>
      <c r="AK452" s="2"/>
    </row>
    <row r="453" spans="1:37">
      <c r="A453" s="2">
        <v>452</v>
      </c>
      <c r="B453" s="2">
        <v>1763</v>
      </c>
      <c r="C453" s="2">
        <v>116</v>
      </c>
      <c r="D453" s="2">
        <v>0</v>
      </c>
      <c r="E453" s="2">
        <v>72</v>
      </c>
      <c r="F453" s="2">
        <v>0</v>
      </c>
      <c r="G453" s="2">
        <v>0</v>
      </c>
      <c r="H453" s="2">
        <v>1.0640000000000001</v>
      </c>
      <c r="I453" s="2">
        <v>44.06</v>
      </c>
      <c r="J453" s="2">
        <v>0</v>
      </c>
      <c r="K453" s="2">
        <v>0.96</v>
      </c>
      <c r="L453" s="2">
        <v>0.6</v>
      </c>
      <c r="M453" s="2">
        <v>0.4</v>
      </c>
      <c r="N453" s="2">
        <v>0.25</v>
      </c>
      <c r="O453" s="2">
        <v>0.18</v>
      </c>
      <c r="P453" s="2">
        <v>0.12</v>
      </c>
      <c r="Q453" s="2">
        <v>0.09</v>
      </c>
      <c r="R453" s="2">
        <v>0.06</v>
      </c>
      <c r="S453" s="2">
        <v>-646</v>
      </c>
      <c r="T453" s="2">
        <v>128</v>
      </c>
      <c r="U453" s="2">
        <v>222</v>
      </c>
      <c r="V453" s="2">
        <v>117</v>
      </c>
      <c r="W453" s="2">
        <v>46.8</v>
      </c>
      <c r="X453" s="2">
        <v>9.08</v>
      </c>
      <c r="Y453" s="2">
        <v>3.29</v>
      </c>
      <c r="Z453" s="2">
        <v>0.83</v>
      </c>
      <c r="AA453" s="2">
        <v>0</v>
      </c>
      <c r="AB453" s="2">
        <v>18</v>
      </c>
      <c r="AC453" s="2">
        <v>36</v>
      </c>
      <c r="AD453" s="2">
        <v>54</v>
      </c>
      <c r="AE453" s="2">
        <v>71</v>
      </c>
      <c r="AF453" s="2">
        <v>-646</v>
      </c>
      <c r="AG453" s="2">
        <v>-269</v>
      </c>
      <c r="AH453" s="2">
        <v>79.8</v>
      </c>
      <c r="AI453" s="2">
        <v>419</v>
      </c>
      <c r="AJ453" s="2">
        <v>766</v>
      </c>
      <c r="AK453" s="2"/>
    </row>
    <row r="454" spans="1:37">
      <c r="A454" s="2">
        <v>453</v>
      </c>
      <c r="B454" s="2">
        <v>1763</v>
      </c>
      <c r="C454" s="2">
        <v>116</v>
      </c>
      <c r="D454" s="2">
        <v>0</v>
      </c>
      <c r="E454" s="2">
        <v>102</v>
      </c>
      <c r="F454" s="2">
        <v>0</v>
      </c>
      <c r="G454" s="2">
        <v>0</v>
      </c>
      <c r="H454" s="2">
        <v>0.747</v>
      </c>
      <c r="I454" s="2">
        <v>78.28</v>
      </c>
      <c r="J454" s="2">
        <v>0</v>
      </c>
      <c r="K454" s="2">
        <v>0.77</v>
      </c>
      <c r="L454" s="2">
        <v>0.54</v>
      </c>
      <c r="M454" s="2">
        <v>0.4</v>
      </c>
      <c r="N454" s="2">
        <v>0.26</v>
      </c>
      <c r="O454" s="2">
        <v>0.19</v>
      </c>
      <c r="P454" s="2">
        <v>0.12</v>
      </c>
      <c r="Q454" s="2">
        <v>0.09</v>
      </c>
      <c r="R454" s="2">
        <v>0.06</v>
      </c>
      <c r="S454" s="2">
        <v>-483</v>
      </c>
      <c r="T454" s="2">
        <v>-5.14</v>
      </c>
      <c r="U454" s="2">
        <v>127</v>
      </c>
      <c r="V454" s="2">
        <v>115</v>
      </c>
      <c r="W454" s="2">
        <v>68.2</v>
      </c>
      <c r="X454" s="2">
        <v>18.399999999999999</v>
      </c>
      <c r="Y454" s="2">
        <v>5.69</v>
      </c>
      <c r="Z454" s="2">
        <v>1.36</v>
      </c>
      <c r="AA454" s="2">
        <v>0</v>
      </c>
      <c r="AB454" s="2">
        <v>26</v>
      </c>
      <c r="AC454" s="2">
        <v>51</v>
      </c>
      <c r="AD454" s="2">
        <v>77</v>
      </c>
      <c r="AE454" s="2">
        <v>101</v>
      </c>
      <c r="AF454" s="2">
        <v>-483</v>
      </c>
      <c r="AG454" s="2">
        <v>-175</v>
      </c>
      <c r="AH454" s="2">
        <v>83.8</v>
      </c>
      <c r="AI454" s="2">
        <v>334</v>
      </c>
      <c r="AJ454" s="2">
        <v>615</v>
      </c>
      <c r="AK454" s="2"/>
    </row>
    <row r="455" spans="1:37">
      <c r="A455" s="2">
        <v>454</v>
      </c>
      <c r="B455" s="2">
        <v>1763</v>
      </c>
      <c r="C455" s="2">
        <v>116</v>
      </c>
      <c r="D455" s="2">
        <v>0</v>
      </c>
      <c r="E455" s="2">
        <v>147</v>
      </c>
      <c r="F455" s="2">
        <v>0</v>
      </c>
      <c r="G455" s="2">
        <v>0</v>
      </c>
      <c r="H455" s="2">
        <v>0.51400000000000001</v>
      </c>
      <c r="I455" s="2">
        <v>145.97</v>
      </c>
      <c r="J455" s="2">
        <v>0</v>
      </c>
      <c r="K455" s="2">
        <v>0.6</v>
      </c>
      <c r="L455" s="2">
        <v>0.45</v>
      </c>
      <c r="M455" s="2">
        <v>0.37</v>
      </c>
      <c r="N455" s="2">
        <v>0.27</v>
      </c>
      <c r="O455" s="2">
        <v>0.2</v>
      </c>
      <c r="P455" s="2">
        <v>0.12</v>
      </c>
      <c r="Q455" s="2">
        <v>0.09</v>
      </c>
      <c r="R455" s="2">
        <v>0.06</v>
      </c>
      <c r="S455" s="2">
        <v>-311</v>
      </c>
      <c r="T455" s="2">
        <v>-70.400000000000006</v>
      </c>
      <c r="U455" s="2">
        <v>34.9</v>
      </c>
      <c r="V455" s="2">
        <v>74.400000000000006</v>
      </c>
      <c r="W455" s="2">
        <v>63.8</v>
      </c>
      <c r="X455" s="2">
        <v>29.5</v>
      </c>
      <c r="Y455" s="2">
        <v>11.6</v>
      </c>
      <c r="Z455" s="2">
        <v>2.2799999999999998</v>
      </c>
      <c r="AA455" s="2">
        <v>0</v>
      </c>
      <c r="AB455" s="2">
        <v>37</v>
      </c>
      <c r="AC455" s="2">
        <v>73</v>
      </c>
      <c r="AD455" s="2">
        <v>110</v>
      </c>
      <c r="AE455" s="2">
        <v>146</v>
      </c>
      <c r="AF455" s="2">
        <v>-311</v>
      </c>
      <c r="AG455" s="2">
        <v>-78.8</v>
      </c>
      <c r="AH455" s="2">
        <v>89</v>
      </c>
      <c r="AI455" s="2">
        <v>242</v>
      </c>
      <c r="AJ455" s="2">
        <v>441</v>
      </c>
      <c r="AK455" s="2"/>
    </row>
    <row r="456" spans="1:37">
      <c r="A456" s="2">
        <v>455</v>
      </c>
      <c r="B456" s="2">
        <v>1763</v>
      </c>
      <c r="C456" s="2">
        <v>116</v>
      </c>
      <c r="D456" s="2">
        <v>0</v>
      </c>
      <c r="E456" s="2">
        <v>210</v>
      </c>
      <c r="F456" s="2">
        <v>0</v>
      </c>
      <c r="G456" s="2">
        <v>0</v>
      </c>
      <c r="H456" s="2">
        <v>0.36699999999999999</v>
      </c>
      <c r="I456" s="2">
        <v>266.67</v>
      </c>
      <c r="J456" s="2">
        <v>0</v>
      </c>
      <c r="K456" s="2">
        <v>0.46</v>
      </c>
      <c r="L456" s="2">
        <v>0.37</v>
      </c>
      <c r="M456" s="2">
        <v>0.31</v>
      </c>
      <c r="N456" s="2">
        <v>0.25</v>
      </c>
      <c r="O456" s="2">
        <v>0.2</v>
      </c>
      <c r="P456" s="2">
        <v>0.13</v>
      </c>
      <c r="Q456" s="2">
        <v>0.09</v>
      </c>
      <c r="R456" s="2">
        <v>0.06</v>
      </c>
      <c r="S456" s="2">
        <v>-179</v>
      </c>
      <c r="T456" s="2">
        <v>-79.7</v>
      </c>
      <c r="U456" s="2">
        <v>-18.3</v>
      </c>
      <c r="V456" s="2">
        <v>27.6</v>
      </c>
      <c r="W456" s="2">
        <v>38.5</v>
      </c>
      <c r="X456" s="2">
        <v>30</v>
      </c>
      <c r="Y456" s="2">
        <v>17.3</v>
      </c>
      <c r="Z456" s="2">
        <v>4.67</v>
      </c>
      <c r="AA456" s="2">
        <v>0</v>
      </c>
      <c r="AB456" s="2">
        <v>52</v>
      </c>
      <c r="AC456" s="2">
        <v>105</v>
      </c>
      <c r="AD456" s="2">
        <v>157</v>
      </c>
      <c r="AE456" s="2">
        <v>209</v>
      </c>
      <c r="AF456" s="2">
        <v>-179</v>
      </c>
      <c r="AG456" s="2">
        <v>2.99</v>
      </c>
      <c r="AH456" s="2">
        <v>97.7</v>
      </c>
      <c r="AI456" s="2">
        <v>165</v>
      </c>
      <c r="AJ456" s="2">
        <v>287</v>
      </c>
      <c r="AK456" s="2"/>
    </row>
    <row r="457" spans="1:37">
      <c r="A457" s="2">
        <v>456</v>
      </c>
      <c r="B457" s="2">
        <v>1763</v>
      </c>
      <c r="C457" s="2">
        <v>116</v>
      </c>
      <c r="D457" s="2">
        <v>0</v>
      </c>
      <c r="E457" s="2">
        <v>300</v>
      </c>
      <c r="F457" s="2">
        <v>0</v>
      </c>
      <c r="G457" s="2">
        <v>0</v>
      </c>
      <c r="H457" s="2">
        <v>0.29399999999999998</v>
      </c>
      <c r="I457" s="2">
        <v>434.07</v>
      </c>
      <c r="J457" s="2">
        <v>0</v>
      </c>
      <c r="K457" s="2">
        <v>0.35</v>
      </c>
      <c r="L457" s="2">
        <v>0.28000000000000003</v>
      </c>
      <c r="M457" s="2">
        <v>0.25</v>
      </c>
      <c r="N457" s="2">
        <v>0.22</v>
      </c>
      <c r="O457" s="2">
        <v>0.18</v>
      </c>
      <c r="P457" s="2">
        <v>0.13</v>
      </c>
      <c r="Q457" s="2">
        <v>0.1</v>
      </c>
      <c r="R457" s="2">
        <v>0.06</v>
      </c>
      <c r="S457" s="2">
        <v>-95.7</v>
      </c>
      <c r="T457" s="2">
        <v>-61.6</v>
      </c>
      <c r="U457" s="2">
        <v>-34</v>
      </c>
      <c r="V457" s="2">
        <v>-3.05</v>
      </c>
      <c r="W457" s="2">
        <v>12.5</v>
      </c>
      <c r="X457" s="2">
        <v>19.5</v>
      </c>
      <c r="Y457" s="2">
        <v>16.2</v>
      </c>
      <c r="Z457" s="2">
        <v>7.48</v>
      </c>
      <c r="AA457" s="2">
        <v>0</v>
      </c>
      <c r="AB457" s="2">
        <v>75</v>
      </c>
      <c r="AC457" s="2">
        <v>150</v>
      </c>
      <c r="AD457" s="2">
        <v>225</v>
      </c>
      <c r="AE457" s="2">
        <v>299</v>
      </c>
      <c r="AF457" s="2">
        <v>-95.7</v>
      </c>
      <c r="AG457" s="2">
        <v>61.5</v>
      </c>
      <c r="AH457" s="2">
        <v>93.3</v>
      </c>
      <c r="AI457" s="2">
        <v>105</v>
      </c>
      <c r="AJ457" s="2">
        <v>169</v>
      </c>
      <c r="AK457" s="2"/>
    </row>
    <row r="458" spans="1:37">
      <c r="A458" s="2">
        <v>457</v>
      </c>
      <c r="B458" s="2">
        <v>2130</v>
      </c>
      <c r="C458" s="2">
        <v>116</v>
      </c>
      <c r="D458" s="2">
        <v>0</v>
      </c>
      <c r="E458" s="2">
        <v>50</v>
      </c>
      <c r="F458" s="2">
        <v>0</v>
      </c>
      <c r="G458" s="2">
        <v>0</v>
      </c>
      <c r="H458" s="2">
        <v>1.35</v>
      </c>
      <c r="I458" s="2">
        <v>29.97</v>
      </c>
      <c r="J458" s="2">
        <v>0</v>
      </c>
      <c r="K458" s="2">
        <v>1.1100000000000001</v>
      </c>
      <c r="L458" s="2">
        <v>0.62</v>
      </c>
      <c r="M458" s="2">
        <v>0.39</v>
      </c>
      <c r="N458" s="2">
        <v>0.24</v>
      </c>
      <c r="O458" s="2">
        <v>0.17</v>
      </c>
      <c r="P458" s="2">
        <v>0.12</v>
      </c>
      <c r="Q458" s="2">
        <v>0.09</v>
      </c>
      <c r="R458" s="2">
        <v>0.06</v>
      </c>
      <c r="S458" s="2">
        <v>-691</v>
      </c>
      <c r="T458" s="2">
        <v>264</v>
      </c>
      <c r="U458" s="2">
        <v>250</v>
      </c>
      <c r="V458" s="2">
        <v>82.2</v>
      </c>
      <c r="W458" s="2">
        <v>25.5</v>
      </c>
      <c r="X458" s="2">
        <v>5.66</v>
      </c>
      <c r="Y458" s="2">
        <v>2.2000000000000002</v>
      </c>
      <c r="Z458" s="2">
        <v>0.49</v>
      </c>
      <c r="AA458" s="2">
        <v>0</v>
      </c>
      <c r="AB458" s="2">
        <v>12</v>
      </c>
      <c r="AC458" s="2">
        <v>25</v>
      </c>
      <c r="AD458" s="2">
        <v>38</v>
      </c>
      <c r="AE458" s="2">
        <v>49</v>
      </c>
      <c r="AF458" s="2">
        <v>-691</v>
      </c>
      <c r="AG458" s="2">
        <v>-308</v>
      </c>
      <c r="AH458" s="2">
        <v>59.8</v>
      </c>
      <c r="AI458" s="2">
        <v>432</v>
      </c>
      <c r="AJ458" s="2">
        <v>776</v>
      </c>
      <c r="AK458" s="2"/>
    </row>
    <row r="459" spans="1:37">
      <c r="A459" s="2">
        <v>458</v>
      </c>
      <c r="B459" s="2">
        <v>2130</v>
      </c>
      <c r="C459" s="2">
        <v>116</v>
      </c>
      <c r="D459" s="2">
        <v>0</v>
      </c>
      <c r="E459" s="2">
        <v>72</v>
      </c>
      <c r="F459" s="2">
        <v>0</v>
      </c>
      <c r="G459" s="2">
        <v>0</v>
      </c>
      <c r="H459" s="2">
        <v>0.999</v>
      </c>
      <c r="I459" s="2">
        <v>48.7</v>
      </c>
      <c r="J459" s="2">
        <v>0</v>
      </c>
      <c r="K459" s="2">
        <v>0.92</v>
      </c>
      <c r="L459" s="2">
        <v>0.59</v>
      </c>
      <c r="M459" s="2">
        <v>0.41</v>
      </c>
      <c r="N459" s="2">
        <v>0.25</v>
      </c>
      <c r="O459" s="2">
        <v>0.18</v>
      </c>
      <c r="P459" s="2">
        <v>0.12</v>
      </c>
      <c r="Q459" s="2">
        <v>0.09</v>
      </c>
      <c r="R459" s="2">
        <v>0.06</v>
      </c>
      <c r="S459" s="2">
        <v>-602</v>
      </c>
      <c r="T459" s="2">
        <v>102</v>
      </c>
      <c r="U459" s="2">
        <v>202</v>
      </c>
      <c r="V459" s="2">
        <v>115</v>
      </c>
      <c r="W459" s="2">
        <v>49.2</v>
      </c>
      <c r="X459" s="2">
        <v>9.7100000000000009</v>
      </c>
      <c r="Y459" s="2">
        <v>3.44</v>
      </c>
      <c r="Z459" s="2">
        <v>0.89</v>
      </c>
      <c r="AA459" s="2">
        <v>0</v>
      </c>
      <c r="AB459" s="2">
        <v>18</v>
      </c>
      <c r="AC459" s="2">
        <v>36</v>
      </c>
      <c r="AD459" s="2">
        <v>54</v>
      </c>
      <c r="AE459" s="2">
        <v>71</v>
      </c>
      <c r="AF459" s="2">
        <v>-602</v>
      </c>
      <c r="AG459" s="2">
        <v>-255</v>
      </c>
      <c r="AH459" s="2">
        <v>65.900000000000006</v>
      </c>
      <c r="AI459" s="2">
        <v>379</v>
      </c>
      <c r="AJ459" s="2">
        <v>701</v>
      </c>
      <c r="AK459" s="2"/>
    </row>
    <row r="460" spans="1:37">
      <c r="A460" s="2">
        <v>459</v>
      </c>
      <c r="B460" s="2">
        <v>2130</v>
      </c>
      <c r="C460" s="2">
        <v>116</v>
      </c>
      <c r="D460" s="2">
        <v>0</v>
      </c>
      <c r="E460" s="2">
        <v>102</v>
      </c>
      <c r="F460" s="2">
        <v>0</v>
      </c>
      <c r="G460" s="2">
        <v>0</v>
      </c>
      <c r="H460" s="2">
        <v>0.69099999999999995</v>
      </c>
      <c r="I460" s="2">
        <v>88.76</v>
      </c>
      <c r="J460" s="2">
        <v>0</v>
      </c>
      <c r="K460" s="2">
        <v>0.73</v>
      </c>
      <c r="L460" s="2">
        <v>0.53</v>
      </c>
      <c r="M460" s="2">
        <v>0.4</v>
      </c>
      <c r="N460" s="2">
        <v>0.27</v>
      </c>
      <c r="O460" s="2">
        <v>0.19</v>
      </c>
      <c r="P460" s="2">
        <v>0.12</v>
      </c>
      <c r="Q460" s="2">
        <v>0.09</v>
      </c>
      <c r="R460" s="2">
        <v>0.06</v>
      </c>
      <c r="S460" s="2">
        <v>-442</v>
      </c>
      <c r="T460" s="2">
        <v>-16.7</v>
      </c>
      <c r="U460" s="2">
        <v>108</v>
      </c>
      <c r="V460" s="2">
        <v>107</v>
      </c>
      <c r="W460" s="2">
        <v>66.900000000000006</v>
      </c>
      <c r="X460" s="2">
        <v>19.600000000000001</v>
      </c>
      <c r="Y460" s="2">
        <v>6.12</v>
      </c>
      <c r="Z460" s="2">
        <v>1.42</v>
      </c>
      <c r="AA460" s="2">
        <v>0</v>
      </c>
      <c r="AB460" s="2">
        <v>26</v>
      </c>
      <c r="AC460" s="2">
        <v>51</v>
      </c>
      <c r="AD460" s="2">
        <v>77</v>
      </c>
      <c r="AE460" s="2">
        <v>101</v>
      </c>
      <c r="AF460" s="2">
        <v>-442</v>
      </c>
      <c r="AG460" s="2">
        <v>-165</v>
      </c>
      <c r="AH460" s="2">
        <v>68.900000000000006</v>
      </c>
      <c r="AI460" s="2">
        <v>296</v>
      </c>
      <c r="AJ460" s="2">
        <v>550</v>
      </c>
      <c r="AK460" s="2"/>
    </row>
    <row r="461" spans="1:37">
      <c r="A461" s="2">
        <v>460</v>
      </c>
      <c r="B461" s="2">
        <v>2130</v>
      </c>
      <c r="C461" s="2">
        <v>116</v>
      </c>
      <c r="D461" s="2">
        <v>0</v>
      </c>
      <c r="E461" s="2">
        <v>147</v>
      </c>
      <c r="F461" s="2">
        <v>0</v>
      </c>
      <c r="G461" s="2">
        <v>0</v>
      </c>
      <c r="H461" s="2">
        <v>0.46400000000000002</v>
      </c>
      <c r="I461" s="2">
        <v>171.87</v>
      </c>
      <c r="J461" s="2">
        <v>0</v>
      </c>
      <c r="K461" s="2">
        <v>0.56000000000000005</v>
      </c>
      <c r="L461" s="2">
        <v>0.44</v>
      </c>
      <c r="M461" s="2">
        <v>0.36</v>
      </c>
      <c r="N461" s="2">
        <v>0.27</v>
      </c>
      <c r="O461" s="2">
        <v>0.2</v>
      </c>
      <c r="P461" s="2">
        <v>0.12</v>
      </c>
      <c r="Q461" s="2">
        <v>0.09</v>
      </c>
      <c r="R461" s="2">
        <v>0.06</v>
      </c>
      <c r="S461" s="2">
        <v>-281</v>
      </c>
      <c r="T461" s="2">
        <v>-70.3</v>
      </c>
      <c r="U461" s="2">
        <v>24.5</v>
      </c>
      <c r="V461" s="2">
        <v>64.3</v>
      </c>
      <c r="W461" s="2">
        <v>58.4</v>
      </c>
      <c r="X461" s="2">
        <v>29.4</v>
      </c>
      <c r="Y461" s="2">
        <v>12.2</v>
      </c>
      <c r="Z461" s="2">
        <v>2.44</v>
      </c>
      <c r="AA461" s="2">
        <v>0</v>
      </c>
      <c r="AB461" s="2">
        <v>37</v>
      </c>
      <c r="AC461" s="2">
        <v>73</v>
      </c>
      <c r="AD461" s="2">
        <v>110</v>
      </c>
      <c r="AE461" s="2">
        <v>146</v>
      </c>
      <c r="AF461" s="2">
        <v>-281</v>
      </c>
      <c r="AG461" s="2">
        <v>-76.400000000000006</v>
      </c>
      <c r="AH461" s="2">
        <v>73</v>
      </c>
      <c r="AI461" s="2">
        <v>211</v>
      </c>
      <c r="AJ461" s="2">
        <v>389</v>
      </c>
      <c r="AK461" s="2"/>
    </row>
    <row r="462" spans="1:37">
      <c r="A462" s="2">
        <v>461</v>
      </c>
      <c r="B462" s="2">
        <v>2130</v>
      </c>
      <c r="C462" s="2">
        <v>116</v>
      </c>
      <c r="D462" s="2">
        <v>0</v>
      </c>
      <c r="E462" s="2">
        <v>210</v>
      </c>
      <c r="F462" s="2">
        <v>0</v>
      </c>
      <c r="G462" s="2">
        <v>0</v>
      </c>
      <c r="H462" s="2">
        <v>0.32600000000000001</v>
      </c>
      <c r="I462" s="2">
        <v>321.43</v>
      </c>
      <c r="J462" s="2">
        <v>0</v>
      </c>
      <c r="K462" s="2">
        <v>0.43</v>
      </c>
      <c r="L462" s="2">
        <v>0.35</v>
      </c>
      <c r="M462" s="2">
        <v>0.3</v>
      </c>
      <c r="N462" s="2">
        <v>0.25</v>
      </c>
      <c r="O462" s="2">
        <v>0.2</v>
      </c>
      <c r="P462" s="2">
        <v>0.13</v>
      </c>
      <c r="Q462" s="2">
        <v>0.09</v>
      </c>
      <c r="R462" s="2">
        <v>0.06</v>
      </c>
      <c r="S462" s="2">
        <v>-161</v>
      </c>
      <c r="T462" s="2">
        <v>-74.400000000000006</v>
      </c>
      <c r="U462" s="2">
        <v>-20.5</v>
      </c>
      <c r="V462" s="2">
        <v>21.3</v>
      </c>
      <c r="W462" s="2">
        <v>32.9</v>
      </c>
      <c r="X462" s="2">
        <v>27.7</v>
      </c>
      <c r="Y462" s="2">
        <v>17</v>
      </c>
      <c r="Z462" s="2">
        <v>4.9800000000000004</v>
      </c>
      <c r="AA462" s="2">
        <v>0</v>
      </c>
      <c r="AB462" s="2">
        <v>52</v>
      </c>
      <c r="AC462" s="2">
        <v>105</v>
      </c>
      <c r="AD462" s="2">
        <v>157</v>
      </c>
      <c r="AE462" s="2">
        <v>209</v>
      </c>
      <c r="AF462" s="2">
        <v>-161</v>
      </c>
      <c r="AG462" s="2">
        <v>-3.48</v>
      </c>
      <c r="AH462" s="2">
        <v>80.400000000000006</v>
      </c>
      <c r="AI462" s="2">
        <v>142</v>
      </c>
      <c r="AJ462" s="2">
        <v>250</v>
      </c>
      <c r="AK462" s="2"/>
    </row>
    <row r="463" spans="1:37">
      <c r="A463" s="2">
        <v>462</v>
      </c>
      <c r="B463" s="2">
        <v>2130</v>
      </c>
      <c r="C463" s="2">
        <v>116</v>
      </c>
      <c r="D463" s="2">
        <v>0</v>
      </c>
      <c r="E463" s="2">
        <v>300</v>
      </c>
      <c r="F463" s="2">
        <v>0</v>
      </c>
      <c r="G463" s="2">
        <v>0</v>
      </c>
      <c r="H463" s="2">
        <v>0.26300000000000001</v>
      </c>
      <c r="I463" s="2">
        <v>522.91</v>
      </c>
      <c r="J463" s="2">
        <v>0</v>
      </c>
      <c r="K463" s="2">
        <v>0.33</v>
      </c>
      <c r="L463" s="2">
        <v>0.27</v>
      </c>
      <c r="M463" s="2">
        <v>0.24</v>
      </c>
      <c r="N463" s="2">
        <v>0.21</v>
      </c>
      <c r="O463" s="2">
        <v>0.18</v>
      </c>
      <c r="P463" s="2">
        <v>0.13</v>
      </c>
      <c r="Q463" s="2">
        <v>0.1</v>
      </c>
      <c r="R463" s="2">
        <v>0.06</v>
      </c>
      <c r="S463" s="2">
        <v>-85.5</v>
      </c>
      <c r="T463" s="2">
        <v>-56.1</v>
      </c>
      <c r="U463" s="2">
        <v>-32.200000000000003</v>
      </c>
      <c r="V463" s="2">
        <v>-4.88</v>
      </c>
      <c r="W463" s="2">
        <v>9.32</v>
      </c>
      <c r="X463" s="2">
        <v>16.8</v>
      </c>
      <c r="Y463" s="2">
        <v>14.8</v>
      </c>
      <c r="Z463" s="2">
        <v>7.44</v>
      </c>
      <c r="AA463" s="2">
        <v>0</v>
      </c>
      <c r="AB463" s="2">
        <v>75</v>
      </c>
      <c r="AC463" s="2">
        <v>150</v>
      </c>
      <c r="AD463" s="2">
        <v>225</v>
      </c>
      <c r="AE463" s="2">
        <v>299</v>
      </c>
      <c r="AF463" s="2">
        <v>-85.5</v>
      </c>
      <c r="AG463" s="2">
        <v>47.8</v>
      </c>
      <c r="AH463" s="2">
        <v>76.900000000000006</v>
      </c>
      <c r="AI463" s="2">
        <v>89.3</v>
      </c>
      <c r="AJ463" s="2">
        <v>147</v>
      </c>
      <c r="AK463" s="2"/>
    </row>
    <row r="464" spans="1:37">
      <c r="A464" s="2">
        <v>463</v>
      </c>
      <c r="B464" s="2">
        <v>2573</v>
      </c>
      <c r="C464" s="2">
        <v>116</v>
      </c>
      <c r="D464" s="2">
        <v>0</v>
      </c>
      <c r="E464" s="2">
        <v>50</v>
      </c>
      <c r="F464" s="2">
        <v>0</v>
      </c>
      <c r="G464" s="2">
        <v>0</v>
      </c>
      <c r="H464" s="2">
        <v>1.2909999999999999</v>
      </c>
      <c r="I464" s="2">
        <v>32.21</v>
      </c>
      <c r="J464" s="2">
        <v>0</v>
      </c>
      <c r="K464" s="2">
        <v>1.08</v>
      </c>
      <c r="L464" s="2">
        <v>0.62</v>
      </c>
      <c r="M464" s="2">
        <v>0.39</v>
      </c>
      <c r="N464" s="2">
        <v>0.24</v>
      </c>
      <c r="O464" s="2">
        <v>0.17</v>
      </c>
      <c r="P464" s="2">
        <v>0.12</v>
      </c>
      <c r="Q464" s="2">
        <v>0.09</v>
      </c>
      <c r="R464" s="2">
        <v>0.06</v>
      </c>
      <c r="S464" s="2">
        <v>-658</v>
      </c>
      <c r="T464" s="2">
        <v>230</v>
      </c>
      <c r="U464" s="2">
        <v>238</v>
      </c>
      <c r="V464" s="2">
        <v>85.5</v>
      </c>
      <c r="W464" s="2">
        <v>27.4</v>
      </c>
      <c r="X464" s="2">
        <v>5.89</v>
      </c>
      <c r="Y464" s="2">
        <v>2.3199999999999998</v>
      </c>
      <c r="Z464" s="2">
        <v>0.54</v>
      </c>
      <c r="AA464" s="2">
        <v>0</v>
      </c>
      <c r="AB464" s="2">
        <v>12</v>
      </c>
      <c r="AC464" s="2">
        <v>25</v>
      </c>
      <c r="AD464" s="2">
        <v>38</v>
      </c>
      <c r="AE464" s="2">
        <v>49</v>
      </c>
      <c r="AF464" s="2">
        <v>-658</v>
      </c>
      <c r="AG464" s="2">
        <v>-297</v>
      </c>
      <c r="AH464" s="2">
        <v>49.3</v>
      </c>
      <c r="AI464" s="2">
        <v>400</v>
      </c>
      <c r="AJ464" s="2">
        <v>726</v>
      </c>
      <c r="AK464" s="2"/>
    </row>
    <row r="465" spans="1:37">
      <c r="A465" s="2">
        <v>464</v>
      </c>
      <c r="B465" s="2">
        <v>2573</v>
      </c>
      <c r="C465" s="2">
        <v>116</v>
      </c>
      <c r="D465" s="2">
        <v>0</v>
      </c>
      <c r="E465" s="2">
        <v>72</v>
      </c>
      <c r="F465" s="2">
        <v>0</v>
      </c>
      <c r="G465" s="2">
        <v>0</v>
      </c>
      <c r="H465" s="2">
        <v>0.93600000000000005</v>
      </c>
      <c r="I465" s="2">
        <v>54.09</v>
      </c>
      <c r="J465" s="2">
        <v>0</v>
      </c>
      <c r="K465" s="2">
        <v>0.89</v>
      </c>
      <c r="L465" s="2">
        <v>0.57999999999999996</v>
      </c>
      <c r="M465" s="2">
        <v>0.41</v>
      </c>
      <c r="N465" s="2">
        <v>0.25</v>
      </c>
      <c r="O465" s="2">
        <v>0.18</v>
      </c>
      <c r="P465" s="2">
        <v>0.12</v>
      </c>
      <c r="Q465" s="2">
        <v>0.09</v>
      </c>
      <c r="R465" s="2">
        <v>0.06</v>
      </c>
      <c r="S465" s="2">
        <v>-557</v>
      </c>
      <c r="T465" s="2">
        <v>78.3</v>
      </c>
      <c r="U465" s="2">
        <v>181</v>
      </c>
      <c r="V465" s="2">
        <v>112</v>
      </c>
      <c r="W465" s="2">
        <v>51</v>
      </c>
      <c r="X465" s="2">
        <v>10.4</v>
      </c>
      <c r="Y465" s="2">
        <v>3.57</v>
      </c>
      <c r="Z465" s="2">
        <v>0.95</v>
      </c>
      <c r="AA465" s="2">
        <v>0</v>
      </c>
      <c r="AB465" s="2">
        <v>18</v>
      </c>
      <c r="AC465" s="2">
        <v>36</v>
      </c>
      <c r="AD465" s="2">
        <v>54</v>
      </c>
      <c r="AE465" s="2">
        <v>71</v>
      </c>
      <c r="AF465" s="2">
        <v>-557</v>
      </c>
      <c r="AG465" s="2">
        <v>-240</v>
      </c>
      <c r="AH465" s="2">
        <v>54.4</v>
      </c>
      <c r="AI465" s="2">
        <v>342</v>
      </c>
      <c r="AJ465" s="2">
        <v>638</v>
      </c>
      <c r="AK465" s="2"/>
    </row>
    <row r="466" spans="1:37">
      <c r="A466" s="2">
        <v>465</v>
      </c>
      <c r="B466" s="2">
        <v>2573</v>
      </c>
      <c r="C466" s="2">
        <v>116</v>
      </c>
      <c r="D466" s="2">
        <v>0</v>
      </c>
      <c r="E466" s="2">
        <v>102</v>
      </c>
      <c r="F466" s="2">
        <v>0</v>
      </c>
      <c r="G466" s="2">
        <v>0</v>
      </c>
      <c r="H466" s="2">
        <v>0.63400000000000001</v>
      </c>
      <c r="I466" s="2">
        <v>101.64</v>
      </c>
      <c r="J466" s="2">
        <v>0</v>
      </c>
      <c r="K466" s="2">
        <v>0.7</v>
      </c>
      <c r="L466" s="2">
        <v>0.51</v>
      </c>
      <c r="M466" s="2">
        <v>0.4</v>
      </c>
      <c r="N466" s="2">
        <v>0.27</v>
      </c>
      <c r="O466" s="2">
        <v>0.19</v>
      </c>
      <c r="P466" s="2">
        <v>0.12</v>
      </c>
      <c r="Q466" s="2">
        <v>0.09</v>
      </c>
      <c r="R466" s="2">
        <v>0.06</v>
      </c>
      <c r="S466" s="2">
        <v>-401</v>
      </c>
      <c r="T466" s="2">
        <v>-26.1</v>
      </c>
      <c r="U466" s="2">
        <v>89.9</v>
      </c>
      <c r="V466" s="2">
        <v>97.1</v>
      </c>
      <c r="W466" s="2">
        <v>64.7</v>
      </c>
      <c r="X466" s="2">
        <v>20.6</v>
      </c>
      <c r="Y466" s="2">
        <v>6.59</v>
      </c>
      <c r="Z466" s="2">
        <v>1.48</v>
      </c>
      <c r="AA466" s="2">
        <v>0</v>
      </c>
      <c r="AB466" s="2">
        <v>26</v>
      </c>
      <c r="AC466" s="2">
        <v>51</v>
      </c>
      <c r="AD466" s="2">
        <v>77</v>
      </c>
      <c r="AE466" s="2">
        <v>101</v>
      </c>
      <c r="AF466" s="2">
        <v>-401</v>
      </c>
      <c r="AG466" s="2">
        <v>-153</v>
      </c>
      <c r="AH466" s="2">
        <v>56.7</v>
      </c>
      <c r="AI466" s="2">
        <v>261</v>
      </c>
      <c r="AJ466" s="2">
        <v>491</v>
      </c>
      <c r="AK466" s="2"/>
    </row>
    <row r="467" spans="1:37">
      <c r="A467" s="2">
        <v>466</v>
      </c>
      <c r="B467" s="2">
        <v>2573</v>
      </c>
      <c r="C467" s="2">
        <v>116</v>
      </c>
      <c r="D467" s="2">
        <v>0</v>
      </c>
      <c r="E467" s="2">
        <v>147</v>
      </c>
      <c r="F467" s="2">
        <v>0</v>
      </c>
      <c r="G467" s="2">
        <v>0</v>
      </c>
      <c r="H467" s="2">
        <v>0.42199999999999999</v>
      </c>
      <c r="I467" s="2">
        <v>199.84</v>
      </c>
      <c r="J467" s="2">
        <v>0</v>
      </c>
      <c r="K467" s="2">
        <v>0.53</v>
      </c>
      <c r="L467" s="2">
        <v>0.42</v>
      </c>
      <c r="M467" s="2">
        <v>0.35</v>
      </c>
      <c r="N467" s="2">
        <v>0.27</v>
      </c>
      <c r="O467" s="2">
        <v>0.2</v>
      </c>
      <c r="P467" s="2">
        <v>0.13</v>
      </c>
      <c r="Q467" s="2">
        <v>0.09</v>
      </c>
      <c r="R467" s="2">
        <v>0.06</v>
      </c>
      <c r="S467" s="2">
        <v>-252</v>
      </c>
      <c r="T467" s="2">
        <v>-69</v>
      </c>
      <c r="U467" s="2">
        <v>15.5</v>
      </c>
      <c r="V467" s="2">
        <v>54.7</v>
      </c>
      <c r="W467" s="2">
        <v>52.7</v>
      </c>
      <c r="X467" s="2">
        <v>28.8</v>
      </c>
      <c r="Y467" s="2">
        <v>12.8</v>
      </c>
      <c r="Z467" s="2">
        <v>2.61</v>
      </c>
      <c r="AA467" s="2">
        <v>0</v>
      </c>
      <c r="AB467" s="2">
        <v>37</v>
      </c>
      <c r="AC467" s="2">
        <v>73</v>
      </c>
      <c r="AD467" s="2">
        <v>110</v>
      </c>
      <c r="AE467" s="2">
        <v>146</v>
      </c>
      <c r="AF467" s="2">
        <v>-252</v>
      </c>
      <c r="AG467" s="2">
        <v>-72.7</v>
      </c>
      <c r="AH467" s="2">
        <v>59.9</v>
      </c>
      <c r="AI467" s="2">
        <v>184</v>
      </c>
      <c r="AJ467" s="2">
        <v>341</v>
      </c>
      <c r="AK467" s="2"/>
    </row>
    <row r="468" spans="1:37">
      <c r="A468" s="2">
        <v>467</v>
      </c>
      <c r="B468" s="2">
        <v>2573</v>
      </c>
      <c r="C468" s="2">
        <v>116</v>
      </c>
      <c r="D468" s="2">
        <v>0</v>
      </c>
      <c r="E468" s="2">
        <v>210</v>
      </c>
      <c r="F468" s="2">
        <v>0</v>
      </c>
      <c r="G468" s="2">
        <v>0</v>
      </c>
      <c r="H468" s="2">
        <v>0.29399999999999998</v>
      </c>
      <c r="I468" s="2">
        <v>381.72</v>
      </c>
      <c r="J468" s="2">
        <v>0</v>
      </c>
      <c r="K468" s="2">
        <v>0.4</v>
      </c>
      <c r="L468" s="2">
        <v>0.33</v>
      </c>
      <c r="M468" s="2">
        <v>0.28999999999999998</v>
      </c>
      <c r="N468" s="2">
        <v>0.24</v>
      </c>
      <c r="O468" s="2">
        <v>0.2</v>
      </c>
      <c r="P468" s="2">
        <v>0.13</v>
      </c>
      <c r="Q468" s="2">
        <v>0.1</v>
      </c>
      <c r="R468" s="2">
        <v>0.06</v>
      </c>
      <c r="S468" s="2">
        <v>-143</v>
      </c>
      <c r="T468" s="2">
        <v>-69</v>
      </c>
      <c r="U468" s="2">
        <v>-21.9</v>
      </c>
      <c r="V468" s="2">
        <v>15.9</v>
      </c>
      <c r="W468" s="2">
        <v>27.6</v>
      </c>
      <c r="X468" s="2">
        <v>25.3</v>
      </c>
      <c r="Y468" s="2">
        <v>16.399999999999999</v>
      </c>
      <c r="Z468" s="2">
        <v>5.25</v>
      </c>
      <c r="AA468" s="2">
        <v>0</v>
      </c>
      <c r="AB468" s="2">
        <v>52</v>
      </c>
      <c r="AC468" s="2">
        <v>105</v>
      </c>
      <c r="AD468" s="2">
        <v>157</v>
      </c>
      <c r="AE468" s="2">
        <v>209</v>
      </c>
      <c r="AF468" s="2">
        <v>-143</v>
      </c>
      <c r="AG468" s="2">
        <v>-7.85</v>
      </c>
      <c r="AH468" s="2">
        <v>66.099999999999994</v>
      </c>
      <c r="AI468" s="2">
        <v>122</v>
      </c>
      <c r="AJ468" s="2">
        <v>218</v>
      </c>
      <c r="AK468" s="2"/>
    </row>
    <row r="469" spans="1:37">
      <c r="A469" s="2">
        <v>468</v>
      </c>
      <c r="B469" s="2">
        <v>2573</v>
      </c>
      <c r="C469" s="2">
        <v>116</v>
      </c>
      <c r="D469" s="2">
        <v>0</v>
      </c>
      <c r="E469" s="2">
        <v>300</v>
      </c>
      <c r="F469" s="2">
        <v>0</v>
      </c>
      <c r="G469" s="2">
        <v>0</v>
      </c>
      <c r="H469" s="2">
        <v>0.23799999999999999</v>
      </c>
      <c r="I469" s="2">
        <v>621.49</v>
      </c>
      <c r="J469" s="2">
        <v>0</v>
      </c>
      <c r="K469" s="2">
        <v>0.3</v>
      </c>
      <c r="L469" s="2">
        <v>0.25</v>
      </c>
      <c r="M469" s="2">
        <v>0.23</v>
      </c>
      <c r="N469" s="2">
        <v>0.2</v>
      </c>
      <c r="O469" s="2">
        <v>0.18</v>
      </c>
      <c r="P469" s="2">
        <v>0.13</v>
      </c>
      <c r="Q469" s="2">
        <v>0.1</v>
      </c>
      <c r="R469" s="2">
        <v>0.06</v>
      </c>
      <c r="S469" s="2">
        <v>-76</v>
      </c>
      <c r="T469" s="2">
        <v>-50.8</v>
      </c>
      <c r="U469" s="2">
        <v>-30.1</v>
      </c>
      <c r="V469" s="2">
        <v>-6.25</v>
      </c>
      <c r="W469" s="2">
        <v>6.61</v>
      </c>
      <c r="X469" s="2">
        <v>14.3</v>
      </c>
      <c r="Y469" s="2">
        <v>13.3</v>
      </c>
      <c r="Z469" s="2">
        <v>7.28</v>
      </c>
      <c r="AA469" s="2">
        <v>0</v>
      </c>
      <c r="AB469" s="2">
        <v>75</v>
      </c>
      <c r="AC469" s="2">
        <v>150</v>
      </c>
      <c r="AD469" s="2">
        <v>225</v>
      </c>
      <c r="AE469" s="2">
        <v>299</v>
      </c>
      <c r="AF469" s="2">
        <v>-76</v>
      </c>
      <c r="AG469" s="2">
        <v>37.1</v>
      </c>
      <c r="AH469" s="2">
        <v>63.4</v>
      </c>
      <c r="AI469" s="2">
        <v>76.099999999999994</v>
      </c>
      <c r="AJ469" s="2">
        <v>127</v>
      </c>
      <c r="AK469" s="2"/>
    </row>
    <row r="470" spans="1:37">
      <c r="A470" s="2">
        <v>469</v>
      </c>
      <c r="B470" s="2">
        <v>3109</v>
      </c>
      <c r="C470" s="2">
        <v>116</v>
      </c>
      <c r="D470" s="2">
        <v>0</v>
      </c>
      <c r="E470" s="2">
        <v>50</v>
      </c>
      <c r="F470" s="2">
        <v>0</v>
      </c>
      <c r="G470" s="2">
        <v>0</v>
      </c>
      <c r="H470" s="2">
        <v>1.2250000000000001</v>
      </c>
      <c r="I470" s="2">
        <v>35.020000000000003</v>
      </c>
      <c r="J470" s="2">
        <v>0</v>
      </c>
      <c r="K470" s="2">
        <v>1.05</v>
      </c>
      <c r="L470" s="2">
        <v>0.61</v>
      </c>
      <c r="M470" s="2">
        <v>0.4</v>
      </c>
      <c r="N470" s="2">
        <v>0.24</v>
      </c>
      <c r="O470" s="2">
        <v>0.17</v>
      </c>
      <c r="P470" s="2">
        <v>0.12</v>
      </c>
      <c r="Q470" s="2">
        <v>0.09</v>
      </c>
      <c r="R470" s="2">
        <v>0.06</v>
      </c>
      <c r="S470" s="2">
        <v>-621</v>
      </c>
      <c r="T470" s="2">
        <v>198</v>
      </c>
      <c r="U470" s="2">
        <v>223</v>
      </c>
      <c r="V470" s="2">
        <v>87.9</v>
      </c>
      <c r="W470" s="2">
        <v>29.4</v>
      </c>
      <c r="X470" s="2">
        <v>6.11</v>
      </c>
      <c r="Y470" s="2">
        <v>2.42</v>
      </c>
      <c r="Z470" s="2">
        <v>0.59</v>
      </c>
      <c r="AA470" s="2">
        <v>0</v>
      </c>
      <c r="AB470" s="2">
        <v>12</v>
      </c>
      <c r="AC470" s="2">
        <v>25</v>
      </c>
      <c r="AD470" s="2">
        <v>38</v>
      </c>
      <c r="AE470" s="2">
        <v>49</v>
      </c>
      <c r="AF470" s="2">
        <v>-621</v>
      </c>
      <c r="AG470" s="2">
        <v>-283</v>
      </c>
      <c r="AH470" s="2">
        <v>40.6</v>
      </c>
      <c r="AI470" s="2">
        <v>369</v>
      </c>
      <c r="AJ470" s="2">
        <v>675</v>
      </c>
      <c r="AK470" s="2"/>
    </row>
    <row r="471" spans="1:37">
      <c r="A471" s="2">
        <v>470</v>
      </c>
      <c r="B471" s="2">
        <v>3109</v>
      </c>
      <c r="C471" s="2">
        <v>116</v>
      </c>
      <c r="D471" s="2">
        <v>0</v>
      </c>
      <c r="E471" s="2">
        <v>72</v>
      </c>
      <c r="F471" s="2">
        <v>0</v>
      </c>
      <c r="G471" s="2">
        <v>0</v>
      </c>
      <c r="H471" s="2">
        <v>0.872</v>
      </c>
      <c r="I471" s="2">
        <v>60.49</v>
      </c>
      <c r="J471" s="2">
        <v>0</v>
      </c>
      <c r="K471" s="2">
        <v>0.85</v>
      </c>
      <c r="L471" s="2">
        <v>0.56999999999999995</v>
      </c>
      <c r="M471" s="2">
        <v>0.41</v>
      </c>
      <c r="N471" s="2">
        <v>0.26</v>
      </c>
      <c r="O471" s="2">
        <v>0.18</v>
      </c>
      <c r="P471" s="2">
        <v>0.12</v>
      </c>
      <c r="Q471" s="2">
        <v>0.09</v>
      </c>
      <c r="R471" s="2">
        <v>0.06</v>
      </c>
      <c r="S471" s="2">
        <v>-512</v>
      </c>
      <c r="T471" s="2">
        <v>56.9</v>
      </c>
      <c r="U471" s="2">
        <v>160</v>
      </c>
      <c r="V471" s="2">
        <v>108</v>
      </c>
      <c r="W471" s="2">
        <v>52.3</v>
      </c>
      <c r="X471" s="2">
        <v>11.2</v>
      </c>
      <c r="Y471" s="2">
        <v>3.72</v>
      </c>
      <c r="Z471" s="2">
        <v>1</v>
      </c>
      <c r="AA471" s="2">
        <v>0</v>
      </c>
      <c r="AB471" s="2">
        <v>18</v>
      </c>
      <c r="AC471" s="2">
        <v>36</v>
      </c>
      <c r="AD471" s="2">
        <v>54</v>
      </c>
      <c r="AE471" s="2">
        <v>71</v>
      </c>
      <c r="AF471" s="2">
        <v>-512</v>
      </c>
      <c r="AG471" s="2">
        <v>-223</v>
      </c>
      <c r="AH471" s="2">
        <v>44.8</v>
      </c>
      <c r="AI471" s="2">
        <v>307</v>
      </c>
      <c r="AJ471" s="2">
        <v>578</v>
      </c>
      <c r="AK471" s="2"/>
    </row>
    <row r="472" spans="1:37">
      <c r="A472" s="2">
        <v>471</v>
      </c>
      <c r="B472" s="2">
        <v>3109</v>
      </c>
      <c r="C472" s="2">
        <v>116</v>
      </c>
      <c r="D472" s="2">
        <v>0</v>
      </c>
      <c r="E472" s="2">
        <v>102</v>
      </c>
      <c r="F472" s="2">
        <v>0</v>
      </c>
      <c r="G472" s="2">
        <v>0</v>
      </c>
      <c r="H472" s="2">
        <v>0.58099999999999996</v>
      </c>
      <c r="I472" s="2">
        <v>116.85</v>
      </c>
      <c r="J472" s="2">
        <v>0</v>
      </c>
      <c r="K472" s="2">
        <v>0.66</v>
      </c>
      <c r="L472" s="2">
        <v>0.5</v>
      </c>
      <c r="M472" s="2">
        <v>0.39</v>
      </c>
      <c r="N472" s="2">
        <v>0.27</v>
      </c>
      <c r="O472" s="2">
        <v>0.19</v>
      </c>
      <c r="P472" s="2">
        <v>0.12</v>
      </c>
      <c r="Q472" s="2">
        <v>0.09</v>
      </c>
      <c r="R472" s="2">
        <v>0.06</v>
      </c>
      <c r="S472" s="2">
        <v>-362</v>
      </c>
      <c r="T472" s="2">
        <v>-33.299999999999997</v>
      </c>
      <c r="U472" s="2">
        <v>73.400000000000006</v>
      </c>
      <c r="V472" s="2">
        <v>87.3</v>
      </c>
      <c r="W472" s="2">
        <v>61.7</v>
      </c>
      <c r="X472" s="2">
        <v>21.5</v>
      </c>
      <c r="Y472" s="2">
        <v>7.09</v>
      </c>
      <c r="Z472" s="2">
        <v>1.53</v>
      </c>
      <c r="AA472" s="2">
        <v>0</v>
      </c>
      <c r="AB472" s="2">
        <v>26</v>
      </c>
      <c r="AC472" s="2">
        <v>51</v>
      </c>
      <c r="AD472" s="2">
        <v>77</v>
      </c>
      <c r="AE472" s="2">
        <v>101</v>
      </c>
      <c r="AF472" s="2">
        <v>-362</v>
      </c>
      <c r="AG472" s="2">
        <v>-141</v>
      </c>
      <c r="AH472" s="2">
        <v>46.7</v>
      </c>
      <c r="AI472" s="2">
        <v>230</v>
      </c>
      <c r="AJ472" s="2">
        <v>436</v>
      </c>
      <c r="AK472" s="2"/>
    </row>
    <row r="473" spans="1:37">
      <c r="A473" s="2">
        <v>472</v>
      </c>
      <c r="B473" s="2">
        <v>3109</v>
      </c>
      <c r="C473" s="2">
        <v>116</v>
      </c>
      <c r="D473" s="2">
        <v>0</v>
      </c>
      <c r="E473" s="2">
        <v>147</v>
      </c>
      <c r="F473" s="2">
        <v>0</v>
      </c>
      <c r="G473" s="2">
        <v>0</v>
      </c>
      <c r="H473" s="2">
        <v>0.38400000000000001</v>
      </c>
      <c r="I473" s="2">
        <v>233.16</v>
      </c>
      <c r="J473" s="2">
        <v>0</v>
      </c>
      <c r="K473" s="2">
        <v>0.5</v>
      </c>
      <c r="L473" s="2">
        <v>0.41</v>
      </c>
      <c r="M473" s="2">
        <v>0.35</v>
      </c>
      <c r="N473" s="2">
        <v>0.26</v>
      </c>
      <c r="O473" s="2">
        <v>0.2</v>
      </c>
      <c r="P473" s="2">
        <v>0.13</v>
      </c>
      <c r="Q473" s="2">
        <v>0.09</v>
      </c>
      <c r="R473" s="2">
        <v>0.06</v>
      </c>
      <c r="S473" s="2">
        <v>-225</v>
      </c>
      <c r="T473" s="2">
        <v>-66.8</v>
      </c>
      <c r="U473" s="2">
        <v>8.07</v>
      </c>
      <c r="V473" s="2">
        <v>45.8</v>
      </c>
      <c r="W473" s="2">
        <v>46.8</v>
      </c>
      <c r="X473" s="2">
        <v>27.8</v>
      </c>
      <c r="Y473" s="2">
        <v>13.2</v>
      </c>
      <c r="Z473" s="2">
        <v>2.81</v>
      </c>
      <c r="AA473" s="2">
        <v>0</v>
      </c>
      <c r="AB473" s="2">
        <v>37</v>
      </c>
      <c r="AC473" s="2">
        <v>73</v>
      </c>
      <c r="AD473" s="2">
        <v>110</v>
      </c>
      <c r="AE473" s="2">
        <v>146</v>
      </c>
      <c r="AF473" s="2">
        <v>-225</v>
      </c>
      <c r="AG473" s="2">
        <v>-68.099999999999994</v>
      </c>
      <c r="AH473" s="2">
        <v>49.2</v>
      </c>
      <c r="AI473" s="2">
        <v>159</v>
      </c>
      <c r="AJ473" s="2">
        <v>299</v>
      </c>
      <c r="AK473" s="2"/>
    </row>
    <row r="474" spans="1:37">
      <c r="A474" s="2">
        <v>473</v>
      </c>
      <c r="B474" s="2">
        <v>3109</v>
      </c>
      <c r="C474" s="2">
        <v>116</v>
      </c>
      <c r="D474" s="2">
        <v>0</v>
      </c>
      <c r="E474" s="2">
        <v>210</v>
      </c>
      <c r="F474" s="2">
        <v>0</v>
      </c>
      <c r="G474" s="2">
        <v>0</v>
      </c>
      <c r="H474" s="2">
        <v>0.26500000000000001</v>
      </c>
      <c r="I474" s="2">
        <v>451.7</v>
      </c>
      <c r="J474" s="2">
        <v>0</v>
      </c>
      <c r="K474" s="2">
        <v>0.38</v>
      </c>
      <c r="L474" s="2">
        <v>0.32</v>
      </c>
      <c r="M474" s="2">
        <v>0.28000000000000003</v>
      </c>
      <c r="N474" s="2">
        <v>0.24</v>
      </c>
      <c r="O474" s="2">
        <v>0.2</v>
      </c>
      <c r="P474" s="2">
        <v>0.13</v>
      </c>
      <c r="Q474" s="2">
        <v>0.1</v>
      </c>
      <c r="R474" s="2">
        <v>0.06</v>
      </c>
      <c r="S474" s="2">
        <v>-127</v>
      </c>
      <c r="T474" s="2">
        <v>-63.4</v>
      </c>
      <c r="U474" s="2">
        <v>-22.6</v>
      </c>
      <c r="V474" s="2">
        <v>11.2</v>
      </c>
      <c r="W474" s="2">
        <v>22.8</v>
      </c>
      <c r="X474" s="2">
        <v>22.8</v>
      </c>
      <c r="Y474" s="2">
        <v>15.7</v>
      </c>
      <c r="Z474" s="2">
        <v>5.47</v>
      </c>
      <c r="AA474" s="2">
        <v>0</v>
      </c>
      <c r="AB474" s="2">
        <v>52</v>
      </c>
      <c r="AC474" s="2">
        <v>105</v>
      </c>
      <c r="AD474" s="2">
        <v>157</v>
      </c>
      <c r="AE474" s="2">
        <v>209</v>
      </c>
      <c r="AF474" s="2">
        <v>-127</v>
      </c>
      <c r="AG474" s="2">
        <v>-10.6</v>
      </c>
      <c r="AH474" s="2">
        <v>54.5</v>
      </c>
      <c r="AI474" s="2">
        <v>105</v>
      </c>
      <c r="AJ474" s="2">
        <v>189</v>
      </c>
      <c r="AK474" s="2"/>
    </row>
    <row r="475" spans="1:37">
      <c r="A475" s="2">
        <v>474</v>
      </c>
      <c r="B475" s="2">
        <v>3109</v>
      </c>
      <c r="C475" s="2">
        <v>116</v>
      </c>
      <c r="D475" s="2">
        <v>0</v>
      </c>
      <c r="E475" s="2">
        <v>300</v>
      </c>
      <c r="F475" s="2">
        <v>0</v>
      </c>
      <c r="G475" s="2">
        <v>0</v>
      </c>
      <c r="H475" s="2">
        <v>0.20799999999999999</v>
      </c>
      <c r="I475" s="2">
        <v>767.36</v>
      </c>
      <c r="J475" s="2">
        <v>0</v>
      </c>
      <c r="K475" s="2">
        <v>0.28000000000000003</v>
      </c>
      <c r="L475" s="2">
        <v>0.24</v>
      </c>
      <c r="M475" s="2">
        <v>0.22</v>
      </c>
      <c r="N475" s="2">
        <v>0.2</v>
      </c>
      <c r="O475" s="2">
        <v>0.17</v>
      </c>
      <c r="P475" s="2">
        <v>0.13</v>
      </c>
      <c r="Q475" s="2">
        <v>0.1</v>
      </c>
      <c r="R475" s="2">
        <v>0.06</v>
      </c>
      <c r="S475" s="2">
        <v>-67.3</v>
      </c>
      <c r="T475" s="2">
        <v>-45.7</v>
      </c>
      <c r="U475" s="2">
        <v>-28</v>
      </c>
      <c r="V475" s="2">
        <v>-7.2</v>
      </c>
      <c r="W475" s="2">
        <v>4.33</v>
      </c>
      <c r="X475" s="2">
        <v>12</v>
      </c>
      <c r="Y475" s="2">
        <v>11.8</v>
      </c>
      <c r="Z475" s="2">
        <v>7.01</v>
      </c>
      <c r="AA475" s="2">
        <v>0</v>
      </c>
      <c r="AB475" s="2">
        <v>75</v>
      </c>
      <c r="AC475" s="2">
        <v>150</v>
      </c>
      <c r="AD475" s="2">
        <v>225</v>
      </c>
      <c r="AE475" s="2">
        <v>299</v>
      </c>
      <c r="AF475" s="2">
        <v>-67.3</v>
      </c>
      <c r="AG475" s="2">
        <v>28.6</v>
      </c>
      <c r="AH475" s="2">
        <v>52.3</v>
      </c>
      <c r="AI475" s="2">
        <v>64.8</v>
      </c>
      <c r="AJ475" s="2">
        <v>110</v>
      </c>
      <c r="AK475" s="2"/>
    </row>
    <row r="476" spans="1:37">
      <c r="A476" s="2">
        <v>475</v>
      </c>
      <c r="B476" s="2">
        <v>3756</v>
      </c>
      <c r="C476" s="2">
        <v>116</v>
      </c>
      <c r="D476" s="2">
        <v>0</v>
      </c>
      <c r="E476" s="2">
        <v>50</v>
      </c>
      <c r="F476" s="2">
        <v>0</v>
      </c>
      <c r="G476" s="2">
        <v>0</v>
      </c>
      <c r="H476" s="2">
        <v>1.161</v>
      </c>
      <c r="I476" s="2">
        <v>38.14</v>
      </c>
      <c r="J476" s="2">
        <v>0</v>
      </c>
      <c r="K476" s="2">
        <v>1.02</v>
      </c>
      <c r="L476" s="2">
        <v>0.61</v>
      </c>
      <c r="M476" s="2">
        <v>0.4</v>
      </c>
      <c r="N476" s="2">
        <v>0.24</v>
      </c>
      <c r="O476" s="2">
        <v>0.17</v>
      </c>
      <c r="P476" s="2">
        <v>0.12</v>
      </c>
      <c r="Q476" s="2">
        <v>0.09</v>
      </c>
      <c r="R476" s="2">
        <v>0.06</v>
      </c>
      <c r="S476" s="2">
        <v>-582</v>
      </c>
      <c r="T476" s="2">
        <v>167</v>
      </c>
      <c r="U476" s="2">
        <v>207</v>
      </c>
      <c r="V476" s="2">
        <v>89.3</v>
      </c>
      <c r="W476" s="2">
        <v>31.4</v>
      </c>
      <c r="X476" s="2">
        <v>6.32</v>
      </c>
      <c r="Y476" s="2">
        <v>2.5099999999999998</v>
      </c>
      <c r="Z476" s="2">
        <v>0.64</v>
      </c>
      <c r="AA476" s="2">
        <v>0</v>
      </c>
      <c r="AB476" s="2">
        <v>12</v>
      </c>
      <c r="AC476" s="2">
        <v>25</v>
      </c>
      <c r="AD476" s="2">
        <v>38</v>
      </c>
      <c r="AE476" s="2">
        <v>49</v>
      </c>
      <c r="AF476" s="2">
        <v>-582</v>
      </c>
      <c r="AG476" s="2">
        <v>-268</v>
      </c>
      <c r="AH476" s="2">
        <v>33.299999999999997</v>
      </c>
      <c r="AI476" s="2">
        <v>339</v>
      </c>
      <c r="AJ476" s="2">
        <v>624</v>
      </c>
      <c r="AK476" s="2"/>
    </row>
    <row r="477" spans="1:37">
      <c r="A477" s="2">
        <v>476</v>
      </c>
      <c r="B477" s="2">
        <v>3756</v>
      </c>
      <c r="C477" s="2">
        <v>116</v>
      </c>
      <c r="D477" s="2">
        <v>0</v>
      </c>
      <c r="E477" s="2">
        <v>72</v>
      </c>
      <c r="F477" s="2">
        <v>0</v>
      </c>
      <c r="G477" s="2">
        <v>0</v>
      </c>
      <c r="H477" s="2">
        <v>0.80700000000000005</v>
      </c>
      <c r="I477" s="2">
        <v>68.37</v>
      </c>
      <c r="J477" s="2">
        <v>0</v>
      </c>
      <c r="K477" s="2">
        <v>0.82</v>
      </c>
      <c r="L477" s="2">
        <v>0.56000000000000005</v>
      </c>
      <c r="M477" s="2">
        <v>0.41</v>
      </c>
      <c r="N477" s="2">
        <v>0.26</v>
      </c>
      <c r="O477" s="2">
        <v>0.18</v>
      </c>
      <c r="P477" s="2">
        <v>0.12</v>
      </c>
      <c r="Q477" s="2">
        <v>0.09</v>
      </c>
      <c r="R477" s="2">
        <v>0.06</v>
      </c>
      <c r="S477" s="2">
        <v>-468</v>
      </c>
      <c r="T477" s="2">
        <v>38.299999999999997</v>
      </c>
      <c r="U477" s="2">
        <v>140</v>
      </c>
      <c r="V477" s="2">
        <v>102</v>
      </c>
      <c r="W477" s="2">
        <v>52.9</v>
      </c>
      <c r="X477" s="2">
        <v>12</v>
      </c>
      <c r="Y477" s="2">
        <v>3.87</v>
      </c>
      <c r="Z477" s="2">
        <v>1.04</v>
      </c>
      <c r="AA477" s="2">
        <v>0</v>
      </c>
      <c r="AB477" s="2">
        <v>18</v>
      </c>
      <c r="AC477" s="2">
        <v>36</v>
      </c>
      <c r="AD477" s="2">
        <v>54</v>
      </c>
      <c r="AE477" s="2">
        <v>71</v>
      </c>
      <c r="AF477" s="2">
        <v>-468</v>
      </c>
      <c r="AG477" s="2">
        <v>-206</v>
      </c>
      <c r="AH477" s="2">
        <v>37</v>
      </c>
      <c r="AI477" s="2">
        <v>275</v>
      </c>
      <c r="AJ477" s="2">
        <v>521</v>
      </c>
      <c r="AK477" s="2"/>
    </row>
    <row r="478" spans="1:37">
      <c r="A478" s="2">
        <v>477</v>
      </c>
      <c r="B478" s="2">
        <v>3756</v>
      </c>
      <c r="C478" s="2">
        <v>116</v>
      </c>
      <c r="D478" s="2">
        <v>0</v>
      </c>
      <c r="E478" s="2">
        <v>102</v>
      </c>
      <c r="F478" s="2">
        <v>0</v>
      </c>
      <c r="G478" s="2">
        <v>0</v>
      </c>
      <c r="H478" s="2">
        <v>0.53100000000000003</v>
      </c>
      <c r="I478" s="2">
        <v>134.47</v>
      </c>
      <c r="J478" s="2">
        <v>0</v>
      </c>
      <c r="K478" s="2">
        <v>0.63</v>
      </c>
      <c r="L478" s="2">
        <v>0.49</v>
      </c>
      <c r="M478" s="2">
        <v>0.39</v>
      </c>
      <c r="N478" s="2">
        <v>0.27</v>
      </c>
      <c r="O478" s="2">
        <v>0.2</v>
      </c>
      <c r="P478" s="2">
        <v>0.12</v>
      </c>
      <c r="Q478" s="2">
        <v>0.09</v>
      </c>
      <c r="R478" s="2">
        <v>0.06</v>
      </c>
      <c r="S478" s="2">
        <v>-325</v>
      </c>
      <c r="T478" s="2">
        <v>-38.6</v>
      </c>
      <c r="U478" s="2">
        <v>58.6</v>
      </c>
      <c r="V478" s="2">
        <v>77.400000000000006</v>
      </c>
      <c r="W478" s="2">
        <v>57.9</v>
      </c>
      <c r="X478" s="2">
        <v>22.1</v>
      </c>
      <c r="Y478" s="2">
        <v>7.63</v>
      </c>
      <c r="Z478" s="2">
        <v>1.58</v>
      </c>
      <c r="AA478" s="2">
        <v>0</v>
      </c>
      <c r="AB478" s="2">
        <v>26</v>
      </c>
      <c r="AC478" s="2">
        <v>51</v>
      </c>
      <c r="AD478" s="2">
        <v>77</v>
      </c>
      <c r="AE478" s="2">
        <v>101</v>
      </c>
      <c r="AF478" s="2">
        <v>-325</v>
      </c>
      <c r="AG478" s="2">
        <v>-129</v>
      </c>
      <c r="AH478" s="2">
        <v>38.4</v>
      </c>
      <c r="AI478" s="2">
        <v>202</v>
      </c>
      <c r="AJ478" s="2">
        <v>386</v>
      </c>
      <c r="AK478" s="2"/>
    </row>
    <row r="479" spans="1:37">
      <c r="A479" s="2">
        <v>478</v>
      </c>
      <c r="B479" s="2">
        <v>3756</v>
      </c>
      <c r="C479" s="2">
        <v>116</v>
      </c>
      <c r="D479" s="2">
        <v>0</v>
      </c>
      <c r="E479" s="2">
        <v>147</v>
      </c>
      <c r="F479" s="2">
        <v>0</v>
      </c>
      <c r="G479" s="2">
        <v>0</v>
      </c>
      <c r="H479" s="2">
        <v>0.34300000000000003</v>
      </c>
      <c r="I479" s="2">
        <v>277.39</v>
      </c>
      <c r="J479" s="2">
        <v>0</v>
      </c>
      <c r="K479" s="2">
        <v>0.47</v>
      </c>
      <c r="L479" s="2">
        <v>0.39</v>
      </c>
      <c r="M479" s="2">
        <v>0.34</v>
      </c>
      <c r="N479" s="2">
        <v>0.26</v>
      </c>
      <c r="O479" s="2">
        <v>0.2</v>
      </c>
      <c r="P479" s="2">
        <v>0.13</v>
      </c>
      <c r="Q479" s="2">
        <v>0.09</v>
      </c>
      <c r="R479" s="2">
        <v>0.06</v>
      </c>
      <c r="S479" s="2">
        <v>-200</v>
      </c>
      <c r="T479" s="2">
        <v>-63.8</v>
      </c>
      <c r="U479" s="2">
        <v>1.99</v>
      </c>
      <c r="V479" s="2">
        <v>37.700000000000003</v>
      </c>
      <c r="W479" s="2">
        <v>41.1</v>
      </c>
      <c r="X479" s="2">
        <v>26.5</v>
      </c>
      <c r="Y479" s="2">
        <v>13.4</v>
      </c>
      <c r="Z479" s="2">
        <v>3.03</v>
      </c>
      <c r="AA479" s="2">
        <v>0</v>
      </c>
      <c r="AB479" s="2">
        <v>37</v>
      </c>
      <c r="AC479" s="2">
        <v>73</v>
      </c>
      <c r="AD479" s="2">
        <v>110</v>
      </c>
      <c r="AE479" s="2">
        <v>146</v>
      </c>
      <c r="AF479" s="2">
        <v>-200</v>
      </c>
      <c r="AG479" s="2">
        <v>-63</v>
      </c>
      <c r="AH479" s="2">
        <v>40.4</v>
      </c>
      <c r="AI479" s="2">
        <v>138</v>
      </c>
      <c r="AJ479" s="2">
        <v>261</v>
      </c>
      <c r="AK479" s="2"/>
    </row>
    <row r="480" spans="1:37">
      <c r="A480" s="2">
        <v>479</v>
      </c>
      <c r="B480" s="2">
        <v>3756</v>
      </c>
      <c r="C480" s="2">
        <v>116</v>
      </c>
      <c r="D480" s="2">
        <v>0</v>
      </c>
      <c r="E480" s="2">
        <v>210</v>
      </c>
      <c r="F480" s="2">
        <v>0</v>
      </c>
      <c r="G480" s="2">
        <v>0</v>
      </c>
      <c r="H480" s="2">
        <v>0.24</v>
      </c>
      <c r="I480" s="2">
        <v>531.61</v>
      </c>
      <c r="J480" s="2">
        <v>0</v>
      </c>
      <c r="K480" s="2">
        <v>0.35</v>
      </c>
      <c r="L480" s="2">
        <v>0.3</v>
      </c>
      <c r="M480" s="2">
        <v>0.27</v>
      </c>
      <c r="N480" s="2">
        <v>0.23</v>
      </c>
      <c r="O480" s="2">
        <v>0.19</v>
      </c>
      <c r="P480" s="2">
        <v>0.14000000000000001</v>
      </c>
      <c r="Q480" s="2">
        <v>0.1</v>
      </c>
      <c r="R480" s="2">
        <v>0.06</v>
      </c>
      <c r="S480" s="2">
        <v>-112</v>
      </c>
      <c r="T480" s="2">
        <v>-57.9</v>
      </c>
      <c r="U480" s="2">
        <v>-22.7</v>
      </c>
      <c r="V480" s="2">
        <v>7.32</v>
      </c>
      <c r="W480" s="2">
        <v>18.5</v>
      </c>
      <c r="X480" s="2">
        <v>20.2</v>
      </c>
      <c r="Y480" s="2">
        <v>14.7</v>
      </c>
      <c r="Z480" s="2">
        <v>5.63</v>
      </c>
      <c r="AA480" s="2">
        <v>0</v>
      </c>
      <c r="AB480" s="2">
        <v>52</v>
      </c>
      <c r="AC480" s="2">
        <v>105</v>
      </c>
      <c r="AD480" s="2">
        <v>157</v>
      </c>
      <c r="AE480" s="2">
        <v>209</v>
      </c>
      <c r="AF480" s="2">
        <v>-112</v>
      </c>
      <c r="AG480" s="2">
        <v>-12.2</v>
      </c>
      <c r="AH480" s="2">
        <v>44.9</v>
      </c>
      <c r="AI480" s="2">
        <v>89.8</v>
      </c>
      <c r="AJ480" s="2">
        <v>164</v>
      </c>
      <c r="AK480" s="2"/>
    </row>
    <row r="481" spans="1:37">
      <c r="A481" s="2">
        <v>480</v>
      </c>
      <c r="B481" s="2">
        <v>3756</v>
      </c>
      <c r="C481" s="2">
        <v>116</v>
      </c>
      <c r="D481" s="2">
        <v>0</v>
      </c>
      <c r="E481" s="2">
        <v>300</v>
      </c>
      <c r="F481" s="2">
        <v>0</v>
      </c>
      <c r="G481" s="2">
        <v>0</v>
      </c>
      <c r="H481" s="2">
        <v>0.184</v>
      </c>
      <c r="I481" s="2">
        <v>936.4</v>
      </c>
      <c r="J481" s="2">
        <v>0</v>
      </c>
      <c r="K481" s="2">
        <v>0.26</v>
      </c>
      <c r="L481" s="2">
        <v>0.23</v>
      </c>
      <c r="M481" s="2">
        <v>0.21</v>
      </c>
      <c r="N481" s="2">
        <v>0.19</v>
      </c>
      <c r="O481" s="2">
        <v>0.17</v>
      </c>
      <c r="P481" s="2">
        <v>0.13</v>
      </c>
      <c r="Q481" s="2">
        <v>0.1</v>
      </c>
      <c r="R481" s="2">
        <v>0.06</v>
      </c>
      <c r="S481" s="2">
        <v>-59.2</v>
      </c>
      <c r="T481" s="2">
        <v>-40.9</v>
      </c>
      <c r="U481" s="2">
        <v>-25.7</v>
      </c>
      <c r="V481" s="2">
        <v>-7.79</v>
      </c>
      <c r="W481" s="2">
        <v>2.4500000000000002</v>
      </c>
      <c r="X481" s="2">
        <v>9.86</v>
      </c>
      <c r="Y481" s="2">
        <v>10.3</v>
      </c>
      <c r="Z481" s="2">
        <v>6.65</v>
      </c>
      <c r="AA481" s="2">
        <v>0</v>
      </c>
      <c r="AB481" s="2">
        <v>75</v>
      </c>
      <c r="AC481" s="2">
        <v>150</v>
      </c>
      <c r="AD481" s="2">
        <v>225</v>
      </c>
      <c r="AE481" s="2">
        <v>299</v>
      </c>
      <c r="AF481" s="2">
        <v>-59.2</v>
      </c>
      <c r="AG481" s="2">
        <v>21.9</v>
      </c>
      <c r="AH481" s="2">
        <v>43.1</v>
      </c>
      <c r="AI481" s="2">
        <v>55.2</v>
      </c>
      <c r="AJ481" s="2">
        <v>94.4</v>
      </c>
      <c r="AK481" s="2"/>
    </row>
    <row r="482" spans="1:37">
      <c r="A482" s="2">
        <v>481</v>
      </c>
      <c r="B482" s="2">
        <v>4537</v>
      </c>
      <c r="C482" s="2">
        <v>116</v>
      </c>
      <c r="D482" s="2">
        <v>0</v>
      </c>
      <c r="E482" s="2">
        <v>50</v>
      </c>
      <c r="F482" s="2">
        <v>0</v>
      </c>
      <c r="G482" s="2">
        <v>0</v>
      </c>
      <c r="H482" s="2">
        <v>1.093</v>
      </c>
      <c r="I482" s="2">
        <v>42</v>
      </c>
      <c r="J482" s="2">
        <v>0</v>
      </c>
      <c r="K482" s="2">
        <v>0.98</v>
      </c>
      <c r="L482" s="2">
        <v>0.61</v>
      </c>
      <c r="M482" s="2">
        <v>0.41</v>
      </c>
      <c r="N482" s="2">
        <v>0.25</v>
      </c>
      <c r="O482" s="2">
        <v>0.18</v>
      </c>
      <c r="P482" s="2">
        <v>0.11</v>
      </c>
      <c r="Q482" s="2">
        <v>0.09</v>
      </c>
      <c r="R482" s="2">
        <v>0.06</v>
      </c>
      <c r="S482" s="2">
        <v>-542</v>
      </c>
      <c r="T482" s="2">
        <v>138</v>
      </c>
      <c r="U482" s="2">
        <v>190</v>
      </c>
      <c r="V482" s="2">
        <v>89.6</v>
      </c>
      <c r="W482" s="2">
        <v>33.299999999999997</v>
      </c>
      <c r="X482" s="2">
        <v>6.57</v>
      </c>
      <c r="Y482" s="2">
        <v>2.58</v>
      </c>
      <c r="Z482" s="2">
        <v>0.68</v>
      </c>
      <c r="AA482" s="2">
        <v>0</v>
      </c>
      <c r="AB482" s="2">
        <v>12</v>
      </c>
      <c r="AC482" s="2">
        <v>25</v>
      </c>
      <c r="AD482" s="2">
        <v>38</v>
      </c>
      <c r="AE482" s="2">
        <v>49</v>
      </c>
      <c r="AF482" s="2">
        <v>-542</v>
      </c>
      <c r="AG482" s="2">
        <v>-251</v>
      </c>
      <c r="AH482" s="2">
        <v>27.3</v>
      </c>
      <c r="AI482" s="2">
        <v>310</v>
      </c>
      <c r="AJ482" s="2">
        <v>574</v>
      </c>
      <c r="AK482" s="2"/>
    </row>
    <row r="483" spans="1:37">
      <c r="A483" s="2">
        <v>482</v>
      </c>
      <c r="B483" s="2">
        <v>4537</v>
      </c>
      <c r="C483" s="2">
        <v>116</v>
      </c>
      <c r="D483" s="2">
        <v>0</v>
      </c>
      <c r="E483" s="2">
        <v>72</v>
      </c>
      <c r="F483" s="2">
        <v>0</v>
      </c>
      <c r="G483" s="2">
        <v>0</v>
      </c>
      <c r="H483" s="2">
        <v>0.75</v>
      </c>
      <c r="I483" s="2">
        <v>76.97</v>
      </c>
      <c r="J483" s="2">
        <v>0</v>
      </c>
      <c r="K483" s="2">
        <v>0.78</v>
      </c>
      <c r="L483" s="2">
        <v>0.55000000000000004</v>
      </c>
      <c r="M483" s="2">
        <v>0.41</v>
      </c>
      <c r="N483" s="2">
        <v>0.26</v>
      </c>
      <c r="O483" s="2">
        <v>0.19</v>
      </c>
      <c r="P483" s="2">
        <v>0.12</v>
      </c>
      <c r="Q483" s="2">
        <v>0.09</v>
      </c>
      <c r="R483" s="2">
        <v>0.06</v>
      </c>
      <c r="S483" s="2">
        <v>-425</v>
      </c>
      <c r="T483" s="2">
        <v>22.3</v>
      </c>
      <c r="U483" s="2">
        <v>120</v>
      </c>
      <c r="V483" s="2">
        <v>95.8</v>
      </c>
      <c r="W483" s="2">
        <v>52.8</v>
      </c>
      <c r="X483" s="2">
        <v>12.9</v>
      </c>
      <c r="Y483" s="2">
        <v>4.05</v>
      </c>
      <c r="Z483" s="2">
        <v>1.07</v>
      </c>
      <c r="AA483" s="2">
        <v>0</v>
      </c>
      <c r="AB483" s="2">
        <v>18</v>
      </c>
      <c r="AC483" s="2">
        <v>36</v>
      </c>
      <c r="AD483" s="2">
        <v>54</v>
      </c>
      <c r="AE483" s="2">
        <v>71</v>
      </c>
      <c r="AF483" s="2">
        <v>-425</v>
      </c>
      <c r="AG483" s="2">
        <v>-189</v>
      </c>
      <c r="AH483" s="2">
        <v>30.5</v>
      </c>
      <c r="AI483" s="2">
        <v>246</v>
      </c>
      <c r="AJ483" s="2">
        <v>468</v>
      </c>
      <c r="AK483" s="2"/>
    </row>
    <row r="484" spans="1:37">
      <c r="A484" s="2">
        <v>483</v>
      </c>
      <c r="B484" s="2">
        <v>4537</v>
      </c>
      <c r="C484" s="2">
        <v>116</v>
      </c>
      <c r="D484" s="2">
        <v>0</v>
      </c>
      <c r="E484" s="2">
        <v>102</v>
      </c>
      <c r="F484" s="2">
        <v>0</v>
      </c>
      <c r="G484" s="2">
        <v>0</v>
      </c>
      <c r="H484" s="2">
        <v>0.48799999999999999</v>
      </c>
      <c r="I484" s="2">
        <v>154.53</v>
      </c>
      <c r="J484" s="2">
        <v>0</v>
      </c>
      <c r="K484" s="2">
        <v>0.6</v>
      </c>
      <c r="L484" s="2">
        <v>0.47</v>
      </c>
      <c r="M484" s="2">
        <v>0.38</v>
      </c>
      <c r="N484" s="2">
        <v>0.27</v>
      </c>
      <c r="O484" s="2">
        <v>0.2</v>
      </c>
      <c r="P484" s="2">
        <v>0.12</v>
      </c>
      <c r="Q484" s="2">
        <v>0.09</v>
      </c>
      <c r="R484" s="2">
        <v>0.06</v>
      </c>
      <c r="S484" s="2">
        <v>-290</v>
      </c>
      <c r="T484" s="2">
        <v>-42.1</v>
      </c>
      <c r="U484" s="2">
        <v>45.6</v>
      </c>
      <c r="V484" s="2">
        <v>67.7</v>
      </c>
      <c r="W484" s="2">
        <v>53.7</v>
      </c>
      <c r="X484" s="2">
        <v>22.4</v>
      </c>
      <c r="Y484" s="2">
        <v>8.16</v>
      </c>
      <c r="Z484" s="2">
        <v>1.64</v>
      </c>
      <c r="AA484" s="2">
        <v>0</v>
      </c>
      <c r="AB484" s="2">
        <v>26</v>
      </c>
      <c r="AC484" s="2">
        <v>51</v>
      </c>
      <c r="AD484" s="2">
        <v>77</v>
      </c>
      <c r="AE484" s="2">
        <v>101</v>
      </c>
      <c r="AF484" s="2">
        <v>-290</v>
      </c>
      <c r="AG484" s="2">
        <v>-117</v>
      </c>
      <c r="AH484" s="2">
        <v>31.7</v>
      </c>
      <c r="AI484" s="2">
        <v>178</v>
      </c>
      <c r="AJ484" s="2">
        <v>340</v>
      </c>
      <c r="AK484" s="2"/>
    </row>
    <row r="485" spans="1:37">
      <c r="A485" s="2">
        <v>484</v>
      </c>
      <c r="B485" s="2">
        <v>4537</v>
      </c>
      <c r="C485" s="2">
        <v>116</v>
      </c>
      <c r="D485" s="2">
        <v>0</v>
      </c>
      <c r="E485" s="2">
        <v>147</v>
      </c>
      <c r="F485" s="2">
        <v>0</v>
      </c>
      <c r="G485" s="2">
        <v>0</v>
      </c>
      <c r="H485" s="2">
        <v>0.317</v>
      </c>
      <c r="I485" s="2">
        <v>317.39</v>
      </c>
      <c r="J485" s="2">
        <v>0</v>
      </c>
      <c r="K485" s="2">
        <v>0.45</v>
      </c>
      <c r="L485" s="2">
        <v>0.37</v>
      </c>
      <c r="M485" s="2">
        <v>0.33</v>
      </c>
      <c r="N485" s="2">
        <v>0.26</v>
      </c>
      <c r="O485" s="2">
        <v>0.2</v>
      </c>
      <c r="P485" s="2">
        <v>0.13</v>
      </c>
      <c r="Q485" s="2">
        <v>0.09</v>
      </c>
      <c r="R485" s="2">
        <v>0.06</v>
      </c>
      <c r="S485" s="2">
        <v>-177</v>
      </c>
      <c r="T485" s="2">
        <v>-60.3</v>
      </c>
      <c r="U485" s="2">
        <v>-2.81</v>
      </c>
      <c r="V485" s="2">
        <v>30.4</v>
      </c>
      <c r="W485" s="2">
        <v>35.5</v>
      </c>
      <c r="X485" s="2">
        <v>24.9</v>
      </c>
      <c r="Y485" s="2">
        <v>13.4</v>
      </c>
      <c r="Z485" s="2">
        <v>3.26</v>
      </c>
      <c r="AA485" s="2">
        <v>0</v>
      </c>
      <c r="AB485" s="2">
        <v>37</v>
      </c>
      <c r="AC485" s="2">
        <v>73</v>
      </c>
      <c r="AD485" s="2">
        <v>110</v>
      </c>
      <c r="AE485" s="2">
        <v>146</v>
      </c>
      <c r="AF485" s="2">
        <v>-177</v>
      </c>
      <c r="AG485" s="2">
        <v>-57.7</v>
      </c>
      <c r="AH485" s="2">
        <v>33.299999999999997</v>
      </c>
      <c r="AI485" s="2">
        <v>120</v>
      </c>
      <c r="AJ485" s="2">
        <v>228</v>
      </c>
      <c r="AK485" s="2"/>
    </row>
    <row r="486" spans="1:37">
      <c r="A486" s="2">
        <v>485</v>
      </c>
      <c r="B486" s="2">
        <v>4537</v>
      </c>
      <c r="C486" s="2">
        <v>116</v>
      </c>
      <c r="D486" s="2">
        <v>0</v>
      </c>
      <c r="E486" s="2">
        <v>210</v>
      </c>
      <c r="F486" s="2">
        <v>0</v>
      </c>
      <c r="G486" s="2">
        <v>0</v>
      </c>
      <c r="H486" s="2">
        <v>0.214</v>
      </c>
      <c r="I486" s="2">
        <v>637.48</v>
      </c>
      <c r="J486" s="2">
        <v>0</v>
      </c>
      <c r="K486" s="2">
        <v>0.33</v>
      </c>
      <c r="L486" s="2">
        <v>0.28999999999999998</v>
      </c>
      <c r="M486" s="2">
        <v>0.26</v>
      </c>
      <c r="N486" s="2">
        <v>0.22</v>
      </c>
      <c r="O486" s="2">
        <v>0.19</v>
      </c>
      <c r="P486" s="2">
        <v>0.14000000000000001</v>
      </c>
      <c r="Q486" s="2">
        <v>0.1</v>
      </c>
      <c r="R486" s="2">
        <v>0.06</v>
      </c>
      <c r="S486" s="2">
        <v>-98.9</v>
      </c>
      <c r="T486" s="2">
        <v>-52.6</v>
      </c>
      <c r="U486" s="2">
        <v>-22.3</v>
      </c>
      <c r="V486" s="2">
        <v>4.13</v>
      </c>
      <c r="W486" s="2">
        <v>14.7</v>
      </c>
      <c r="X486" s="2">
        <v>17.600000000000001</v>
      </c>
      <c r="Y486" s="2">
        <v>13.6</v>
      </c>
      <c r="Z486" s="2">
        <v>5.7</v>
      </c>
      <c r="AA486" s="2">
        <v>0</v>
      </c>
      <c r="AB486" s="2">
        <v>52</v>
      </c>
      <c r="AC486" s="2">
        <v>105</v>
      </c>
      <c r="AD486" s="2">
        <v>157</v>
      </c>
      <c r="AE486" s="2">
        <v>209</v>
      </c>
      <c r="AF486" s="2">
        <v>-98.9</v>
      </c>
      <c r="AG486" s="2">
        <v>-13</v>
      </c>
      <c r="AH486" s="2">
        <v>37</v>
      </c>
      <c r="AI486" s="2">
        <v>77</v>
      </c>
      <c r="AJ486" s="2">
        <v>141</v>
      </c>
      <c r="AK486" s="2"/>
    </row>
    <row r="487" spans="1:37">
      <c r="A487" s="2">
        <v>486</v>
      </c>
      <c r="B487" s="2">
        <v>4537</v>
      </c>
      <c r="C487" s="2">
        <v>116</v>
      </c>
      <c r="D487" s="2">
        <v>0</v>
      </c>
      <c r="E487" s="2">
        <v>300</v>
      </c>
      <c r="F487" s="2">
        <v>0</v>
      </c>
      <c r="G487" s="2">
        <v>0</v>
      </c>
      <c r="H487" s="2">
        <v>0.16400000000000001</v>
      </c>
      <c r="I487" s="2">
        <v>1125.56</v>
      </c>
      <c r="J487" s="2">
        <v>0</v>
      </c>
      <c r="K487" s="2">
        <v>0.24</v>
      </c>
      <c r="L487" s="2">
        <v>0.21</v>
      </c>
      <c r="M487" s="2">
        <v>0.2</v>
      </c>
      <c r="N487" s="2">
        <v>0.18</v>
      </c>
      <c r="O487" s="2">
        <v>0.16</v>
      </c>
      <c r="P487" s="2">
        <v>0.13</v>
      </c>
      <c r="Q487" s="2">
        <v>0.1</v>
      </c>
      <c r="R487" s="2">
        <v>7.0000000000000007E-2</v>
      </c>
      <c r="S487" s="2">
        <v>-52</v>
      </c>
      <c r="T487" s="2">
        <v>-36.4</v>
      </c>
      <c r="U487" s="2">
        <v>-23.5</v>
      </c>
      <c r="V487" s="2">
        <v>-8.09</v>
      </c>
      <c r="W487" s="2">
        <v>0.94</v>
      </c>
      <c r="X487" s="2">
        <v>7.97</v>
      </c>
      <c r="Y487" s="2">
        <v>8.92</v>
      </c>
      <c r="Z487" s="2">
        <v>6.22</v>
      </c>
      <c r="AA487" s="2">
        <v>0</v>
      </c>
      <c r="AB487" s="2">
        <v>75</v>
      </c>
      <c r="AC487" s="2">
        <v>150</v>
      </c>
      <c r="AD487" s="2">
        <v>225</v>
      </c>
      <c r="AE487" s="2">
        <v>299</v>
      </c>
      <c r="AF487" s="2">
        <v>-52</v>
      </c>
      <c r="AG487" s="2">
        <v>16.7</v>
      </c>
      <c r="AH487" s="2">
        <v>35.6</v>
      </c>
      <c r="AI487" s="2">
        <v>47</v>
      </c>
      <c r="AJ487" s="2">
        <v>81.2</v>
      </c>
      <c r="AK487" s="2"/>
    </row>
    <row r="488" spans="1:37">
      <c r="A488" s="2">
        <v>487</v>
      </c>
      <c r="B488" s="2">
        <v>5481</v>
      </c>
      <c r="C488" s="2">
        <v>116</v>
      </c>
      <c r="D488" s="2">
        <v>0</v>
      </c>
      <c r="E488" s="2">
        <v>50</v>
      </c>
      <c r="F488" s="2">
        <v>0</v>
      </c>
      <c r="G488" s="2">
        <v>0</v>
      </c>
      <c r="H488" s="2">
        <v>1.026</v>
      </c>
      <c r="I488" s="2">
        <v>46.41</v>
      </c>
      <c r="J488" s="2">
        <v>0</v>
      </c>
      <c r="K488" s="2">
        <v>0.94</v>
      </c>
      <c r="L488" s="2">
        <v>0.6</v>
      </c>
      <c r="M488" s="2">
        <v>0.41</v>
      </c>
      <c r="N488" s="2">
        <v>0.25</v>
      </c>
      <c r="O488" s="2">
        <v>0.18</v>
      </c>
      <c r="P488" s="2">
        <v>0.11</v>
      </c>
      <c r="Q488" s="2">
        <v>0.09</v>
      </c>
      <c r="R488" s="2">
        <v>0.06</v>
      </c>
      <c r="S488" s="2">
        <v>-501</v>
      </c>
      <c r="T488" s="2">
        <v>112</v>
      </c>
      <c r="U488" s="2">
        <v>172</v>
      </c>
      <c r="V488" s="2">
        <v>88.7</v>
      </c>
      <c r="W488" s="2">
        <v>35.1</v>
      </c>
      <c r="X488" s="2">
        <v>6.86</v>
      </c>
      <c r="Y488" s="2">
        <v>2.63</v>
      </c>
      <c r="Z488" s="2">
        <v>0.71</v>
      </c>
      <c r="AA488" s="2">
        <v>0</v>
      </c>
      <c r="AB488" s="2">
        <v>12</v>
      </c>
      <c r="AC488" s="2">
        <v>25</v>
      </c>
      <c r="AD488" s="2">
        <v>38</v>
      </c>
      <c r="AE488" s="2">
        <v>49</v>
      </c>
      <c r="AF488" s="2">
        <v>-501</v>
      </c>
      <c r="AG488" s="2">
        <v>-233</v>
      </c>
      <c r="AH488" s="2">
        <v>22.3</v>
      </c>
      <c r="AI488" s="2">
        <v>283</v>
      </c>
      <c r="AJ488" s="2">
        <v>525</v>
      </c>
      <c r="AK488" s="2"/>
    </row>
    <row r="489" spans="1:37">
      <c r="A489" s="2">
        <v>488</v>
      </c>
      <c r="B489" s="2">
        <v>5481</v>
      </c>
      <c r="C489" s="2">
        <v>116</v>
      </c>
      <c r="D489" s="2">
        <v>0</v>
      </c>
      <c r="E489" s="2">
        <v>72</v>
      </c>
      <c r="F489" s="2">
        <v>0</v>
      </c>
      <c r="G489" s="2">
        <v>0</v>
      </c>
      <c r="H489" s="2">
        <v>0.69399999999999995</v>
      </c>
      <c r="I489" s="2">
        <v>87.18</v>
      </c>
      <c r="J489" s="2">
        <v>0</v>
      </c>
      <c r="K489" s="2">
        <v>0.74</v>
      </c>
      <c r="L489" s="2">
        <v>0.54</v>
      </c>
      <c r="M489" s="2">
        <v>0.41</v>
      </c>
      <c r="N489" s="2">
        <v>0.27</v>
      </c>
      <c r="O489" s="2">
        <v>0.19</v>
      </c>
      <c r="P489" s="2">
        <v>0.12</v>
      </c>
      <c r="Q489" s="2">
        <v>0.09</v>
      </c>
      <c r="R489" s="2">
        <v>0.06</v>
      </c>
      <c r="S489" s="2">
        <v>-384</v>
      </c>
      <c r="T489" s="2">
        <v>8.94</v>
      </c>
      <c r="U489" s="2">
        <v>102</v>
      </c>
      <c r="V489" s="2">
        <v>88.4</v>
      </c>
      <c r="W489" s="2">
        <v>51.9</v>
      </c>
      <c r="X489" s="2">
        <v>13.8</v>
      </c>
      <c r="Y489" s="2">
        <v>4.2699999999999996</v>
      </c>
      <c r="Z489" s="2">
        <v>1.1000000000000001</v>
      </c>
      <c r="AA489" s="2">
        <v>0</v>
      </c>
      <c r="AB489" s="2">
        <v>18</v>
      </c>
      <c r="AC489" s="2">
        <v>36</v>
      </c>
      <c r="AD489" s="2">
        <v>54</v>
      </c>
      <c r="AE489" s="2">
        <v>71</v>
      </c>
      <c r="AF489" s="2">
        <v>-384</v>
      </c>
      <c r="AG489" s="2">
        <v>-172</v>
      </c>
      <c r="AH489" s="2">
        <v>25.1</v>
      </c>
      <c r="AI489" s="2">
        <v>219</v>
      </c>
      <c r="AJ489" s="2">
        <v>418</v>
      </c>
      <c r="AK489" s="2"/>
    </row>
    <row r="490" spans="1:37">
      <c r="A490" s="2">
        <v>489</v>
      </c>
      <c r="B490" s="2">
        <v>5481</v>
      </c>
      <c r="C490" s="2">
        <v>116</v>
      </c>
      <c r="D490" s="2">
        <v>0</v>
      </c>
      <c r="E490" s="2">
        <v>102</v>
      </c>
      <c r="F490" s="2">
        <v>0</v>
      </c>
      <c r="G490" s="2">
        <v>0</v>
      </c>
      <c r="H490" s="2">
        <v>0.44700000000000001</v>
      </c>
      <c r="I490" s="2">
        <v>177.9</v>
      </c>
      <c r="J490" s="2">
        <v>0</v>
      </c>
      <c r="K490" s="2">
        <v>0.56999999999999995</v>
      </c>
      <c r="L490" s="2">
        <v>0.45</v>
      </c>
      <c r="M490" s="2">
        <v>0.37</v>
      </c>
      <c r="N490" s="2">
        <v>0.27</v>
      </c>
      <c r="O490" s="2">
        <v>0.2</v>
      </c>
      <c r="P490" s="2">
        <v>0.12</v>
      </c>
      <c r="Q490" s="2">
        <v>0.09</v>
      </c>
      <c r="R490" s="2">
        <v>0.06</v>
      </c>
      <c r="S490" s="2">
        <v>-258</v>
      </c>
      <c r="T490" s="2">
        <v>-44.2</v>
      </c>
      <c r="U490" s="2">
        <v>34.299999999999997</v>
      </c>
      <c r="V490" s="2">
        <v>58.4</v>
      </c>
      <c r="W490" s="2">
        <v>49</v>
      </c>
      <c r="X490" s="2">
        <v>22.4</v>
      </c>
      <c r="Y490" s="2">
        <v>8.67</v>
      </c>
      <c r="Z490" s="2">
        <v>1.72</v>
      </c>
      <c r="AA490" s="2">
        <v>0</v>
      </c>
      <c r="AB490" s="2">
        <v>26</v>
      </c>
      <c r="AC490" s="2">
        <v>51</v>
      </c>
      <c r="AD490" s="2">
        <v>77</v>
      </c>
      <c r="AE490" s="2">
        <v>101</v>
      </c>
      <c r="AF490" s="2">
        <v>-258</v>
      </c>
      <c r="AG490" s="2">
        <v>-106</v>
      </c>
      <c r="AH490" s="2">
        <v>26.1</v>
      </c>
      <c r="AI490" s="2">
        <v>156</v>
      </c>
      <c r="AJ490" s="2">
        <v>300</v>
      </c>
      <c r="AK490" s="2"/>
    </row>
    <row r="491" spans="1:37">
      <c r="A491" s="2">
        <v>490</v>
      </c>
      <c r="B491" s="2">
        <v>5481</v>
      </c>
      <c r="C491" s="2">
        <v>116</v>
      </c>
      <c r="D491" s="2">
        <v>0</v>
      </c>
      <c r="E491" s="2">
        <v>147</v>
      </c>
      <c r="F491" s="2">
        <v>0</v>
      </c>
      <c r="G491" s="2">
        <v>0</v>
      </c>
      <c r="H491" s="2">
        <v>0.28100000000000003</v>
      </c>
      <c r="I491" s="2">
        <v>382.01</v>
      </c>
      <c r="J491" s="2">
        <v>0</v>
      </c>
      <c r="K491" s="2">
        <v>0.42</v>
      </c>
      <c r="L491" s="2">
        <v>0.36</v>
      </c>
      <c r="M491" s="2">
        <v>0.31</v>
      </c>
      <c r="N491" s="2">
        <v>0.25</v>
      </c>
      <c r="O491" s="2">
        <v>0.2</v>
      </c>
      <c r="P491" s="2">
        <v>0.13</v>
      </c>
      <c r="Q491" s="2">
        <v>0.09</v>
      </c>
      <c r="R491" s="2">
        <v>0.06</v>
      </c>
      <c r="S491" s="2">
        <v>-156</v>
      </c>
      <c r="T491" s="2">
        <v>-56.5</v>
      </c>
      <c r="U491" s="2">
        <v>-6.49</v>
      </c>
      <c r="V491" s="2">
        <v>24</v>
      </c>
      <c r="W491" s="2">
        <v>30.3</v>
      </c>
      <c r="X491" s="2">
        <v>23</v>
      </c>
      <c r="Y491" s="2">
        <v>13.2</v>
      </c>
      <c r="Z491" s="2">
        <v>3.49</v>
      </c>
      <c r="AA491" s="2">
        <v>0</v>
      </c>
      <c r="AB491" s="2">
        <v>37</v>
      </c>
      <c r="AC491" s="2">
        <v>73</v>
      </c>
      <c r="AD491" s="2">
        <v>110</v>
      </c>
      <c r="AE491" s="2">
        <v>146</v>
      </c>
      <c r="AF491" s="2">
        <v>-156</v>
      </c>
      <c r="AG491" s="2">
        <v>-52.4</v>
      </c>
      <c r="AH491" s="2">
        <v>27.4</v>
      </c>
      <c r="AI491" s="2">
        <v>104</v>
      </c>
      <c r="AJ491" s="2">
        <v>198</v>
      </c>
      <c r="AK491" s="2"/>
    </row>
    <row r="492" spans="1:37">
      <c r="A492" s="2">
        <v>491</v>
      </c>
      <c r="B492" s="2">
        <v>5481</v>
      </c>
      <c r="C492" s="2">
        <v>116</v>
      </c>
      <c r="D492" s="2">
        <v>0</v>
      </c>
      <c r="E492" s="2">
        <v>210</v>
      </c>
      <c r="F492" s="2">
        <v>0</v>
      </c>
      <c r="G492" s="2">
        <v>0</v>
      </c>
      <c r="H492" s="2">
        <v>0.19600000000000001</v>
      </c>
      <c r="I492" s="2">
        <v>742.13</v>
      </c>
      <c r="J492" s="2">
        <v>0</v>
      </c>
      <c r="K492" s="2">
        <v>0.31</v>
      </c>
      <c r="L492" s="2">
        <v>0.27</v>
      </c>
      <c r="M492" s="2">
        <v>0.25</v>
      </c>
      <c r="N492" s="2">
        <v>0.22</v>
      </c>
      <c r="O492" s="2">
        <v>0.19</v>
      </c>
      <c r="P492" s="2">
        <v>0.14000000000000001</v>
      </c>
      <c r="Q492" s="2">
        <v>0.1</v>
      </c>
      <c r="R492" s="2">
        <v>0.06</v>
      </c>
      <c r="S492" s="2">
        <v>-86.8</v>
      </c>
      <c r="T492" s="2">
        <v>-47.5</v>
      </c>
      <c r="U492" s="2">
        <v>-21.6</v>
      </c>
      <c r="V492" s="2">
        <v>1.57</v>
      </c>
      <c r="W492" s="2">
        <v>11.4</v>
      </c>
      <c r="X492" s="2">
        <v>15.2</v>
      </c>
      <c r="Y492" s="2">
        <v>12.4</v>
      </c>
      <c r="Z492" s="2">
        <v>5.69</v>
      </c>
      <c r="AA492" s="2">
        <v>0</v>
      </c>
      <c r="AB492" s="2">
        <v>52</v>
      </c>
      <c r="AC492" s="2">
        <v>105</v>
      </c>
      <c r="AD492" s="2">
        <v>157</v>
      </c>
      <c r="AE492" s="2">
        <v>209</v>
      </c>
      <c r="AF492" s="2">
        <v>-86.8</v>
      </c>
      <c r="AG492" s="2">
        <v>-13.1</v>
      </c>
      <c r="AH492" s="2">
        <v>30.5</v>
      </c>
      <c r="AI492" s="2">
        <v>66</v>
      </c>
      <c r="AJ492" s="2">
        <v>122</v>
      </c>
      <c r="AK492" s="2"/>
    </row>
    <row r="493" spans="1:37">
      <c r="A493" s="2">
        <v>492</v>
      </c>
      <c r="B493" s="2">
        <v>5481</v>
      </c>
      <c r="C493" s="2">
        <v>116</v>
      </c>
      <c r="D493" s="2">
        <v>0</v>
      </c>
      <c r="E493" s="2">
        <v>300</v>
      </c>
      <c r="F493" s="2">
        <v>0</v>
      </c>
      <c r="G493" s="2">
        <v>0</v>
      </c>
      <c r="H493" s="2">
        <v>0.14699999999999999</v>
      </c>
      <c r="I493" s="2">
        <v>1353.38</v>
      </c>
      <c r="J493" s="2">
        <v>0</v>
      </c>
      <c r="K493" s="2">
        <v>0.23</v>
      </c>
      <c r="L493" s="2">
        <v>0.2</v>
      </c>
      <c r="M493" s="2">
        <v>0.19</v>
      </c>
      <c r="N493" s="2">
        <v>0.17</v>
      </c>
      <c r="O493" s="2">
        <v>0.16</v>
      </c>
      <c r="P493" s="2">
        <v>0.13</v>
      </c>
      <c r="Q493" s="2">
        <v>0.1</v>
      </c>
      <c r="R493" s="2">
        <v>7.0000000000000007E-2</v>
      </c>
      <c r="S493" s="2">
        <v>-45.5</v>
      </c>
      <c r="T493" s="2">
        <v>-32.299999999999997</v>
      </c>
      <c r="U493" s="2">
        <v>-21.4</v>
      </c>
      <c r="V493" s="2">
        <v>-8.15</v>
      </c>
      <c r="W493" s="2">
        <v>-0.24</v>
      </c>
      <c r="X493" s="2">
        <v>6.31</v>
      </c>
      <c r="Y493" s="2">
        <v>7.59</v>
      </c>
      <c r="Z493" s="2">
        <v>5.74</v>
      </c>
      <c r="AA493" s="2">
        <v>0</v>
      </c>
      <c r="AB493" s="2">
        <v>75</v>
      </c>
      <c r="AC493" s="2">
        <v>150</v>
      </c>
      <c r="AD493" s="2">
        <v>225</v>
      </c>
      <c r="AE493" s="2">
        <v>299</v>
      </c>
      <c r="AF493" s="2">
        <v>-45.5</v>
      </c>
      <c r="AG493" s="2">
        <v>12.7</v>
      </c>
      <c r="AH493" s="2">
        <v>29.4</v>
      </c>
      <c r="AI493" s="2">
        <v>40</v>
      </c>
      <c r="AJ493" s="2">
        <v>69.7</v>
      </c>
      <c r="AK493" s="2"/>
    </row>
    <row r="494" spans="1:37">
      <c r="A494" s="2">
        <v>493</v>
      </c>
      <c r="B494" s="2">
        <v>6622</v>
      </c>
      <c r="C494" s="2">
        <v>116</v>
      </c>
      <c r="D494" s="2">
        <v>0</v>
      </c>
      <c r="E494" s="2">
        <v>50</v>
      </c>
      <c r="F494" s="2">
        <v>0</v>
      </c>
      <c r="G494" s="2">
        <v>0</v>
      </c>
      <c r="H494" s="2">
        <v>0.96199999999999997</v>
      </c>
      <c r="I494" s="2">
        <v>51.45</v>
      </c>
      <c r="J494" s="2">
        <v>0</v>
      </c>
      <c r="K494" s="2">
        <v>0.91</v>
      </c>
      <c r="L494" s="2">
        <v>0.59</v>
      </c>
      <c r="M494" s="2">
        <v>0.41</v>
      </c>
      <c r="N494" s="2">
        <v>0.25</v>
      </c>
      <c r="O494" s="2">
        <v>0.18</v>
      </c>
      <c r="P494" s="2">
        <v>0.11</v>
      </c>
      <c r="Q494" s="2">
        <v>0.09</v>
      </c>
      <c r="R494" s="2">
        <v>0.06</v>
      </c>
      <c r="S494" s="2">
        <v>-460</v>
      </c>
      <c r="T494" s="2">
        <v>88.5</v>
      </c>
      <c r="U494" s="2">
        <v>154</v>
      </c>
      <c r="V494" s="2">
        <v>86.7</v>
      </c>
      <c r="W494" s="2">
        <v>36.700000000000003</v>
      </c>
      <c r="X494" s="2">
        <v>7.22</v>
      </c>
      <c r="Y494" s="2">
        <v>2.68</v>
      </c>
      <c r="Z494" s="2">
        <v>0.74</v>
      </c>
      <c r="AA494" s="2">
        <v>0</v>
      </c>
      <c r="AB494" s="2">
        <v>12</v>
      </c>
      <c r="AC494" s="2">
        <v>25</v>
      </c>
      <c r="AD494" s="2">
        <v>38</v>
      </c>
      <c r="AE494" s="2">
        <v>49</v>
      </c>
      <c r="AF494" s="2">
        <v>-460</v>
      </c>
      <c r="AG494" s="2">
        <v>-216</v>
      </c>
      <c r="AH494" s="2">
        <v>18.2</v>
      </c>
      <c r="AI494" s="2">
        <v>256</v>
      </c>
      <c r="AJ494" s="2">
        <v>478</v>
      </c>
      <c r="AK494" s="2"/>
    </row>
    <row r="495" spans="1:37">
      <c r="A495" s="2">
        <v>494</v>
      </c>
      <c r="B495" s="2">
        <v>6622</v>
      </c>
      <c r="C495" s="2">
        <v>116</v>
      </c>
      <c r="D495" s="2">
        <v>0</v>
      </c>
      <c r="E495" s="2">
        <v>72</v>
      </c>
      <c r="F495" s="2">
        <v>0</v>
      </c>
      <c r="G495" s="2">
        <v>0</v>
      </c>
      <c r="H495" s="2">
        <v>0.63700000000000001</v>
      </c>
      <c r="I495" s="2">
        <v>99.72</v>
      </c>
      <c r="J495" s="2">
        <v>0</v>
      </c>
      <c r="K495" s="2">
        <v>0.71</v>
      </c>
      <c r="L495" s="2">
        <v>0.53</v>
      </c>
      <c r="M495" s="2">
        <v>0.4</v>
      </c>
      <c r="N495" s="2">
        <v>0.27</v>
      </c>
      <c r="O495" s="2">
        <v>0.19</v>
      </c>
      <c r="P495" s="2">
        <v>0.12</v>
      </c>
      <c r="Q495" s="2">
        <v>0.09</v>
      </c>
      <c r="R495" s="2">
        <v>0.06</v>
      </c>
      <c r="S495" s="2">
        <v>-345</v>
      </c>
      <c r="T495" s="2">
        <v>-1.95</v>
      </c>
      <c r="U495" s="2">
        <v>84.9</v>
      </c>
      <c r="V495" s="2">
        <v>80.5</v>
      </c>
      <c r="W495" s="2">
        <v>50.4</v>
      </c>
      <c r="X495" s="2">
        <v>14.6</v>
      </c>
      <c r="Y495" s="2">
        <v>4.54</v>
      </c>
      <c r="Z495" s="2">
        <v>1.1200000000000001</v>
      </c>
      <c r="AA495" s="2">
        <v>0</v>
      </c>
      <c r="AB495" s="2">
        <v>18</v>
      </c>
      <c r="AC495" s="2">
        <v>36</v>
      </c>
      <c r="AD495" s="2">
        <v>54</v>
      </c>
      <c r="AE495" s="2">
        <v>71</v>
      </c>
      <c r="AF495" s="2">
        <v>-345</v>
      </c>
      <c r="AG495" s="2">
        <v>-156</v>
      </c>
      <c r="AH495" s="2">
        <v>20.7</v>
      </c>
      <c r="AI495" s="2">
        <v>194</v>
      </c>
      <c r="AJ495" s="2">
        <v>373</v>
      </c>
      <c r="AK495" s="2"/>
    </row>
    <row r="496" spans="1:37">
      <c r="A496" s="2">
        <v>495</v>
      </c>
      <c r="B496" s="2">
        <v>6622</v>
      </c>
      <c r="C496" s="2">
        <v>116</v>
      </c>
      <c r="D496" s="2">
        <v>0</v>
      </c>
      <c r="E496" s="2">
        <v>102</v>
      </c>
      <c r="F496" s="2">
        <v>0</v>
      </c>
      <c r="G496" s="2">
        <v>0</v>
      </c>
      <c r="H496" s="2">
        <v>0.40400000000000003</v>
      </c>
      <c r="I496" s="2">
        <v>207.65</v>
      </c>
      <c r="J496" s="2">
        <v>0</v>
      </c>
      <c r="K496" s="2">
        <v>0.54</v>
      </c>
      <c r="L496" s="2">
        <v>0.44</v>
      </c>
      <c r="M496" s="2">
        <v>0.36</v>
      </c>
      <c r="N496" s="2">
        <v>0.27</v>
      </c>
      <c r="O496" s="2">
        <v>0.2</v>
      </c>
      <c r="P496" s="2">
        <v>0.12</v>
      </c>
      <c r="Q496" s="2">
        <v>0.09</v>
      </c>
      <c r="R496" s="2">
        <v>0.06</v>
      </c>
      <c r="S496" s="2">
        <v>-229</v>
      </c>
      <c r="T496" s="2">
        <v>-44.9</v>
      </c>
      <c r="U496" s="2">
        <v>24.8</v>
      </c>
      <c r="V496" s="2">
        <v>49.7</v>
      </c>
      <c r="W496" s="2">
        <v>44.2</v>
      </c>
      <c r="X496" s="2">
        <v>22.1</v>
      </c>
      <c r="Y496" s="2">
        <v>9.11</v>
      </c>
      <c r="Z496" s="2">
        <v>1.81</v>
      </c>
      <c r="AA496" s="2">
        <v>0</v>
      </c>
      <c r="AB496" s="2">
        <v>26</v>
      </c>
      <c r="AC496" s="2">
        <v>51</v>
      </c>
      <c r="AD496" s="2">
        <v>77</v>
      </c>
      <c r="AE496" s="2">
        <v>101</v>
      </c>
      <c r="AF496" s="2">
        <v>-229</v>
      </c>
      <c r="AG496" s="2">
        <v>-94.9</v>
      </c>
      <c r="AH496" s="2">
        <v>21.5</v>
      </c>
      <c r="AI496" s="2">
        <v>136</v>
      </c>
      <c r="AJ496" s="2">
        <v>263</v>
      </c>
      <c r="AK496" s="2"/>
    </row>
    <row r="497" spans="1:37">
      <c r="A497" s="2">
        <v>496</v>
      </c>
      <c r="B497" s="2">
        <v>6622</v>
      </c>
      <c r="C497" s="2">
        <v>116</v>
      </c>
      <c r="D497" s="2">
        <v>0</v>
      </c>
      <c r="E497" s="2">
        <v>147</v>
      </c>
      <c r="F497" s="2">
        <v>0</v>
      </c>
      <c r="G497" s="2">
        <v>0</v>
      </c>
      <c r="H497" s="2">
        <v>0.25800000000000001</v>
      </c>
      <c r="I497" s="2">
        <v>440.18</v>
      </c>
      <c r="J497" s="2">
        <v>0</v>
      </c>
      <c r="K497" s="2">
        <v>0.4</v>
      </c>
      <c r="L497" s="2">
        <v>0.34</v>
      </c>
      <c r="M497" s="2">
        <v>0.3</v>
      </c>
      <c r="N497" s="2">
        <v>0.25</v>
      </c>
      <c r="O497" s="2">
        <v>0.2</v>
      </c>
      <c r="P497" s="2">
        <v>0.13</v>
      </c>
      <c r="Q497" s="2">
        <v>0.09</v>
      </c>
      <c r="R497" s="2">
        <v>0.06</v>
      </c>
      <c r="S497" s="2">
        <v>-137</v>
      </c>
      <c r="T497" s="2">
        <v>-52.4</v>
      </c>
      <c r="U497" s="2">
        <v>-9.19</v>
      </c>
      <c r="V497" s="2">
        <v>18.5</v>
      </c>
      <c r="W497" s="2">
        <v>25.5</v>
      </c>
      <c r="X497" s="2">
        <v>21</v>
      </c>
      <c r="Y497" s="2">
        <v>12.8</v>
      </c>
      <c r="Z497" s="2">
        <v>3.71</v>
      </c>
      <c r="AA497" s="2">
        <v>0</v>
      </c>
      <c r="AB497" s="2">
        <v>37</v>
      </c>
      <c r="AC497" s="2">
        <v>73</v>
      </c>
      <c r="AD497" s="2">
        <v>110</v>
      </c>
      <c r="AE497" s="2">
        <v>146</v>
      </c>
      <c r="AF497" s="2">
        <v>-137</v>
      </c>
      <c r="AG497" s="2">
        <v>-47.2</v>
      </c>
      <c r="AH497" s="2">
        <v>22.5</v>
      </c>
      <c r="AI497" s="2">
        <v>89.4</v>
      </c>
      <c r="AJ497" s="2">
        <v>172</v>
      </c>
      <c r="AK497" s="2"/>
    </row>
    <row r="498" spans="1:37">
      <c r="A498" s="2">
        <v>497</v>
      </c>
      <c r="B498" s="2">
        <v>6622</v>
      </c>
      <c r="C498" s="2">
        <v>116</v>
      </c>
      <c r="D498" s="2">
        <v>0</v>
      </c>
      <c r="E498" s="2">
        <v>210</v>
      </c>
      <c r="F498" s="2">
        <v>0</v>
      </c>
      <c r="G498" s="2">
        <v>0</v>
      </c>
      <c r="H498" s="2">
        <v>0.17199999999999999</v>
      </c>
      <c r="I498" s="2">
        <v>905.21</v>
      </c>
      <c r="J498" s="2">
        <v>0</v>
      </c>
      <c r="K498" s="2">
        <v>0.28999999999999998</v>
      </c>
      <c r="L498" s="2">
        <v>0.26</v>
      </c>
      <c r="M498" s="2">
        <v>0.24</v>
      </c>
      <c r="N498" s="2">
        <v>0.21</v>
      </c>
      <c r="O498" s="2">
        <v>0.18</v>
      </c>
      <c r="P498" s="2">
        <v>0.13</v>
      </c>
      <c r="Q498" s="2">
        <v>0.1</v>
      </c>
      <c r="R498" s="2">
        <v>0.06</v>
      </c>
      <c r="S498" s="2">
        <v>-75.8</v>
      </c>
      <c r="T498" s="2">
        <v>-42.6</v>
      </c>
      <c r="U498" s="2">
        <v>-20.5</v>
      </c>
      <c r="V498" s="2">
        <v>-0.42</v>
      </c>
      <c r="W498" s="2">
        <v>8.5399999999999991</v>
      </c>
      <c r="X498" s="2">
        <v>12.9</v>
      </c>
      <c r="Y498" s="2">
        <v>11.2</v>
      </c>
      <c r="Z498" s="2">
        <v>5.59</v>
      </c>
      <c r="AA498" s="2">
        <v>0</v>
      </c>
      <c r="AB498" s="2">
        <v>52</v>
      </c>
      <c r="AC498" s="2">
        <v>105</v>
      </c>
      <c r="AD498" s="2">
        <v>157</v>
      </c>
      <c r="AE498" s="2">
        <v>209</v>
      </c>
      <c r="AF498" s="2">
        <v>-75.8</v>
      </c>
      <c r="AG498" s="2">
        <v>-12.8</v>
      </c>
      <c r="AH498" s="2">
        <v>25.2</v>
      </c>
      <c r="AI498" s="2">
        <v>56.5</v>
      </c>
      <c r="AJ498" s="2">
        <v>105</v>
      </c>
      <c r="AK498" s="2"/>
    </row>
    <row r="499" spans="1:37">
      <c r="A499" s="2">
        <v>498</v>
      </c>
      <c r="B499" s="2">
        <v>6622</v>
      </c>
      <c r="C499" s="2">
        <v>116</v>
      </c>
      <c r="D499" s="2">
        <v>0</v>
      </c>
      <c r="E499" s="2">
        <v>300</v>
      </c>
      <c r="F499" s="2">
        <v>0</v>
      </c>
      <c r="G499" s="2">
        <v>0</v>
      </c>
      <c r="H499" s="2">
        <v>0.13100000000000001</v>
      </c>
      <c r="I499" s="2">
        <v>1629.2</v>
      </c>
      <c r="J499" s="2">
        <v>0</v>
      </c>
      <c r="K499" s="2">
        <v>0.21</v>
      </c>
      <c r="L499" s="2">
        <v>0.19</v>
      </c>
      <c r="M499" s="2">
        <v>0.18</v>
      </c>
      <c r="N499" s="2">
        <v>0.17</v>
      </c>
      <c r="O499" s="2">
        <v>0.15</v>
      </c>
      <c r="P499" s="2">
        <v>0.12</v>
      </c>
      <c r="Q499" s="2">
        <v>0.1</v>
      </c>
      <c r="R499" s="2">
        <v>7.0000000000000007E-2</v>
      </c>
      <c r="S499" s="2">
        <v>-39.6</v>
      </c>
      <c r="T499" s="2">
        <v>-28.6</v>
      </c>
      <c r="U499" s="2">
        <v>-19.3</v>
      </c>
      <c r="V499" s="2">
        <v>-8.01</v>
      </c>
      <c r="W499" s="2">
        <v>-1.1299999999999999</v>
      </c>
      <c r="X499" s="2">
        <v>4.88</v>
      </c>
      <c r="Y499" s="2">
        <v>6.37</v>
      </c>
      <c r="Z499" s="2">
        <v>5.21</v>
      </c>
      <c r="AA499" s="2">
        <v>0</v>
      </c>
      <c r="AB499" s="2">
        <v>75</v>
      </c>
      <c r="AC499" s="2">
        <v>150</v>
      </c>
      <c r="AD499" s="2">
        <v>225</v>
      </c>
      <c r="AE499" s="2">
        <v>299</v>
      </c>
      <c r="AF499" s="2">
        <v>-39.6</v>
      </c>
      <c r="AG499" s="2">
        <v>9.5</v>
      </c>
      <c r="AH499" s="2">
        <v>24.3</v>
      </c>
      <c r="AI499" s="2">
        <v>34</v>
      </c>
      <c r="AJ499" s="2">
        <v>59.7</v>
      </c>
      <c r="AK499" s="2"/>
    </row>
    <row r="500" spans="1:37">
      <c r="A500" s="2">
        <v>499</v>
      </c>
      <c r="B500" s="2">
        <v>8000</v>
      </c>
      <c r="C500" s="2">
        <v>116</v>
      </c>
      <c r="D500" s="2">
        <v>0</v>
      </c>
      <c r="E500" s="2">
        <v>50</v>
      </c>
      <c r="F500" s="2">
        <v>0</v>
      </c>
      <c r="G500" s="2">
        <v>0</v>
      </c>
      <c r="H500" s="2">
        <v>0.90100000000000002</v>
      </c>
      <c r="I500" s="2">
        <v>57.15</v>
      </c>
      <c r="J500" s="2">
        <v>0</v>
      </c>
      <c r="K500" s="2">
        <v>0.87</v>
      </c>
      <c r="L500" s="2">
        <v>0.57999999999999996</v>
      </c>
      <c r="M500" s="2">
        <v>0.41</v>
      </c>
      <c r="N500" s="2">
        <v>0.26</v>
      </c>
      <c r="O500" s="2">
        <v>0.18</v>
      </c>
      <c r="P500" s="2">
        <v>0.11</v>
      </c>
      <c r="Q500" s="2">
        <v>0.09</v>
      </c>
      <c r="R500" s="2">
        <v>0.06</v>
      </c>
      <c r="S500" s="2">
        <v>-420</v>
      </c>
      <c r="T500" s="2">
        <v>67.7</v>
      </c>
      <c r="U500" s="2">
        <v>136</v>
      </c>
      <c r="V500" s="2">
        <v>83.6</v>
      </c>
      <c r="W500" s="2">
        <v>37.799999999999997</v>
      </c>
      <c r="X500" s="2">
        <v>7.66</v>
      </c>
      <c r="Y500" s="2">
        <v>2.72</v>
      </c>
      <c r="Z500" s="2">
        <v>0.76</v>
      </c>
      <c r="AA500" s="2">
        <v>0</v>
      </c>
      <c r="AB500" s="2">
        <v>12</v>
      </c>
      <c r="AC500" s="2">
        <v>25</v>
      </c>
      <c r="AD500" s="2">
        <v>38</v>
      </c>
      <c r="AE500" s="2">
        <v>49</v>
      </c>
      <c r="AF500" s="2">
        <v>-420</v>
      </c>
      <c r="AG500" s="2">
        <v>-198</v>
      </c>
      <c r="AH500" s="2">
        <v>14.9</v>
      </c>
      <c r="AI500" s="2">
        <v>232</v>
      </c>
      <c r="AJ500" s="2">
        <v>434</v>
      </c>
      <c r="AK500" s="2"/>
    </row>
    <row r="501" spans="1:37">
      <c r="A501" s="2">
        <v>500</v>
      </c>
      <c r="B501" s="2">
        <v>8000</v>
      </c>
      <c r="C501" s="2">
        <v>116</v>
      </c>
      <c r="D501" s="2">
        <v>0</v>
      </c>
      <c r="E501" s="2">
        <v>72</v>
      </c>
      <c r="F501" s="2">
        <v>0</v>
      </c>
      <c r="G501" s="2">
        <v>0</v>
      </c>
      <c r="H501" s="2">
        <v>0.58899999999999997</v>
      </c>
      <c r="I501" s="2">
        <v>113.12</v>
      </c>
      <c r="J501" s="2">
        <v>0</v>
      </c>
      <c r="K501" s="2">
        <v>0.68</v>
      </c>
      <c r="L501" s="2">
        <v>0.51</v>
      </c>
      <c r="M501" s="2">
        <v>0.4</v>
      </c>
      <c r="N501" s="2">
        <v>0.27</v>
      </c>
      <c r="O501" s="2">
        <v>0.19</v>
      </c>
      <c r="P501" s="2">
        <v>0.12</v>
      </c>
      <c r="Q501" s="2">
        <v>0.09</v>
      </c>
      <c r="R501" s="2">
        <v>0.06</v>
      </c>
      <c r="S501" s="2">
        <v>-308</v>
      </c>
      <c r="T501" s="2">
        <v>-10.6</v>
      </c>
      <c r="U501" s="2">
        <v>69.8</v>
      </c>
      <c r="V501" s="2">
        <v>72.400000000000006</v>
      </c>
      <c r="W501" s="2">
        <v>48.2</v>
      </c>
      <c r="X501" s="2">
        <v>15.3</v>
      </c>
      <c r="Y501" s="2">
        <v>4.8499999999999996</v>
      </c>
      <c r="Z501" s="2">
        <v>1.1399999999999999</v>
      </c>
      <c r="AA501" s="2">
        <v>0</v>
      </c>
      <c r="AB501" s="2">
        <v>18</v>
      </c>
      <c r="AC501" s="2">
        <v>36</v>
      </c>
      <c r="AD501" s="2">
        <v>54</v>
      </c>
      <c r="AE501" s="2">
        <v>71</v>
      </c>
      <c r="AF501" s="2">
        <v>-308</v>
      </c>
      <c r="AG501" s="2">
        <v>-140</v>
      </c>
      <c r="AH501" s="2">
        <v>17.100000000000001</v>
      </c>
      <c r="AI501" s="2">
        <v>172</v>
      </c>
      <c r="AJ501" s="2">
        <v>331</v>
      </c>
      <c r="AK501" s="2"/>
    </row>
    <row r="502" spans="1:37">
      <c r="A502" s="2">
        <v>501</v>
      </c>
      <c r="B502" s="2">
        <v>8000</v>
      </c>
      <c r="C502" s="2">
        <v>116</v>
      </c>
      <c r="D502" s="2">
        <v>0</v>
      </c>
      <c r="E502" s="2">
        <v>102</v>
      </c>
      <c r="F502" s="2">
        <v>0</v>
      </c>
      <c r="G502" s="2">
        <v>0</v>
      </c>
      <c r="H502" s="2">
        <v>0.373</v>
      </c>
      <c r="I502" s="2">
        <v>237.66</v>
      </c>
      <c r="J502" s="2">
        <v>0</v>
      </c>
      <c r="K502" s="2">
        <v>0.51</v>
      </c>
      <c r="L502" s="2">
        <v>0.42</v>
      </c>
      <c r="M502" s="2">
        <v>0.35</v>
      </c>
      <c r="N502" s="2">
        <v>0.27</v>
      </c>
      <c r="O502" s="2">
        <v>0.2</v>
      </c>
      <c r="P502" s="2">
        <v>0.13</v>
      </c>
      <c r="Q502" s="2">
        <v>0.09</v>
      </c>
      <c r="R502" s="2">
        <v>0.06</v>
      </c>
      <c r="S502" s="2">
        <v>-202</v>
      </c>
      <c r="T502" s="2">
        <v>-44.7</v>
      </c>
      <c r="U502" s="2">
        <v>16.8</v>
      </c>
      <c r="V502" s="2">
        <v>41.7</v>
      </c>
      <c r="W502" s="2">
        <v>39.299999999999997</v>
      </c>
      <c r="X502" s="2">
        <v>21.4</v>
      </c>
      <c r="Y502" s="2">
        <v>9.4600000000000009</v>
      </c>
      <c r="Z502" s="2">
        <v>1.92</v>
      </c>
      <c r="AA502" s="2">
        <v>0</v>
      </c>
      <c r="AB502" s="2">
        <v>26</v>
      </c>
      <c r="AC502" s="2">
        <v>51</v>
      </c>
      <c r="AD502" s="2">
        <v>77</v>
      </c>
      <c r="AE502" s="2">
        <v>101</v>
      </c>
      <c r="AF502" s="2">
        <v>-202</v>
      </c>
      <c r="AG502" s="2">
        <v>-84.7</v>
      </c>
      <c r="AH502" s="2">
        <v>17.8</v>
      </c>
      <c r="AI502" s="2">
        <v>119</v>
      </c>
      <c r="AJ502" s="2">
        <v>230</v>
      </c>
      <c r="AK502" s="2"/>
    </row>
    <row r="503" spans="1:37">
      <c r="A503" s="2">
        <v>502</v>
      </c>
      <c r="B503" s="2">
        <v>8000</v>
      </c>
      <c r="C503" s="2">
        <v>116</v>
      </c>
      <c r="D503" s="2">
        <v>0</v>
      </c>
      <c r="E503" s="2">
        <v>147</v>
      </c>
      <c r="F503" s="2">
        <v>0</v>
      </c>
      <c r="G503" s="2">
        <v>0</v>
      </c>
      <c r="H503" s="2">
        <v>0.23</v>
      </c>
      <c r="I503" s="2">
        <v>527.97</v>
      </c>
      <c r="J503" s="2">
        <v>0</v>
      </c>
      <c r="K503" s="2">
        <v>0.37</v>
      </c>
      <c r="L503" s="2">
        <v>0.33</v>
      </c>
      <c r="M503" s="2">
        <v>0.28999999999999998</v>
      </c>
      <c r="N503" s="2">
        <v>0.24</v>
      </c>
      <c r="O503" s="2">
        <v>0.2</v>
      </c>
      <c r="P503" s="2">
        <v>0.14000000000000001</v>
      </c>
      <c r="Q503" s="2">
        <v>0.1</v>
      </c>
      <c r="R503" s="2">
        <v>0.06</v>
      </c>
      <c r="S503" s="2">
        <v>-120</v>
      </c>
      <c r="T503" s="2">
        <v>-48.3</v>
      </c>
      <c r="U503" s="2">
        <v>-11.1</v>
      </c>
      <c r="V503" s="2">
        <v>13.9</v>
      </c>
      <c r="W503" s="2">
        <v>21.1</v>
      </c>
      <c r="X503" s="2">
        <v>18.899999999999999</v>
      </c>
      <c r="Y503" s="2">
        <v>12.2</v>
      </c>
      <c r="Z503" s="2">
        <v>3.89</v>
      </c>
      <c r="AA503" s="2">
        <v>0</v>
      </c>
      <c r="AB503" s="2">
        <v>37</v>
      </c>
      <c r="AC503" s="2">
        <v>73</v>
      </c>
      <c r="AD503" s="2">
        <v>110</v>
      </c>
      <c r="AE503" s="2">
        <v>146</v>
      </c>
      <c r="AF503" s="2">
        <v>-120</v>
      </c>
      <c r="AG503" s="2">
        <v>-42.3</v>
      </c>
      <c r="AH503" s="2">
        <v>18.600000000000001</v>
      </c>
      <c r="AI503" s="2">
        <v>77.099999999999994</v>
      </c>
      <c r="AJ503" s="2">
        <v>149</v>
      </c>
      <c r="AK503" s="2"/>
    </row>
    <row r="504" spans="1:37">
      <c r="A504" s="2">
        <v>503</v>
      </c>
      <c r="B504" s="2">
        <v>8000</v>
      </c>
      <c r="C504" s="2">
        <v>116</v>
      </c>
      <c r="D504" s="2">
        <v>0</v>
      </c>
      <c r="E504" s="2">
        <v>210</v>
      </c>
      <c r="F504" s="2">
        <v>0</v>
      </c>
      <c r="G504" s="2">
        <v>0</v>
      </c>
      <c r="H504" s="2">
        <v>0.157</v>
      </c>
      <c r="I504" s="2">
        <v>1054.5899999999999</v>
      </c>
      <c r="J504" s="2">
        <v>0</v>
      </c>
      <c r="K504" s="2">
        <v>0.27</v>
      </c>
      <c r="L504" s="2">
        <v>0.24</v>
      </c>
      <c r="M504" s="2">
        <v>0.23</v>
      </c>
      <c r="N504" s="2">
        <v>0.2</v>
      </c>
      <c r="O504" s="2">
        <v>0.18</v>
      </c>
      <c r="P504" s="2">
        <v>0.13</v>
      </c>
      <c r="Q504" s="2">
        <v>0.1</v>
      </c>
      <c r="R504" s="2">
        <v>0.06</v>
      </c>
      <c r="S504" s="2">
        <v>-66.099999999999994</v>
      </c>
      <c r="T504" s="2">
        <v>-38.1</v>
      </c>
      <c r="U504" s="2">
        <v>-19.3</v>
      </c>
      <c r="V504" s="2">
        <v>-1.92</v>
      </c>
      <c r="W504" s="2">
        <v>6.18</v>
      </c>
      <c r="X504" s="2">
        <v>10.9</v>
      </c>
      <c r="Y504" s="2">
        <v>9.93</v>
      </c>
      <c r="Z504" s="2">
        <v>5.42</v>
      </c>
      <c r="AA504" s="2">
        <v>0</v>
      </c>
      <c r="AB504" s="2">
        <v>52</v>
      </c>
      <c r="AC504" s="2">
        <v>105</v>
      </c>
      <c r="AD504" s="2">
        <v>157</v>
      </c>
      <c r="AE504" s="2">
        <v>209</v>
      </c>
      <c r="AF504" s="2">
        <v>-66.099999999999994</v>
      </c>
      <c r="AG504" s="2">
        <v>-12.2</v>
      </c>
      <c r="AH504" s="2">
        <v>20.8</v>
      </c>
      <c r="AI504" s="2">
        <v>48.3</v>
      </c>
      <c r="AJ504" s="2">
        <v>90.3</v>
      </c>
      <c r="AK504" s="2"/>
    </row>
    <row r="505" spans="1:37">
      <c r="A505" s="2">
        <v>504</v>
      </c>
      <c r="B505" s="2">
        <v>8000</v>
      </c>
      <c r="C505" s="2">
        <v>116</v>
      </c>
      <c r="D505" s="2">
        <v>0</v>
      </c>
      <c r="E505" s="2">
        <v>300</v>
      </c>
      <c r="F505" s="2">
        <v>0</v>
      </c>
      <c r="G505" s="2">
        <v>0</v>
      </c>
      <c r="H505" s="2">
        <v>0.11600000000000001</v>
      </c>
      <c r="I505" s="2">
        <v>1968.39</v>
      </c>
      <c r="J505" s="2">
        <v>0</v>
      </c>
      <c r="K505" s="2">
        <v>0.2</v>
      </c>
      <c r="L505" s="2">
        <v>0.18</v>
      </c>
      <c r="M505" s="2">
        <v>0.17</v>
      </c>
      <c r="N505" s="2">
        <v>0.16</v>
      </c>
      <c r="O505" s="2">
        <v>0.14000000000000001</v>
      </c>
      <c r="P505" s="2">
        <v>0.12</v>
      </c>
      <c r="Q505" s="2">
        <v>0.1</v>
      </c>
      <c r="R505" s="2">
        <v>7.0000000000000007E-2</v>
      </c>
      <c r="S505" s="2">
        <v>-34.5</v>
      </c>
      <c r="T505" s="2">
        <v>-25.2</v>
      </c>
      <c r="U505" s="2">
        <v>-17.3</v>
      </c>
      <c r="V505" s="2">
        <v>-7.74</v>
      </c>
      <c r="W505" s="2">
        <v>-1.78</v>
      </c>
      <c r="X505" s="2">
        <v>3.67</v>
      </c>
      <c r="Y505" s="2">
        <v>5.26</v>
      </c>
      <c r="Z505" s="2">
        <v>4.67</v>
      </c>
      <c r="AA505" s="2">
        <v>0</v>
      </c>
      <c r="AB505" s="2">
        <v>75</v>
      </c>
      <c r="AC505" s="2">
        <v>150</v>
      </c>
      <c r="AD505" s="2">
        <v>225</v>
      </c>
      <c r="AE505" s="2">
        <v>299</v>
      </c>
      <c r="AF505" s="2">
        <v>-34.5</v>
      </c>
      <c r="AG505" s="2">
        <v>7.06</v>
      </c>
      <c r="AH505" s="2">
        <v>20.100000000000001</v>
      </c>
      <c r="AI505" s="2">
        <v>28.9</v>
      </c>
      <c r="AJ505" s="2">
        <v>51.1</v>
      </c>
      <c r="AK505" s="2"/>
    </row>
    <row r="506" spans="1:37">
      <c r="A506" s="2">
        <v>505</v>
      </c>
      <c r="B506" s="2">
        <v>1000</v>
      </c>
      <c r="C506" s="2">
        <v>155</v>
      </c>
      <c r="D506" s="2">
        <v>0</v>
      </c>
      <c r="E506" s="2">
        <v>50</v>
      </c>
      <c r="F506" s="2">
        <v>0</v>
      </c>
      <c r="G506" s="2">
        <v>0</v>
      </c>
      <c r="H506" s="2">
        <v>1.65</v>
      </c>
      <c r="I506" s="2">
        <v>29.18</v>
      </c>
      <c r="J506" s="2">
        <v>0</v>
      </c>
      <c r="K506" s="2">
        <v>0.93</v>
      </c>
      <c r="L506" s="2">
        <v>0.46</v>
      </c>
      <c r="M506" s="2">
        <v>0.28000000000000003</v>
      </c>
      <c r="N506" s="2">
        <v>0.17</v>
      </c>
      <c r="O506" s="2">
        <v>0.13</v>
      </c>
      <c r="P506" s="2">
        <v>0.09</v>
      </c>
      <c r="Q506" s="2">
        <v>0.06</v>
      </c>
      <c r="R506" s="2">
        <v>0.04</v>
      </c>
      <c r="S506" s="2">
        <v>-562</v>
      </c>
      <c r="T506" s="2">
        <v>323</v>
      </c>
      <c r="U506" s="2">
        <v>195</v>
      </c>
      <c r="V506" s="2">
        <v>41.9</v>
      </c>
      <c r="W506" s="2">
        <v>12.6</v>
      </c>
      <c r="X506" s="2">
        <v>2.78</v>
      </c>
      <c r="Y506" s="2">
        <v>0.95</v>
      </c>
      <c r="Z506" s="2">
        <v>0.11</v>
      </c>
      <c r="AA506" s="2">
        <v>0</v>
      </c>
      <c r="AB506" s="2">
        <v>12</v>
      </c>
      <c r="AC506" s="2">
        <v>25</v>
      </c>
      <c r="AD506" s="2">
        <v>38</v>
      </c>
      <c r="AE506" s="2">
        <v>49</v>
      </c>
      <c r="AF506" s="2">
        <v>-562</v>
      </c>
      <c r="AG506" s="2">
        <v>-215</v>
      </c>
      <c r="AH506" s="2">
        <v>122</v>
      </c>
      <c r="AI506" s="2">
        <v>460</v>
      </c>
      <c r="AJ506" s="2">
        <v>761</v>
      </c>
      <c r="AK506" s="2"/>
    </row>
    <row r="507" spans="1:37">
      <c r="A507" s="2">
        <v>506</v>
      </c>
      <c r="B507" s="2">
        <v>1000</v>
      </c>
      <c r="C507" s="2">
        <v>155</v>
      </c>
      <c r="D507" s="2">
        <v>0</v>
      </c>
      <c r="E507" s="2">
        <v>72</v>
      </c>
      <c r="F507" s="2">
        <v>0</v>
      </c>
      <c r="G507" s="2">
        <v>0</v>
      </c>
      <c r="H507" s="2">
        <v>1.363</v>
      </c>
      <c r="I507" s="2">
        <v>39.75</v>
      </c>
      <c r="J507" s="2">
        <v>0</v>
      </c>
      <c r="K507" s="2">
        <v>0.83</v>
      </c>
      <c r="L507" s="2">
        <v>0.45</v>
      </c>
      <c r="M507" s="2">
        <v>0.28999999999999998</v>
      </c>
      <c r="N507" s="2">
        <v>0.18</v>
      </c>
      <c r="O507" s="2">
        <v>0.13</v>
      </c>
      <c r="P507" s="2">
        <v>0.09</v>
      </c>
      <c r="Q507" s="2">
        <v>0.06</v>
      </c>
      <c r="R507" s="2">
        <v>0.04</v>
      </c>
      <c r="S507" s="2">
        <v>-588</v>
      </c>
      <c r="T507" s="2">
        <v>191</v>
      </c>
      <c r="U507" s="2">
        <v>214</v>
      </c>
      <c r="V507" s="2">
        <v>77.099999999999994</v>
      </c>
      <c r="W507" s="2">
        <v>24.9</v>
      </c>
      <c r="X507" s="2">
        <v>4.8899999999999997</v>
      </c>
      <c r="Y507" s="2">
        <v>1.75</v>
      </c>
      <c r="Z507" s="2">
        <v>0.37</v>
      </c>
      <c r="AA507" s="2">
        <v>0</v>
      </c>
      <c r="AB507" s="2">
        <v>18</v>
      </c>
      <c r="AC507" s="2">
        <v>36</v>
      </c>
      <c r="AD507" s="2">
        <v>54</v>
      </c>
      <c r="AE507" s="2">
        <v>71</v>
      </c>
      <c r="AF507" s="2">
        <v>-588</v>
      </c>
      <c r="AG507" s="2">
        <v>-209</v>
      </c>
      <c r="AH507" s="2">
        <v>140</v>
      </c>
      <c r="AI507" s="2">
        <v>473</v>
      </c>
      <c r="AJ507" s="2">
        <v>805</v>
      </c>
      <c r="AK507" s="2"/>
    </row>
    <row r="508" spans="1:37">
      <c r="A508" s="2">
        <v>507</v>
      </c>
      <c r="B508" s="2">
        <v>1000</v>
      </c>
      <c r="C508" s="2">
        <v>155</v>
      </c>
      <c r="D508" s="2">
        <v>0</v>
      </c>
      <c r="E508" s="2">
        <v>102</v>
      </c>
      <c r="F508" s="2">
        <v>0</v>
      </c>
      <c r="G508" s="2">
        <v>0</v>
      </c>
      <c r="H508" s="2">
        <v>1.05</v>
      </c>
      <c r="I508" s="2">
        <v>60.91</v>
      </c>
      <c r="J508" s="2">
        <v>0</v>
      </c>
      <c r="K508" s="2">
        <v>0.7</v>
      </c>
      <c r="L508" s="2">
        <v>0.43</v>
      </c>
      <c r="M508" s="2">
        <v>0.3</v>
      </c>
      <c r="N508" s="2">
        <v>0.19</v>
      </c>
      <c r="O508" s="2">
        <v>0.13</v>
      </c>
      <c r="P508" s="2">
        <v>0.09</v>
      </c>
      <c r="Q508" s="2">
        <v>0.06</v>
      </c>
      <c r="R508" s="2">
        <v>0.04</v>
      </c>
      <c r="S508" s="2">
        <v>-488</v>
      </c>
      <c r="T508" s="2">
        <v>53.6</v>
      </c>
      <c r="U508" s="2">
        <v>160</v>
      </c>
      <c r="V508" s="2">
        <v>101</v>
      </c>
      <c r="W508" s="2">
        <v>45.9</v>
      </c>
      <c r="X508" s="2">
        <v>9.42</v>
      </c>
      <c r="Y508" s="2">
        <v>3.04</v>
      </c>
      <c r="Z508" s="2">
        <v>0.7</v>
      </c>
      <c r="AA508" s="2">
        <v>0</v>
      </c>
      <c r="AB508" s="2">
        <v>26</v>
      </c>
      <c r="AC508" s="2">
        <v>51</v>
      </c>
      <c r="AD508" s="2">
        <v>77</v>
      </c>
      <c r="AE508" s="2">
        <v>101</v>
      </c>
      <c r="AF508" s="2">
        <v>-488</v>
      </c>
      <c r="AG508" s="2">
        <v>-136</v>
      </c>
      <c r="AH508" s="2">
        <v>152</v>
      </c>
      <c r="AI508" s="2">
        <v>421</v>
      </c>
      <c r="AJ508" s="2">
        <v>717</v>
      </c>
      <c r="AK508" s="2"/>
    </row>
    <row r="509" spans="1:37">
      <c r="A509" s="2">
        <v>508</v>
      </c>
      <c r="B509" s="2">
        <v>1000</v>
      </c>
      <c r="C509" s="2">
        <v>155</v>
      </c>
      <c r="D509" s="2">
        <v>0</v>
      </c>
      <c r="E509" s="2">
        <v>147</v>
      </c>
      <c r="F509" s="2">
        <v>0</v>
      </c>
      <c r="G509" s="2">
        <v>0</v>
      </c>
      <c r="H509" s="2">
        <v>0.78300000000000003</v>
      </c>
      <c r="I509" s="2">
        <v>99.68</v>
      </c>
      <c r="J509" s="2">
        <v>0</v>
      </c>
      <c r="K509" s="2">
        <v>0.57999999999999996</v>
      </c>
      <c r="L509" s="2">
        <v>0.39</v>
      </c>
      <c r="M509" s="2">
        <v>0.28999999999999998</v>
      </c>
      <c r="N509" s="2">
        <v>0.2</v>
      </c>
      <c r="O509" s="2">
        <v>0.14000000000000001</v>
      </c>
      <c r="P509" s="2">
        <v>0.09</v>
      </c>
      <c r="Q509" s="2">
        <v>0.06</v>
      </c>
      <c r="R509" s="2">
        <v>0.04</v>
      </c>
      <c r="S509" s="2">
        <v>-334</v>
      </c>
      <c r="T509" s="2">
        <v>-38.6</v>
      </c>
      <c r="U509" s="2">
        <v>72.3</v>
      </c>
      <c r="V509" s="2">
        <v>87.2</v>
      </c>
      <c r="W509" s="2">
        <v>58.2</v>
      </c>
      <c r="X509" s="2">
        <v>18.600000000000001</v>
      </c>
      <c r="Y509" s="2">
        <v>6</v>
      </c>
      <c r="Z509" s="2">
        <v>1.22</v>
      </c>
      <c r="AA509" s="2">
        <v>0</v>
      </c>
      <c r="AB509" s="2">
        <v>37</v>
      </c>
      <c r="AC509" s="2">
        <v>73</v>
      </c>
      <c r="AD509" s="2">
        <v>110</v>
      </c>
      <c r="AE509" s="2">
        <v>146</v>
      </c>
      <c r="AF509" s="2">
        <v>-334</v>
      </c>
      <c r="AG509" s="2">
        <v>-37</v>
      </c>
      <c r="AH509" s="2">
        <v>166</v>
      </c>
      <c r="AI509" s="2">
        <v>336</v>
      </c>
      <c r="AJ509" s="2">
        <v>557</v>
      </c>
      <c r="AK509" s="2"/>
    </row>
    <row r="510" spans="1:37">
      <c r="A510" s="2">
        <v>509</v>
      </c>
      <c r="B510" s="2">
        <v>1000</v>
      </c>
      <c r="C510" s="2">
        <v>155</v>
      </c>
      <c r="D510" s="2">
        <v>0</v>
      </c>
      <c r="E510" s="2">
        <v>210</v>
      </c>
      <c r="F510" s="2">
        <v>0</v>
      </c>
      <c r="G510" s="2">
        <v>0</v>
      </c>
      <c r="H510" s="2">
        <v>0.60299999999999998</v>
      </c>
      <c r="I510" s="2">
        <v>159.72</v>
      </c>
      <c r="J510" s="2">
        <v>0</v>
      </c>
      <c r="K510" s="2">
        <v>0.47</v>
      </c>
      <c r="L510" s="2">
        <v>0.33</v>
      </c>
      <c r="M510" s="2">
        <v>0.26</v>
      </c>
      <c r="N510" s="2">
        <v>0.19</v>
      </c>
      <c r="O510" s="2">
        <v>0.15</v>
      </c>
      <c r="P510" s="2">
        <v>0.09</v>
      </c>
      <c r="Q510" s="2">
        <v>7.0000000000000007E-2</v>
      </c>
      <c r="R510" s="2">
        <v>0.04</v>
      </c>
      <c r="S510" s="2">
        <v>-199</v>
      </c>
      <c r="T510" s="2">
        <v>-70.8</v>
      </c>
      <c r="U510" s="2">
        <v>2.69</v>
      </c>
      <c r="V510" s="2">
        <v>46.8</v>
      </c>
      <c r="W510" s="2">
        <v>47.4</v>
      </c>
      <c r="X510" s="2">
        <v>25.9</v>
      </c>
      <c r="Y510" s="2">
        <v>11.5</v>
      </c>
      <c r="Z510" s="2">
        <v>2.38</v>
      </c>
      <c r="AA510" s="2">
        <v>0</v>
      </c>
      <c r="AB510" s="2">
        <v>52</v>
      </c>
      <c r="AC510" s="2">
        <v>105</v>
      </c>
      <c r="AD510" s="2">
        <v>157</v>
      </c>
      <c r="AE510" s="2">
        <v>209</v>
      </c>
      <c r="AF510" s="2">
        <v>-199</v>
      </c>
      <c r="AG510" s="2">
        <v>61.1</v>
      </c>
      <c r="AH510" s="2">
        <v>180</v>
      </c>
      <c r="AI510" s="2">
        <v>245</v>
      </c>
      <c r="AJ510" s="2">
        <v>381</v>
      </c>
      <c r="AK510" s="2"/>
    </row>
    <row r="511" spans="1:37">
      <c r="A511" s="2">
        <v>510</v>
      </c>
      <c r="B511" s="2">
        <v>1000</v>
      </c>
      <c r="C511" s="2">
        <v>155</v>
      </c>
      <c r="D511" s="2">
        <v>0</v>
      </c>
      <c r="E511" s="2">
        <v>300</v>
      </c>
      <c r="F511" s="2">
        <v>0</v>
      </c>
      <c r="G511" s="2">
        <v>0</v>
      </c>
      <c r="H511" s="2">
        <v>0.51800000000000002</v>
      </c>
      <c r="I511" s="2">
        <v>228.16</v>
      </c>
      <c r="J511" s="2">
        <v>0</v>
      </c>
      <c r="K511" s="2">
        <v>0.38</v>
      </c>
      <c r="L511" s="2">
        <v>0.27</v>
      </c>
      <c r="M511" s="2">
        <v>0.22</v>
      </c>
      <c r="N511" s="2">
        <v>0.18</v>
      </c>
      <c r="O511" s="2">
        <v>0.14000000000000001</v>
      </c>
      <c r="P511" s="2">
        <v>0.1</v>
      </c>
      <c r="Q511" s="2">
        <v>7.0000000000000007E-2</v>
      </c>
      <c r="R511" s="2">
        <v>0.04</v>
      </c>
      <c r="S511" s="2">
        <v>-108</v>
      </c>
      <c r="T511" s="2">
        <v>-63</v>
      </c>
      <c r="U511" s="2">
        <v>-27.7</v>
      </c>
      <c r="V511" s="2">
        <v>8.7200000000000006</v>
      </c>
      <c r="W511" s="2">
        <v>23.2</v>
      </c>
      <c r="X511" s="2">
        <v>22.8</v>
      </c>
      <c r="Y511" s="2">
        <v>14.8</v>
      </c>
      <c r="Z511" s="2">
        <v>4.7300000000000004</v>
      </c>
      <c r="AA511" s="2">
        <v>0</v>
      </c>
      <c r="AB511" s="2">
        <v>75</v>
      </c>
      <c r="AC511" s="2">
        <v>150</v>
      </c>
      <c r="AD511" s="2">
        <v>225</v>
      </c>
      <c r="AE511" s="2">
        <v>299</v>
      </c>
      <c r="AF511" s="2">
        <v>-108</v>
      </c>
      <c r="AG511" s="2">
        <v>137</v>
      </c>
      <c r="AH511" s="2">
        <v>169</v>
      </c>
      <c r="AI511" s="2">
        <v>163</v>
      </c>
      <c r="AJ511" s="2">
        <v>232</v>
      </c>
      <c r="AK511" s="2"/>
    </row>
    <row r="512" spans="1:37">
      <c r="A512" s="2">
        <v>511</v>
      </c>
      <c r="B512" s="2">
        <v>1208</v>
      </c>
      <c r="C512" s="2">
        <v>155</v>
      </c>
      <c r="D512" s="2">
        <v>0</v>
      </c>
      <c r="E512" s="2">
        <v>50</v>
      </c>
      <c r="F512" s="2">
        <v>0</v>
      </c>
      <c r="G512" s="2">
        <v>0</v>
      </c>
      <c r="H512" s="2">
        <v>1.6060000000000001</v>
      </c>
      <c r="I512" s="2">
        <v>30.47</v>
      </c>
      <c r="J512" s="2">
        <v>0</v>
      </c>
      <c r="K512" s="2">
        <v>0.92</v>
      </c>
      <c r="L512" s="2">
        <v>0.46</v>
      </c>
      <c r="M512" s="2">
        <v>0.28000000000000003</v>
      </c>
      <c r="N512" s="2">
        <v>0.17</v>
      </c>
      <c r="O512" s="2">
        <v>0.13</v>
      </c>
      <c r="P512" s="2">
        <v>0.09</v>
      </c>
      <c r="Q512" s="2">
        <v>0.06</v>
      </c>
      <c r="R512" s="2">
        <v>0.04</v>
      </c>
      <c r="S512" s="2">
        <v>-568</v>
      </c>
      <c r="T512" s="2">
        <v>305</v>
      </c>
      <c r="U512" s="2">
        <v>200</v>
      </c>
      <c r="V512" s="2">
        <v>45.7</v>
      </c>
      <c r="W512" s="2">
        <v>13.7</v>
      </c>
      <c r="X512" s="2">
        <v>3.1</v>
      </c>
      <c r="Y512" s="2">
        <v>1.1000000000000001</v>
      </c>
      <c r="Z512" s="2">
        <v>0.15</v>
      </c>
      <c r="AA512" s="2">
        <v>0</v>
      </c>
      <c r="AB512" s="2">
        <v>12</v>
      </c>
      <c r="AC512" s="2">
        <v>25</v>
      </c>
      <c r="AD512" s="2">
        <v>38</v>
      </c>
      <c r="AE512" s="2">
        <v>49</v>
      </c>
      <c r="AF512" s="2">
        <v>-568</v>
      </c>
      <c r="AG512" s="2">
        <v>-227</v>
      </c>
      <c r="AH512" s="2">
        <v>103</v>
      </c>
      <c r="AI512" s="2">
        <v>435</v>
      </c>
      <c r="AJ512" s="2">
        <v>733</v>
      </c>
      <c r="AK512" s="2"/>
    </row>
    <row r="513" spans="1:37">
      <c r="A513" s="2">
        <v>512</v>
      </c>
      <c r="B513" s="2">
        <v>1208</v>
      </c>
      <c r="C513" s="2">
        <v>155</v>
      </c>
      <c r="D513" s="2">
        <v>0</v>
      </c>
      <c r="E513" s="2">
        <v>72</v>
      </c>
      <c r="F513" s="2">
        <v>0</v>
      </c>
      <c r="G513" s="2">
        <v>0</v>
      </c>
      <c r="H513" s="2">
        <v>1.3</v>
      </c>
      <c r="I513" s="2">
        <v>42.85</v>
      </c>
      <c r="J513" s="2">
        <v>0</v>
      </c>
      <c r="K513" s="2">
        <v>0.81</v>
      </c>
      <c r="L513" s="2">
        <v>0.45</v>
      </c>
      <c r="M513" s="2">
        <v>0.28999999999999998</v>
      </c>
      <c r="N513" s="2">
        <v>0.18</v>
      </c>
      <c r="O513" s="2">
        <v>0.13</v>
      </c>
      <c r="P513" s="2">
        <v>0.09</v>
      </c>
      <c r="Q513" s="2">
        <v>0.06</v>
      </c>
      <c r="R513" s="2">
        <v>0.04</v>
      </c>
      <c r="S513" s="2">
        <v>-574</v>
      </c>
      <c r="T513" s="2">
        <v>171</v>
      </c>
      <c r="U513" s="2">
        <v>208</v>
      </c>
      <c r="V513" s="2">
        <v>81.2</v>
      </c>
      <c r="W513" s="2">
        <v>27.2</v>
      </c>
      <c r="X513" s="2">
        <v>5.32</v>
      </c>
      <c r="Y513" s="2">
        <v>1.93</v>
      </c>
      <c r="Z513" s="2">
        <v>0.43</v>
      </c>
      <c r="AA513" s="2">
        <v>0</v>
      </c>
      <c r="AB513" s="2">
        <v>18</v>
      </c>
      <c r="AC513" s="2">
        <v>36</v>
      </c>
      <c r="AD513" s="2">
        <v>54</v>
      </c>
      <c r="AE513" s="2">
        <v>71</v>
      </c>
      <c r="AF513" s="2">
        <v>-574</v>
      </c>
      <c r="AG513" s="2">
        <v>-215</v>
      </c>
      <c r="AH513" s="2">
        <v>116</v>
      </c>
      <c r="AI513" s="2">
        <v>434</v>
      </c>
      <c r="AJ513" s="2">
        <v>754</v>
      </c>
      <c r="AK513" s="2"/>
    </row>
    <row r="514" spans="1:37">
      <c r="A514" s="2">
        <v>513</v>
      </c>
      <c r="B514" s="2">
        <v>1208</v>
      </c>
      <c r="C514" s="2">
        <v>155</v>
      </c>
      <c r="D514" s="2">
        <v>0</v>
      </c>
      <c r="E514" s="2">
        <v>102</v>
      </c>
      <c r="F514" s="2">
        <v>0</v>
      </c>
      <c r="G514" s="2">
        <v>0</v>
      </c>
      <c r="H514" s="2">
        <v>0.98099999999999998</v>
      </c>
      <c r="I514" s="2">
        <v>67.91</v>
      </c>
      <c r="J514" s="2">
        <v>0</v>
      </c>
      <c r="K514" s="2">
        <v>0.68</v>
      </c>
      <c r="L514" s="2">
        <v>0.43</v>
      </c>
      <c r="M514" s="2">
        <v>0.3</v>
      </c>
      <c r="N514" s="2">
        <v>0.19</v>
      </c>
      <c r="O514" s="2">
        <v>0.13</v>
      </c>
      <c r="P514" s="2">
        <v>0.09</v>
      </c>
      <c r="Q514" s="2">
        <v>0.06</v>
      </c>
      <c r="R514" s="2">
        <v>0.04</v>
      </c>
      <c r="S514" s="2">
        <v>-465</v>
      </c>
      <c r="T514" s="2">
        <v>39.1</v>
      </c>
      <c r="U514" s="2">
        <v>148</v>
      </c>
      <c r="V514" s="2">
        <v>100</v>
      </c>
      <c r="W514" s="2">
        <v>48.2</v>
      </c>
      <c r="X514" s="2">
        <v>10.3</v>
      </c>
      <c r="Y514" s="2">
        <v>3.3</v>
      </c>
      <c r="Z514" s="2">
        <v>0.78</v>
      </c>
      <c r="AA514" s="2">
        <v>0</v>
      </c>
      <c r="AB514" s="2">
        <v>26</v>
      </c>
      <c r="AC514" s="2">
        <v>51</v>
      </c>
      <c r="AD514" s="2">
        <v>77</v>
      </c>
      <c r="AE514" s="2">
        <v>101</v>
      </c>
      <c r="AF514" s="2">
        <v>-465</v>
      </c>
      <c r="AG514" s="2">
        <v>-141</v>
      </c>
      <c r="AH514" s="2">
        <v>125</v>
      </c>
      <c r="AI514" s="2">
        <v>377</v>
      </c>
      <c r="AJ514" s="2">
        <v>656</v>
      </c>
      <c r="AK514" s="2"/>
    </row>
    <row r="515" spans="1:37">
      <c r="A515" s="2">
        <v>514</v>
      </c>
      <c r="B515" s="2">
        <v>1208</v>
      </c>
      <c r="C515" s="2">
        <v>155</v>
      </c>
      <c r="D515" s="2">
        <v>0</v>
      </c>
      <c r="E515" s="2">
        <v>147</v>
      </c>
      <c r="F515" s="2">
        <v>0</v>
      </c>
      <c r="G515" s="2">
        <v>0</v>
      </c>
      <c r="H515" s="2">
        <v>0.71199999999999997</v>
      </c>
      <c r="I515" s="2">
        <v>115.73</v>
      </c>
      <c r="J515" s="2">
        <v>0</v>
      </c>
      <c r="K515" s="2">
        <v>0.55000000000000004</v>
      </c>
      <c r="L515" s="2">
        <v>0.38</v>
      </c>
      <c r="M515" s="2">
        <v>0.28999999999999998</v>
      </c>
      <c r="N515" s="2">
        <v>0.2</v>
      </c>
      <c r="O515" s="2">
        <v>0.14000000000000001</v>
      </c>
      <c r="P515" s="2">
        <v>0.09</v>
      </c>
      <c r="Q515" s="2">
        <v>0.06</v>
      </c>
      <c r="R515" s="2">
        <v>0.04</v>
      </c>
      <c r="S515" s="2">
        <v>-314</v>
      </c>
      <c r="T515" s="2">
        <v>-43.8</v>
      </c>
      <c r="U515" s="2">
        <v>61.3</v>
      </c>
      <c r="V515" s="2">
        <v>81.5</v>
      </c>
      <c r="W515" s="2">
        <v>57.4</v>
      </c>
      <c r="X515" s="2">
        <v>19.8</v>
      </c>
      <c r="Y515" s="2">
        <v>6.59</v>
      </c>
      <c r="Z515" s="2">
        <v>1.33</v>
      </c>
      <c r="AA515" s="2">
        <v>0</v>
      </c>
      <c r="AB515" s="2">
        <v>37</v>
      </c>
      <c r="AC515" s="2">
        <v>73</v>
      </c>
      <c r="AD515" s="2">
        <v>110</v>
      </c>
      <c r="AE515" s="2">
        <v>146</v>
      </c>
      <c r="AF515" s="2">
        <v>-314</v>
      </c>
      <c r="AG515" s="2">
        <v>-48.2</v>
      </c>
      <c r="AH515" s="2">
        <v>135</v>
      </c>
      <c r="AI515" s="2">
        <v>293</v>
      </c>
      <c r="AJ515" s="2">
        <v>500</v>
      </c>
      <c r="AK515" s="2"/>
    </row>
    <row r="516" spans="1:37">
      <c r="A516" s="2">
        <v>515</v>
      </c>
      <c r="B516" s="2">
        <v>1208</v>
      </c>
      <c r="C516" s="2">
        <v>155</v>
      </c>
      <c r="D516" s="2">
        <v>0</v>
      </c>
      <c r="E516" s="2">
        <v>210</v>
      </c>
      <c r="F516" s="2">
        <v>0</v>
      </c>
      <c r="G516" s="2">
        <v>0</v>
      </c>
      <c r="H516" s="2">
        <v>0.54300000000000004</v>
      </c>
      <c r="I516" s="2">
        <v>189.65</v>
      </c>
      <c r="J516" s="2">
        <v>0</v>
      </c>
      <c r="K516" s="2">
        <v>0.44</v>
      </c>
      <c r="L516" s="2">
        <v>0.31</v>
      </c>
      <c r="M516" s="2">
        <v>0.26</v>
      </c>
      <c r="N516" s="2">
        <v>0.19</v>
      </c>
      <c r="O516" s="2">
        <v>0.15</v>
      </c>
      <c r="P516" s="2">
        <v>0.09</v>
      </c>
      <c r="Q516" s="2">
        <v>7.0000000000000007E-2</v>
      </c>
      <c r="R516" s="2">
        <v>0.04</v>
      </c>
      <c r="S516" s="2">
        <v>-186</v>
      </c>
      <c r="T516" s="2">
        <v>-69.7</v>
      </c>
      <c r="U516" s="2">
        <v>-2.15</v>
      </c>
      <c r="V516" s="2">
        <v>40.700000000000003</v>
      </c>
      <c r="W516" s="2">
        <v>43.8</v>
      </c>
      <c r="X516" s="2">
        <v>25.9</v>
      </c>
      <c r="Y516" s="2">
        <v>12.1</v>
      </c>
      <c r="Z516" s="2">
        <v>2.61</v>
      </c>
      <c r="AA516" s="2">
        <v>0</v>
      </c>
      <c r="AB516" s="2">
        <v>52</v>
      </c>
      <c r="AC516" s="2">
        <v>105</v>
      </c>
      <c r="AD516" s="2">
        <v>157</v>
      </c>
      <c r="AE516" s="2">
        <v>209</v>
      </c>
      <c r="AF516" s="2">
        <v>-186</v>
      </c>
      <c r="AG516" s="2">
        <v>40.700000000000003</v>
      </c>
      <c r="AH516" s="2">
        <v>147</v>
      </c>
      <c r="AI516" s="2">
        <v>211</v>
      </c>
      <c r="AJ516" s="2">
        <v>338</v>
      </c>
      <c r="AK516" s="2"/>
    </row>
    <row r="517" spans="1:37">
      <c r="A517" s="2">
        <v>516</v>
      </c>
      <c r="B517" s="2">
        <v>1208</v>
      </c>
      <c r="C517" s="2">
        <v>155</v>
      </c>
      <c r="D517" s="2">
        <v>0</v>
      </c>
      <c r="E517" s="2">
        <v>300</v>
      </c>
      <c r="F517" s="2">
        <v>0</v>
      </c>
      <c r="G517" s="2">
        <v>0</v>
      </c>
      <c r="H517" s="2">
        <v>0.45800000000000002</v>
      </c>
      <c r="I517" s="2">
        <v>280.52999999999997</v>
      </c>
      <c r="J517" s="2">
        <v>0</v>
      </c>
      <c r="K517" s="2">
        <v>0.35</v>
      </c>
      <c r="L517" s="2">
        <v>0.25</v>
      </c>
      <c r="M517" s="2">
        <v>0.22</v>
      </c>
      <c r="N517" s="2">
        <v>0.18</v>
      </c>
      <c r="O517" s="2">
        <v>0.14000000000000001</v>
      </c>
      <c r="P517" s="2">
        <v>0.1</v>
      </c>
      <c r="Q517" s="2">
        <v>7.0000000000000007E-2</v>
      </c>
      <c r="R517" s="2">
        <v>0.04</v>
      </c>
      <c r="S517" s="2">
        <v>-101</v>
      </c>
      <c r="T517" s="2">
        <v>-59.9</v>
      </c>
      <c r="U517" s="2">
        <v>-28</v>
      </c>
      <c r="V517" s="2">
        <v>5.69</v>
      </c>
      <c r="W517" s="2">
        <v>19.899999999999999</v>
      </c>
      <c r="X517" s="2">
        <v>21.3</v>
      </c>
      <c r="Y517" s="2">
        <v>14.6</v>
      </c>
      <c r="Z517" s="2">
        <v>5.04</v>
      </c>
      <c r="AA517" s="2">
        <v>0</v>
      </c>
      <c r="AB517" s="2">
        <v>75</v>
      </c>
      <c r="AC517" s="2">
        <v>150</v>
      </c>
      <c r="AD517" s="2">
        <v>225</v>
      </c>
      <c r="AE517" s="2">
        <v>299</v>
      </c>
      <c r="AF517" s="2">
        <v>-101</v>
      </c>
      <c r="AG517" s="2">
        <v>109</v>
      </c>
      <c r="AH517" s="2">
        <v>139</v>
      </c>
      <c r="AI517" s="2">
        <v>138</v>
      </c>
      <c r="AJ517" s="2">
        <v>204</v>
      </c>
      <c r="AK517" s="2"/>
    </row>
    <row r="518" spans="1:37">
      <c r="A518" s="2">
        <v>517</v>
      </c>
      <c r="B518" s="2">
        <v>1459</v>
      </c>
      <c r="C518" s="2">
        <v>155</v>
      </c>
      <c r="D518" s="2">
        <v>0</v>
      </c>
      <c r="E518" s="2">
        <v>50</v>
      </c>
      <c r="F518" s="2">
        <v>0</v>
      </c>
      <c r="G518" s="2">
        <v>0</v>
      </c>
      <c r="H518" s="2">
        <v>1.5529999999999999</v>
      </c>
      <c r="I518" s="2">
        <v>32.14</v>
      </c>
      <c r="J518" s="2">
        <v>0</v>
      </c>
      <c r="K518" s="2">
        <v>0.9</v>
      </c>
      <c r="L518" s="2">
        <v>0.46</v>
      </c>
      <c r="M518" s="2">
        <v>0.28000000000000003</v>
      </c>
      <c r="N518" s="2">
        <v>0.17</v>
      </c>
      <c r="O518" s="2">
        <v>0.13</v>
      </c>
      <c r="P518" s="2">
        <v>0.09</v>
      </c>
      <c r="Q518" s="2">
        <v>0.06</v>
      </c>
      <c r="R518" s="2">
        <v>0.04</v>
      </c>
      <c r="S518" s="2">
        <v>-568</v>
      </c>
      <c r="T518" s="2">
        <v>284</v>
      </c>
      <c r="U518" s="2">
        <v>201</v>
      </c>
      <c r="V518" s="2">
        <v>49.5</v>
      </c>
      <c r="W518" s="2">
        <v>14.8</v>
      </c>
      <c r="X518" s="2">
        <v>3.4</v>
      </c>
      <c r="Y518" s="2">
        <v>1.23</v>
      </c>
      <c r="Z518" s="2">
        <v>0.2</v>
      </c>
      <c r="AA518" s="2">
        <v>0</v>
      </c>
      <c r="AB518" s="2">
        <v>12</v>
      </c>
      <c r="AC518" s="2">
        <v>25</v>
      </c>
      <c r="AD518" s="2">
        <v>38</v>
      </c>
      <c r="AE518" s="2">
        <v>49</v>
      </c>
      <c r="AF518" s="2">
        <v>-568</v>
      </c>
      <c r="AG518" s="2">
        <v>-235</v>
      </c>
      <c r="AH518" s="2">
        <v>86.2</v>
      </c>
      <c r="AI518" s="2">
        <v>410</v>
      </c>
      <c r="AJ518" s="2">
        <v>703</v>
      </c>
      <c r="AK518" s="2"/>
    </row>
    <row r="519" spans="1:37">
      <c r="A519" s="2">
        <v>518</v>
      </c>
      <c r="B519" s="2">
        <v>1459</v>
      </c>
      <c r="C519" s="2">
        <v>155</v>
      </c>
      <c r="D519" s="2">
        <v>0</v>
      </c>
      <c r="E519" s="2">
        <v>72</v>
      </c>
      <c r="F519" s="2">
        <v>0</v>
      </c>
      <c r="G519" s="2">
        <v>0</v>
      </c>
      <c r="H519" s="2">
        <v>1.234</v>
      </c>
      <c r="I519" s="2">
        <v>46.61</v>
      </c>
      <c r="J519" s="2">
        <v>0</v>
      </c>
      <c r="K519" s="2">
        <v>0.78</v>
      </c>
      <c r="L519" s="2">
        <v>0.45</v>
      </c>
      <c r="M519" s="2">
        <v>0.28999999999999998</v>
      </c>
      <c r="N519" s="2">
        <v>0.18</v>
      </c>
      <c r="O519" s="2">
        <v>0.13</v>
      </c>
      <c r="P519" s="2">
        <v>0.09</v>
      </c>
      <c r="Q519" s="2">
        <v>0.06</v>
      </c>
      <c r="R519" s="2">
        <v>0.04</v>
      </c>
      <c r="S519" s="2">
        <v>-554</v>
      </c>
      <c r="T519" s="2">
        <v>150</v>
      </c>
      <c r="U519" s="2">
        <v>199</v>
      </c>
      <c r="V519" s="2">
        <v>84.3</v>
      </c>
      <c r="W519" s="2">
        <v>29.5</v>
      </c>
      <c r="X519" s="2">
        <v>5.73</v>
      </c>
      <c r="Y519" s="2">
        <v>2.1</v>
      </c>
      <c r="Z519" s="2">
        <v>0.48</v>
      </c>
      <c r="AA519" s="2">
        <v>0</v>
      </c>
      <c r="AB519" s="2">
        <v>18</v>
      </c>
      <c r="AC519" s="2">
        <v>36</v>
      </c>
      <c r="AD519" s="2">
        <v>54</v>
      </c>
      <c r="AE519" s="2">
        <v>71</v>
      </c>
      <c r="AF519" s="2">
        <v>-554</v>
      </c>
      <c r="AG519" s="2">
        <v>-215</v>
      </c>
      <c r="AH519" s="2">
        <v>96.5</v>
      </c>
      <c r="AI519" s="2">
        <v>397</v>
      </c>
      <c r="AJ519" s="2">
        <v>702</v>
      </c>
      <c r="AK519" s="2"/>
    </row>
    <row r="520" spans="1:37">
      <c r="A520" s="2">
        <v>519</v>
      </c>
      <c r="B520" s="2">
        <v>1459</v>
      </c>
      <c r="C520" s="2">
        <v>155</v>
      </c>
      <c r="D520" s="2">
        <v>0</v>
      </c>
      <c r="E520" s="2">
        <v>102</v>
      </c>
      <c r="F520" s="2">
        <v>0</v>
      </c>
      <c r="G520" s="2">
        <v>0</v>
      </c>
      <c r="H520" s="2">
        <v>0.91400000000000003</v>
      </c>
      <c r="I520" s="2">
        <v>76.05</v>
      </c>
      <c r="J520" s="2">
        <v>0</v>
      </c>
      <c r="K520" s="2">
        <v>0.65</v>
      </c>
      <c r="L520" s="2">
        <v>0.42</v>
      </c>
      <c r="M520" s="2">
        <v>0.3</v>
      </c>
      <c r="N520" s="2">
        <v>0.19</v>
      </c>
      <c r="O520" s="2">
        <v>0.14000000000000001</v>
      </c>
      <c r="P520" s="2">
        <v>0.09</v>
      </c>
      <c r="Q520" s="2">
        <v>0.06</v>
      </c>
      <c r="R520" s="2">
        <v>0.04</v>
      </c>
      <c r="S520" s="2">
        <v>-438</v>
      </c>
      <c r="T520" s="2">
        <v>25.4</v>
      </c>
      <c r="U520" s="2">
        <v>133</v>
      </c>
      <c r="V520" s="2">
        <v>98.1</v>
      </c>
      <c r="W520" s="2">
        <v>49.9</v>
      </c>
      <c r="X520" s="2">
        <v>11.3</v>
      </c>
      <c r="Y520" s="2">
        <v>3.55</v>
      </c>
      <c r="Z520" s="2">
        <v>0.86</v>
      </c>
      <c r="AA520" s="2">
        <v>0</v>
      </c>
      <c r="AB520" s="2">
        <v>26</v>
      </c>
      <c r="AC520" s="2">
        <v>51</v>
      </c>
      <c r="AD520" s="2">
        <v>77</v>
      </c>
      <c r="AE520" s="2">
        <v>101</v>
      </c>
      <c r="AF520" s="2">
        <v>-438</v>
      </c>
      <c r="AG520" s="2">
        <v>-142</v>
      </c>
      <c r="AH520" s="2">
        <v>103</v>
      </c>
      <c r="AI520" s="2">
        <v>336</v>
      </c>
      <c r="AJ520" s="2">
        <v>596</v>
      </c>
      <c r="AK520" s="2"/>
    </row>
    <row r="521" spans="1:37">
      <c r="A521" s="2">
        <v>520</v>
      </c>
      <c r="B521" s="2">
        <v>1459</v>
      </c>
      <c r="C521" s="2">
        <v>155</v>
      </c>
      <c r="D521" s="2">
        <v>0</v>
      </c>
      <c r="E521" s="2">
        <v>147</v>
      </c>
      <c r="F521" s="2">
        <v>0</v>
      </c>
      <c r="G521" s="2">
        <v>0</v>
      </c>
      <c r="H521" s="2">
        <v>0.64700000000000002</v>
      </c>
      <c r="I521" s="2">
        <v>134.88999999999999</v>
      </c>
      <c r="J521" s="2">
        <v>0</v>
      </c>
      <c r="K521" s="2">
        <v>0.52</v>
      </c>
      <c r="L521" s="2">
        <v>0.37</v>
      </c>
      <c r="M521" s="2">
        <v>0.28999999999999998</v>
      </c>
      <c r="N521" s="2">
        <v>0.2</v>
      </c>
      <c r="O521" s="2">
        <v>0.14000000000000001</v>
      </c>
      <c r="P521" s="2">
        <v>0.09</v>
      </c>
      <c r="Q521" s="2">
        <v>0.06</v>
      </c>
      <c r="R521" s="2">
        <v>0.04</v>
      </c>
      <c r="S521" s="2">
        <v>-292</v>
      </c>
      <c r="T521" s="2">
        <v>-47.9</v>
      </c>
      <c r="U521" s="2">
        <v>50.4</v>
      </c>
      <c r="V521" s="2">
        <v>74.7</v>
      </c>
      <c r="W521" s="2">
        <v>55.6</v>
      </c>
      <c r="X521" s="2">
        <v>20.8</v>
      </c>
      <c r="Y521" s="2">
        <v>7.18</v>
      </c>
      <c r="Z521" s="2">
        <v>1.44</v>
      </c>
      <c r="AA521" s="2">
        <v>0</v>
      </c>
      <c r="AB521" s="2">
        <v>37</v>
      </c>
      <c r="AC521" s="2">
        <v>73</v>
      </c>
      <c r="AD521" s="2">
        <v>110</v>
      </c>
      <c r="AE521" s="2">
        <v>146</v>
      </c>
      <c r="AF521" s="2">
        <v>-292</v>
      </c>
      <c r="AG521" s="2">
        <v>-55</v>
      </c>
      <c r="AH521" s="2">
        <v>111</v>
      </c>
      <c r="AI521" s="2">
        <v>256</v>
      </c>
      <c r="AJ521" s="2">
        <v>446</v>
      </c>
      <c r="AK521" s="2"/>
    </row>
    <row r="522" spans="1:37">
      <c r="A522" s="2">
        <v>521</v>
      </c>
      <c r="B522" s="2">
        <v>1459</v>
      </c>
      <c r="C522" s="2">
        <v>155</v>
      </c>
      <c r="D522" s="2">
        <v>0</v>
      </c>
      <c r="E522" s="2">
        <v>210</v>
      </c>
      <c r="F522" s="2">
        <v>0</v>
      </c>
      <c r="G522" s="2">
        <v>0</v>
      </c>
      <c r="H522" s="2">
        <v>0.48</v>
      </c>
      <c r="I522" s="2">
        <v>230.54</v>
      </c>
      <c r="J522" s="2">
        <v>0</v>
      </c>
      <c r="K522" s="2">
        <v>0.41</v>
      </c>
      <c r="L522" s="2">
        <v>0.3</v>
      </c>
      <c r="M522" s="2">
        <v>0.25</v>
      </c>
      <c r="N522" s="2">
        <v>0.19</v>
      </c>
      <c r="O522" s="2">
        <v>0.15</v>
      </c>
      <c r="P522" s="2">
        <v>0.09</v>
      </c>
      <c r="Q522" s="2">
        <v>7.0000000000000007E-2</v>
      </c>
      <c r="R522" s="2">
        <v>0.04</v>
      </c>
      <c r="S522" s="2">
        <v>-171</v>
      </c>
      <c r="T522" s="2">
        <v>-67.599999999999994</v>
      </c>
      <c r="U522" s="2">
        <v>-6.33</v>
      </c>
      <c r="V522" s="2">
        <v>34.700000000000003</v>
      </c>
      <c r="W522" s="2">
        <v>39.799999999999997</v>
      </c>
      <c r="X522" s="2">
        <v>25.3</v>
      </c>
      <c r="Y522" s="2">
        <v>12.6</v>
      </c>
      <c r="Z522" s="2">
        <v>2.85</v>
      </c>
      <c r="AA522" s="2">
        <v>0</v>
      </c>
      <c r="AB522" s="2">
        <v>52</v>
      </c>
      <c r="AC522" s="2">
        <v>105</v>
      </c>
      <c r="AD522" s="2">
        <v>157</v>
      </c>
      <c r="AE522" s="2">
        <v>209</v>
      </c>
      <c r="AF522" s="2">
        <v>-171</v>
      </c>
      <c r="AG522" s="2">
        <v>25.4</v>
      </c>
      <c r="AH522" s="2">
        <v>121</v>
      </c>
      <c r="AI522" s="2">
        <v>181</v>
      </c>
      <c r="AJ522" s="2">
        <v>298</v>
      </c>
      <c r="AK522" s="2"/>
    </row>
    <row r="523" spans="1:37">
      <c r="A523" s="2">
        <v>522</v>
      </c>
      <c r="B523" s="2">
        <v>1459</v>
      </c>
      <c r="C523" s="2">
        <v>155</v>
      </c>
      <c r="D523" s="2">
        <v>0</v>
      </c>
      <c r="E523" s="2">
        <v>300</v>
      </c>
      <c r="F523" s="2">
        <v>0</v>
      </c>
      <c r="G523" s="2">
        <v>0</v>
      </c>
      <c r="H523" s="2">
        <v>0.40200000000000002</v>
      </c>
      <c r="I523" s="2">
        <v>346.88</v>
      </c>
      <c r="J523" s="2">
        <v>0</v>
      </c>
      <c r="K523" s="2">
        <v>0.32</v>
      </c>
      <c r="L523" s="2">
        <v>0.24</v>
      </c>
      <c r="M523" s="2">
        <v>0.21</v>
      </c>
      <c r="N523" s="2">
        <v>0.17</v>
      </c>
      <c r="O523" s="2">
        <v>0.14000000000000001</v>
      </c>
      <c r="P523" s="2">
        <v>0.1</v>
      </c>
      <c r="Q523" s="2">
        <v>7.0000000000000007E-2</v>
      </c>
      <c r="R523" s="2">
        <v>0.04</v>
      </c>
      <c r="S523" s="2">
        <v>-92.3</v>
      </c>
      <c r="T523" s="2">
        <v>-56.2</v>
      </c>
      <c r="U523" s="2">
        <v>-27.7</v>
      </c>
      <c r="V523" s="2">
        <v>2.96</v>
      </c>
      <c r="W523" s="2">
        <v>16.600000000000001</v>
      </c>
      <c r="X523" s="2">
        <v>19.600000000000001</v>
      </c>
      <c r="Y523" s="2">
        <v>14.1</v>
      </c>
      <c r="Z523" s="2">
        <v>5.29</v>
      </c>
      <c r="AA523" s="2">
        <v>0</v>
      </c>
      <c r="AB523" s="2">
        <v>75</v>
      </c>
      <c r="AC523" s="2">
        <v>150</v>
      </c>
      <c r="AD523" s="2">
        <v>225</v>
      </c>
      <c r="AE523" s="2">
        <v>299</v>
      </c>
      <c r="AF523" s="2">
        <v>-92.3</v>
      </c>
      <c r="AG523" s="2">
        <v>85.5</v>
      </c>
      <c r="AH523" s="2">
        <v>114</v>
      </c>
      <c r="AI523" s="2">
        <v>118</v>
      </c>
      <c r="AJ523" s="2">
        <v>179</v>
      </c>
      <c r="AK523" s="2"/>
    </row>
    <row r="524" spans="1:37">
      <c r="A524" s="2">
        <v>523</v>
      </c>
      <c r="B524" s="2">
        <v>1763</v>
      </c>
      <c r="C524" s="2">
        <v>155</v>
      </c>
      <c r="D524" s="2">
        <v>0</v>
      </c>
      <c r="E524" s="2">
        <v>50</v>
      </c>
      <c r="F524" s="2">
        <v>0</v>
      </c>
      <c r="G524" s="2">
        <v>0</v>
      </c>
      <c r="H524" s="2">
        <v>1.4990000000000001</v>
      </c>
      <c r="I524" s="2">
        <v>33.97</v>
      </c>
      <c r="J524" s="2">
        <v>0</v>
      </c>
      <c r="K524" s="2">
        <v>0.88</v>
      </c>
      <c r="L524" s="2">
        <v>0.46</v>
      </c>
      <c r="M524" s="2">
        <v>0.28000000000000003</v>
      </c>
      <c r="N524" s="2">
        <v>0.18</v>
      </c>
      <c r="O524" s="2">
        <v>0.13</v>
      </c>
      <c r="P524" s="2">
        <v>0.09</v>
      </c>
      <c r="Q524" s="2">
        <v>0.06</v>
      </c>
      <c r="R524" s="2">
        <v>0.04</v>
      </c>
      <c r="S524" s="2">
        <v>-560</v>
      </c>
      <c r="T524" s="2">
        <v>261</v>
      </c>
      <c r="U524" s="2">
        <v>200</v>
      </c>
      <c r="V524" s="2">
        <v>53.1</v>
      </c>
      <c r="W524" s="2">
        <v>15.9</v>
      </c>
      <c r="X524" s="2">
        <v>3.67</v>
      </c>
      <c r="Y524" s="2">
        <v>1.36</v>
      </c>
      <c r="Z524" s="2">
        <v>0.25</v>
      </c>
      <c r="AA524" s="2">
        <v>0</v>
      </c>
      <c r="AB524" s="2">
        <v>12</v>
      </c>
      <c r="AC524" s="2">
        <v>25</v>
      </c>
      <c r="AD524" s="2">
        <v>38</v>
      </c>
      <c r="AE524" s="2">
        <v>49</v>
      </c>
      <c r="AF524" s="2">
        <v>-560</v>
      </c>
      <c r="AG524" s="2">
        <v>-238</v>
      </c>
      <c r="AH524" s="2">
        <v>71.900000000000006</v>
      </c>
      <c r="AI524" s="2">
        <v>385</v>
      </c>
      <c r="AJ524" s="2">
        <v>670</v>
      </c>
      <c r="AK524" s="2"/>
    </row>
    <row r="525" spans="1:37">
      <c r="A525" s="2">
        <v>524</v>
      </c>
      <c r="B525" s="2">
        <v>1763</v>
      </c>
      <c r="C525" s="2">
        <v>155</v>
      </c>
      <c r="D525" s="2">
        <v>0</v>
      </c>
      <c r="E525" s="2">
        <v>72</v>
      </c>
      <c r="F525" s="2">
        <v>0</v>
      </c>
      <c r="G525" s="2">
        <v>0</v>
      </c>
      <c r="H525" s="2">
        <v>1.169</v>
      </c>
      <c r="I525" s="2">
        <v>50.87</v>
      </c>
      <c r="J525" s="2">
        <v>0</v>
      </c>
      <c r="K525" s="2">
        <v>0.76</v>
      </c>
      <c r="L525" s="2">
        <v>0.45</v>
      </c>
      <c r="M525" s="2">
        <v>0.3</v>
      </c>
      <c r="N525" s="2">
        <v>0.18</v>
      </c>
      <c r="O525" s="2">
        <v>0.13</v>
      </c>
      <c r="P525" s="2">
        <v>0.09</v>
      </c>
      <c r="Q525" s="2">
        <v>0.06</v>
      </c>
      <c r="R525" s="2">
        <v>0.04</v>
      </c>
      <c r="S525" s="2">
        <v>-528</v>
      </c>
      <c r="T525" s="2">
        <v>128</v>
      </c>
      <c r="U525" s="2">
        <v>187</v>
      </c>
      <c r="V525" s="2">
        <v>86.3</v>
      </c>
      <c r="W525" s="2">
        <v>31.7</v>
      </c>
      <c r="X525" s="2">
        <v>6.13</v>
      </c>
      <c r="Y525" s="2">
        <v>2.2599999999999998</v>
      </c>
      <c r="Z525" s="2">
        <v>0.54</v>
      </c>
      <c r="AA525" s="2">
        <v>0</v>
      </c>
      <c r="AB525" s="2">
        <v>18</v>
      </c>
      <c r="AC525" s="2">
        <v>36</v>
      </c>
      <c r="AD525" s="2">
        <v>54</v>
      </c>
      <c r="AE525" s="2">
        <v>71</v>
      </c>
      <c r="AF525" s="2">
        <v>-528</v>
      </c>
      <c r="AG525" s="2">
        <v>-212</v>
      </c>
      <c r="AH525" s="2">
        <v>79.900000000000006</v>
      </c>
      <c r="AI525" s="2">
        <v>363</v>
      </c>
      <c r="AJ525" s="2">
        <v>650</v>
      </c>
      <c r="AK525" s="2"/>
    </row>
    <row r="526" spans="1:37">
      <c r="A526" s="2">
        <v>525</v>
      </c>
      <c r="B526" s="2">
        <v>1763</v>
      </c>
      <c r="C526" s="2">
        <v>155</v>
      </c>
      <c r="D526" s="2">
        <v>0</v>
      </c>
      <c r="E526" s="2">
        <v>102</v>
      </c>
      <c r="F526" s="2">
        <v>0</v>
      </c>
      <c r="G526" s="2">
        <v>0</v>
      </c>
      <c r="H526" s="2">
        <v>0.84399999999999997</v>
      </c>
      <c r="I526" s="2">
        <v>86.41</v>
      </c>
      <c r="J526" s="2">
        <v>0</v>
      </c>
      <c r="K526" s="2">
        <v>0.62</v>
      </c>
      <c r="L526" s="2">
        <v>0.41</v>
      </c>
      <c r="M526" s="2">
        <v>0.3</v>
      </c>
      <c r="N526" s="2">
        <v>0.19</v>
      </c>
      <c r="O526" s="2">
        <v>0.14000000000000001</v>
      </c>
      <c r="P526" s="2">
        <v>0.09</v>
      </c>
      <c r="Q526" s="2">
        <v>0.06</v>
      </c>
      <c r="R526" s="2">
        <v>0.04</v>
      </c>
      <c r="S526" s="2">
        <v>-409</v>
      </c>
      <c r="T526" s="2">
        <v>12.8</v>
      </c>
      <c r="U526" s="2">
        <v>118</v>
      </c>
      <c r="V526" s="2">
        <v>94.3</v>
      </c>
      <c r="W526" s="2">
        <v>50.8</v>
      </c>
      <c r="X526" s="2">
        <v>12.2</v>
      </c>
      <c r="Y526" s="2">
        <v>3.81</v>
      </c>
      <c r="Z526" s="2">
        <v>0.92</v>
      </c>
      <c r="AA526" s="2">
        <v>0</v>
      </c>
      <c r="AB526" s="2">
        <v>26</v>
      </c>
      <c r="AC526" s="2">
        <v>51</v>
      </c>
      <c r="AD526" s="2">
        <v>77</v>
      </c>
      <c r="AE526" s="2">
        <v>101</v>
      </c>
      <c r="AF526" s="2">
        <v>-409</v>
      </c>
      <c r="AG526" s="2">
        <v>-139</v>
      </c>
      <c r="AH526" s="2">
        <v>84.7</v>
      </c>
      <c r="AI526" s="2">
        <v>299</v>
      </c>
      <c r="AJ526" s="2">
        <v>540</v>
      </c>
      <c r="AK526" s="2"/>
    </row>
    <row r="527" spans="1:37">
      <c r="A527" s="2">
        <v>526</v>
      </c>
      <c r="B527" s="2">
        <v>1763</v>
      </c>
      <c r="C527" s="2">
        <v>155</v>
      </c>
      <c r="D527" s="2">
        <v>0</v>
      </c>
      <c r="E527" s="2">
        <v>147</v>
      </c>
      <c r="F527" s="2">
        <v>0</v>
      </c>
      <c r="G527" s="2">
        <v>0</v>
      </c>
      <c r="H527" s="2">
        <v>0.59099999999999997</v>
      </c>
      <c r="I527" s="2">
        <v>156.13</v>
      </c>
      <c r="J527" s="2">
        <v>0</v>
      </c>
      <c r="K527" s="2">
        <v>0.49</v>
      </c>
      <c r="L527" s="2">
        <v>0.36</v>
      </c>
      <c r="M527" s="2">
        <v>0.28000000000000003</v>
      </c>
      <c r="N527" s="2">
        <v>0.2</v>
      </c>
      <c r="O527" s="2">
        <v>0.15</v>
      </c>
      <c r="P527" s="2">
        <v>0.09</v>
      </c>
      <c r="Q527" s="2">
        <v>7.0000000000000007E-2</v>
      </c>
      <c r="R527" s="2">
        <v>0.04</v>
      </c>
      <c r="S527" s="2">
        <v>-268</v>
      </c>
      <c r="T527" s="2">
        <v>-50.6</v>
      </c>
      <c r="U527" s="2">
        <v>40.200000000000003</v>
      </c>
      <c r="V527" s="2">
        <v>67.3</v>
      </c>
      <c r="W527" s="2">
        <v>52.9</v>
      </c>
      <c r="X527" s="2">
        <v>21.5</v>
      </c>
      <c r="Y527" s="2">
        <v>7.77</v>
      </c>
      <c r="Z527" s="2">
        <v>1.54</v>
      </c>
      <c r="AA527" s="2">
        <v>0</v>
      </c>
      <c r="AB527" s="2">
        <v>37</v>
      </c>
      <c r="AC527" s="2">
        <v>73</v>
      </c>
      <c r="AD527" s="2">
        <v>110</v>
      </c>
      <c r="AE527" s="2">
        <v>146</v>
      </c>
      <c r="AF527" s="2">
        <v>-268</v>
      </c>
      <c r="AG527" s="2">
        <v>-58.3</v>
      </c>
      <c r="AH527" s="2">
        <v>90.5</v>
      </c>
      <c r="AI527" s="2">
        <v>224</v>
      </c>
      <c r="AJ527" s="2">
        <v>397</v>
      </c>
      <c r="AK527" s="2"/>
    </row>
    <row r="528" spans="1:37">
      <c r="A528" s="2">
        <v>527</v>
      </c>
      <c r="B528" s="2">
        <v>1763</v>
      </c>
      <c r="C528" s="2">
        <v>155</v>
      </c>
      <c r="D528" s="2">
        <v>0</v>
      </c>
      <c r="E528" s="2">
        <v>210</v>
      </c>
      <c r="F528" s="2">
        <v>0</v>
      </c>
      <c r="G528" s="2">
        <v>0</v>
      </c>
      <c r="H528" s="2">
        <v>0.435</v>
      </c>
      <c r="I528" s="2">
        <v>271.74</v>
      </c>
      <c r="J528" s="2">
        <v>0</v>
      </c>
      <c r="K528" s="2">
        <v>0.38</v>
      </c>
      <c r="L528" s="2">
        <v>0.28999999999999998</v>
      </c>
      <c r="M528" s="2">
        <v>0.25</v>
      </c>
      <c r="N528" s="2">
        <v>0.19</v>
      </c>
      <c r="O528" s="2">
        <v>0.15</v>
      </c>
      <c r="P528" s="2">
        <v>0.1</v>
      </c>
      <c r="Q528" s="2">
        <v>7.0000000000000007E-2</v>
      </c>
      <c r="R528" s="2">
        <v>0.04</v>
      </c>
      <c r="S528" s="2">
        <v>-156</v>
      </c>
      <c r="T528" s="2">
        <v>-64.8</v>
      </c>
      <c r="U528" s="2">
        <v>-9.7899999999999991</v>
      </c>
      <c r="V528" s="2">
        <v>28.8</v>
      </c>
      <c r="W528" s="2">
        <v>35.5</v>
      </c>
      <c r="X528" s="2">
        <v>24.4</v>
      </c>
      <c r="Y528" s="2">
        <v>12.9</v>
      </c>
      <c r="Z528" s="2">
        <v>3.1</v>
      </c>
      <c r="AA528" s="2">
        <v>0</v>
      </c>
      <c r="AB528" s="2">
        <v>52</v>
      </c>
      <c r="AC528" s="2">
        <v>105</v>
      </c>
      <c r="AD528" s="2">
        <v>157</v>
      </c>
      <c r="AE528" s="2">
        <v>209</v>
      </c>
      <c r="AF528" s="2">
        <v>-156</v>
      </c>
      <c r="AG528" s="2">
        <v>14</v>
      </c>
      <c r="AH528" s="2">
        <v>98.9</v>
      </c>
      <c r="AI528" s="2">
        <v>156</v>
      </c>
      <c r="AJ528" s="2">
        <v>263</v>
      </c>
      <c r="AK528" s="2"/>
    </row>
    <row r="529" spans="1:37">
      <c r="A529" s="2">
        <v>528</v>
      </c>
      <c r="B529" s="2">
        <v>1763</v>
      </c>
      <c r="C529" s="2">
        <v>155</v>
      </c>
      <c r="D529" s="2">
        <v>0</v>
      </c>
      <c r="E529" s="2">
        <v>300</v>
      </c>
      <c r="F529" s="2">
        <v>0</v>
      </c>
      <c r="G529" s="2">
        <v>0</v>
      </c>
      <c r="H529" s="2">
        <v>0.35499999999999998</v>
      </c>
      <c r="I529" s="2">
        <v>426.85</v>
      </c>
      <c r="J529" s="2">
        <v>0</v>
      </c>
      <c r="K529" s="2">
        <v>0.3</v>
      </c>
      <c r="L529" s="2">
        <v>0.23</v>
      </c>
      <c r="M529" s="2">
        <v>0.2</v>
      </c>
      <c r="N529" s="2">
        <v>0.17</v>
      </c>
      <c r="O529" s="2">
        <v>0.14000000000000001</v>
      </c>
      <c r="P529" s="2">
        <v>0.1</v>
      </c>
      <c r="Q529" s="2">
        <v>7.0000000000000007E-2</v>
      </c>
      <c r="R529" s="2">
        <v>0.04</v>
      </c>
      <c r="S529" s="2">
        <v>-83.9</v>
      </c>
      <c r="T529" s="2">
        <v>-52.3</v>
      </c>
      <c r="U529" s="2">
        <v>-27</v>
      </c>
      <c r="V529" s="2">
        <v>0.6</v>
      </c>
      <c r="W529" s="2">
        <v>13.6</v>
      </c>
      <c r="X529" s="2">
        <v>17.600000000000001</v>
      </c>
      <c r="Y529" s="2">
        <v>13.4</v>
      </c>
      <c r="Z529" s="2">
        <v>5.47</v>
      </c>
      <c r="AA529" s="2">
        <v>0</v>
      </c>
      <c r="AB529" s="2">
        <v>75</v>
      </c>
      <c r="AC529" s="2">
        <v>150</v>
      </c>
      <c r="AD529" s="2">
        <v>225</v>
      </c>
      <c r="AE529" s="2">
        <v>299</v>
      </c>
      <c r="AF529" s="2">
        <v>-83.9</v>
      </c>
      <c r="AG529" s="2">
        <v>67.099999999999994</v>
      </c>
      <c r="AH529" s="2">
        <v>94.1</v>
      </c>
      <c r="AI529" s="2">
        <v>100</v>
      </c>
      <c r="AJ529" s="2">
        <v>156</v>
      </c>
      <c r="AK529" s="2"/>
    </row>
    <row r="530" spans="1:37">
      <c r="A530" s="2">
        <v>529</v>
      </c>
      <c r="B530" s="2">
        <v>2130</v>
      </c>
      <c r="C530" s="2">
        <v>155</v>
      </c>
      <c r="D530" s="2">
        <v>0</v>
      </c>
      <c r="E530" s="2">
        <v>50</v>
      </c>
      <c r="F530" s="2">
        <v>0</v>
      </c>
      <c r="G530" s="2">
        <v>0</v>
      </c>
      <c r="H530" s="2">
        <v>1.4430000000000001</v>
      </c>
      <c r="I530" s="2">
        <v>36.11</v>
      </c>
      <c r="J530" s="2">
        <v>0</v>
      </c>
      <c r="K530" s="2">
        <v>0.86</v>
      </c>
      <c r="L530" s="2">
        <v>0.46</v>
      </c>
      <c r="M530" s="2">
        <v>0.28999999999999998</v>
      </c>
      <c r="N530" s="2">
        <v>0.18</v>
      </c>
      <c r="O530" s="2">
        <v>0.13</v>
      </c>
      <c r="P530" s="2">
        <v>0.09</v>
      </c>
      <c r="Q530" s="2">
        <v>0.06</v>
      </c>
      <c r="R530" s="2">
        <v>0.04</v>
      </c>
      <c r="S530" s="2">
        <v>-546</v>
      </c>
      <c r="T530" s="2">
        <v>236</v>
      </c>
      <c r="U530" s="2">
        <v>197</v>
      </c>
      <c r="V530" s="2">
        <v>56.6</v>
      </c>
      <c r="W530" s="2">
        <v>17.100000000000001</v>
      </c>
      <c r="X530" s="2">
        <v>3.91</v>
      </c>
      <c r="Y530" s="2">
        <v>1.48</v>
      </c>
      <c r="Z530" s="2">
        <v>0.3</v>
      </c>
      <c r="AA530" s="2">
        <v>0</v>
      </c>
      <c r="AB530" s="2">
        <v>12</v>
      </c>
      <c r="AC530" s="2">
        <v>25</v>
      </c>
      <c r="AD530" s="2">
        <v>38</v>
      </c>
      <c r="AE530" s="2">
        <v>49</v>
      </c>
      <c r="AF530" s="2">
        <v>-546</v>
      </c>
      <c r="AG530" s="2">
        <v>-237</v>
      </c>
      <c r="AH530" s="2">
        <v>59.8</v>
      </c>
      <c r="AI530" s="2">
        <v>360</v>
      </c>
      <c r="AJ530" s="2">
        <v>636</v>
      </c>
      <c r="AK530" s="2"/>
    </row>
    <row r="531" spans="1:37">
      <c r="A531" s="2">
        <v>530</v>
      </c>
      <c r="B531" s="2">
        <v>2130</v>
      </c>
      <c r="C531" s="2">
        <v>155</v>
      </c>
      <c r="D531" s="2">
        <v>0</v>
      </c>
      <c r="E531" s="2">
        <v>72</v>
      </c>
      <c r="F531" s="2">
        <v>0</v>
      </c>
      <c r="G531" s="2">
        <v>0</v>
      </c>
      <c r="H531" s="2">
        <v>1.103</v>
      </c>
      <c r="I531" s="2">
        <v>55.78</v>
      </c>
      <c r="J531" s="2">
        <v>0</v>
      </c>
      <c r="K531" s="2">
        <v>0.73</v>
      </c>
      <c r="L531" s="2">
        <v>0.45</v>
      </c>
      <c r="M531" s="2">
        <v>0.3</v>
      </c>
      <c r="N531" s="2">
        <v>0.18</v>
      </c>
      <c r="O531" s="2">
        <v>0.13</v>
      </c>
      <c r="P531" s="2">
        <v>0.09</v>
      </c>
      <c r="Q531" s="2">
        <v>0.06</v>
      </c>
      <c r="R531" s="2">
        <v>0.04</v>
      </c>
      <c r="S531" s="2">
        <v>-499</v>
      </c>
      <c r="T531" s="2">
        <v>107</v>
      </c>
      <c r="U531" s="2">
        <v>174</v>
      </c>
      <c r="V531" s="2">
        <v>87.1</v>
      </c>
      <c r="W531" s="2">
        <v>33.9</v>
      </c>
      <c r="X531" s="2">
        <v>6.54</v>
      </c>
      <c r="Y531" s="2">
        <v>2.39</v>
      </c>
      <c r="Z531" s="2">
        <v>0.59</v>
      </c>
      <c r="AA531" s="2">
        <v>0</v>
      </c>
      <c r="AB531" s="2">
        <v>18</v>
      </c>
      <c r="AC531" s="2">
        <v>36</v>
      </c>
      <c r="AD531" s="2">
        <v>54</v>
      </c>
      <c r="AE531" s="2">
        <v>71</v>
      </c>
      <c r="AF531" s="2">
        <v>-499</v>
      </c>
      <c r="AG531" s="2">
        <v>-205</v>
      </c>
      <c r="AH531" s="2">
        <v>66.099999999999994</v>
      </c>
      <c r="AI531" s="2">
        <v>330</v>
      </c>
      <c r="AJ531" s="2">
        <v>599</v>
      </c>
      <c r="AK531" s="2"/>
    </row>
    <row r="532" spans="1:37">
      <c r="A532" s="2">
        <v>531</v>
      </c>
      <c r="B532" s="2">
        <v>2130</v>
      </c>
      <c r="C532" s="2">
        <v>155</v>
      </c>
      <c r="D532" s="2">
        <v>0</v>
      </c>
      <c r="E532" s="2">
        <v>102</v>
      </c>
      <c r="F532" s="2">
        <v>0</v>
      </c>
      <c r="G532" s="2">
        <v>0</v>
      </c>
      <c r="H532" s="2">
        <v>0.78</v>
      </c>
      <c r="I532" s="2">
        <v>97.93</v>
      </c>
      <c r="J532" s="2">
        <v>0</v>
      </c>
      <c r="K532" s="2">
        <v>0.59</v>
      </c>
      <c r="L532" s="2">
        <v>0.41</v>
      </c>
      <c r="M532" s="2">
        <v>0.3</v>
      </c>
      <c r="N532" s="2">
        <v>0.2</v>
      </c>
      <c r="O532" s="2">
        <v>0.14000000000000001</v>
      </c>
      <c r="P532" s="2">
        <v>0.09</v>
      </c>
      <c r="Q532" s="2">
        <v>0.06</v>
      </c>
      <c r="R532" s="2">
        <v>0.04</v>
      </c>
      <c r="S532" s="2">
        <v>-378</v>
      </c>
      <c r="T532" s="2">
        <v>1.6</v>
      </c>
      <c r="U532" s="2">
        <v>103</v>
      </c>
      <c r="V532" s="2">
        <v>89.2</v>
      </c>
      <c r="W532" s="2">
        <v>51.1</v>
      </c>
      <c r="X532" s="2">
        <v>13.2</v>
      </c>
      <c r="Y532" s="2">
        <v>4.09</v>
      </c>
      <c r="Z532" s="2">
        <v>0.98</v>
      </c>
      <c r="AA532" s="2">
        <v>0</v>
      </c>
      <c r="AB532" s="2">
        <v>26</v>
      </c>
      <c r="AC532" s="2">
        <v>51</v>
      </c>
      <c r="AD532" s="2">
        <v>77</v>
      </c>
      <c r="AE532" s="2">
        <v>101</v>
      </c>
      <c r="AF532" s="2">
        <v>-378</v>
      </c>
      <c r="AG532" s="2">
        <v>-134</v>
      </c>
      <c r="AH532" s="2">
        <v>69.599999999999994</v>
      </c>
      <c r="AI532" s="2">
        <v>266</v>
      </c>
      <c r="AJ532" s="2">
        <v>486</v>
      </c>
      <c r="AK532" s="2"/>
    </row>
    <row r="533" spans="1:37">
      <c r="A533" s="2">
        <v>532</v>
      </c>
      <c r="B533" s="2">
        <v>2130</v>
      </c>
      <c r="C533" s="2">
        <v>155</v>
      </c>
      <c r="D533" s="2">
        <v>0</v>
      </c>
      <c r="E533" s="2">
        <v>147</v>
      </c>
      <c r="F533" s="2">
        <v>0</v>
      </c>
      <c r="G533" s="2">
        <v>0</v>
      </c>
      <c r="H533" s="2">
        <v>0.53800000000000003</v>
      </c>
      <c r="I533" s="2">
        <v>181.93</v>
      </c>
      <c r="J533" s="2">
        <v>0</v>
      </c>
      <c r="K533" s="2">
        <v>0.46</v>
      </c>
      <c r="L533" s="2">
        <v>0.35</v>
      </c>
      <c r="M533" s="2">
        <v>0.28000000000000003</v>
      </c>
      <c r="N533" s="2">
        <v>0.2</v>
      </c>
      <c r="O533" s="2">
        <v>0.15</v>
      </c>
      <c r="P533" s="2">
        <v>0.09</v>
      </c>
      <c r="Q533" s="2">
        <v>7.0000000000000007E-2</v>
      </c>
      <c r="R533" s="2">
        <v>0.04</v>
      </c>
      <c r="S533" s="2">
        <v>-245</v>
      </c>
      <c r="T533" s="2">
        <v>-52.2</v>
      </c>
      <c r="U533" s="2">
        <v>30.8</v>
      </c>
      <c r="V533" s="2">
        <v>59.7</v>
      </c>
      <c r="W533" s="2">
        <v>49.6</v>
      </c>
      <c r="X533" s="2">
        <v>21.9</v>
      </c>
      <c r="Y533" s="2">
        <v>8.34</v>
      </c>
      <c r="Z533" s="2">
        <v>1.64</v>
      </c>
      <c r="AA533" s="2">
        <v>0</v>
      </c>
      <c r="AB533" s="2">
        <v>37</v>
      </c>
      <c r="AC533" s="2">
        <v>73</v>
      </c>
      <c r="AD533" s="2">
        <v>110</v>
      </c>
      <c r="AE533" s="2">
        <v>146</v>
      </c>
      <c r="AF533" s="2">
        <v>-245</v>
      </c>
      <c r="AG533" s="2">
        <v>-59.2</v>
      </c>
      <c r="AH533" s="2">
        <v>74.099999999999994</v>
      </c>
      <c r="AI533" s="2">
        <v>195</v>
      </c>
      <c r="AJ533" s="2">
        <v>352</v>
      </c>
      <c r="AK533" s="2"/>
    </row>
    <row r="534" spans="1:37">
      <c r="A534" s="2">
        <v>533</v>
      </c>
      <c r="B534" s="2">
        <v>2130</v>
      </c>
      <c r="C534" s="2">
        <v>155</v>
      </c>
      <c r="D534" s="2">
        <v>0</v>
      </c>
      <c r="E534" s="2">
        <v>210</v>
      </c>
      <c r="F534" s="2">
        <v>0</v>
      </c>
      <c r="G534" s="2">
        <v>0</v>
      </c>
      <c r="H534" s="2">
        <v>0.38900000000000001</v>
      </c>
      <c r="I534" s="2">
        <v>325.23</v>
      </c>
      <c r="J534" s="2">
        <v>0</v>
      </c>
      <c r="K534" s="2">
        <v>0.36</v>
      </c>
      <c r="L534" s="2">
        <v>0.28000000000000003</v>
      </c>
      <c r="M534" s="2">
        <v>0.24</v>
      </c>
      <c r="N534" s="2">
        <v>0.19</v>
      </c>
      <c r="O534" s="2">
        <v>0.15</v>
      </c>
      <c r="P534" s="2">
        <v>0.1</v>
      </c>
      <c r="Q534" s="2">
        <v>7.0000000000000007E-2</v>
      </c>
      <c r="R534" s="2">
        <v>0.04</v>
      </c>
      <c r="S534" s="2">
        <v>-142</v>
      </c>
      <c r="T534" s="2">
        <v>-61.5</v>
      </c>
      <c r="U534" s="2">
        <v>-12.5</v>
      </c>
      <c r="V534" s="2">
        <v>23.4</v>
      </c>
      <c r="W534" s="2">
        <v>31.1</v>
      </c>
      <c r="X534" s="2">
        <v>23.2</v>
      </c>
      <c r="Y534" s="2">
        <v>12.9</v>
      </c>
      <c r="Z534" s="2">
        <v>3.35</v>
      </c>
      <c r="AA534" s="2">
        <v>0</v>
      </c>
      <c r="AB534" s="2">
        <v>52</v>
      </c>
      <c r="AC534" s="2">
        <v>105</v>
      </c>
      <c r="AD534" s="2">
        <v>157</v>
      </c>
      <c r="AE534" s="2">
        <v>209</v>
      </c>
      <c r="AF534" s="2">
        <v>-142</v>
      </c>
      <c r="AG534" s="2">
        <v>5.72</v>
      </c>
      <c r="AH534" s="2">
        <v>81.2</v>
      </c>
      <c r="AI534" s="2">
        <v>134</v>
      </c>
      <c r="AJ534" s="2">
        <v>230</v>
      </c>
      <c r="AK534" s="2"/>
    </row>
    <row r="535" spans="1:37">
      <c r="A535" s="2">
        <v>534</v>
      </c>
      <c r="B535" s="2">
        <v>2130</v>
      </c>
      <c r="C535" s="2">
        <v>155</v>
      </c>
      <c r="D535" s="2">
        <v>0</v>
      </c>
      <c r="E535" s="2">
        <v>300</v>
      </c>
      <c r="F535" s="2">
        <v>0</v>
      </c>
      <c r="G535" s="2">
        <v>0</v>
      </c>
      <c r="H535" s="2">
        <v>0.313</v>
      </c>
      <c r="I535" s="2">
        <v>524.55999999999995</v>
      </c>
      <c r="J535" s="2">
        <v>0</v>
      </c>
      <c r="K535" s="2">
        <v>0.27</v>
      </c>
      <c r="L535" s="2">
        <v>0.22</v>
      </c>
      <c r="M535" s="2">
        <v>0.19</v>
      </c>
      <c r="N535" s="2">
        <v>0.16</v>
      </c>
      <c r="O535" s="2">
        <v>0.14000000000000001</v>
      </c>
      <c r="P535" s="2">
        <v>0.1</v>
      </c>
      <c r="Q535" s="2">
        <v>7.0000000000000007E-2</v>
      </c>
      <c r="R535" s="2">
        <v>0.05</v>
      </c>
      <c r="S535" s="2">
        <v>-75.8</v>
      </c>
      <c r="T535" s="2">
        <v>-48.2</v>
      </c>
      <c r="U535" s="2">
        <v>-26</v>
      </c>
      <c r="V535" s="2">
        <v>-1.37</v>
      </c>
      <c r="W535" s="2">
        <v>10.7</v>
      </c>
      <c r="X535" s="2">
        <v>15.6</v>
      </c>
      <c r="Y535" s="2">
        <v>12.6</v>
      </c>
      <c r="Z535" s="2">
        <v>5.57</v>
      </c>
      <c r="AA535" s="2">
        <v>0</v>
      </c>
      <c r="AB535" s="2">
        <v>75</v>
      </c>
      <c r="AC535" s="2">
        <v>150</v>
      </c>
      <c r="AD535" s="2">
        <v>225</v>
      </c>
      <c r="AE535" s="2">
        <v>299</v>
      </c>
      <c r="AF535" s="2">
        <v>-75.8</v>
      </c>
      <c r="AG535" s="2">
        <v>52.5</v>
      </c>
      <c r="AH535" s="2">
        <v>77.400000000000006</v>
      </c>
      <c r="AI535" s="2">
        <v>85.4</v>
      </c>
      <c r="AJ535" s="2">
        <v>136</v>
      </c>
      <c r="AK535" s="2"/>
    </row>
    <row r="536" spans="1:37">
      <c r="A536" s="2">
        <v>535</v>
      </c>
      <c r="B536" s="2">
        <v>2573</v>
      </c>
      <c r="C536" s="2">
        <v>155</v>
      </c>
      <c r="D536" s="2">
        <v>0</v>
      </c>
      <c r="E536" s="2">
        <v>50</v>
      </c>
      <c r="F536" s="2">
        <v>0</v>
      </c>
      <c r="G536" s="2">
        <v>0</v>
      </c>
      <c r="H536" s="2">
        <v>1.387</v>
      </c>
      <c r="I536" s="2">
        <v>38.479999999999997</v>
      </c>
      <c r="J536" s="2">
        <v>0</v>
      </c>
      <c r="K536" s="2">
        <v>0.84</v>
      </c>
      <c r="L536" s="2">
        <v>0.46</v>
      </c>
      <c r="M536" s="2">
        <v>0.28999999999999998</v>
      </c>
      <c r="N536" s="2">
        <v>0.18</v>
      </c>
      <c r="O536" s="2">
        <v>0.13</v>
      </c>
      <c r="P536" s="2">
        <v>0.09</v>
      </c>
      <c r="Q536" s="2">
        <v>0.06</v>
      </c>
      <c r="R536" s="2">
        <v>0.04</v>
      </c>
      <c r="S536" s="2">
        <v>-528</v>
      </c>
      <c r="T536" s="2">
        <v>211</v>
      </c>
      <c r="U536" s="2">
        <v>191</v>
      </c>
      <c r="V536" s="2">
        <v>59.8</v>
      </c>
      <c r="W536" s="2">
        <v>18.3</v>
      </c>
      <c r="X536" s="2">
        <v>4.12</v>
      </c>
      <c r="Y536" s="2">
        <v>1.58</v>
      </c>
      <c r="Z536" s="2">
        <v>0.34</v>
      </c>
      <c r="AA536" s="2">
        <v>0</v>
      </c>
      <c r="AB536" s="2">
        <v>12</v>
      </c>
      <c r="AC536" s="2">
        <v>25</v>
      </c>
      <c r="AD536" s="2">
        <v>38</v>
      </c>
      <c r="AE536" s="2">
        <v>49</v>
      </c>
      <c r="AF536" s="2">
        <v>-528</v>
      </c>
      <c r="AG536" s="2">
        <v>-233</v>
      </c>
      <c r="AH536" s="2">
        <v>49.5</v>
      </c>
      <c r="AI536" s="2">
        <v>336</v>
      </c>
      <c r="AJ536" s="2">
        <v>600</v>
      </c>
      <c r="AK536" s="2"/>
    </row>
    <row r="537" spans="1:37">
      <c r="A537" s="2">
        <v>536</v>
      </c>
      <c r="B537" s="2">
        <v>2573</v>
      </c>
      <c r="C537" s="2">
        <v>155</v>
      </c>
      <c r="D537" s="2">
        <v>0</v>
      </c>
      <c r="E537" s="2">
        <v>72</v>
      </c>
      <c r="F537" s="2">
        <v>0</v>
      </c>
      <c r="G537" s="2">
        <v>0</v>
      </c>
      <c r="H537" s="2">
        <v>1.03</v>
      </c>
      <c r="I537" s="2">
        <v>62.09</v>
      </c>
      <c r="J537" s="2">
        <v>0</v>
      </c>
      <c r="K537" s="2">
        <v>0.7</v>
      </c>
      <c r="L537" s="2">
        <v>0.44</v>
      </c>
      <c r="M537" s="2">
        <v>0.3</v>
      </c>
      <c r="N537" s="2">
        <v>0.19</v>
      </c>
      <c r="O537" s="2">
        <v>0.13</v>
      </c>
      <c r="P537" s="2">
        <v>0.09</v>
      </c>
      <c r="Q537" s="2">
        <v>0.06</v>
      </c>
      <c r="R537" s="2">
        <v>0.04</v>
      </c>
      <c r="S537" s="2">
        <v>-467</v>
      </c>
      <c r="T537" s="2">
        <v>86.7</v>
      </c>
      <c r="U537" s="2">
        <v>159</v>
      </c>
      <c r="V537" s="2">
        <v>86.8</v>
      </c>
      <c r="W537" s="2">
        <v>35.799999999999997</v>
      </c>
      <c r="X537" s="2">
        <v>6.99</v>
      </c>
      <c r="Y537" s="2">
        <v>2.5099999999999998</v>
      </c>
      <c r="Z537" s="2">
        <v>0.64</v>
      </c>
      <c r="AA537" s="2">
        <v>0</v>
      </c>
      <c r="AB537" s="2">
        <v>18</v>
      </c>
      <c r="AC537" s="2">
        <v>36</v>
      </c>
      <c r="AD537" s="2">
        <v>54</v>
      </c>
      <c r="AE537" s="2">
        <v>71</v>
      </c>
      <c r="AF537" s="2">
        <v>-467</v>
      </c>
      <c r="AG537" s="2">
        <v>-196</v>
      </c>
      <c r="AH537" s="2">
        <v>54.6</v>
      </c>
      <c r="AI537" s="2">
        <v>299</v>
      </c>
      <c r="AJ537" s="2">
        <v>550</v>
      </c>
      <c r="AK537" s="2"/>
    </row>
    <row r="538" spans="1:37">
      <c r="A538" s="2">
        <v>537</v>
      </c>
      <c r="B538" s="2">
        <v>2573</v>
      </c>
      <c r="C538" s="2">
        <v>155</v>
      </c>
      <c r="D538" s="2">
        <v>0</v>
      </c>
      <c r="E538" s="2">
        <v>102</v>
      </c>
      <c r="F538" s="2">
        <v>0</v>
      </c>
      <c r="G538" s="2">
        <v>0</v>
      </c>
      <c r="H538" s="2">
        <v>0.71499999999999997</v>
      </c>
      <c r="I538" s="2">
        <v>112.05</v>
      </c>
      <c r="J538" s="2">
        <v>0</v>
      </c>
      <c r="K538" s="2">
        <v>0.56000000000000005</v>
      </c>
      <c r="L538" s="2">
        <v>0.4</v>
      </c>
      <c r="M538" s="2">
        <v>0.3</v>
      </c>
      <c r="N538" s="2">
        <v>0.2</v>
      </c>
      <c r="O538" s="2">
        <v>0.14000000000000001</v>
      </c>
      <c r="P538" s="2">
        <v>0.09</v>
      </c>
      <c r="Q538" s="2">
        <v>0.06</v>
      </c>
      <c r="R538" s="2">
        <v>0.04</v>
      </c>
      <c r="S538" s="2">
        <v>-347</v>
      </c>
      <c r="T538" s="2">
        <v>-7.95</v>
      </c>
      <c r="U538" s="2">
        <v>88.3</v>
      </c>
      <c r="V538" s="2">
        <v>83.1</v>
      </c>
      <c r="W538" s="2">
        <v>50.5</v>
      </c>
      <c r="X538" s="2">
        <v>14.1</v>
      </c>
      <c r="Y538" s="2">
        <v>4.3899999999999997</v>
      </c>
      <c r="Z538" s="2">
        <v>1.04</v>
      </c>
      <c r="AA538" s="2">
        <v>0</v>
      </c>
      <c r="AB538" s="2">
        <v>26</v>
      </c>
      <c r="AC538" s="2">
        <v>51</v>
      </c>
      <c r="AD538" s="2">
        <v>77</v>
      </c>
      <c r="AE538" s="2">
        <v>101</v>
      </c>
      <c r="AF538" s="2">
        <v>-347</v>
      </c>
      <c r="AG538" s="2">
        <v>-127</v>
      </c>
      <c r="AH538" s="2">
        <v>57.2</v>
      </c>
      <c r="AI538" s="2">
        <v>236</v>
      </c>
      <c r="AJ538" s="2">
        <v>436</v>
      </c>
      <c r="AK538" s="2"/>
    </row>
    <row r="539" spans="1:37">
      <c r="A539" s="2">
        <v>538</v>
      </c>
      <c r="B539" s="2">
        <v>2573</v>
      </c>
      <c r="C539" s="2">
        <v>155</v>
      </c>
      <c r="D539" s="2">
        <v>0</v>
      </c>
      <c r="E539" s="2">
        <v>147</v>
      </c>
      <c r="F539" s="2">
        <v>0</v>
      </c>
      <c r="G539" s="2">
        <v>0</v>
      </c>
      <c r="H539" s="2">
        <v>0.48799999999999999</v>
      </c>
      <c r="I539" s="2">
        <v>212.48</v>
      </c>
      <c r="J539" s="2">
        <v>0</v>
      </c>
      <c r="K539" s="2">
        <v>0.43</v>
      </c>
      <c r="L539" s="2">
        <v>0.34</v>
      </c>
      <c r="M539" s="2">
        <v>0.27</v>
      </c>
      <c r="N539" s="2">
        <v>0.2</v>
      </c>
      <c r="O539" s="2">
        <v>0.15</v>
      </c>
      <c r="P539" s="2">
        <v>0.09</v>
      </c>
      <c r="Q539" s="2">
        <v>7.0000000000000007E-2</v>
      </c>
      <c r="R539" s="2">
        <v>0.04</v>
      </c>
      <c r="S539" s="2">
        <v>-222</v>
      </c>
      <c r="T539" s="2">
        <v>-52.6</v>
      </c>
      <c r="U539" s="2">
        <v>22.4</v>
      </c>
      <c r="V539" s="2">
        <v>52.1</v>
      </c>
      <c r="W539" s="2">
        <v>45.8</v>
      </c>
      <c r="X539" s="2">
        <v>22</v>
      </c>
      <c r="Y539" s="2">
        <v>8.8699999999999992</v>
      </c>
      <c r="Z539" s="2">
        <v>1.75</v>
      </c>
      <c r="AA539" s="2">
        <v>0</v>
      </c>
      <c r="AB539" s="2">
        <v>37</v>
      </c>
      <c r="AC539" s="2">
        <v>73</v>
      </c>
      <c r="AD539" s="2">
        <v>110</v>
      </c>
      <c r="AE539" s="2">
        <v>146</v>
      </c>
      <c r="AF539" s="2">
        <v>-222</v>
      </c>
      <c r="AG539" s="2">
        <v>-58.2</v>
      </c>
      <c r="AH539" s="2">
        <v>60.7</v>
      </c>
      <c r="AI539" s="2">
        <v>170</v>
      </c>
      <c r="AJ539" s="2">
        <v>311</v>
      </c>
      <c r="AK539" s="2"/>
    </row>
    <row r="540" spans="1:37">
      <c r="A540" s="2">
        <v>539</v>
      </c>
      <c r="B540" s="2">
        <v>2573</v>
      </c>
      <c r="C540" s="2">
        <v>155</v>
      </c>
      <c r="D540" s="2">
        <v>0</v>
      </c>
      <c r="E540" s="2">
        <v>210</v>
      </c>
      <c r="F540" s="2">
        <v>0</v>
      </c>
      <c r="G540" s="2">
        <v>0</v>
      </c>
      <c r="H540" s="2">
        <v>0.35099999999999998</v>
      </c>
      <c r="I540" s="2">
        <v>385.64</v>
      </c>
      <c r="J540" s="2">
        <v>0</v>
      </c>
      <c r="K540" s="2">
        <v>0.33</v>
      </c>
      <c r="L540" s="2">
        <v>0.27</v>
      </c>
      <c r="M540" s="2">
        <v>0.23</v>
      </c>
      <c r="N540" s="2">
        <v>0.19</v>
      </c>
      <c r="O540" s="2">
        <v>0.15</v>
      </c>
      <c r="P540" s="2">
        <v>0.1</v>
      </c>
      <c r="Q540" s="2">
        <v>7.0000000000000007E-2</v>
      </c>
      <c r="R540" s="2">
        <v>0.04</v>
      </c>
      <c r="S540" s="2">
        <v>-127</v>
      </c>
      <c r="T540" s="2">
        <v>-57.7</v>
      </c>
      <c r="U540" s="2">
        <v>-14.5</v>
      </c>
      <c r="V540" s="2">
        <v>18.399999999999999</v>
      </c>
      <c r="W540" s="2">
        <v>26.8</v>
      </c>
      <c r="X540" s="2">
        <v>21.6</v>
      </c>
      <c r="Y540" s="2">
        <v>12.8</v>
      </c>
      <c r="Z540" s="2">
        <v>3.59</v>
      </c>
      <c r="AA540" s="2">
        <v>0</v>
      </c>
      <c r="AB540" s="2">
        <v>52</v>
      </c>
      <c r="AC540" s="2">
        <v>105</v>
      </c>
      <c r="AD540" s="2">
        <v>157</v>
      </c>
      <c r="AE540" s="2">
        <v>209</v>
      </c>
      <c r="AF540" s="2">
        <v>-127</v>
      </c>
      <c r="AG540" s="2">
        <v>-0.18</v>
      </c>
      <c r="AH540" s="2">
        <v>66.8</v>
      </c>
      <c r="AI540" s="2">
        <v>115</v>
      </c>
      <c r="AJ540" s="2">
        <v>201</v>
      </c>
      <c r="AK540" s="2"/>
    </row>
    <row r="541" spans="1:37">
      <c r="A541" s="2">
        <v>540</v>
      </c>
      <c r="B541" s="2">
        <v>2573</v>
      </c>
      <c r="C541" s="2">
        <v>155</v>
      </c>
      <c r="D541" s="2">
        <v>0</v>
      </c>
      <c r="E541" s="2">
        <v>300</v>
      </c>
      <c r="F541" s="2">
        <v>0</v>
      </c>
      <c r="G541" s="2">
        <v>0</v>
      </c>
      <c r="H541" s="2">
        <v>0.27800000000000002</v>
      </c>
      <c r="I541" s="2">
        <v>638.39</v>
      </c>
      <c r="J541" s="2">
        <v>0</v>
      </c>
      <c r="K541" s="2">
        <v>0.25</v>
      </c>
      <c r="L541" s="2">
        <v>0.21</v>
      </c>
      <c r="M541" s="2">
        <v>0.19</v>
      </c>
      <c r="N541" s="2">
        <v>0.16</v>
      </c>
      <c r="O541" s="2">
        <v>0.14000000000000001</v>
      </c>
      <c r="P541" s="2">
        <v>0.1</v>
      </c>
      <c r="Q541" s="2">
        <v>7.0000000000000007E-2</v>
      </c>
      <c r="R541" s="2">
        <v>0.05</v>
      </c>
      <c r="S541" s="2">
        <v>-67.900000000000006</v>
      </c>
      <c r="T541" s="2">
        <v>-44.1</v>
      </c>
      <c r="U541" s="2">
        <v>-24.8</v>
      </c>
      <c r="V541" s="2">
        <v>-2.94</v>
      </c>
      <c r="W541" s="2">
        <v>8.2100000000000009</v>
      </c>
      <c r="X541" s="2">
        <v>13.6</v>
      </c>
      <c r="Y541" s="2">
        <v>11.6</v>
      </c>
      <c r="Z541" s="2">
        <v>5.58</v>
      </c>
      <c r="AA541" s="2">
        <v>0</v>
      </c>
      <c r="AB541" s="2">
        <v>75</v>
      </c>
      <c r="AC541" s="2">
        <v>150</v>
      </c>
      <c r="AD541" s="2">
        <v>225</v>
      </c>
      <c r="AE541" s="2">
        <v>299</v>
      </c>
      <c r="AF541" s="2">
        <v>-67.900000000000006</v>
      </c>
      <c r="AG541" s="2">
        <v>41</v>
      </c>
      <c r="AH541" s="2">
        <v>63.8</v>
      </c>
      <c r="AI541" s="2">
        <v>72.8</v>
      </c>
      <c r="AJ541" s="2">
        <v>118</v>
      </c>
      <c r="AK541" s="2"/>
    </row>
    <row r="542" spans="1:37">
      <c r="A542" s="2">
        <v>541</v>
      </c>
      <c r="B542" s="2">
        <v>3109</v>
      </c>
      <c r="C542" s="2">
        <v>155</v>
      </c>
      <c r="D542" s="2">
        <v>0</v>
      </c>
      <c r="E542" s="2">
        <v>50</v>
      </c>
      <c r="F542" s="2">
        <v>0</v>
      </c>
      <c r="G542" s="2">
        <v>0</v>
      </c>
      <c r="H542" s="2">
        <v>1.325</v>
      </c>
      <c r="I542" s="2">
        <v>41.4</v>
      </c>
      <c r="J542" s="2">
        <v>0</v>
      </c>
      <c r="K542" s="2">
        <v>0.82</v>
      </c>
      <c r="L542" s="2">
        <v>0.46</v>
      </c>
      <c r="M542" s="2">
        <v>0.28999999999999998</v>
      </c>
      <c r="N542" s="2">
        <v>0.18</v>
      </c>
      <c r="O542" s="2">
        <v>0.13</v>
      </c>
      <c r="P542" s="2">
        <v>0.09</v>
      </c>
      <c r="Q542" s="2">
        <v>0.06</v>
      </c>
      <c r="R542" s="2">
        <v>0.04</v>
      </c>
      <c r="S542" s="2">
        <v>-505</v>
      </c>
      <c r="T542" s="2">
        <v>186</v>
      </c>
      <c r="U542" s="2">
        <v>182</v>
      </c>
      <c r="V542" s="2">
        <v>62.5</v>
      </c>
      <c r="W542" s="2">
        <v>19.7</v>
      </c>
      <c r="X542" s="2">
        <v>4.3</v>
      </c>
      <c r="Y542" s="2">
        <v>1.68</v>
      </c>
      <c r="Z542" s="2">
        <v>0.38</v>
      </c>
      <c r="AA542" s="2">
        <v>0</v>
      </c>
      <c r="AB542" s="2">
        <v>12</v>
      </c>
      <c r="AC542" s="2">
        <v>25</v>
      </c>
      <c r="AD542" s="2">
        <v>38</v>
      </c>
      <c r="AE542" s="2">
        <v>49</v>
      </c>
      <c r="AF542" s="2">
        <v>-505</v>
      </c>
      <c r="AG542" s="2">
        <v>-226</v>
      </c>
      <c r="AH542" s="2">
        <v>40.9</v>
      </c>
      <c r="AI542" s="2">
        <v>312</v>
      </c>
      <c r="AJ542" s="2">
        <v>562</v>
      </c>
      <c r="AK542" s="2"/>
    </row>
    <row r="543" spans="1:37">
      <c r="A543" s="2">
        <v>542</v>
      </c>
      <c r="B543" s="2">
        <v>3109</v>
      </c>
      <c r="C543" s="2">
        <v>155</v>
      </c>
      <c r="D543" s="2">
        <v>0</v>
      </c>
      <c r="E543" s="2">
        <v>72</v>
      </c>
      <c r="F543" s="2">
        <v>0</v>
      </c>
      <c r="G543" s="2">
        <v>0</v>
      </c>
      <c r="H543" s="2">
        <v>0.97</v>
      </c>
      <c r="I543" s="2">
        <v>68.38</v>
      </c>
      <c r="J543" s="2">
        <v>0</v>
      </c>
      <c r="K543" s="2">
        <v>0.68</v>
      </c>
      <c r="L543" s="2">
        <v>0.44</v>
      </c>
      <c r="M543" s="2">
        <v>0.3</v>
      </c>
      <c r="N543" s="2">
        <v>0.19</v>
      </c>
      <c r="O543" s="2">
        <v>0.13</v>
      </c>
      <c r="P543" s="2">
        <v>0.09</v>
      </c>
      <c r="Q543" s="2">
        <v>0.06</v>
      </c>
      <c r="R543" s="2">
        <v>0.04</v>
      </c>
      <c r="S543" s="2">
        <v>-434</v>
      </c>
      <c r="T543" s="2">
        <v>67.900000000000006</v>
      </c>
      <c r="U543" s="2">
        <v>144</v>
      </c>
      <c r="V543" s="2">
        <v>85.2</v>
      </c>
      <c r="W543" s="2">
        <v>37.4</v>
      </c>
      <c r="X543" s="2">
        <v>7.47</v>
      </c>
      <c r="Y543" s="2">
        <v>2.62</v>
      </c>
      <c r="Z543" s="2">
        <v>0.69</v>
      </c>
      <c r="AA543" s="2">
        <v>0</v>
      </c>
      <c r="AB543" s="2">
        <v>18</v>
      </c>
      <c r="AC543" s="2">
        <v>36</v>
      </c>
      <c r="AD543" s="2">
        <v>54</v>
      </c>
      <c r="AE543" s="2">
        <v>71</v>
      </c>
      <c r="AF543" s="2">
        <v>-434</v>
      </c>
      <c r="AG543" s="2">
        <v>-185</v>
      </c>
      <c r="AH543" s="2">
        <v>45.1</v>
      </c>
      <c r="AI543" s="2">
        <v>270</v>
      </c>
      <c r="AJ543" s="2">
        <v>501</v>
      </c>
      <c r="AK543" s="2"/>
    </row>
    <row r="544" spans="1:37">
      <c r="A544" s="2">
        <v>543</v>
      </c>
      <c r="B544" s="2">
        <v>3109</v>
      </c>
      <c r="C544" s="2">
        <v>155</v>
      </c>
      <c r="D544" s="2">
        <v>0</v>
      </c>
      <c r="E544" s="2">
        <v>102</v>
      </c>
      <c r="F544" s="2">
        <v>0</v>
      </c>
      <c r="G544" s="2">
        <v>0</v>
      </c>
      <c r="H544" s="2">
        <v>0.66400000000000003</v>
      </c>
      <c r="I544" s="2">
        <v>126.53</v>
      </c>
      <c r="J544" s="2">
        <v>0</v>
      </c>
      <c r="K544" s="2">
        <v>0.54</v>
      </c>
      <c r="L544" s="2">
        <v>0.39</v>
      </c>
      <c r="M544" s="2">
        <v>0.3</v>
      </c>
      <c r="N544" s="2">
        <v>0.2</v>
      </c>
      <c r="O544" s="2">
        <v>0.14000000000000001</v>
      </c>
      <c r="P544" s="2">
        <v>0.09</v>
      </c>
      <c r="Q544" s="2">
        <v>0.06</v>
      </c>
      <c r="R544" s="2">
        <v>0.04</v>
      </c>
      <c r="S544" s="2">
        <v>-316</v>
      </c>
      <c r="T544" s="2">
        <v>-15.8</v>
      </c>
      <c r="U544" s="2">
        <v>74.3</v>
      </c>
      <c r="V544" s="2">
        <v>76.400000000000006</v>
      </c>
      <c r="W544" s="2">
        <v>49.3</v>
      </c>
      <c r="X544" s="2">
        <v>15</v>
      </c>
      <c r="Y544" s="2">
        <v>4.72</v>
      </c>
      <c r="Z544" s="2">
        <v>1.08</v>
      </c>
      <c r="AA544" s="2">
        <v>0</v>
      </c>
      <c r="AB544" s="2">
        <v>26</v>
      </c>
      <c r="AC544" s="2">
        <v>51</v>
      </c>
      <c r="AD544" s="2">
        <v>77</v>
      </c>
      <c r="AE544" s="2">
        <v>101</v>
      </c>
      <c r="AF544" s="2">
        <v>-316</v>
      </c>
      <c r="AG544" s="2">
        <v>-119</v>
      </c>
      <c r="AH544" s="2">
        <v>47.1</v>
      </c>
      <c r="AI544" s="2">
        <v>209</v>
      </c>
      <c r="AJ544" s="2">
        <v>390</v>
      </c>
      <c r="AK544" s="2"/>
    </row>
    <row r="545" spans="1:37">
      <c r="A545" s="2">
        <v>544</v>
      </c>
      <c r="B545" s="2">
        <v>3109</v>
      </c>
      <c r="C545" s="2">
        <v>155</v>
      </c>
      <c r="D545" s="2">
        <v>0</v>
      </c>
      <c r="E545" s="2">
        <v>147</v>
      </c>
      <c r="F545" s="2">
        <v>0</v>
      </c>
      <c r="G545" s="2">
        <v>0</v>
      </c>
      <c r="H545" s="2">
        <v>0.44800000000000001</v>
      </c>
      <c r="I545" s="2">
        <v>244.14</v>
      </c>
      <c r="J545" s="2">
        <v>0</v>
      </c>
      <c r="K545" s="2">
        <v>0.41</v>
      </c>
      <c r="L545" s="2">
        <v>0.32</v>
      </c>
      <c r="M545" s="2">
        <v>0.27</v>
      </c>
      <c r="N545" s="2">
        <v>0.2</v>
      </c>
      <c r="O545" s="2">
        <v>0.15</v>
      </c>
      <c r="P545" s="2">
        <v>0.09</v>
      </c>
      <c r="Q545" s="2">
        <v>7.0000000000000007E-2</v>
      </c>
      <c r="R545" s="2">
        <v>0.04</v>
      </c>
      <c r="S545" s="2">
        <v>-200</v>
      </c>
      <c r="T545" s="2">
        <v>-52.1</v>
      </c>
      <c r="U545" s="2">
        <v>15.1</v>
      </c>
      <c r="V545" s="2">
        <v>44.7</v>
      </c>
      <c r="W545" s="2">
        <v>41.7</v>
      </c>
      <c r="X545" s="2">
        <v>21.8</v>
      </c>
      <c r="Y545" s="2">
        <v>9.32</v>
      </c>
      <c r="Z545" s="2">
        <v>1.88</v>
      </c>
      <c r="AA545" s="2">
        <v>0</v>
      </c>
      <c r="AB545" s="2">
        <v>37</v>
      </c>
      <c r="AC545" s="2">
        <v>73</v>
      </c>
      <c r="AD545" s="2">
        <v>110</v>
      </c>
      <c r="AE545" s="2">
        <v>146</v>
      </c>
      <c r="AF545" s="2">
        <v>-200</v>
      </c>
      <c r="AG545" s="2">
        <v>-55.9</v>
      </c>
      <c r="AH545" s="2">
        <v>49.8</v>
      </c>
      <c r="AI545" s="2">
        <v>148</v>
      </c>
      <c r="AJ545" s="2">
        <v>274</v>
      </c>
      <c r="AK545" s="2"/>
    </row>
    <row r="546" spans="1:37">
      <c r="A546" s="2">
        <v>545</v>
      </c>
      <c r="B546" s="2">
        <v>3109</v>
      </c>
      <c r="C546" s="2">
        <v>155</v>
      </c>
      <c r="D546" s="2">
        <v>0</v>
      </c>
      <c r="E546" s="2">
        <v>210</v>
      </c>
      <c r="F546" s="2">
        <v>0</v>
      </c>
      <c r="G546" s="2">
        <v>0</v>
      </c>
      <c r="H546" s="2">
        <v>0.307</v>
      </c>
      <c r="I546" s="2">
        <v>473.42</v>
      </c>
      <c r="J546" s="2">
        <v>0</v>
      </c>
      <c r="K546" s="2">
        <v>0.31</v>
      </c>
      <c r="L546" s="2">
        <v>0.26</v>
      </c>
      <c r="M546" s="2">
        <v>0.22</v>
      </c>
      <c r="N546" s="2">
        <v>0.18</v>
      </c>
      <c r="O546" s="2">
        <v>0.15</v>
      </c>
      <c r="P546" s="2">
        <v>0.1</v>
      </c>
      <c r="Q546" s="2">
        <v>7.0000000000000007E-2</v>
      </c>
      <c r="R546" s="2">
        <v>0.04</v>
      </c>
      <c r="S546" s="2">
        <v>-114</v>
      </c>
      <c r="T546" s="2">
        <v>-53.7</v>
      </c>
      <c r="U546" s="2">
        <v>-15.9</v>
      </c>
      <c r="V546" s="2">
        <v>14</v>
      </c>
      <c r="W546" s="2">
        <v>22.7</v>
      </c>
      <c r="X546" s="2">
        <v>19.899999999999999</v>
      </c>
      <c r="Y546" s="2">
        <v>12.5</v>
      </c>
      <c r="Z546" s="2">
        <v>3.81</v>
      </c>
      <c r="AA546" s="2">
        <v>0</v>
      </c>
      <c r="AB546" s="2">
        <v>52</v>
      </c>
      <c r="AC546" s="2">
        <v>105</v>
      </c>
      <c r="AD546" s="2">
        <v>157</v>
      </c>
      <c r="AE546" s="2">
        <v>209</v>
      </c>
      <c r="AF546" s="2">
        <v>-114</v>
      </c>
      <c r="AG546" s="2">
        <v>-4.24</v>
      </c>
      <c r="AH546" s="2">
        <v>54.9</v>
      </c>
      <c r="AI546" s="2">
        <v>99</v>
      </c>
      <c r="AJ546" s="2">
        <v>175</v>
      </c>
      <c r="AK546" s="2"/>
    </row>
    <row r="547" spans="1:37">
      <c r="A547" s="2">
        <v>546</v>
      </c>
      <c r="B547" s="2">
        <v>3109</v>
      </c>
      <c r="C547" s="2">
        <v>155</v>
      </c>
      <c r="D547" s="2">
        <v>0</v>
      </c>
      <c r="E547" s="2">
        <v>300</v>
      </c>
      <c r="F547" s="2">
        <v>0</v>
      </c>
      <c r="G547" s="2">
        <v>0</v>
      </c>
      <c r="H547" s="2">
        <v>0.249</v>
      </c>
      <c r="I547" s="2">
        <v>766.43</v>
      </c>
      <c r="J547" s="2">
        <v>0</v>
      </c>
      <c r="K547" s="2">
        <v>0.24</v>
      </c>
      <c r="L547" s="2">
        <v>0.2</v>
      </c>
      <c r="M547" s="2">
        <v>0.18</v>
      </c>
      <c r="N547" s="2">
        <v>0.15</v>
      </c>
      <c r="O547" s="2">
        <v>0.13</v>
      </c>
      <c r="P547" s="2">
        <v>0.1</v>
      </c>
      <c r="Q547" s="2">
        <v>0.08</v>
      </c>
      <c r="R547" s="2">
        <v>0.05</v>
      </c>
      <c r="S547" s="2">
        <v>-60.6</v>
      </c>
      <c r="T547" s="2">
        <v>-40</v>
      </c>
      <c r="U547" s="2">
        <v>-23.3</v>
      </c>
      <c r="V547" s="2">
        <v>-4.1500000000000004</v>
      </c>
      <c r="W547" s="2">
        <v>6</v>
      </c>
      <c r="X547" s="2">
        <v>11.7</v>
      </c>
      <c r="Y547" s="2">
        <v>10.5</v>
      </c>
      <c r="Z547" s="2">
        <v>5.51</v>
      </c>
      <c r="AA547" s="2">
        <v>0</v>
      </c>
      <c r="AB547" s="2">
        <v>75</v>
      </c>
      <c r="AC547" s="2">
        <v>150</v>
      </c>
      <c r="AD547" s="2">
        <v>225</v>
      </c>
      <c r="AE547" s="2">
        <v>299</v>
      </c>
      <c r="AF547" s="2">
        <v>-60.6</v>
      </c>
      <c r="AG547" s="2">
        <v>31.8</v>
      </c>
      <c r="AH547" s="2">
        <v>52.6</v>
      </c>
      <c r="AI547" s="2">
        <v>62</v>
      </c>
      <c r="AJ547" s="2">
        <v>103</v>
      </c>
      <c r="AK547" s="2"/>
    </row>
    <row r="548" spans="1:37">
      <c r="A548" s="2">
        <v>547</v>
      </c>
      <c r="B548" s="2">
        <v>3756</v>
      </c>
      <c r="C548" s="2">
        <v>155</v>
      </c>
      <c r="D548" s="2">
        <v>0</v>
      </c>
      <c r="E548" s="2">
        <v>50</v>
      </c>
      <c r="F548" s="2">
        <v>0</v>
      </c>
      <c r="G548" s="2">
        <v>0</v>
      </c>
      <c r="H548" s="2">
        <v>1.266</v>
      </c>
      <c r="I548" s="2">
        <v>44.58</v>
      </c>
      <c r="J548" s="2">
        <v>0</v>
      </c>
      <c r="K548" s="2">
        <v>0.8</v>
      </c>
      <c r="L548" s="2">
        <v>0.46</v>
      </c>
      <c r="M548" s="2">
        <v>0.28999999999999998</v>
      </c>
      <c r="N548" s="2">
        <v>0.18</v>
      </c>
      <c r="O548" s="2">
        <v>0.13</v>
      </c>
      <c r="P548" s="2">
        <v>0.09</v>
      </c>
      <c r="Q548" s="2">
        <v>0.06</v>
      </c>
      <c r="R548" s="2">
        <v>0.04</v>
      </c>
      <c r="S548" s="2">
        <v>-479</v>
      </c>
      <c r="T548" s="2">
        <v>161</v>
      </c>
      <c r="U548" s="2">
        <v>173</v>
      </c>
      <c r="V548" s="2">
        <v>64.7</v>
      </c>
      <c r="W548" s="2">
        <v>21.1</v>
      </c>
      <c r="X548" s="2">
        <v>4.47</v>
      </c>
      <c r="Y548" s="2">
        <v>1.77</v>
      </c>
      <c r="Z548" s="2">
        <v>0.42</v>
      </c>
      <c r="AA548" s="2">
        <v>0</v>
      </c>
      <c r="AB548" s="2">
        <v>12</v>
      </c>
      <c r="AC548" s="2">
        <v>25</v>
      </c>
      <c r="AD548" s="2">
        <v>38</v>
      </c>
      <c r="AE548" s="2">
        <v>49</v>
      </c>
      <c r="AF548" s="2">
        <v>-479</v>
      </c>
      <c r="AG548" s="2">
        <v>-217</v>
      </c>
      <c r="AH548" s="2">
        <v>33.700000000000003</v>
      </c>
      <c r="AI548" s="2">
        <v>288</v>
      </c>
      <c r="AJ548" s="2">
        <v>524</v>
      </c>
      <c r="AK548" s="2"/>
    </row>
    <row r="549" spans="1:37">
      <c r="A549" s="2">
        <v>548</v>
      </c>
      <c r="B549" s="2">
        <v>3756</v>
      </c>
      <c r="C549" s="2">
        <v>155</v>
      </c>
      <c r="D549" s="2">
        <v>0</v>
      </c>
      <c r="E549" s="2">
        <v>72</v>
      </c>
      <c r="F549" s="2">
        <v>0</v>
      </c>
      <c r="G549" s="2">
        <v>0</v>
      </c>
      <c r="H549" s="2">
        <v>0.90400000000000003</v>
      </c>
      <c r="I549" s="2">
        <v>76.56</v>
      </c>
      <c r="J549" s="2">
        <v>0</v>
      </c>
      <c r="K549" s="2">
        <v>0.65</v>
      </c>
      <c r="L549" s="2">
        <v>0.43</v>
      </c>
      <c r="M549" s="2">
        <v>0.3</v>
      </c>
      <c r="N549" s="2">
        <v>0.19</v>
      </c>
      <c r="O549" s="2">
        <v>0.13</v>
      </c>
      <c r="P549" s="2">
        <v>0.09</v>
      </c>
      <c r="Q549" s="2">
        <v>0.06</v>
      </c>
      <c r="R549" s="2">
        <v>0.04</v>
      </c>
      <c r="S549" s="2">
        <v>-401</v>
      </c>
      <c r="T549" s="2">
        <v>51</v>
      </c>
      <c r="U549" s="2">
        <v>128</v>
      </c>
      <c r="V549" s="2">
        <v>82.6</v>
      </c>
      <c r="W549" s="2">
        <v>38.6</v>
      </c>
      <c r="X549" s="2">
        <v>8.02</v>
      </c>
      <c r="Y549" s="2">
        <v>2.71</v>
      </c>
      <c r="Z549" s="2">
        <v>0.73</v>
      </c>
      <c r="AA549" s="2">
        <v>0</v>
      </c>
      <c r="AB549" s="2">
        <v>18</v>
      </c>
      <c r="AC549" s="2">
        <v>36</v>
      </c>
      <c r="AD549" s="2">
        <v>54</v>
      </c>
      <c r="AE549" s="2">
        <v>71</v>
      </c>
      <c r="AF549" s="2">
        <v>-401</v>
      </c>
      <c r="AG549" s="2">
        <v>-173</v>
      </c>
      <c r="AH549" s="2">
        <v>37.200000000000003</v>
      </c>
      <c r="AI549" s="2">
        <v>243</v>
      </c>
      <c r="AJ549" s="2">
        <v>455</v>
      </c>
      <c r="AK549" s="2"/>
    </row>
    <row r="550" spans="1:37">
      <c r="A550" s="2">
        <v>549</v>
      </c>
      <c r="B550" s="2">
        <v>3756</v>
      </c>
      <c r="C550" s="2">
        <v>155</v>
      </c>
      <c r="D550" s="2">
        <v>0</v>
      </c>
      <c r="E550" s="2">
        <v>102</v>
      </c>
      <c r="F550" s="2">
        <v>0</v>
      </c>
      <c r="G550" s="2">
        <v>0</v>
      </c>
      <c r="H550" s="2">
        <v>0.61199999999999999</v>
      </c>
      <c r="I550" s="2">
        <v>144.03</v>
      </c>
      <c r="J550" s="2">
        <v>0</v>
      </c>
      <c r="K550" s="2">
        <v>0.51</v>
      </c>
      <c r="L550" s="2">
        <v>0.38</v>
      </c>
      <c r="M550" s="2">
        <v>0.28999999999999998</v>
      </c>
      <c r="N550" s="2">
        <v>0.2</v>
      </c>
      <c r="O550" s="2">
        <v>0.14000000000000001</v>
      </c>
      <c r="P550" s="2">
        <v>0.09</v>
      </c>
      <c r="Q550" s="2">
        <v>0.06</v>
      </c>
      <c r="R550" s="2">
        <v>0.04</v>
      </c>
      <c r="S550" s="2">
        <v>-286</v>
      </c>
      <c r="T550" s="2">
        <v>-22.1</v>
      </c>
      <c r="U550" s="2">
        <v>61.3</v>
      </c>
      <c r="V550" s="2">
        <v>69.2</v>
      </c>
      <c r="W550" s="2">
        <v>47.3</v>
      </c>
      <c r="X550" s="2">
        <v>15.7</v>
      </c>
      <c r="Y550" s="2">
        <v>5.08</v>
      </c>
      <c r="Z550" s="2">
        <v>1.1200000000000001</v>
      </c>
      <c r="AA550" s="2">
        <v>0</v>
      </c>
      <c r="AB550" s="2">
        <v>26</v>
      </c>
      <c r="AC550" s="2">
        <v>51</v>
      </c>
      <c r="AD550" s="2">
        <v>77</v>
      </c>
      <c r="AE550" s="2">
        <v>101</v>
      </c>
      <c r="AF550" s="2">
        <v>-286</v>
      </c>
      <c r="AG550" s="2">
        <v>-110</v>
      </c>
      <c r="AH550" s="2">
        <v>38.700000000000003</v>
      </c>
      <c r="AI550" s="2">
        <v>184</v>
      </c>
      <c r="AJ550" s="2">
        <v>347</v>
      </c>
      <c r="AK550" s="2"/>
    </row>
    <row r="551" spans="1:37">
      <c r="A551" s="2">
        <v>550</v>
      </c>
      <c r="B551" s="2">
        <v>3756</v>
      </c>
      <c r="C551" s="2">
        <v>155</v>
      </c>
      <c r="D551" s="2">
        <v>0</v>
      </c>
      <c r="E551" s="2">
        <v>147</v>
      </c>
      <c r="F551" s="2">
        <v>0</v>
      </c>
      <c r="G551" s="2">
        <v>0</v>
      </c>
      <c r="H551" s="2">
        <v>0.4</v>
      </c>
      <c r="I551" s="2">
        <v>291.14999999999998</v>
      </c>
      <c r="J551" s="2">
        <v>0</v>
      </c>
      <c r="K551" s="2">
        <v>0.39</v>
      </c>
      <c r="L551" s="2">
        <v>0.31</v>
      </c>
      <c r="M551" s="2">
        <v>0.26</v>
      </c>
      <c r="N551" s="2">
        <v>0.2</v>
      </c>
      <c r="O551" s="2">
        <v>0.15</v>
      </c>
      <c r="P551" s="2">
        <v>0.09</v>
      </c>
      <c r="Q551" s="2">
        <v>7.0000000000000007E-2</v>
      </c>
      <c r="R551" s="2">
        <v>0.04</v>
      </c>
      <c r="S551" s="2">
        <v>-179</v>
      </c>
      <c r="T551" s="2">
        <v>-50.8</v>
      </c>
      <c r="U551" s="2">
        <v>8.94</v>
      </c>
      <c r="V551" s="2">
        <v>37.799999999999997</v>
      </c>
      <c r="W551" s="2">
        <v>37.299999999999997</v>
      </c>
      <c r="X551" s="2">
        <v>21.2</v>
      </c>
      <c r="Y551" s="2">
        <v>9.67</v>
      </c>
      <c r="Z551" s="2">
        <v>2.02</v>
      </c>
      <c r="AA551" s="2">
        <v>0</v>
      </c>
      <c r="AB551" s="2">
        <v>37</v>
      </c>
      <c r="AC551" s="2">
        <v>73</v>
      </c>
      <c r="AD551" s="2">
        <v>110</v>
      </c>
      <c r="AE551" s="2">
        <v>146</v>
      </c>
      <c r="AF551" s="2">
        <v>-179</v>
      </c>
      <c r="AG551" s="2">
        <v>-52.8</v>
      </c>
      <c r="AH551" s="2">
        <v>40.9</v>
      </c>
      <c r="AI551" s="2">
        <v>129</v>
      </c>
      <c r="AJ551" s="2">
        <v>240</v>
      </c>
      <c r="AK551" s="2"/>
    </row>
    <row r="552" spans="1:37">
      <c r="A552" s="2">
        <v>551</v>
      </c>
      <c r="B552" s="2">
        <v>3756</v>
      </c>
      <c r="C552" s="2">
        <v>155</v>
      </c>
      <c r="D552" s="2">
        <v>0</v>
      </c>
      <c r="E552" s="2">
        <v>210</v>
      </c>
      <c r="F552" s="2">
        <v>0</v>
      </c>
      <c r="G552" s="2">
        <v>0</v>
      </c>
      <c r="H552" s="2">
        <v>0.28399999999999997</v>
      </c>
      <c r="I552" s="2">
        <v>542.51</v>
      </c>
      <c r="J552" s="2">
        <v>0</v>
      </c>
      <c r="K552" s="2">
        <v>0.28999999999999998</v>
      </c>
      <c r="L552" s="2">
        <v>0.24</v>
      </c>
      <c r="M552" s="2">
        <v>0.22</v>
      </c>
      <c r="N552" s="2">
        <v>0.18</v>
      </c>
      <c r="O552" s="2">
        <v>0.15</v>
      </c>
      <c r="P552" s="2">
        <v>0.1</v>
      </c>
      <c r="Q552" s="2">
        <v>7.0000000000000007E-2</v>
      </c>
      <c r="R552" s="2">
        <v>0.04</v>
      </c>
      <c r="S552" s="2">
        <v>-101</v>
      </c>
      <c r="T552" s="2">
        <v>-49.6</v>
      </c>
      <c r="U552" s="2">
        <v>-16.600000000000001</v>
      </c>
      <c r="V552" s="2">
        <v>10.199999999999999</v>
      </c>
      <c r="W552" s="2">
        <v>19</v>
      </c>
      <c r="X552" s="2">
        <v>18</v>
      </c>
      <c r="Y552" s="2">
        <v>12</v>
      </c>
      <c r="Z552" s="2">
        <v>4</v>
      </c>
      <c r="AA552" s="2">
        <v>0</v>
      </c>
      <c r="AB552" s="2">
        <v>52</v>
      </c>
      <c r="AC552" s="2">
        <v>105</v>
      </c>
      <c r="AD552" s="2">
        <v>157</v>
      </c>
      <c r="AE552" s="2">
        <v>209</v>
      </c>
      <c r="AF552" s="2">
        <v>-101</v>
      </c>
      <c r="AG552" s="2">
        <v>-6.92</v>
      </c>
      <c r="AH552" s="2">
        <v>45.2</v>
      </c>
      <c r="AI552" s="2">
        <v>85</v>
      </c>
      <c r="AJ552" s="2">
        <v>152</v>
      </c>
      <c r="AK552" s="2"/>
    </row>
    <row r="553" spans="1:37">
      <c r="A553" s="2">
        <v>552</v>
      </c>
      <c r="B553" s="2">
        <v>3756</v>
      </c>
      <c r="C553" s="2">
        <v>155</v>
      </c>
      <c r="D553" s="2">
        <v>0</v>
      </c>
      <c r="E553" s="2">
        <v>300</v>
      </c>
      <c r="F553" s="2">
        <v>0</v>
      </c>
      <c r="G553" s="2">
        <v>0</v>
      </c>
      <c r="H553" s="2">
        <v>0.221</v>
      </c>
      <c r="I553" s="2">
        <v>930.1</v>
      </c>
      <c r="J553" s="2">
        <v>0</v>
      </c>
      <c r="K553" s="2">
        <v>0.22</v>
      </c>
      <c r="L553" s="2">
        <v>0.18</v>
      </c>
      <c r="M553" s="2">
        <v>0.17</v>
      </c>
      <c r="N553" s="2">
        <v>0.15</v>
      </c>
      <c r="O553" s="2">
        <v>0.13</v>
      </c>
      <c r="P553" s="2">
        <v>0.1</v>
      </c>
      <c r="Q553" s="2">
        <v>0.08</v>
      </c>
      <c r="R553" s="2">
        <v>0.05</v>
      </c>
      <c r="S553" s="2">
        <v>-53.7</v>
      </c>
      <c r="T553" s="2">
        <v>-36.1</v>
      </c>
      <c r="U553" s="2">
        <v>-21.8</v>
      </c>
      <c r="V553" s="2">
        <v>-5.0199999999999996</v>
      </c>
      <c r="W553" s="2">
        <v>4.12</v>
      </c>
      <c r="X553" s="2">
        <v>9.8800000000000008</v>
      </c>
      <c r="Y553" s="2">
        <v>9.43</v>
      </c>
      <c r="Z553" s="2">
        <v>5.35</v>
      </c>
      <c r="AA553" s="2">
        <v>0</v>
      </c>
      <c r="AB553" s="2">
        <v>75</v>
      </c>
      <c r="AC553" s="2">
        <v>150</v>
      </c>
      <c r="AD553" s="2">
        <v>225</v>
      </c>
      <c r="AE553" s="2">
        <v>299</v>
      </c>
      <c r="AF553" s="2">
        <v>-53.7</v>
      </c>
      <c r="AG553" s="2">
        <v>24.6</v>
      </c>
      <c r="AH553" s="2">
        <v>43.3</v>
      </c>
      <c r="AI553" s="2">
        <v>52.8</v>
      </c>
      <c r="AJ553" s="2">
        <v>88.6</v>
      </c>
      <c r="AK553" s="2"/>
    </row>
    <row r="554" spans="1:37">
      <c r="A554" s="2">
        <v>553</v>
      </c>
      <c r="B554" s="2">
        <v>4537</v>
      </c>
      <c r="C554" s="2">
        <v>155</v>
      </c>
      <c r="D554" s="2">
        <v>0</v>
      </c>
      <c r="E554" s="2">
        <v>50</v>
      </c>
      <c r="F554" s="2">
        <v>0</v>
      </c>
      <c r="G554" s="2">
        <v>0</v>
      </c>
      <c r="H554" s="2">
        <v>1.1970000000000001</v>
      </c>
      <c r="I554" s="2">
        <v>48.7</v>
      </c>
      <c r="J554" s="2">
        <v>0</v>
      </c>
      <c r="K554" s="2">
        <v>0.77</v>
      </c>
      <c r="L554" s="2">
        <v>0.46</v>
      </c>
      <c r="M554" s="2">
        <v>0.3</v>
      </c>
      <c r="N554" s="2">
        <v>0.18</v>
      </c>
      <c r="O554" s="2">
        <v>0.13</v>
      </c>
      <c r="P554" s="2">
        <v>0.09</v>
      </c>
      <c r="Q554" s="2">
        <v>0.06</v>
      </c>
      <c r="R554" s="2">
        <v>0.04</v>
      </c>
      <c r="S554" s="2">
        <v>-451</v>
      </c>
      <c r="T554" s="2">
        <v>137</v>
      </c>
      <c r="U554" s="2">
        <v>161</v>
      </c>
      <c r="V554" s="2">
        <v>66.2</v>
      </c>
      <c r="W554" s="2">
        <v>22.6</v>
      </c>
      <c r="X554" s="2">
        <v>4.63</v>
      </c>
      <c r="Y554" s="2">
        <v>1.84</v>
      </c>
      <c r="Z554" s="2">
        <v>0.46</v>
      </c>
      <c r="AA554" s="2">
        <v>0</v>
      </c>
      <c r="AB554" s="2">
        <v>12</v>
      </c>
      <c r="AC554" s="2">
        <v>25</v>
      </c>
      <c r="AD554" s="2">
        <v>38</v>
      </c>
      <c r="AE554" s="2">
        <v>49</v>
      </c>
      <c r="AF554" s="2">
        <v>-451</v>
      </c>
      <c r="AG554" s="2">
        <v>-206</v>
      </c>
      <c r="AH554" s="2">
        <v>27.7</v>
      </c>
      <c r="AI554" s="2">
        <v>265</v>
      </c>
      <c r="AJ554" s="2">
        <v>486</v>
      </c>
      <c r="AK554" s="2"/>
    </row>
    <row r="555" spans="1:37">
      <c r="A555" s="2">
        <v>554</v>
      </c>
      <c r="B555" s="2">
        <v>4537</v>
      </c>
      <c r="C555" s="2">
        <v>155</v>
      </c>
      <c r="D555" s="2">
        <v>0</v>
      </c>
      <c r="E555" s="2">
        <v>72</v>
      </c>
      <c r="F555" s="2">
        <v>0</v>
      </c>
      <c r="G555" s="2">
        <v>0</v>
      </c>
      <c r="H555" s="2">
        <v>0.84599999999999997</v>
      </c>
      <c r="I555" s="2">
        <v>85.09</v>
      </c>
      <c r="J555" s="2">
        <v>0</v>
      </c>
      <c r="K555" s="2">
        <v>0.62</v>
      </c>
      <c r="L555" s="2">
        <v>0.42</v>
      </c>
      <c r="M555" s="2">
        <v>0.3</v>
      </c>
      <c r="N555" s="2">
        <v>0.19</v>
      </c>
      <c r="O555" s="2">
        <v>0.14000000000000001</v>
      </c>
      <c r="P555" s="2">
        <v>0.09</v>
      </c>
      <c r="Q555" s="2">
        <v>0.06</v>
      </c>
      <c r="R555" s="2">
        <v>0.04</v>
      </c>
      <c r="S555" s="2">
        <v>-367</v>
      </c>
      <c r="T555" s="2">
        <v>35.9</v>
      </c>
      <c r="U555" s="2">
        <v>113</v>
      </c>
      <c r="V555" s="2">
        <v>78.900000000000006</v>
      </c>
      <c r="W555" s="2">
        <v>39.299999999999997</v>
      </c>
      <c r="X555" s="2">
        <v>8.61</v>
      </c>
      <c r="Y555" s="2">
        <v>2.82</v>
      </c>
      <c r="Z555" s="2">
        <v>0.76</v>
      </c>
      <c r="AA555" s="2">
        <v>0</v>
      </c>
      <c r="AB555" s="2">
        <v>18</v>
      </c>
      <c r="AC555" s="2">
        <v>36</v>
      </c>
      <c r="AD555" s="2">
        <v>54</v>
      </c>
      <c r="AE555" s="2">
        <v>71</v>
      </c>
      <c r="AF555" s="2">
        <v>-367</v>
      </c>
      <c r="AG555" s="2">
        <v>-161</v>
      </c>
      <c r="AH555" s="2">
        <v>30.7</v>
      </c>
      <c r="AI555" s="2">
        <v>218</v>
      </c>
      <c r="AJ555" s="2">
        <v>412</v>
      </c>
      <c r="AK555" s="2"/>
    </row>
    <row r="556" spans="1:37">
      <c r="A556" s="2">
        <v>555</v>
      </c>
      <c r="B556" s="2">
        <v>4537</v>
      </c>
      <c r="C556" s="2">
        <v>155</v>
      </c>
      <c r="D556" s="2">
        <v>0</v>
      </c>
      <c r="E556" s="2">
        <v>102</v>
      </c>
      <c r="F556" s="2">
        <v>0</v>
      </c>
      <c r="G556" s="2">
        <v>0</v>
      </c>
      <c r="H556" s="2">
        <v>0.55600000000000005</v>
      </c>
      <c r="I556" s="2">
        <v>167.78</v>
      </c>
      <c r="J556" s="2">
        <v>0</v>
      </c>
      <c r="K556" s="2">
        <v>0.48</v>
      </c>
      <c r="L556" s="2">
        <v>0.37</v>
      </c>
      <c r="M556" s="2">
        <v>0.28999999999999998</v>
      </c>
      <c r="N556" s="2">
        <v>0.2</v>
      </c>
      <c r="O556" s="2">
        <v>0.15</v>
      </c>
      <c r="P556" s="2">
        <v>0.09</v>
      </c>
      <c r="Q556" s="2">
        <v>0.06</v>
      </c>
      <c r="R556" s="2">
        <v>0.04</v>
      </c>
      <c r="S556" s="2">
        <v>-258</v>
      </c>
      <c r="T556" s="2">
        <v>-26.8</v>
      </c>
      <c r="U556" s="2">
        <v>49.6</v>
      </c>
      <c r="V556" s="2">
        <v>61.8</v>
      </c>
      <c r="W556" s="2">
        <v>44.8</v>
      </c>
      <c r="X556" s="2">
        <v>16.3</v>
      </c>
      <c r="Y556" s="2">
        <v>5.47</v>
      </c>
      <c r="Z556" s="2">
        <v>1.1599999999999999</v>
      </c>
      <c r="AA556" s="2">
        <v>0</v>
      </c>
      <c r="AB556" s="2">
        <v>26</v>
      </c>
      <c r="AC556" s="2">
        <v>51</v>
      </c>
      <c r="AD556" s="2">
        <v>77</v>
      </c>
      <c r="AE556" s="2">
        <v>101</v>
      </c>
      <c r="AF556" s="2">
        <v>-258</v>
      </c>
      <c r="AG556" s="2">
        <v>-101</v>
      </c>
      <c r="AH556" s="2">
        <v>31.9</v>
      </c>
      <c r="AI556" s="2">
        <v>162</v>
      </c>
      <c r="AJ556" s="2">
        <v>308</v>
      </c>
      <c r="AK556" s="2"/>
    </row>
    <row r="557" spans="1:37">
      <c r="A557" s="2">
        <v>556</v>
      </c>
      <c r="B557" s="2">
        <v>4537</v>
      </c>
      <c r="C557" s="2">
        <v>155</v>
      </c>
      <c r="D557" s="2">
        <v>0</v>
      </c>
      <c r="E557" s="2">
        <v>147</v>
      </c>
      <c r="F557" s="2">
        <v>0</v>
      </c>
      <c r="G557" s="2">
        <v>0</v>
      </c>
      <c r="H557" s="2">
        <v>0.37</v>
      </c>
      <c r="I557" s="2">
        <v>332.77</v>
      </c>
      <c r="J557" s="2">
        <v>0</v>
      </c>
      <c r="K557" s="2">
        <v>0.37</v>
      </c>
      <c r="L557" s="2">
        <v>0.3</v>
      </c>
      <c r="M557" s="2">
        <v>0.25</v>
      </c>
      <c r="N557" s="2">
        <v>0.2</v>
      </c>
      <c r="O557" s="2">
        <v>0.15</v>
      </c>
      <c r="P557" s="2">
        <v>0.1</v>
      </c>
      <c r="Q557" s="2">
        <v>7.0000000000000007E-2</v>
      </c>
      <c r="R557" s="2">
        <v>0.04</v>
      </c>
      <c r="S557" s="2">
        <v>-159</v>
      </c>
      <c r="T557" s="2">
        <v>-48.9</v>
      </c>
      <c r="U557" s="2">
        <v>3.85</v>
      </c>
      <c r="V557" s="2">
        <v>31.4</v>
      </c>
      <c r="W557" s="2">
        <v>33</v>
      </c>
      <c r="X557" s="2">
        <v>20.399999999999999</v>
      </c>
      <c r="Y557" s="2">
        <v>9.9</v>
      </c>
      <c r="Z557" s="2">
        <v>2.17</v>
      </c>
      <c r="AA557" s="2">
        <v>0</v>
      </c>
      <c r="AB557" s="2">
        <v>37</v>
      </c>
      <c r="AC557" s="2">
        <v>73</v>
      </c>
      <c r="AD557" s="2">
        <v>110</v>
      </c>
      <c r="AE557" s="2">
        <v>146</v>
      </c>
      <c r="AF557" s="2">
        <v>-159</v>
      </c>
      <c r="AG557" s="2">
        <v>-49.1</v>
      </c>
      <c r="AH557" s="2">
        <v>33.6</v>
      </c>
      <c r="AI557" s="2">
        <v>112</v>
      </c>
      <c r="AJ557" s="2">
        <v>210</v>
      </c>
      <c r="AK557" s="2"/>
    </row>
    <row r="558" spans="1:37">
      <c r="A558" s="2">
        <v>557</v>
      </c>
      <c r="B558" s="2">
        <v>4537</v>
      </c>
      <c r="C558" s="2">
        <v>155</v>
      </c>
      <c r="D558" s="2">
        <v>0</v>
      </c>
      <c r="E558" s="2">
        <v>210</v>
      </c>
      <c r="F558" s="2">
        <v>0</v>
      </c>
      <c r="G558" s="2">
        <v>0</v>
      </c>
      <c r="H558" s="2">
        <v>0.249</v>
      </c>
      <c r="I558" s="2">
        <v>663.65</v>
      </c>
      <c r="J558" s="2">
        <v>0</v>
      </c>
      <c r="K558" s="2">
        <v>0.27</v>
      </c>
      <c r="L558" s="2">
        <v>0.23</v>
      </c>
      <c r="M558" s="2">
        <v>0.21</v>
      </c>
      <c r="N558" s="2">
        <v>0.17</v>
      </c>
      <c r="O558" s="2">
        <v>0.14000000000000001</v>
      </c>
      <c r="P558" s="2">
        <v>0.1</v>
      </c>
      <c r="Q558" s="2">
        <v>7.0000000000000007E-2</v>
      </c>
      <c r="R558" s="2">
        <v>0.04</v>
      </c>
      <c r="S558" s="2">
        <v>-89.8</v>
      </c>
      <c r="T558" s="2">
        <v>-45.5</v>
      </c>
      <c r="U558" s="2">
        <v>-16.899999999999999</v>
      </c>
      <c r="V558" s="2">
        <v>6.99</v>
      </c>
      <c r="W558" s="2">
        <v>15.5</v>
      </c>
      <c r="X558" s="2">
        <v>16.100000000000001</v>
      </c>
      <c r="Y558" s="2">
        <v>11.4</v>
      </c>
      <c r="Z558" s="2">
        <v>4.1399999999999997</v>
      </c>
      <c r="AA558" s="2">
        <v>0</v>
      </c>
      <c r="AB558" s="2">
        <v>52</v>
      </c>
      <c r="AC558" s="2">
        <v>105</v>
      </c>
      <c r="AD558" s="2">
        <v>157</v>
      </c>
      <c r="AE558" s="2">
        <v>209</v>
      </c>
      <c r="AF558" s="2">
        <v>-89.8</v>
      </c>
      <c r="AG558" s="2">
        <v>-8.57</v>
      </c>
      <c r="AH558" s="2">
        <v>37.200000000000003</v>
      </c>
      <c r="AI558" s="2">
        <v>72.900000000000006</v>
      </c>
      <c r="AJ558" s="2">
        <v>132</v>
      </c>
      <c r="AK558" s="2"/>
    </row>
    <row r="559" spans="1:37">
      <c r="A559" s="2">
        <v>558</v>
      </c>
      <c r="B559" s="2">
        <v>4537</v>
      </c>
      <c r="C559" s="2">
        <v>155</v>
      </c>
      <c r="D559" s="2">
        <v>0</v>
      </c>
      <c r="E559" s="2">
        <v>300</v>
      </c>
      <c r="F559" s="2">
        <v>0</v>
      </c>
      <c r="G559" s="2">
        <v>0</v>
      </c>
      <c r="H559" s="2">
        <v>0.19700000000000001</v>
      </c>
      <c r="I559" s="2">
        <v>1121.8399999999999</v>
      </c>
      <c r="J559" s="2">
        <v>0</v>
      </c>
      <c r="K559" s="2">
        <v>0.2</v>
      </c>
      <c r="L559" s="2">
        <v>0.17</v>
      </c>
      <c r="M559" s="2">
        <v>0.16</v>
      </c>
      <c r="N559" s="2">
        <v>0.14000000000000001</v>
      </c>
      <c r="O559" s="2">
        <v>0.13</v>
      </c>
      <c r="P559" s="2">
        <v>0.1</v>
      </c>
      <c r="Q559" s="2">
        <v>0.08</v>
      </c>
      <c r="R559" s="2">
        <v>0.05</v>
      </c>
      <c r="S559" s="2">
        <v>-47.4</v>
      </c>
      <c r="T559" s="2">
        <v>-32.4</v>
      </c>
      <c r="U559" s="2">
        <v>-20.100000000000001</v>
      </c>
      <c r="V559" s="2">
        <v>-5.6</v>
      </c>
      <c r="W559" s="2">
        <v>2.56</v>
      </c>
      <c r="X559" s="2">
        <v>8.2100000000000009</v>
      </c>
      <c r="Y559" s="2">
        <v>8.31</v>
      </c>
      <c r="Z559" s="2">
        <v>5.12</v>
      </c>
      <c r="AA559" s="2">
        <v>0</v>
      </c>
      <c r="AB559" s="2">
        <v>75</v>
      </c>
      <c r="AC559" s="2">
        <v>150</v>
      </c>
      <c r="AD559" s="2">
        <v>225</v>
      </c>
      <c r="AE559" s="2">
        <v>299</v>
      </c>
      <c r="AF559" s="2">
        <v>-47.4</v>
      </c>
      <c r="AG559" s="2">
        <v>18.899999999999999</v>
      </c>
      <c r="AH559" s="2">
        <v>35.799999999999997</v>
      </c>
      <c r="AI559" s="2">
        <v>45</v>
      </c>
      <c r="AJ559" s="2">
        <v>76.400000000000006</v>
      </c>
      <c r="AK559" s="2"/>
    </row>
    <row r="560" spans="1:37">
      <c r="A560" s="2">
        <v>559</v>
      </c>
      <c r="B560" s="2">
        <v>5481</v>
      </c>
      <c r="C560" s="2">
        <v>155</v>
      </c>
      <c r="D560" s="2">
        <v>0</v>
      </c>
      <c r="E560" s="2">
        <v>50</v>
      </c>
      <c r="F560" s="2">
        <v>0</v>
      </c>
      <c r="G560" s="2">
        <v>0</v>
      </c>
      <c r="H560" s="2">
        <v>1.131</v>
      </c>
      <c r="I560" s="2">
        <v>53.29</v>
      </c>
      <c r="J560" s="2">
        <v>0</v>
      </c>
      <c r="K560" s="2">
        <v>0.75</v>
      </c>
      <c r="L560" s="2">
        <v>0.45</v>
      </c>
      <c r="M560" s="2">
        <v>0.3</v>
      </c>
      <c r="N560" s="2">
        <v>0.18</v>
      </c>
      <c r="O560" s="2">
        <v>0.13</v>
      </c>
      <c r="P560" s="2">
        <v>0.09</v>
      </c>
      <c r="Q560" s="2">
        <v>0.06</v>
      </c>
      <c r="R560" s="2">
        <v>0.04</v>
      </c>
      <c r="S560" s="2">
        <v>-421</v>
      </c>
      <c r="T560" s="2">
        <v>115</v>
      </c>
      <c r="U560" s="2">
        <v>149</v>
      </c>
      <c r="V560" s="2">
        <v>66.8</v>
      </c>
      <c r="W560" s="2">
        <v>24.1</v>
      </c>
      <c r="X560" s="2">
        <v>4.8</v>
      </c>
      <c r="Y560" s="2">
        <v>1.9</v>
      </c>
      <c r="Z560" s="2">
        <v>0.49</v>
      </c>
      <c r="AA560" s="2">
        <v>0</v>
      </c>
      <c r="AB560" s="2">
        <v>12</v>
      </c>
      <c r="AC560" s="2">
        <v>25</v>
      </c>
      <c r="AD560" s="2">
        <v>38</v>
      </c>
      <c r="AE560" s="2">
        <v>49</v>
      </c>
      <c r="AF560" s="2">
        <v>-421</v>
      </c>
      <c r="AG560" s="2">
        <v>-194</v>
      </c>
      <c r="AH560" s="2">
        <v>22.7</v>
      </c>
      <c r="AI560" s="2">
        <v>243</v>
      </c>
      <c r="AJ560" s="2">
        <v>449</v>
      </c>
      <c r="AK560" s="2"/>
    </row>
    <row r="561" spans="1:37">
      <c r="A561" s="2">
        <v>560</v>
      </c>
      <c r="B561" s="2">
        <v>5481</v>
      </c>
      <c r="C561" s="2">
        <v>155</v>
      </c>
      <c r="D561" s="2">
        <v>0</v>
      </c>
      <c r="E561" s="2">
        <v>72</v>
      </c>
      <c r="F561" s="2">
        <v>0</v>
      </c>
      <c r="G561" s="2">
        <v>0</v>
      </c>
      <c r="H561" s="2">
        <v>0.78300000000000003</v>
      </c>
      <c r="I561" s="2">
        <v>96.28</v>
      </c>
      <c r="J561" s="2">
        <v>0</v>
      </c>
      <c r="K561" s="2">
        <v>0.6</v>
      </c>
      <c r="L561" s="2">
        <v>0.42</v>
      </c>
      <c r="M561" s="2">
        <v>0.3</v>
      </c>
      <c r="N561" s="2">
        <v>0.2</v>
      </c>
      <c r="O561" s="2">
        <v>0.14000000000000001</v>
      </c>
      <c r="P561" s="2">
        <v>0.09</v>
      </c>
      <c r="Q561" s="2">
        <v>0.06</v>
      </c>
      <c r="R561" s="2">
        <v>0.04</v>
      </c>
      <c r="S561" s="2">
        <v>-334</v>
      </c>
      <c r="T561" s="2">
        <v>22.9</v>
      </c>
      <c r="U561" s="2">
        <v>97.5</v>
      </c>
      <c r="V561" s="2">
        <v>74.3</v>
      </c>
      <c r="W561" s="2">
        <v>39.5</v>
      </c>
      <c r="X561" s="2">
        <v>9.25</v>
      </c>
      <c r="Y561" s="2">
        <v>2.95</v>
      </c>
      <c r="Z561" s="2">
        <v>0.79</v>
      </c>
      <c r="AA561" s="2">
        <v>0</v>
      </c>
      <c r="AB561" s="2">
        <v>18</v>
      </c>
      <c r="AC561" s="2">
        <v>36</v>
      </c>
      <c r="AD561" s="2">
        <v>54</v>
      </c>
      <c r="AE561" s="2">
        <v>71</v>
      </c>
      <c r="AF561" s="2">
        <v>-334</v>
      </c>
      <c r="AG561" s="2">
        <v>-148</v>
      </c>
      <c r="AH561" s="2">
        <v>25.3</v>
      </c>
      <c r="AI561" s="2">
        <v>195</v>
      </c>
      <c r="AJ561" s="2">
        <v>370</v>
      </c>
      <c r="AK561" s="2"/>
    </row>
    <row r="562" spans="1:37">
      <c r="A562" s="2">
        <v>561</v>
      </c>
      <c r="B562" s="2">
        <v>5481</v>
      </c>
      <c r="C562" s="2">
        <v>155</v>
      </c>
      <c r="D562" s="2">
        <v>0</v>
      </c>
      <c r="E562" s="2">
        <v>102</v>
      </c>
      <c r="F562" s="2">
        <v>0</v>
      </c>
      <c r="G562" s="2">
        <v>0</v>
      </c>
      <c r="H562" s="2">
        <v>0.51600000000000001</v>
      </c>
      <c r="I562" s="2">
        <v>189.85</v>
      </c>
      <c r="J562" s="2">
        <v>0</v>
      </c>
      <c r="K562" s="2">
        <v>0.46</v>
      </c>
      <c r="L562" s="2">
        <v>0.36</v>
      </c>
      <c r="M562" s="2">
        <v>0.28000000000000003</v>
      </c>
      <c r="N562" s="2">
        <v>0.2</v>
      </c>
      <c r="O562" s="2">
        <v>0.15</v>
      </c>
      <c r="P562" s="2">
        <v>0.09</v>
      </c>
      <c r="Q562" s="2">
        <v>0.06</v>
      </c>
      <c r="R562" s="2">
        <v>0.04</v>
      </c>
      <c r="S562" s="2">
        <v>-231</v>
      </c>
      <c r="T562" s="2">
        <v>-30.1</v>
      </c>
      <c r="U562" s="2">
        <v>39.200000000000003</v>
      </c>
      <c r="V562" s="2">
        <v>54.4</v>
      </c>
      <c r="W562" s="2">
        <v>41.8</v>
      </c>
      <c r="X562" s="2">
        <v>16.600000000000001</v>
      </c>
      <c r="Y562" s="2">
        <v>5.87</v>
      </c>
      <c r="Z562" s="2">
        <v>1.2</v>
      </c>
      <c r="AA562" s="2">
        <v>0</v>
      </c>
      <c r="AB562" s="2">
        <v>26</v>
      </c>
      <c r="AC562" s="2">
        <v>51</v>
      </c>
      <c r="AD562" s="2">
        <v>77</v>
      </c>
      <c r="AE562" s="2">
        <v>101</v>
      </c>
      <c r="AF562" s="2">
        <v>-231</v>
      </c>
      <c r="AG562" s="2">
        <v>-92.3</v>
      </c>
      <c r="AH562" s="2">
        <v>26.3</v>
      </c>
      <c r="AI562" s="2">
        <v>142</v>
      </c>
      <c r="AJ562" s="2">
        <v>272</v>
      </c>
      <c r="AK562" s="2"/>
    </row>
    <row r="563" spans="1:37">
      <c r="A563" s="2">
        <v>562</v>
      </c>
      <c r="B563" s="2">
        <v>5481</v>
      </c>
      <c r="C563" s="2">
        <v>155</v>
      </c>
      <c r="D563" s="2">
        <v>0</v>
      </c>
      <c r="E563" s="2">
        <v>147</v>
      </c>
      <c r="F563" s="2">
        <v>0</v>
      </c>
      <c r="G563" s="2">
        <v>0</v>
      </c>
      <c r="H563" s="2">
        <v>0.32700000000000001</v>
      </c>
      <c r="I563" s="2">
        <v>401.37</v>
      </c>
      <c r="J563" s="2">
        <v>0</v>
      </c>
      <c r="K563" s="2">
        <v>0.34</v>
      </c>
      <c r="L563" s="2">
        <v>0.28999999999999998</v>
      </c>
      <c r="M563" s="2">
        <v>0.25</v>
      </c>
      <c r="N563" s="2">
        <v>0.19</v>
      </c>
      <c r="O563" s="2">
        <v>0.15</v>
      </c>
      <c r="P563" s="2">
        <v>0.1</v>
      </c>
      <c r="Q563" s="2">
        <v>7.0000000000000007E-2</v>
      </c>
      <c r="R563" s="2">
        <v>0.04</v>
      </c>
      <c r="S563" s="2">
        <v>-141</v>
      </c>
      <c r="T563" s="2">
        <v>-46.5</v>
      </c>
      <c r="U563" s="2">
        <v>-0.24</v>
      </c>
      <c r="V563" s="2">
        <v>25.6</v>
      </c>
      <c r="W563" s="2">
        <v>28.8</v>
      </c>
      <c r="X563" s="2">
        <v>19.2</v>
      </c>
      <c r="Y563" s="2">
        <v>9.99</v>
      </c>
      <c r="Z563" s="2">
        <v>2.34</v>
      </c>
      <c r="AA563" s="2">
        <v>0</v>
      </c>
      <c r="AB563" s="2">
        <v>37</v>
      </c>
      <c r="AC563" s="2">
        <v>73</v>
      </c>
      <c r="AD563" s="2">
        <v>110</v>
      </c>
      <c r="AE563" s="2">
        <v>146</v>
      </c>
      <c r="AF563" s="2">
        <v>-141</v>
      </c>
      <c r="AG563" s="2">
        <v>-45.2</v>
      </c>
      <c r="AH563" s="2">
        <v>27.6</v>
      </c>
      <c r="AI563" s="2">
        <v>96.7</v>
      </c>
      <c r="AJ563" s="2">
        <v>183</v>
      </c>
      <c r="AK563" s="2"/>
    </row>
    <row r="564" spans="1:37">
      <c r="A564" s="2">
        <v>563</v>
      </c>
      <c r="B564" s="2">
        <v>5481</v>
      </c>
      <c r="C564" s="2">
        <v>155</v>
      </c>
      <c r="D564" s="2">
        <v>0</v>
      </c>
      <c r="E564" s="2">
        <v>210</v>
      </c>
      <c r="F564" s="2">
        <v>0</v>
      </c>
      <c r="G564" s="2">
        <v>0</v>
      </c>
      <c r="H564" s="2">
        <v>0.222</v>
      </c>
      <c r="I564" s="2">
        <v>797.61</v>
      </c>
      <c r="J564" s="2">
        <v>0</v>
      </c>
      <c r="K564" s="2">
        <v>0.25</v>
      </c>
      <c r="L564" s="2">
        <v>0.22</v>
      </c>
      <c r="M564" s="2">
        <v>0.2</v>
      </c>
      <c r="N564" s="2">
        <v>0.17</v>
      </c>
      <c r="O564" s="2">
        <v>0.14000000000000001</v>
      </c>
      <c r="P564" s="2">
        <v>0.1</v>
      </c>
      <c r="Q564" s="2">
        <v>7.0000000000000007E-2</v>
      </c>
      <c r="R564" s="2">
        <v>0.04</v>
      </c>
      <c r="S564" s="2">
        <v>-79.2</v>
      </c>
      <c r="T564" s="2">
        <v>-41.4</v>
      </c>
      <c r="U564" s="2">
        <v>-16.8</v>
      </c>
      <c r="V564" s="2">
        <v>4.33</v>
      </c>
      <c r="W564" s="2">
        <v>12.5</v>
      </c>
      <c r="X564" s="2">
        <v>14.2</v>
      </c>
      <c r="Y564" s="2">
        <v>10.6</v>
      </c>
      <c r="Z564" s="2">
        <v>4.2300000000000004</v>
      </c>
      <c r="AA564" s="2">
        <v>0</v>
      </c>
      <c r="AB564" s="2">
        <v>52</v>
      </c>
      <c r="AC564" s="2">
        <v>105</v>
      </c>
      <c r="AD564" s="2">
        <v>157</v>
      </c>
      <c r="AE564" s="2">
        <v>209</v>
      </c>
      <c r="AF564" s="2">
        <v>-79.2</v>
      </c>
      <c r="AG564" s="2">
        <v>-9.4499999999999993</v>
      </c>
      <c r="AH564" s="2">
        <v>30.7</v>
      </c>
      <c r="AI564" s="2">
        <v>62.5</v>
      </c>
      <c r="AJ564" s="2">
        <v>114</v>
      </c>
      <c r="AK564" s="2"/>
    </row>
    <row r="565" spans="1:37">
      <c r="A565" s="2">
        <v>564</v>
      </c>
      <c r="B565" s="2">
        <v>5481</v>
      </c>
      <c r="C565" s="2">
        <v>155</v>
      </c>
      <c r="D565" s="2">
        <v>0</v>
      </c>
      <c r="E565" s="2">
        <v>300</v>
      </c>
      <c r="F565" s="2">
        <v>0</v>
      </c>
      <c r="G565" s="2">
        <v>0</v>
      </c>
      <c r="H565" s="2">
        <v>0.17499999999999999</v>
      </c>
      <c r="I565" s="2">
        <v>1356.02</v>
      </c>
      <c r="J565" s="2">
        <v>0</v>
      </c>
      <c r="K565" s="2">
        <v>0.19</v>
      </c>
      <c r="L565" s="2">
        <v>0.17</v>
      </c>
      <c r="M565" s="2">
        <v>0.15</v>
      </c>
      <c r="N565" s="2">
        <v>0.14000000000000001</v>
      </c>
      <c r="O565" s="2">
        <v>0.12</v>
      </c>
      <c r="P565" s="2">
        <v>0.1</v>
      </c>
      <c r="Q565" s="2">
        <v>0.08</v>
      </c>
      <c r="R565" s="2">
        <v>0.05</v>
      </c>
      <c r="S565" s="2">
        <v>-41.7</v>
      </c>
      <c r="T565" s="2">
        <v>-29</v>
      </c>
      <c r="U565" s="2">
        <v>-18.5</v>
      </c>
      <c r="V565" s="2">
        <v>-5.94</v>
      </c>
      <c r="W565" s="2">
        <v>1.29</v>
      </c>
      <c r="X565" s="2">
        <v>6.7</v>
      </c>
      <c r="Y565" s="2">
        <v>7.23</v>
      </c>
      <c r="Z565" s="2">
        <v>4.83</v>
      </c>
      <c r="AA565" s="2">
        <v>0</v>
      </c>
      <c r="AB565" s="2">
        <v>75</v>
      </c>
      <c r="AC565" s="2">
        <v>150</v>
      </c>
      <c r="AD565" s="2">
        <v>225</v>
      </c>
      <c r="AE565" s="2">
        <v>299</v>
      </c>
      <c r="AF565" s="2">
        <v>-41.7</v>
      </c>
      <c r="AG565" s="2">
        <v>14.5</v>
      </c>
      <c r="AH565" s="2">
        <v>29.5</v>
      </c>
      <c r="AI565" s="2">
        <v>38.299999999999997</v>
      </c>
      <c r="AJ565" s="2">
        <v>65.8</v>
      </c>
      <c r="AK565" s="2"/>
    </row>
    <row r="566" spans="1:37">
      <c r="A566" s="2">
        <v>565</v>
      </c>
      <c r="B566" s="2">
        <v>6622</v>
      </c>
      <c r="C566" s="2">
        <v>155</v>
      </c>
      <c r="D566" s="2">
        <v>0</v>
      </c>
      <c r="E566" s="2">
        <v>50</v>
      </c>
      <c r="F566" s="2">
        <v>0</v>
      </c>
      <c r="G566" s="2">
        <v>0</v>
      </c>
      <c r="H566" s="2">
        <v>1.0589999999999999</v>
      </c>
      <c r="I566" s="2">
        <v>59.14</v>
      </c>
      <c r="J566" s="2">
        <v>0</v>
      </c>
      <c r="K566" s="2">
        <v>0.72</v>
      </c>
      <c r="L566" s="2">
        <v>0.45</v>
      </c>
      <c r="M566" s="2">
        <v>0.3</v>
      </c>
      <c r="N566" s="2">
        <v>0.18</v>
      </c>
      <c r="O566" s="2">
        <v>0.13</v>
      </c>
      <c r="P566" s="2">
        <v>0.09</v>
      </c>
      <c r="Q566" s="2">
        <v>0.06</v>
      </c>
      <c r="R566" s="2">
        <v>0.04</v>
      </c>
      <c r="S566" s="2">
        <v>-390</v>
      </c>
      <c r="T566" s="2">
        <v>94.1</v>
      </c>
      <c r="U566" s="2">
        <v>136</v>
      </c>
      <c r="V566" s="2">
        <v>66.7</v>
      </c>
      <c r="W566" s="2">
        <v>25.5</v>
      </c>
      <c r="X566" s="2">
        <v>5</v>
      </c>
      <c r="Y566" s="2">
        <v>1.94</v>
      </c>
      <c r="Z566" s="2">
        <v>0.52</v>
      </c>
      <c r="AA566" s="2">
        <v>0</v>
      </c>
      <c r="AB566" s="2">
        <v>12</v>
      </c>
      <c r="AC566" s="2">
        <v>25</v>
      </c>
      <c r="AD566" s="2">
        <v>38</v>
      </c>
      <c r="AE566" s="2">
        <v>49</v>
      </c>
      <c r="AF566" s="2">
        <v>-390</v>
      </c>
      <c r="AG566" s="2">
        <v>-181</v>
      </c>
      <c r="AH566" s="2">
        <v>18.600000000000001</v>
      </c>
      <c r="AI566" s="2">
        <v>222</v>
      </c>
      <c r="AJ566" s="2">
        <v>412</v>
      </c>
      <c r="AK566" s="2"/>
    </row>
    <row r="567" spans="1:37">
      <c r="A567" s="2">
        <v>566</v>
      </c>
      <c r="B567" s="2">
        <v>6622</v>
      </c>
      <c r="C567" s="2">
        <v>155</v>
      </c>
      <c r="D567" s="2">
        <v>0</v>
      </c>
      <c r="E567" s="2">
        <v>72</v>
      </c>
      <c r="F567" s="2">
        <v>0</v>
      </c>
      <c r="G567" s="2">
        <v>0</v>
      </c>
      <c r="H567" s="2">
        <v>0.71899999999999997</v>
      </c>
      <c r="I567" s="2">
        <v>110</v>
      </c>
      <c r="J567" s="2">
        <v>0</v>
      </c>
      <c r="K567" s="2">
        <v>0.56999999999999995</v>
      </c>
      <c r="L567" s="2">
        <v>0.41</v>
      </c>
      <c r="M567" s="2">
        <v>0.3</v>
      </c>
      <c r="N567" s="2">
        <v>0.2</v>
      </c>
      <c r="O567" s="2">
        <v>0.14000000000000001</v>
      </c>
      <c r="P567" s="2">
        <v>0.09</v>
      </c>
      <c r="Q567" s="2">
        <v>0.06</v>
      </c>
      <c r="R567" s="2">
        <v>0.04</v>
      </c>
      <c r="S567" s="2">
        <v>-303</v>
      </c>
      <c r="T567" s="2">
        <v>11.9</v>
      </c>
      <c r="U567" s="2">
        <v>83.3</v>
      </c>
      <c r="V567" s="2">
        <v>69.099999999999994</v>
      </c>
      <c r="W567" s="2">
        <v>39.200000000000003</v>
      </c>
      <c r="X567" s="2">
        <v>9.91</v>
      </c>
      <c r="Y567" s="2">
        <v>3.09</v>
      </c>
      <c r="Z567" s="2">
        <v>0.81</v>
      </c>
      <c r="AA567" s="2">
        <v>0</v>
      </c>
      <c r="AB567" s="2">
        <v>18</v>
      </c>
      <c r="AC567" s="2">
        <v>36</v>
      </c>
      <c r="AD567" s="2">
        <v>54</v>
      </c>
      <c r="AE567" s="2">
        <v>71</v>
      </c>
      <c r="AF567" s="2">
        <v>-303</v>
      </c>
      <c r="AG567" s="2">
        <v>-135</v>
      </c>
      <c r="AH567" s="2">
        <v>20.8</v>
      </c>
      <c r="AI567" s="2">
        <v>174</v>
      </c>
      <c r="AJ567" s="2">
        <v>332</v>
      </c>
      <c r="AK567" s="2"/>
    </row>
    <row r="568" spans="1:37">
      <c r="A568" s="2">
        <v>567</v>
      </c>
      <c r="B568" s="2">
        <v>6622</v>
      </c>
      <c r="C568" s="2">
        <v>155</v>
      </c>
      <c r="D568" s="2">
        <v>0</v>
      </c>
      <c r="E568" s="2">
        <v>102</v>
      </c>
      <c r="F568" s="2">
        <v>0</v>
      </c>
      <c r="G568" s="2">
        <v>0</v>
      </c>
      <c r="H568" s="2">
        <v>0.46899999999999997</v>
      </c>
      <c r="I568" s="2">
        <v>221.09</v>
      </c>
      <c r="J568" s="2">
        <v>0</v>
      </c>
      <c r="K568" s="2">
        <v>0.43</v>
      </c>
      <c r="L568" s="2">
        <v>0.34</v>
      </c>
      <c r="M568" s="2">
        <v>0.28000000000000003</v>
      </c>
      <c r="N568" s="2">
        <v>0.2</v>
      </c>
      <c r="O568" s="2">
        <v>0.15</v>
      </c>
      <c r="P568" s="2">
        <v>0.09</v>
      </c>
      <c r="Q568" s="2">
        <v>7.0000000000000007E-2</v>
      </c>
      <c r="R568" s="2">
        <v>0.04</v>
      </c>
      <c r="S568" s="2">
        <v>-206</v>
      </c>
      <c r="T568" s="2">
        <v>-32.299999999999997</v>
      </c>
      <c r="U568" s="2">
        <v>30</v>
      </c>
      <c r="V568" s="2">
        <v>47.3</v>
      </c>
      <c r="W568" s="2">
        <v>38.5</v>
      </c>
      <c r="X568" s="2">
        <v>16.8</v>
      </c>
      <c r="Y568" s="2">
        <v>6.27</v>
      </c>
      <c r="Z568" s="2">
        <v>1.25</v>
      </c>
      <c r="AA568" s="2">
        <v>0</v>
      </c>
      <c r="AB568" s="2">
        <v>26</v>
      </c>
      <c r="AC568" s="2">
        <v>51</v>
      </c>
      <c r="AD568" s="2">
        <v>77</v>
      </c>
      <c r="AE568" s="2">
        <v>101</v>
      </c>
      <c r="AF568" s="2">
        <v>-206</v>
      </c>
      <c r="AG568" s="2">
        <v>-83.6</v>
      </c>
      <c r="AH568" s="2">
        <v>21.7</v>
      </c>
      <c r="AI568" s="2">
        <v>125</v>
      </c>
      <c r="AJ568" s="2">
        <v>240</v>
      </c>
      <c r="AK568" s="2"/>
    </row>
    <row r="569" spans="1:37">
      <c r="A569" s="2">
        <v>568</v>
      </c>
      <c r="B569" s="2">
        <v>6622</v>
      </c>
      <c r="C569" s="2">
        <v>155</v>
      </c>
      <c r="D569" s="2">
        <v>0</v>
      </c>
      <c r="E569" s="2">
        <v>147</v>
      </c>
      <c r="F569" s="2">
        <v>0</v>
      </c>
      <c r="G569" s="2">
        <v>0</v>
      </c>
      <c r="H569" s="2">
        <v>0.30299999999999999</v>
      </c>
      <c r="I569" s="2">
        <v>457.12</v>
      </c>
      <c r="J569" s="2">
        <v>0</v>
      </c>
      <c r="K569" s="2">
        <v>0.33</v>
      </c>
      <c r="L569" s="2">
        <v>0.27</v>
      </c>
      <c r="M569" s="2">
        <v>0.24</v>
      </c>
      <c r="N569" s="2">
        <v>0.19</v>
      </c>
      <c r="O569" s="2">
        <v>0.15</v>
      </c>
      <c r="P569" s="2">
        <v>0.1</v>
      </c>
      <c r="Q569" s="2">
        <v>7.0000000000000007E-2</v>
      </c>
      <c r="R569" s="2">
        <v>0.04</v>
      </c>
      <c r="S569" s="2">
        <v>-125</v>
      </c>
      <c r="T569" s="2">
        <v>-43.8</v>
      </c>
      <c r="U569" s="2">
        <v>-3.44</v>
      </c>
      <c r="V569" s="2">
        <v>20.5</v>
      </c>
      <c r="W569" s="2">
        <v>24.7</v>
      </c>
      <c r="X569" s="2">
        <v>17.899999999999999</v>
      </c>
      <c r="Y569" s="2">
        <v>9.93</v>
      </c>
      <c r="Z569" s="2">
        <v>2.5099999999999998</v>
      </c>
      <c r="AA569" s="2">
        <v>0</v>
      </c>
      <c r="AB569" s="2">
        <v>37</v>
      </c>
      <c r="AC569" s="2">
        <v>73</v>
      </c>
      <c r="AD569" s="2">
        <v>110</v>
      </c>
      <c r="AE569" s="2">
        <v>146</v>
      </c>
      <c r="AF569" s="2">
        <v>-125</v>
      </c>
      <c r="AG569" s="2">
        <v>-41.3</v>
      </c>
      <c r="AH569" s="2">
        <v>22.7</v>
      </c>
      <c r="AI569" s="2">
        <v>83.7</v>
      </c>
      <c r="AJ569" s="2">
        <v>160</v>
      </c>
      <c r="AK569" s="2"/>
    </row>
    <row r="570" spans="1:37">
      <c r="A570" s="2">
        <v>569</v>
      </c>
      <c r="B570" s="2">
        <v>6622</v>
      </c>
      <c r="C570" s="2">
        <v>155</v>
      </c>
      <c r="D570" s="2">
        <v>0</v>
      </c>
      <c r="E570" s="2">
        <v>210</v>
      </c>
      <c r="F570" s="2">
        <v>0</v>
      </c>
      <c r="G570" s="2">
        <v>0</v>
      </c>
      <c r="H570" s="2">
        <v>0.20300000000000001</v>
      </c>
      <c r="I570" s="2">
        <v>930.02</v>
      </c>
      <c r="J570" s="2">
        <v>0</v>
      </c>
      <c r="K570" s="2">
        <v>0.24</v>
      </c>
      <c r="L570" s="2">
        <v>0.21</v>
      </c>
      <c r="M570" s="2">
        <v>0.19</v>
      </c>
      <c r="N570" s="2">
        <v>0.16</v>
      </c>
      <c r="O570" s="2">
        <v>0.14000000000000001</v>
      </c>
      <c r="P570" s="2">
        <v>0.1</v>
      </c>
      <c r="Q570" s="2">
        <v>7.0000000000000007E-2</v>
      </c>
      <c r="R570" s="2">
        <v>0.05</v>
      </c>
      <c r="S570" s="2">
        <v>-69.599999999999994</v>
      </c>
      <c r="T570" s="2">
        <v>-37.5</v>
      </c>
      <c r="U570" s="2">
        <v>-16.399999999999999</v>
      </c>
      <c r="V570" s="2">
        <v>2.16</v>
      </c>
      <c r="W570" s="2">
        <v>9.7799999999999994</v>
      </c>
      <c r="X570" s="2">
        <v>12.3</v>
      </c>
      <c r="Y570" s="2">
        <v>9.77</v>
      </c>
      <c r="Z570" s="2">
        <v>4.26</v>
      </c>
      <c r="AA570" s="2">
        <v>0</v>
      </c>
      <c r="AB570" s="2">
        <v>52</v>
      </c>
      <c r="AC570" s="2">
        <v>105</v>
      </c>
      <c r="AD570" s="2">
        <v>157</v>
      </c>
      <c r="AE570" s="2">
        <v>209</v>
      </c>
      <c r="AF570" s="2">
        <v>-69.599999999999994</v>
      </c>
      <c r="AG570" s="2">
        <v>-9.7799999999999994</v>
      </c>
      <c r="AH570" s="2">
        <v>25.3</v>
      </c>
      <c r="AI570" s="2">
        <v>53.6</v>
      </c>
      <c r="AJ570" s="2">
        <v>98.7</v>
      </c>
      <c r="AK570" s="2"/>
    </row>
    <row r="571" spans="1:37">
      <c r="A571" s="2">
        <v>570</v>
      </c>
      <c r="B571" s="2">
        <v>6622</v>
      </c>
      <c r="C571" s="2">
        <v>155</v>
      </c>
      <c r="D571" s="2">
        <v>0</v>
      </c>
      <c r="E571" s="2">
        <v>300</v>
      </c>
      <c r="F571" s="2">
        <v>0</v>
      </c>
      <c r="G571" s="2">
        <v>0</v>
      </c>
      <c r="H571" s="2">
        <v>0.156</v>
      </c>
      <c r="I571" s="2">
        <v>1636.74</v>
      </c>
      <c r="J571" s="2">
        <v>0</v>
      </c>
      <c r="K571" s="2">
        <v>0.18</v>
      </c>
      <c r="L571" s="2">
        <v>0.16</v>
      </c>
      <c r="M571" s="2">
        <v>0.15</v>
      </c>
      <c r="N571" s="2">
        <v>0.13</v>
      </c>
      <c r="O571" s="2">
        <v>0.12</v>
      </c>
      <c r="P571" s="2">
        <v>0.09</v>
      </c>
      <c r="Q571" s="2">
        <v>0.08</v>
      </c>
      <c r="R571" s="2">
        <v>0.05</v>
      </c>
      <c r="S571" s="2">
        <v>-36.5</v>
      </c>
      <c r="T571" s="2">
        <v>-25.8</v>
      </c>
      <c r="U571" s="2">
        <v>-16.8</v>
      </c>
      <c r="V571" s="2">
        <v>-6.08</v>
      </c>
      <c r="W571" s="2">
        <v>0.28000000000000003</v>
      </c>
      <c r="X571" s="2">
        <v>5.36</v>
      </c>
      <c r="Y571" s="2">
        <v>6.2</v>
      </c>
      <c r="Z571" s="2">
        <v>4.4800000000000004</v>
      </c>
      <c r="AA571" s="2">
        <v>0</v>
      </c>
      <c r="AB571" s="2">
        <v>75</v>
      </c>
      <c r="AC571" s="2">
        <v>150</v>
      </c>
      <c r="AD571" s="2">
        <v>225</v>
      </c>
      <c r="AE571" s="2">
        <v>299</v>
      </c>
      <c r="AF571" s="2">
        <v>-36.5</v>
      </c>
      <c r="AG571" s="2">
        <v>11</v>
      </c>
      <c r="AH571" s="2">
        <v>24.4</v>
      </c>
      <c r="AI571" s="2">
        <v>32.6</v>
      </c>
      <c r="AJ571" s="2">
        <v>56.5</v>
      </c>
      <c r="AK571" s="2"/>
    </row>
    <row r="572" spans="1:37">
      <c r="A572" s="2">
        <v>571</v>
      </c>
      <c r="B572" s="2">
        <v>8000</v>
      </c>
      <c r="C572" s="2">
        <v>155</v>
      </c>
      <c r="D572" s="2">
        <v>0</v>
      </c>
      <c r="E572" s="2">
        <v>50</v>
      </c>
      <c r="F572" s="2">
        <v>0</v>
      </c>
      <c r="G572" s="2">
        <v>0</v>
      </c>
      <c r="H572" s="2">
        <v>0.999</v>
      </c>
      <c r="I572" s="2">
        <v>64.959999999999994</v>
      </c>
      <c r="J572" s="2">
        <v>0</v>
      </c>
      <c r="K572" s="2">
        <v>0.69</v>
      </c>
      <c r="L572" s="2">
        <v>0.45</v>
      </c>
      <c r="M572" s="2">
        <v>0.3</v>
      </c>
      <c r="N572" s="2">
        <v>0.19</v>
      </c>
      <c r="O572" s="2">
        <v>0.13</v>
      </c>
      <c r="P572" s="2">
        <v>0.09</v>
      </c>
      <c r="Q572" s="2">
        <v>0.06</v>
      </c>
      <c r="R572" s="2">
        <v>0.04</v>
      </c>
      <c r="S572" s="2">
        <v>-360</v>
      </c>
      <c r="T572" s="2">
        <v>75.400000000000006</v>
      </c>
      <c r="U572" s="2">
        <v>122</v>
      </c>
      <c r="V572" s="2">
        <v>65.7</v>
      </c>
      <c r="W572" s="2">
        <v>26.8</v>
      </c>
      <c r="X572" s="2">
        <v>5.24</v>
      </c>
      <c r="Y572" s="2">
        <v>1.98</v>
      </c>
      <c r="Z572" s="2">
        <v>0.54</v>
      </c>
      <c r="AA572" s="2">
        <v>0</v>
      </c>
      <c r="AB572" s="2">
        <v>12</v>
      </c>
      <c r="AC572" s="2">
        <v>25</v>
      </c>
      <c r="AD572" s="2">
        <v>38</v>
      </c>
      <c r="AE572" s="2">
        <v>49</v>
      </c>
      <c r="AF572" s="2">
        <v>-360</v>
      </c>
      <c r="AG572" s="2">
        <v>-168</v>
      </c>
      <c r="AH572" s="2">
        <v>15.2</v>
      </c>
      <c r="AI572" s="2">
        <v>202</v>
      </c>
      <c r="AJ572" s="2">
        <v>376</v>
      </c>
      <c r="AK572" s="2"/>
    </row>
    <row r="573" spans="1:37">
      <c r="A573" s="2">
        <v>572</v>
      </c>
      <c r="B573" s="2">
        <v>8000</v>
      </c>
      <c r="C573" s="2">
        <v>155</v>
      </c>
      <c r="D573" s="2">
        <v>0</v>
      </c>
      <c r="E573" s="2">
        <v>72</v>
      </c>
      <c r="F573" s="2">
        <v>0</v>
      </c>
      <c r="G573" s="2">
        <v>0</v>
      </c>
      <c r="H573" s="2">
        <v>0.66700000000000004</v>
      </c>
      <c r="I573" s="2">
        <v>124.19</v>
      </c>
      <c r="J573" s="2">
        <v>0</v>
      </c>
      <c r="K573" s="2">
        <v>0.54</v>
      </c>
      <c r="L573" s="2">
        <v>0.4</v>
      </c>
      <c r="M573" s="2">
        <v>0.3</v>
      </c>
      <c r="N573" s="2">
        <v>0.2</v>
      </c>
      <c r="O573" s="2">
        <v>0.14000000000000001</v>
      </c>
      <c r="P573" s="2">
        <v>0.09</v>
      </c>
      <c r="Q573" s="2">
        <v>0.06</v>
      </c>
      <c r="R573" s="2">
        <v>0.04</v>
      </c>
      <c r="S573" s="2">
        <v>-273</v>
      </c>
      <c r="T573" s="2">
        <v>2.78</v>
      </c>
      <c r="U573" s="2">
        <v>70.099999999999994</v>
      </c>
      <c r="V573" s="2">
        <v>63.3</v>
      </c>
      <c r="W573" s="2">
        <v>38.299999999999997</v>
      </c>
      <c r="X573" s="2">
        <v>10.5</v>
      </c>
      <c r="Y573" s="2">
        <v>3.27</v>
      </c>
      <c r="Z573" s="2">
        <v>0.83</v>
      </c>
      <c r="AA573" s="2">
        <v>0</v>
      </c>
      <c r="AB573" s="2">
        <v>18</v>
      </c>
      <c r="AC573" s="2">
        <v>36</v>
      </c>
      <c r="AD573" s="2">
        <v>54</v>
      </c>
      <c r="AE573" s="2">
        <v>71</v>
      </c>
      <c r="AF573" s="2">
        <v>-273</v>
      </c>
      <c r="AG573" s="2">
        <v>-123</v>
      </c>
      <c r="AH573" s="2">
        <v>17.2</v>
      </c>
      <c r="AI573" s="2">
        <v>155</v>
      </c>
      <c r="AJ573" s="2">
        <v>296</v>
      </c>
      <c r="AK573" s="2"/>
    </row>
    <row r="574" spans="1:37">
      <c r="A574" s="2">
        <v>573</v>
      </c>
      <c r="B574" s="2">
        <v>8000</v>
      </c>
      <c r="C574" s="2">
        <v>155</v>
      </c>
      <c r="D574" s="2">
        <v>0</v>
      </c>
      <c r="E574" s="2">
        <v>102</v>
      </c>
      <c r="F574" s="2">
        <v>0</v>
      </c>
      <c r="G574" s="2">
        <v>0</v>
      </c>
      <c r="H574" s="2">
        <v>0.42499999999999999</v>
      </c>
      <c r="I574" s="2">
        <v>257.52</v>
      </c>
      <c r="J574" s="2">
        <v>0</v>
      </c>
      <c r="K574" s="2">
        <v>0.41</v>
      </c>
      <c r="L574" s="2">
        <v>0.33</v>
      </c>
      <c r="M574" s="2">
        <v>0.27</v>
      </c>
      <c r="N574" s="2">
        <v>0.2</v>
      </c>
      <c r="O574" s="2">
        <v>0.15</v>
      </c>
      <c r="P574" s="2">
        <v>0.09</v>
      </c>
      <c r="Q574" s="2">
        <v>7.0000000000000007E-2</v>
      </c>
      <c r="R574" s="2">
        <v>0.04</v>
      </c>
      <c r="S574" s="2">
        <v>-183</v>
      </c>
      <c r="T574" s="2">
        <v>-33.299999999999997</v>
      </c>
      <c r="U574" s="2">
        <v>22.2</v>
      </c>
      <c r="V574" s="2">
        <v>40.6</v>
      </c>
      <c r="W574" s="2">
        <v>35</v>
      </c>
      <c r="X574" s="2">
        <v>16.7</v>
      </c>
      <c r="Y574" s="2">
        <v>6.62</v>
      </c>
      <c r="Z574" s="2">
        <v>1.31</v>
      </c>
      <c r="AA574" s="2">
        <v>0</v>
      </c>
      <c r="AB574" s="2">
        <v>26</v>
      </c>
      <c r="AC574" s="2">
        <v>51</v>
      </c>
      <c r="AD574" s="2">
        <v>77</v>
      </c>
      <c r="AE574" s="2">
        <v>101</v>
      </c>
      <c r="AF574" s="2">
        <v>-183</v>
      </c>
      <c r="AG574" s="2">
        <v>-75.2</v>
      </c>
      <c r="AH574" s="2">
        <v>17.899999999999999</v>
      </c>
      <c r="AI574" s="2">
        <v>109</v>
      </c>
      <c r="AJ574" s="2">
        <v>211</v>
      </c>
      <c r="AK574" s="2"/>
    </row>
    <row r="575" spans="1:37">
      <c r="A575" s="2">
        <v>574</v>
      </c>
      <c r="B575" s="2">
        <v>8000</v>
      </c>
      <c r="C575" s="2">
        <v>155</v>
      </c>
      <c r="D575" s="2">
        <v>0</v>
      </c>
      <c r="E575" s="2">
        <v>147</v>
      </c>
      <c r="F575" s="2">
        <v>0</v>
      </c>
      <c r="G575" s="2">
        <v>0</v>
      </c>
      <c r="H575" s="2">
        <v>0.27100000000000002</v>
      </c>
      <c r="I575" s="2">
        <v>544.17999999999995</v>
      </c>
      <c r="J575" s="2">
        <v>0</v>
      </c>
      <c r="K575" s="2">
        <v>0.3</v>
      </c>
      <c r="L575" s="2">
        <v>0.26</v>
      </c>
      <c r="M575" s="2">
        <v>0.23</v>
      </c>
      <c r="N575" s="2">
        <v>0.19</v>
      </c>
      <c r="O575" s="2">
        <v>0.15</v>
      </c>
      <c r="P575" s="2">
        <v>0.1</v>
      </c>
      <c r="Q575" s="2">
        <v>7.0000000000000007E-2</v>
      </c>
      <c r="R575" s="2">
        <v>0.04</v>
      </c>
      <c r="S575" s="2">
        <v>-110</v>
      </c>
      <c r="T575" s="2">
        <v>-40.799999999999997</v>
      </c>
      <c r="U575" s="2">
        <v>-5.84</v>
      </c>
      <c r="V575" s="2">
        <v>16</v>
      </c>
      <c r="W575" s="2">
        <v>20.9</v>
      </c>
      <c r="X575" s="2">
        <v>16.5</v>
      </c>
      <c r="Y575" s="2">
        <v>9.7200000000000006</v>
      </c>
      <c r="Z575" s="2">
        <v>2.68</v>
      </c>
      <c r="AA575" s="2">
        <v>0</v>
      </c>
      <c r="AB575" s="2">
        <v>37</v>
      </c>
      <c r="AC575" s="2">
        <v>73</v>
      </c>
      <c r="AD575" s="2">
        <v>110</v>
      </c>
      <c r="AE575" s="2">
        <v>146</v>
      </c>
      <c r="AF575" s="2">
        <v>-110</v>
      </c>
      <c r="AG575" s="2">
        <v>-37.299999999999997</v>
      </c>
      <c r="AH575" s="2">
        <v>18.7</v>
      </c>
      <c r="AI575" s="2">
        <v>72.3</v>
      </c>
      <c r="AJ575" s="2">
        <v>139</v>
      </c>
      <c r="AK575" s="2"/>
    </row>
    <row r="576" spans="1:37">
      <c r="A576" s="2">
        <v>575</v>
      </c>
      <c r="B576" s="2">
        <v>8000</v>
      </c>
      <c r="C576" s="2">
        <v>155</v>
      </c>
      <c r="D576" s="2">
        <v>0</v>
      </c>
      <c r="E576" s="2">
        <v>210</v>
      </c>
      <c r="F576" s="2">
        <v>0</v>
      </c>
      <c r="G576" s="2">
        <v>0</v>
      </c>
      <c r="H576" s="2">
        <v>0.182</v>
      </c>
      <c r="I576" s="2">
        <v>1102.8399999999999</v>
      </c>
      <c r="J576" s="2">
        <v>0</v>
      </c>
      <c r="K576" s="2">
        <v>0.22</v>
      </c>
      <c r="L576" s="2">
        <v>0.2</v>
      </c>
      <c r="M576" s="2">
        <v>0.18</v>
      </c>
      <c r="N576" s="2">
        <v>0.16</v>
      </c>
      <c r="O576" s="2">
        <v>0.14000000000000001</v>
      </c>
      <c r="P576" s="2">
        <v>0.1</v>
      </c>
      <c r="Q576" s="2">
        <v>0.08</v>
      </c>
      <c r="R576" s="2">
        <v>0.05</v>
      </c>
      <c r="S576" s="2">
        <v>-61</v>
      </c>
      <c r="T576" s="2">
        <v>-33.799999999999997</v>
      </c>
      <c r="U576" s="2">
        <v>-15.8</v>
      </c>
      <c r="V576" s="2">
        <v>0.45</v>
      </c>
      <c r="W576" s="2">
        <v>7.48</v>
      </c>
      <c r="X576" s="2">
        <v>10.6</v>
      </c>
      <c r="Y576" s="2">
        <v>8.86</v>
      </c>
      <c r="Z576" s="2">
        <v>4.22</v>
      </c>
      <c r="AA576" s="2">
        <v>0</v>
      </c>
      <c r="AB576" s="2">
        <v>52</v>
      </c>
      <c r="AC576" s="2">
        <v>105</v>
      </c>
      <c r="AD576" s="2">
        <v>157</v>
      </c>
      <c r="AE576" s="2">
        <v>209</v>
      </c>
      <c r="AF576" s="2">
        <v>-61</v>
      </c>
      <c r="AG576" s="2">
        <v>-9.7200000000000006</v>
      </c>
      <c r="AH576" s="2">
        <v>20.9</v>
      </c>
      <c r="AI576" s="2">
        <v>45.9</v>
      </c>
      <c r="AJ576" s="2">
        <v>85.1</v>
      </c>
      <c r="AK576" s="2"/>
    </row>
    <row r="577" spans="1:37">
      <c r="A577" s="2">
        <v>576</v>
      </c>
      <c r="B577" s="2">
        <v>8000</v>
      </c>
      <c r="C577" s="2">
        <v>155</v>
      </c>
      <c r="D577" s="2">
        <v>0</v>
      </c>
      <c r="E577" s="2">
        <v>300</v>
      </c>
      <c r="F577" s="2">
        <v>0</v>
      </c>
      <c r="G577" s="2">
        <v>0</v>
      </c>
      <c r="H577" s="2">
        <v>0.13900000000000001</v>
      </c>
      <c r="I577" s="2">
        <v>1974.43</v>
      </c>
      <c r="J577" s="2">
        <v>0</v>
      </c>
      <c r="K577" s="2">
        <v>0.16</v>
      </c>
      <c r="L577" s="2">
        <v>0.15</v>
      </c>
      <c r="M577" s="2">
        <v>0.14000000000000001</v>
      </c>
      <c r="N577" s="2">
        <v>0.13</v>
      </c>
      <c r="O577" s="2">
        <v>0.11</v>
      </c>
      <c r="P577" s="2">
        <v>0.09</v>
      </c>
      <c r="Q577" s="2">
        <v>0.08</v>
      </c>
      <c r="R577" s="2">
        <v>0.05</v>
      </c>
      <c r="S577" s="2">
        <v>-31.9</v>
      </c>
      <c r="T577" s="2">
        <v>-22.8</v>
      </c>
      <c r="U577" s="2">
        <v>-15.2</v>
      </c>
      <c r="V577" s="2">
        <v>-6.05</v>
      </c>
      <c r="W577" s="2">
        <v>-0.5</v>
      </c>
      <c r="X577" s="2">
        <v>4.2</v>
      </c>
      <c r="Y577" s="2">
        <v>5.24</v>
      </c>
      <c r="Z577" s="2">
        <v>4.1100000000000003</v>
      </c>
      <c r="AA577" s="2">
        <v>0</v>
      </c>
      <c r="AB577" s="2">
        <v>75</v>
      </c>
      <c r="AC577" s="2">
        <v>150</v>
      </c>
      <c r="AD577" s="2">
        <v>225</v>
      </c>
      <c r="AE577" s="2">
        <v>299</v>
      </c>
      <c r="AF577" s="2">
        <v>-31.9</v>
      </c>
      <c r="AG577" s="2">
        <v>8.31</v>
      </c>
      <c r="AH577" s="2">
        <v>20.100000000000001</v>
      </c>
      <c r="AI577" s="2">
        <v>27.7</v>
      </c>
      <c r="AJ577" s="2">
        <v>48.5</v>
      </c>
      <c r="AK577" s="2"/>
    </row>
    <row r="578" spans="1:37">
      <c r="A578" s="2">
        <v>577</v>
      </c>
      <c r="B578" s="2">
        <v>1000</v>
      </c>
      <c r="C578" s="2">
        <v>208</v>
      </c>
      <c r="D578" s="2">
        <v>0</v>
      </c>
      <c r="E578" s="2">
        <v>50</v>
      </c>
      <c r="F578" s="2">
        <v>0</v>
      </c>
      <c r="G578" s="2">
        <v>0</v>
      </c>
      <c r="H578" s="2">
        <v>1.718</v>
      </c>
      <c r="I578" s="2">
        <v>36.700000000000003</v>
      </c>
      <c r="J578" s="2">
        <v>0</v>
      </c>
      <c r="K578" s="2">
        <v>0.71</v>
      </c>
      <c r="L578" s="2">
        <v>0.34</v>
      </c>
      <c r="M578" s="2">
        <v>0.2</v>
      </c>
      <c r="N578" s="2">
        <v>0.13</v>
      </c>
      <c r="O578" s="2">
        <v>0.1</v>
      </c>
      <c r="P578" s="2">
        <v>0.06</v>
      </c>
      <c r="Q578" s="2">
        <v>0.05</v>
      </c>
      <c r="R578" s="2">
        <v>0.03</v>
      </c>
      <c r="S578" s="2">
        <v>-400</v>
      </c>
      <c r="T578" s="2">
        <v>255</v>
      </c>
      <c r="U578" s="2">
        <v>137</v>
      </c>
      <c r="V578" s="2">
        <v>26.9</v>
      </c>
      <c r="W578" s="2">
        <v>8.02</v>
      </c>
      <c r="X578" s="2">
        <v>1.69</v>
      </c>
      <c r="Y578" s="2">
        <v>0.55000000000000004</v>
      </c>
      <c r="Z578" s="2">
        <v>0.02</v>
      </c>
      <c r="AA578" s="2">
        <v>0</v>
      </c>
      <c r="AB578" s="2">
        <v>12</v>
      </c>
      <c r="AC578" s="2">
        <v>25</v>
      </c>
      <c r="AD578" s="2">
        <v>38</v>
      </c>
      <c r="AE578" s="2">
        <v>49</v>
      </c>
      <c r="AF578" s="2">
        <v>-400</v>
      </c>
      <c r="AG578" s="2">
        <v>-138</v>
      </c>
      <c r="AH578" s="2">
        <v>118</v>
      </c>
      <c r="AI578" s="2">
        <v>373</v>
      </c>
      <c r="AJ578" s="2">
        <v>597</v>
      </c>
      <c r="AK578" s="2"/>
    </row>
    <row r="579" spans="1:37">
      <c r="A579" s="2">
        <v>578</v>
      </c>
      <c r="B579" s="2">
        <v>1000</v>
      </c>
      <c r="C579" s="2">
        <v>208</v>
      </c>
      <c r="D579" s="2">
        <v>0</v>
      </c>
      <c r="E579" s="2">
        <v>72</v>
      </c>
      <c r="F579" s="2">
        <v>0</v>
      </c>
      <c r="G579" s="2">
        <v>0</v>
      </c>
      <c r="H579" s="2">
        <v>1.4590000000000001</v>
      </c>
      <c r="I579" s="2">
        <v>47.81</v>
      </c>
      <c r="J579" s="2">
        <v>0</v>
      </c>
      <c r="K579" s="2">
        <v>0.65</v>
      </c>
      <c r="L579" s="2">
        <v>0.34</v>
      </c>
      <c r="M579" s="2">
        <v>0.21</v>
      </c>
      <c r="N579" s="2">
        <v>0.13</v>
      </c>
      <c r="O579" s="2">
        <v>0.1</v>
      </c>
      <c r="P579" s="2">
        <v>0.06</v>
      </c>
      <c r="Q579" s="2">
        <v>0.05</v>
      </c>
      <c r="R579" s="2">
        <v>0.03</v>
      </c>
      <c r="S579" s="2">
        <v>-442</v>
      </c>
      <c r="T579" s="2">
        <v>162</v>
      </c>
      <c r="U579" s="2">
        <v>161</v>
      </c>
      <c r="V579" s="2">
        <v>51.6</v>
      </c>
      <c r="W579" s="2">
        <v>15.9</v>
      </c>
      <c r="X579" s="2">
        <v>3.12</v>
      </c>
      <c r="Y579" s="2">
        <v>1.08</v>
      </c>
      <c r="Z579" s="2">
        <v>0.2</v>
      </c>
      <c r="AA579" s="2">
        <v>0</v>
      </c>
      <c r="AB579" s="2">
        <v>18</v>
      </c>
      <c r="AC579" s="2">
        <v>36</v>
      </c>
      <c r="AD579" s="2">
        <v>54</v>
      </c>
      <c r="AE579" s="2">
        <v>71</v>
      </c>
      <c r="AF579" s="2">
        <v>-442</v>
      </c>
      <c r="AG579" s="2">
        <v>-140</v>
      </c>
      <c r="AH579" s="2">
        <v>138</v>
      </c>
      <c r="AI579" s="2">
        <v>401</v>
      </c>
      <c r="AJ579" s="2">
        <v>658</v>
      </c>
      <c r="AK579" s="2"/>
    </row>
    <row r="580" spans="1:37">
      <c r="A580" s="2">
        <v>579</v>
      </c>
      <c r="B580" s="2">
        <v>1000</v>
      </c>
      <c r="C580" s="2">
        <v>208</v>
      </c>
      <c r="D580" s="2">
        <v>0</v>
      </c>
      <c r="E580" s="2">
        <v>102</v>
      </c>
      <c r="F580" s="2">
        <v>0</v>
      </c>
      <c r="G580" s="2">
        <v>0</v>
      </c>
      <c r="H580" s="2">
        <v>1.165</v>
      </c>
      <c r="I580" s="2">
        <v>69.12</v>
      </c>
      <c r="J580" s="2">
        <v>0</v>
      </c>
      <c r="K580" s="2">
        <v>0.56000000000000005</v>
      </c>
      <c r="L580" s="2">
        <v>0.33</v>
      </c>
      <c r="M580" s="2">
        <v>0.22</v>
      </c>
      <c r="N580" s="2">
        <v>0.14000000000000001</v>
      </c>
      <c r="O580" s="2">
        <v>0.1</v>
      </c>
      <c r="P580" s="2">
        <v>0.06</v>
      </c>
      <c r="Q580" s="2">
        <v>0.05</v>
      </c>
      <c r="R580" s="2">
        <v>0.03</v>
      </c>
      <c r="S580" s="2">
        <v>-382</v>
      </c>
      <c r="T580" s="2">
        <v>56.5</v>
      </c>
      <c r="U580" s="2">
        <v>131</v>
      </c>
      <c r="V580" s="2">
        <v>73.599999999999994</v>
      </c>
      <c r="W580" s="2">
        <v>30.8</v>
      </c>
      <c r="X580" s="2">
        <v>6.01</v>
      </c>
      <c r="Y580" s="2">
        <v>1.95</v>
      </c>
      <c r="Z580" s="2">
        <v>0.43</v>
      </c>
      <c r="AA580" s="2">
        <v>0</v>
      </c>
      <c r="AB580" s="2">
        <v>26</v>
      </c>
      <c r="AC580" s="2">
        <v>51</v>
      </c>
      <c r="AD580" s="2">
        <v>77</v>
      </c>
      <c r="AE580" s="2">
        <v>101</v>
      </c>
      <c r="AF580" s="2">
        <v>-382</v>
      </c>
      <c r="AG580" s="2">
        <v>-86.2</v>
      </c>
      <c r="AH580" s="2">
        <v>154</v>
      </c>
      <c r="AI580" s="2">
        <v>373</v>
      </c>
      <c r="AJ580" s="2">
        <v>609</v>
      </c>
      <c r="AK580" s="2"/>
    </row>
    <row r="581" spans="1:37">
      <c r="A581" s="2">
        <v>580</v>
      </c>
      <c r="B581" s="2">
        <v>1000</v>
      </c>
      <c r="C581" s="2">
        <v>208</v>
      </c>
      <c r="D581" s="2">
        <v>0</v>
      </c>
      <c r="E581" s="2">
        <v>147</v>
      </c>
      <c r="F581" s="2">
        <v>0</v>
      </c>
      <c r="G581" s="2">
        <v>0</v>
      </c>
      <c r="H581" s="2">
        <v>0.90400000000000003</v>
      </c>
      <c r="I581" s="2">
        <v>105.91</v>
      </c>
      <c r="J581" s="2">
        <v>0</v>
      </c>
      <c r="K581" s="2">
        <v>0.47</v>
      </c>
      <c r="L581" s="2">
        <v>0.3</v>
      </c>
      <c r="M581" s="2">
        <v>0.22</v>
      </c>
      <c r="N581" s="2">
        <v>0.14000000000000001</v>
      </c>
      <c r="O581" s="2">
        <v>0.1</v>
      </c>
      <c r="P581" s="2">
        <v>7.0000000000000007E-2</v>
      </c>
      <c r="Q581" s="2">
        <v>0.05</v>
      </c>
      <c r="R581" s="2">
        <v>0.03</v>
      </c>
      <c r="S581" s="2">
        <v>-268</v>
      </c>
      <c r="T581" s="2">
        <v>-21</v>
      </c>
      <c r="U581" s="2">
        <v>65.900000000000006</v>
      </c>
      <c r="V581" s="2">
        <v>69.599999999999994</v>
      </c>
      <c r="W581" s="2">
        <v>42.8</v>
      </c>
      <c r="X581" s="2">
        <v>12.2</v>
      </c>
      <c r="Y581" s="2">
        <v>3.83</v>
      </c>
      <c r="Z581" s="2">
        <v>0.78</v>
      </c>
      <c r="AA581" s="2">
        <v>0</v>
      </c>
      <c r="AB581" s="2">
        <v>37</v>
      </c>
      <c r="AC581" s="2">
        <v>73</v>
      </c>
      <c r="AD581" s="2">
        <v>110</v>
      </c>
      <c r="AE581" s="2">
        <v>146</v>
      </c>
      <c r="AF581" s="2">
        <v>-268</v>
      </c>
      <c r="AG581" s="2">
        <v>-5.71</v>
      </c>
      <c r="AH581" s="2">
        <v>169</v>
      </c>
      <c r="AI581" s="2">
        <v>308</v>
      </c>
      <c r="AJ581" s="2">
        <v>487</v>
      </c>
      <c r="AK581" s="2"/>
    </row>
    <row r="582" spans="1:37">
      <c r="A582" s="2">
        <v>581</v>
      </c>
      <c r="B582" s="2">
        <v>1000</v>
      </c>
      <c r="C582" s="2">
        <v>208</v>
      </c>
      <c r="D582" s="2">
        <v>0</v>
      </c>
      <c r="E582" s="2">
        <v>210</v>
      </c>
      <c r="F582" s="2">
        <v>0</v>
      </c>
      <c r="G582" s="2">
        <v>0</v>
      </c>
      <c r="H582" s="2">
        <v>0.71199999999999997</v>
      </c>
      <c r="I582" s="2">
        <v>162.62</v>
      </c>
      <c r="J582" s="2">
        <v>0</v>
      </c>
      <c r="K582" s="2">
        <v>0.39</v>
      </c>
      <c r="L582" s="2">
        <v>0.26</v>
      </c>
      <c r="M582" s="2">
        <v>0.2</v>
      </c>
      <c r="N582" s="2">
        <v>0.15</v>
      </c>
      <c r="O582" s="2">
        <v>0.11</v>
      </c>
      <c r="P582" s="2">
        <v>7.0000000000000007E-2</v>
      </c>
      <c r="Q582" s="2">
        <v>0.05</v>
      </c>
      <c r="R582" s="2">
        <v>0.03</v>
      </c>
      <c r="S582" s="2">
        <v>-162</v>
      </c>
      <c r="T582" s="2">
        <v>-52.4</v>
      </c>
      <c r="U582" s="2">
        <v>8.2799999999999994</v>
      </c>
      <c r="V582" s="2">
        <v>41.2</v>
      </c>
      <c r="W582" s="2">
        <v>38.4</v>
      </c>
      <c r="X582" s="2">
        <v>18.7</v>
      </c>
      <c r="Y582" s="2">
        <v>7.64</v>
      </c>
      <c r="Z582" s="2">
        <v>1.51</v>
      </c>
      <c r="AA582" s="2">
        <v>0</v>
      </c>
      <c r="AB582" s="2">
        <v>52</v>
      </c>
      <c r="AC582" s="2">
        <v>105</v>
      </c>
      <c r="AD582" s="2">
        <v>157</v>
      </c>
      <c r="AE582" s="2">
        <v>209</v>
      </c>
      <c r="AF582" s="2">
        <v>-162</v>
      </c>
      <c r="AG582" s="2">
        <v>79</v>
      </c>
      <c r="AH582" s="2">
        <v>183</v>
      </c>
      <c r="AI582" s="2">
        <v>232</v>
      </c>
      <c r="AJ582" s="2">
        <v>340</v>
      </c>
      <c r="AK582" s="2"/>
    </row>
    <row r="583" spans="1:37">
      <c r="A583" s="2">
        <v>582</v>
      </c>
      <c r="B583" s="2">
        <v>1000</v>
      </c>
      <c r="C583" s="2">
        <v>208</v>
      </c>
      <c r="D583" s="2">
        <v>0</v>
      </c>
      <c r="E583" s="2">
        <v>300</v>
      </c>
      <c r="F583" s="2">
        <v>0</v>
      </c>
      <c r="G583" s="2">
        <v>0</v>
      </c>
      <c r="H583" s="2">
        <v>0.626</v>
      </c>
      <c r="I583" s="2">
        <v>221.1</v>
      </c>
      <c r="J583" s="2">
        <v>0</v>
      </c>
      <c r="K583" s="2">
        <v>0.33</v>
      </c>
      <c r="L583" s="2">
        <v>0.22</v>
      </c>
      <c r="M583" s="2">
        <v>0.18</v>
      </c>
      <c r="N583" s="2">
        <v>0.14000000000000001</v>
      </c>
      <c r="O583" s="2">
        <v>0.11</v>
      </c>
      <c r="P583" s="2">
        <v>7.0000000000000007E-2</v>
      </c>
      <c r="Q583" s="2">
        <v>0.05</v>
      </c>
      <c r="R583" s="2">
        <v>0.03</v>
      </c>
      <c r="S583" s="2">
        <v>-88.6</v>
      </c>
      <c r="T583" s="2">
        <v>-49.5</v>
      </c>
      <c r="U583" s="2">
        <v>-19.600000000000001</v>
      </c>
      <c r="V583" s="2">
        <v>10.3</v>
      </c>
      <c r="W583" s="2">
        <v>20.9</v>
      </c>
      <c r="X583" s="2">
        <v>18.2</v>
      </c>
      <c r="Y583" s="2">
        <v>10.9</v>
      </c>
      <c r="Z583" s="2">
        <v>3.11</v>
      </c>
      <c r="AA583" s="2">
        <v>0</v>
      </c>
      <c r="AB583" s="2">
        <v>75</v>
      </c>
      <c r="AC583" s="2">
        <v>150</v>
      </c>
      <c r="AD583" s="2">
        <v>225</v>
      </c>
      <c r="AE583" s="2">
        <v>299</v>
      </c>
      <c r="AF583" s="2">
        <v>-88.6</v>
      </c>
      <c r="AG583" s="2">
        <v>147</v>
      </c>
      <c r="AH583" s="2">
        <v>172</v>
      </c>
      <c r="AI583" s="2">
        <v>156</v>
      </c>
      <c r="AJ583" s="2">
        <v>209</v>
      </c>
      <c r="AK583" s="2"/>
    </row>
    <row r="584" spans="1:37">
      <c r="A584" s="2">
        <v>583</v>
      </c>
      <c r="B584" s="2">
        <v>1208</v>
      </c>
      <c r="C584" s="2">
        <v>208</v>
      </c>
      <c r="D584" s="2">
        <v>0</v>
      </c>
      <c r="E584" s="2">
        <v>50</v>
      </c>
      <c r="F584" s="2">
        <v>0</v>
      </c>
      <c r="G584" s="2">
        <v>0</v>
      </c>
      <c r="H584" s="2">
        <v>1.6739999999999999</v>
      </c>
      <c r="I584" s="2">
        <v>38.200000000000003</v>
      </c>
      <c r="J584" s="2">
        <v>0</v>
      </c>
      <c r="K584" s="2">
        <v>0.7</v>
      </c>
      <c r="L584" s="2">
        <v>0.34</v>
      </c>
      <c r="M584" s="2">
        <v>0.21</v>
      </c>
      <c r="N584" s="2">
        <v>0.13</v>
      </c>
      <c r="O584" s="2">
        <v>0.1</v>
      </c>
      <c r="P584" s="2">
        <v>0.06</v>
      </c>
      <c r="Q584" s="2">
        <v>0.05</v>
      </c>
      <c r="R584" s="2">
        <v>0.03</v>
      </c>
      <c r="S584" s="2">
        <v>-414</v>
      </c>
      <c r="T584" s="2">
        <v>247</v>
      </c>
      <c r="U584" s="2">
        <v>143</v>
      </c>
      <c r="V584" s="2">
        <v>29.7</v>
      </c>
      <c r="W584" s="2">
        <v>8.9</v>
      </c>
      <c r="X584" s="2">
        <v>1.94</v>
      </c>
      <c r="Y584" s="2">
        <v>0.65</v>
      </c>
      <c r="Z584" s="2">
        <v>0.06</v>
      </c>
      <c r="AA584" s="2">
        <v>0</v>
      </c>
      <c r="AB584" s="2">
        <v>12</v>
      </c>
      <c r="AC584" s="2">
        <v>25</v>
      </c>
      <c r="AD584" s="2">
        <v>38</v>
      </c>
      <c r="AE584" s="2">
        <v>49</v>
      </c>
      <c r="AF584" s="2">
        <v>-414</v>
      </c>
      <c r="AG584" s="2">
        <v>-154</v>
      </c>
      <c r="AH584" s="2">
        <v>100</v>
      </c>
      <c r="AI584" s="2">
        <v>354</v>
      </c>
      <c r="AJ584" s="2">
        <v>579</v>
      </c>
      <c r="AK584" s="2"/>
    </row>
    <row r="585" spans="1:37">
      <c r="A585" s="2">
        <v>584</v>
      </c>
      <c r="B585" s="2">
        <v>1208</v>
      </c>
      <c r="C585" s="2">
        <v>208</v>
      </c>
      <c r="D585" s="2">
        <v>0</v>
      </c>
      <c r="E585" s="2">
        <v>72</v>
      </c>
      <c r="F585" s="2">
        <v>0</v>
      </c>
      <c r="G585" s="2">
        <v>0</v>
      </c>
      <c r="H585" s="2">
        <v>1.4019999999999999</v>
      </c>
      <c r="I585" s="2">
        <v>50.94</v>
      </c>
      <c r="J585" s="2">
        <v>0</v>
      </c>
      <c r="K585" s="2">
        <v>0.63</v>
      </c>
      <c r="L585" s="2">
        <v>0.34</v>
      </c>
      <c r="M585" s="2">
        <v>0.22</v>
      </c>
      <c r="N585" s="2">
        <v>0.13</v>
      </c>
      <c r="O585" s="2">
        <v>0.1</v>
      </c>
      <c r="P585" s="2">
        <v>0.06</v>
      </c>
      <c r="Q585" s="2">
        <v>0.05</v>
      </c>
      <c r="R585" s="2">
        <v>0.03</v>
      </c>
      <c r="S585" s="2">
        <v>-442</v>
      </c>
      <c r="T585" s="2">
        <v>150</v>
      </c>
      <c r="U585" s="2">
        <v>161</v>
      </c>
      <c r="V585" s="2">
        <v>55.6</v>
      </c>
      <c r="W585" s="2">
        <v>17.600000000000001</v>
      </c>
      <c r="X585" s="2">
        <v>3.47</v>
      </c>
      <c r="Y585" s="2">
        <v>1.23</v>
      </c>
      <c r="Z585" s="2">
        <v>0.25</v>
      </c>
      <c r="AA585" s="2">
        <v>0</v>
      </c>
      <c r="AB585" s="2">
        <v>18</v>
      </c>
      <c r="AC585" s="2">
        <v>36</v>
      </c>
      <c r="AD585" s="2">
        <v>54</v>
      </c>
      <c r="AE585" s="2">
        <v>71</v>
      </c>
      <c r="AF585" s="2">
        <v>-442</v>
      </c>
      <c r="AG585" s="2">
        <v>-152</v>
      </c>
      <c r="AH585" s="2">
        <v>115</v>
      </c>
      <c r="AI585" s="2">
        <v>370</v>
      </c>
      <c r="AJ585" s="2">
        <v>621</v>
      </c>
      <c r="AK585" s="2"/>
    </row>
    <row r="586" spans="1:37">
      <c r="A586" s="2">
        <v>585</v>
      </c>
      <c r="B586" s="2">
        <v>1208</v>
      </c>
      <c r="C586" s="2">
        <v>208</v>
      </c>
      <c r="D586" s="2">
        <v>0</v>
      </c>
      <c r="E586" s="2">
        <v>102</v>
      </c>
      <c r="F586" s="2">
        <v>0</v>
      </c>
      <c r="G586" s="2">
        <v>0</v>
      </c>
      <c r="H586" s="2">
        <v>1.091</v>
      </c>
      <c r="I586" s="2">
        <v>76.61</v>
      </c>
      <c r="J586" s="2">
        <v>0</v>
      </c>
      <c r="K586" s="2">
        <v>0.54</v>
      </c>
      <c r="L586" s="2">
        <v>0.33</v>
      </c>
      <c r="M586" s="2">
        <v>0.22</v>
      </c>
      <c r="N586" s="2">
        <v>0.14000000000000001</v>
      </c>
      <c r="O586" s="2">
        <v>0.1</v>
      </c>
      <c r="P586" s="2">
        <v>0.06</v>
      </c>
      <c r="Q586" s="2">
        <v>0.05</v>
      </c>
      <c r="R586" s="2">
        <v>0.03</v>
      </c>
      <c r="S586" s="2">
        <v>-372</v>
      </c>
      <c r="T586" s="2">
        <v>45.9</v>
      </c>
      <c r="U586" s="2">
        <v>124</v>
      </c>
      <c r="V586" s="2">
        <v>75.2</v>
      </c>
      <c r="W586" s="2">
        <v>33.1</v>
      </c>
      <c r="X586" s="2">
        <v>6.67</v>
      </c>
      <c r="Y586" s="2">
        <v>2.16</v>
      </c>
      <c r="Z586" s="2">
        <v>0.49</v>
      </c>
      <c r="AA586" s="2">
        <v>0</v>
      </c>
      <c r="AB586" s="2">
        <v>26</v>
      </c>
      <c r="AC586" s="2">
        <v>51</v>
      </c>
      <c r="AD586" s="2">
        <v>77</v>
      </c>
      <c r="AE586" s="2">
        <v>101</v>
      </c>
      <c r="AF586" s="2">
        <v>-372</v>
      </c>
      <c r="AG586" s="2">
        <v>-97.3</v>
      </c>
      <c r="AH586" s="2">
        <v>127</v>
      </c>
      <c r="AI586" s="2">
        <v>334</v>
      </c>
      <c r="AJ586" s="2">
        <v>561</v>
      </c>
      <c r="AK586" s="2"/>
    </row>
    <row r="587" spans="1:37">
      <c r="A587" s="2">
        <v>586</v>
      </c>
      <c r="B587" s="2">
        <v>1208</v>
      </c>
      <c r="C587" s="2">
        <v>208</v>
      </c>
      <c r="D587" s="2">
        <v>0</v>
      </c>
      <c r="E587" s="2">
        <v>147</v>
      </c>
      <c r="F587" s="2">
        <v>0</v>
      </c>
      <c r="G587" s="2">
        <v>0</v>
      </c>
      <c r="H587" s="2">
        <v>0.82399999999999995</v>
      </c>
      <c r="I587" s="2">
        <v>122.85</v>
      </c>
      <c r="J587" s="2">
        <v>0</v>
      </c>
      <c r="K587" s="2">
        <v>0.44</v>
      </c>
      <c r="L587" s="2">
        <v>0.28999999999999998</v>
      </c>
      <c r="M587" s="2">
        <v>0.22</v>
      </c>
      <c r="N587" s="2">
        <v>0.15</v>
      </c>
      <c r="O587" s="2">
        <v>0.1</v>
      </c>
      <c r="P587" s="2">
        <v>7.0000000000000007E-2</v>
      </c>
      <c r="Q587" s="2">
        <v>0.05</v>
      </c>
      <c r="R587" s="2">
        <v>0.03</v>
      </c>
      <c r="S587" s="2">
        <v>-257</v>
      </c>
      <c r="T587" s="2">
        <v>-26.2</v>
      </c>
      <c r="U587" s="2">
        <v>58.3</v>
      </c>
      <c r="V587" s="2">
        <v>67.099999999999994</v>
      </c>
      <c r="W587" s="2">
        <v>43.5</v>
      </c>
      <c r="X587" s="2">
        <v>13.3</v>
      </c>
      <c r="Y587" s="2">
        <v>4.25</v>
      </c>
      <c r="Z587" s="2">
        <v>0.86</v>
      </c>
      <c r="AA587" s="2">
        <v>0</v>
      </c>
      <c r="AB587" s="2">
        <v>37</v>
      </c>
      <c r="AC587" s="2">
        <v>73</v>
      </c>
      <c r="AD587" s="2">
        <v>110</v>
      </c>
      <c r="AE587" s="2">
        <v>146</v>
      </c>
      <c r="AF587" s="2">
        <v>-257</v>
      </c>
      <c r="AG587" s="2">
        <v>-21.3</v>
      </c>
      <c r="AH587" s="2">
        <v>138</v>
      </c>
      <c r="AI587" s="2">
        <v>270</v>
      </c>
      <c r="AJ587" s="2">
        <v>440</v>
      </c>
      <c r="AK587" s="2"/>
    </row>
    <row r="588" spans="1:37">
      <c r="A588" s="2">
        <v>587</v>
      </c>
      <c r="B588" s="2">
        <v>1208</v>
      </c>
      <c r="C588" s="2">
        <v>208</v>
      </c>
      <c r="D588" s="2">
        <v>0</v>
      </c>
      <c r="E588" s="2">
        <v>210</v>
      </c>
      <c r="F588" s="2">
        <v>0</v>
      </c>
      <c r="G588" s="2">
        <v>0</v>
      </c>
      <c r="H588" s="2">
        <v>0.64300000000000002</v>
      </c>
      <c r="I588" s="2">
        <v>192.6</v>
      </c>
      <c r="J588" s="2">
        <v>0</v>
      </c>
      <c r="K588" s="2">
        <v>0.36</v>
      </c>
      <c r="L588" s="2">
        <v>0.25</v>
      </c>
      <c r="M588" s="2">
        <v>0.2</v>
      </c>
      <c r="N588" s="2">
        <v>0.15</v>
      </c>
      <c r="O588" s="2">
        <v>0.11</v>
      </c>
      <c r="P588" s="2">
        <v>7.0000000000000007E-2</v>
      </c>
      <c r="Q588" s="2">
        <v>0.05</v>
      </c>
      <c r="R588" s="2">
        <v>0.03</v>
      </c>
      <c r="S588" s="2">
        <v>-154</v>
      </c>
      <c r="T588" s="2">
        <v>-52.9</v>
      </c>
      <c r="U588" s="2">
        <v>4.1500000000000004</v>
      </c>
      <c r="V588" s="2">
        <v>37.299999999999997</v>
      </c>
      <c r="W588" s="2">
        <v>36.6</v>
      </c>
      <c r="X588" s="2">
        <v>19.2</v>
      </c>
      <c r="Y588" s="2">
        <v>8.26</v>
      </c>
      <c r="Z588" s="2">
        <v>1.68</v>
      </c>
      <c r="AA588" s="2">
        <v>0</v>
      </c>
      <c r="AB588" s="2">
        <v>52</v>
      </c>
      <c r="AC588" s="2">
        <v>105</v>
      </c>
      <c r="AD588" s="2">
        <v>157</v>
      </c>
      <c r="AE588" s="2">
        <v>209</v>
      </c>
      <c r="AF588" s="2">
        <v>-154</v>
      </c>
      <c r="AG588" s="2">
        <v>55.9</v>
      </c>
      <c r="AH588" s="2">
        <v>150</v>
      </c>
      <c r="AI588" s="2">
        <v>199</v>
      </c>
      <c r="AJ588" s="2">
        <v>303</v>
      </c>
      <c r="AK588" s="2"/>
    </row>
    <row r="589" spans="1:37">
      <c r="A589" s="2">
        <v>588</v>
      </c>
      <c r="B589" s="2">
        <v>1208</v>
      </c>
      <c r="C589" s="2">
        <v>208</v>
      </c>
      <c r="D589" s="2">
        <v>0</v>
      </c>
      <c r="E589" s="2">
        <v>300</v>
      </c>
      <c r="F589" s="2">
        <v>0</v>
      </c>
      <c r="G589" s="2">
        <v>0</v>
      </c>
      <c r="H589" s="2">
        <v>0.54900000000000004</v>
      </c>
      <c r="I589" s="2">
        <v>275.79000000000002</v>
      </c>
      <c r="J589" s="2">
        <v>0</v>
      </c>
      <c r="K589" s="2">
        <v>0.3</v>
      </c>
      <c r="L589" s="2">
        <v>0.21</v>
      </c>
      <c r="M589" s="2">
        <v>0.17</v>
      </c>
      <c r="N589" s="2">
        <v>0.13</v>
      </c>
      <c r="O589" s="2">
        <v>0.11</v>
      </c>
      <c r="P589" s="2">
        <v>7.0000000000000007E-2</v>
      </c>
      <c r="Q589" s="2">
        <v>0.05</v>
      </c>
      <c r="R589" s="2">
        <v>0.03</v>
      </c>
      <c r="S589" s="2">
        <v>-83.8</v>
      </c>
      <c r="T589" s="2">
        <v>-48.1</v>
      </c>
      <c r="U589" s="2">
        <v>-20.399999999999999</v>
      </c>
      <c r="V589" s="2">
        <v>7.82</v>
      </c>
      <c r="W589" s="2">
        <v>18.600000000000001</v>
      </c>
      <c r="X589" s="2">
        <v>17.5</v>
      </c>
      <c r="Y589" s="2">
        <v>11</v>
      </c>
      <c r="Z589" s="2">
        <v>3.39</v>
      </c>
      <c r="AA589" s="2">
        <v>0</v>
      </c>
      <c r="AB589" s="2">
        <v>75</v>
      </c>
      <c r="AC589" s="2">
        <v>150</v>
      </c>
      <c r="AD589" s="2">
        <v>225</v>
      </c>
      <c r="AE589" s="2">
        <v>299</v>
      </c>
      <c r="AF589" s="2">
        <v>-83.8</v>
      </c>
      <c r="AG589" s="2">
        <v>117</v>
      </c>
      <c r="AH589" s="2">
        <v>141</v>
      </c>
      <c r="AI589" s="2">
        <v>133</v>
      </c>
      <c r="AJ589" s="2">
        <v>185</v>
      </c>
      <c r="AK589" s="2"/>
    </row>
    <row r="590" spans="1:37">
      <c r="A590" s="2">
        <v>589</v>
      </c>
      <c r="B590" s="2">
        <v>1459</v>
      </c>
      <c r="C590" s="2">
        <v>208</v>
      </c>
      <c r="D590" s="2">
        <v>0</v>
      </c>
      <c r="E590" s="2">
        <v>50</v>
      </c>
      <c r="F590" s="2">
        <v>0</v>
      </c>
      <c r="G590" s="2">
        <v>0</v>
      </c>
      <c r="H590" s="2">
        <v>1.6359999999999999</v>
      </c>
      <c r="I590" s="2">
        <v>39.659999999999997</v>
      </c>
      <c r="J590" s="2">
        <v>0</v>
      </c>
      <c r="K590" s="2">
        <v>0.69</v>
      </c>
      <c r="L590" s="2">
        <v>0.34</v>
      </c>
      <c r="M590" s="2">
        <v>0.21</v>
      </c>
      <c r="N590" s="2">
        <v>0.13</v>
      </c>
      <c r="O590" s="2">
        <v>0.1</v>
      </c>
      <c r="P590" s="2">
        <v>0.06</v>
      </c>
      <c r="Q590" s="2">
        <v>0.05</v>
      </c>
      <c r="R590" s="2">
        <v>0.03</v>
      </c>
      <c r="S590" s="2">
        <v>-422</v>
      </c>
      <c r="T590" s="2">
        <v>236</v>
      </c>
      <c r="U590" s="2">
        <v>148</v>
      </c>
      <c r="V590" s="2">
        <v>32.6</v>
      </c>
      <c r="W590" s="2">
        <v>9.75</v>
      </c>
      <c r="X590" s="2">
        <v>2.19</v>
      </c>
      <c r="Y590" s="2">
        <v>0.76</v>
      </c>
      <c r="Z590" s="2">
        <v>0.1</v>
      </c>
      <c r="AA590" s="2">
        <v>0</v>
      </c>
      <c r="AB590" s="2">
        <v>12</v>
      </c>
      <c r="AC590" s="2">
        <v>25</v>
      </c>
      <c r="AD590" s="2">
        <v>38</v>
      </c>
      <c r="AE590" s="2">
        <v>49</v>
      </c>
      <c r="AF590" s="2">
        <v>-422</v>
      </c>
      <c r="AG590" s="2">
        <v>-165</v>
      </c>
      <c r="AH590" s="2">
        <v>84.5</v>
      </c>
      <c r="AI590" s="2">
        <v>335</v>
      </c>
      <c r="AJ590" s="2">
        <v>559</v>
      </c>
      <c r="AK590" s="2"/>
    </row>
    <row r="591" spans="1:37">
      <c r="A591" s="2">
        <v>590</v>
      </c>
      <c r="B591" s="2">
        <v>1459</v>
      </c>
      <c r="C591" s="2">
        <v>208</v>
      </c>
      <c r="D591" s="2">
        <v>0</v>
      </c>
      <c r="E591" s="2">
        <v>72</v>
      </c>
      <c r="F591" s="2">
        <v>0</v>
      </c>
      <c r="G591" s="2">
        <v>0</v>
      </c>
      <c r="H591" s="2">
        <v>1.3320000000000001</v>
      </c>
      <c r="I591" s="2">
        <v>55.18</v>
      </c>
      <c r="J591" s="2">
        <v>0</v>
      </c>
      <c r="K591" s="2">
        <v>0.61</v>
      </c>
      <c r="L591" s="2">
        <v>0.34</v>
      </c>
      <c r="M591" s="2">
        <v>0.22</v>
      </c>
      <c r="N591" s="2">
        <v>0.13</v>
      </c>
      <c r="O591" s="2">
        <v>0.1</v>
      </c>
      <c r="P591" s="2">
        <v>0.06</v>
      </c>
      <c r="Q591" s="2">
        <v>0.05</v>
      </c>
      <c r="R591" s="2">
        <v>0.03</v>
      </c>
      <c r="S591" s="2">
        <v>-435</v>
      </c>
      <c r="T591" s="2">
        <v>136</v>
      </c>
      <c r="U591" s="2">
        <v>158</v>
      </c>
      <c r="V591" s="2">
        <v>59</v>
      </c>
      <c r="W591" s="2">
        <v>19.399999999999999</v>
      </c>
      <c r="X591" s="2">
        <v>3.8</v>
      </c>
      <c r="Y591" s="2">
        <v>1.37</v>
      </c>
      <c r="Z591" s="2">
        <v>0.28999999999999998</v>
      </c>
      <c r="AA591" s="2">
        <v>0</v>
      </c>
      <c r="AB591" s="2">
        <v>18</v>
      </c>
      <c r="AC591" s="2">
        <v>36</v>
      </c>
      <c r="AD591" s="2">
        <v>54</v>
      </c>
      <c r="AE591" s="2">
        <v>71</v>
      </c>
      <c r="AF591" s="2">
        <v>-435</v>
      </c>
      <c r="AG591" s="2">
        <v>-159</v>
      </c>
      <c r="AH591" s="2">
        <v>96.1</v>
      </c>
      <c r="AI591" s="2">
        <v>340</v>
      </c>
      <c r="AJ591" s="2">
        <v>583</v>
      </c>
      <c r="AK591" s="2"/>
    </row>
    <row r="592" spans="1:37">
      <c r="A592" s="2">
        <v>591</v>
      </c>
      <c r="B592" s="2">
        <v>1459</v>
      </c>
      <c r="C592" s="2">
        <v>208</v>
      </c>
      <c r="D592" s="2">
        <v>0</v>
      </c>
      <c r="E592" s="2">
        <v>102</v>
      </c>
      <c r="F592" s="2">
        <v>0</v>
      </c>
      <c r="G592" s="2">
        <v>0</v>
      </c>
      <c r="H592" s="2">
        <v>1.0189999999999999</v>
      </c>
      <c r="I592" s="2">
        <v>85.66</v>
      </c>
      <c r="J592" s="2">
        <v>0</v>
      </c>
      <c r="K592" s="2">
        <v>0.52</v>
      </c>
      <c r="L592" s="2">
        <v>0.32</v>
      </c>
      <c r="M592" s="2">
        <v>0.22</v>
      </c>
      <c r="N592" s="2">
        <v>0.14000000000000001</v>
      </c>
      <c r="O592" s="2">
        <v>0.1</v>
      </c>
      <c r="P592" s="2">
        <v>0.06</v>
      </c>
      <c r="Q592" s="2">
        <v>0.05</v>
      </c>
      <c r="R592" s="2">
        <v>0.03</v>
      </c>
      <c r="S592" s="2">
        <v>-357</v>
      </c>
      <c r="T592" s="2">
        <v>35.1</v>
      </c>
      <c r="U592" s="2">
        <v>116</v>
      </c>
      <c r="V592" s="2">
        <v>75.400000000000006</v>
      </c>
      <c r="W592" s="2">
        <v>35.1</v>
      </c>
      <c r="X592" s="2">
        <v>7.34</v>
      </c>
      <c r="Y592" s="2">
        <v>2.36</v>
      </c>
      <c r="Z592" s="2">
        <v>0.55000000000000004</v>
      </c>
      <c r="AA592" s="2">
        <v>0</v>
      </c>
      <c r="AB592" s="2">
        <v>26</v>
      </c>
      <c r="AC592" s="2">
        <v>51</v>
      </c>
      <c r="AD592" s="2">
        <v>77</v>
      </c>
      <c r="AE592" s="2">
        <v>101</v>
      </c>
      <c r="AF592" s="2">
        <v>-357</v>
      </c>
      <c r="AG592" s="2">
        <v>-104</v>
      </c>
      <c r="AH592" s="2">
        <v>104</v>
      </c>
      <c r="AI592" s="2">
        <v>299</v>
      </c>
      <c r="AJ592" s="2">
        <v>514</v>
      </c>
      <c r="AK592" s="2"/>
    </row>
    <row r="593" spans="1:37">
      <c r="A593" s="2">
        <v>592</v>
      </c>
      <c r="B593" s="2">
        <v>1459</v>
      </c>
      <c r="C593" s="2">
        <v>208</v>
      </c>
      <c r="D593" s="2">
        <v>0</v>
      </c>
      <c r="E593" s="2">
        <v>147</v>
      </c>
      <c r="F593" s="2">
        <v>0</v>
      </c>
      <c r="G593" s="2">
        <v>0</v>
      </c>
      <c r="H593" s="2">
        <v>0.749</v>
      </c>
      <c r="I593" s="2">
        <v>143.31</v>
      </c>
      <c r="J593" s="2">
        <v>0</v>
      </c>
      <c r="K593" s="2">
        <v>0.42</v>
      </c>
      <c r="L593" s="2">
        <v>0.28000000000000003</v>
      </c>
      <c r="M593" s="2">
        <v>0.22</v>
      </c>
      <c r="N593" s="2">
        <v>0.15</v>
      </c>
      <c r="O593" s="2">
        <v>0.11</v>
      </c>
      <c r="P593" s="2">
        <v>7.0000000000000007E-2</v>
      </c>
      <c r="Q593" s="2">
        <v>0.05</v>
      </c>
      <c r="R593" s="2">
        <v>0.03</v>
      </c>
      <c r="S593" s="2">
        <v>-243</v>
      </c>
      <c r="T593" s="2">
        <v>-30.7</v>
      </c>
      <c r="U593" s="2">
        <v>50.2</v>
      </c>
      <c r="V593" s="2">
        <v>63.3</v>
      </c>
      <c r="W593" s="2">
        <v>43.3</v>
      </c>
      <c r="X593" s="2">
        <v>14.3</v>
      </c>
      <c r="Y593" s="2">
        <v>4.68</v>
      </c>
      <c r="Z593" s="2">
        <v>0.95</v>
      </c>
      <c r="AA593" s="2">
        <v>0</v>
      </c>
      <c r="AB593" s="2">
        <v>37</v>
      </c>
      <c r="AC593" s="2">
        <v>73</v>
      </c>
      <c r="AD593" s="2">
        <v>110</v>
      </c>
      <c r="AE593" s="2">
        <v>146</v>
      </c>
      <c r="AF593" s="2">
        <v>-243</v>
      </c>
      <c r="AG593" s="2">
        <v>-31.9</v>
      </c>
      <c r="AH593" s="2">
        <v>113</v>
      </c>
      <c r="AI593" s="2">
        <v>236</v>
      </c>
      <c r="AJ593" s="2">
        <v>396</v>
      </c>
      <c r="AK593" s="2"/>
    </row>
    <row r="594" spans="1:37">
      <c r="A594" s="2">
        <v>593</v>
      </c>
      <c r="B594" s="2">
        <v>1459</v>
      </c>
      <c r="C594" s="2">
        <v>208</v>
      </c>
      <c r="D594" s="2">
        <v>0</v>
      </c>
      <c r="E594" s="2">
        <v>210</v>
      </c>
      <c r="F594" s="2">
        <v>0</v>
      </c>
      <c r="G594" s="2">
        <v>0</v>
      </c>
      <c r="H594" s="2">
        <v>0.57299999999999995</v>
      </c>
      <c r="I594" s="2">
        <v>232.53</v>
      </c>
      <c r="J594" s="2">
        <v>0</v>
      </c>
      <c r="K594" s="2">
        <v>0.34</v>
      </c>
      <c r="L594" s="2">
        <v>0.24</v>
      </c>
      <c r="M594" s="2">
        <v>0.2</v>
      </c>
      <c r="N594" s="2">
        <v>0.15</v>
      </c>
      <c r="O594" s="2">
        <v>0.11</v>
      </c>
      <c r="P594" s="2">
        <v>7.0000000000000007E-2</v>
      </c>
      <c r="Q594" s="2">
        <v>0.05</v>
      </c>
      <c r="R594" s="2">
        <v>0.03</v>
      </c>
      <c r="S594" s="2">
        <v>-144</v>
      </c>
      <c r="T594" s="2">
        <v>-52.5</v>
      </c>
      <c r="U594" s="2">
        <v>0.32</v>
      </c>
      <c r="V594" s="2">
        <v>32.9</v>
      </c>
      <c r="W594" s="2">
        <v>34.200000000000003</v>
      </c>
      <c r="X594" s="2">
        <v>19.399999999999999</v>
      </c>
      <c r="Y594" s="2">
        <v>8.7899999999999991</v>
      </c>
      <c r="Z594" s="2">
        <v>1.85</v>
      </c>
      <c r="AA594" s="2">
        <v>0</v>
      </c>
      <c r="AB594" s="2">
        <v>52</v>
      </c>
      <c r="AC594" s="2">
        <v>105</v>
      </c>
      <c r="AD594" s="2">
        <v>157</v>
      </c>
      <c r="AE594" s="2">
        <v>209</v>
      </c>
      <c r="AF594" s="2">
        <v>-144</v>
      </c>
      <c r="AG594" s="2">
        <v>38.200000000000003</v>
      </c>
      <c r="AH594" s="2">
        <v>122</v>
      </c>
      <c r="AI594" s="2">
        <v>171</v>
      </c>
      <c r="AJ594" s="2">
        <v>269</v>
      </c>
      <c r="AK594" s="2"/>
    </row>
    <row r="595" spans="1:37">
      <c r="A595" s="2">
        <v>594</v>
      </c>
      <c r="B595" s="2">
        <v>1459</v>
      </c>
      <c r="C595" s="2">
        <v>208</v>
      </c>
      <c r="D595" s="2">
        <v>0</v>
      </c>
      <c r="E595" s="2">
        <v>300</v>
      </c>
      <c r="F595" s="2">
        <v>0</v>
      </c>
      <c r="G595" s="2">
        <v>0</v>
      </c>
      <c r="H595" s="2">
        <v>0.49</v>
      </c>
      <c r="I595" s="2">
        <v>334.56</v>
      </c>
      <c r="J595" s="2">
        <v>0</v>
      </c>
      <c r="K595" s="2">
        <v>0.27</v>
      </c>
      <c r="L595" s="2">
        <v>0.2</v>
      </c>
      <c r="M595" s="2">
        <v>0.17</v>
      </c>
      <c r="N595" s="2">
        <v>0.13</v>
      </c>
      <c r="O595" s="2">
        <v>0.11</v>
      </c>
      <c r="P595" s="2">
        <v>7.0000000000000007E-2</v>
      </c>
      <c r="Q595" s="2">
        <v>0.05</v>
      </c>
      <c r="R595" s="2">
        <v>0.03</v>
      </c>
      <c r="S595" s="2">
        <v>-78.3</v>
      </c>
      <c r="T595" s="2">
        <v>-46</v>
      </c>
      <c r="U595" s="2">
        <v>-20.8</v>
      </c>
      <c r="V595" s="2">
        <v>5.46</v>
      </c>
      <c r="W595" s="2">
        <v>16.2</v>
      </c>
      <c r="X595" s="2">
        <v>16.600000000000001</v>
      </c>
      <c r="Y595" s="2">
        <v>11</v>
      </c>
      <c r="Z595" s="2">
        <v>3.64</v>
      </c>
      <c r="AA595" s="2">
        <v>0</v>
      </c>
      <c r="AB595" s="2">
        <v>75</v>
      </c>
      <c r="AC595" s="2">
        <v>150</v>
      </c>
      <c r="AD595" s="2">
        <v>225</v>
      </c>
      <c r="AE595" s="2">
        <v>299</v>
      </c>
      <c r="AF595" s="2">
        <v>-78.3</v>
      </c>
      <c r="AG595" s="2">
        <v>92.2</v>
      </c>
      <c r="AH595" s="2">
        <v>116</v>
      </c>
      <c r="AI595" s="2">
        <v>113</v>
      </c>
      <c r="AJ595" s="2">
        <v>163</v>
      </c>
      <c r="AK595" s="2"/>
    </row>
    <row r="596" spans="1:37">
      <c r="A596" s="2">
        <v>595</v>
      </c>
      <c r="B596" s="2">
        <v>1763</v>
      </c>
      <c r="C596" s="2">
        <v>208</v>
      </c>
      <c r="D596" s="2">
        <v>0</v>
      </c>
      <c r="E596" s="2">
        <v>50</v>
      </c>
      <c r="F596" s="2">
        <v>0</v>
      </c>
      <c r="G596" s="2">
        <v>0</v>
      </c>
      <c r="H596" s="2">
        <v>1.583</v>
      </c>
      <c r="I596" s="2">
        <v>41.76</v>
      </c>
      <c r="J596" s="2">
        <v>0</v>
      </c>
      <c r="K596" s="2">
        <v>0.68</v>
      </c>
      <c r="L596" s="2">
        <v>0.34</v>
      </c>
      <c r="M596" s="2">
        <v>0.21</v>
      </c>
      <c r="N596" s="2">
        <v>0.13</v>
      </c>
      <c r="O596" s="2">
        <v>0.1</v>
      </c>
      <c r="P596" s="2">
        <v>0.06</v>
      </c>
      <c r="Q596" s="2">
        <v>0.05</v>
      </c>
      <c r="R596" s="2">
        <v>0.03</v>
      </c>
      <c r="S596" s="2">
        <v>-425</v>
      </c>
      <c r="T596" s="2">
        <v>221</v>
      </c>
      <c r="U596" s="2">
        <v>150</v>
      </c>
      <c r="V596" s="2">
        <v>35.4</v>
      </c>
      <c r="W596" s="2">
        <v>10.6</v>
      </c>
      <c r="X596" s="2">
        <v>2.42</v>
      </c>
      <c r="Y596" s="2">
        <v>0.86</v>
      </c>
      <c r="Z596" s="2">
        <v>0.13</v>
      </c>
      <c r="AA596" s="2">
        <v>0</v>
      </c>
      <c r="AB596" s="2">
        <v>12</v>
      </c>
      <c r="AC596" s="2">
        <v>25</v>
      </c>
      <c r="AD596" s="2">
        <v>38</v>
      </c>
      <c r="AE596" s="2">
        <v>49</v>
      </c>
      <c r="AF596" s="2">
        <v>-425</v>
      </c>
      <c r="AG596" s="2">
        <v>-173</v>
      </c>
      <c r="AH596" s="2">
        <v>71</v>
      </c>
      <c r="AI596" s="2">
        <v>316</v>
      </c>
      <c r="AJ596" s="2">
        <v>537</v>
      </c>
      <c r="AK596" s="2"/>
    </row>
    <row r="597" spans="1:37">
      <c r="A597" s="2">
        <v>596</v>
      </c>
      <c r="B597" s="2">
        <v>1763</v>
      </c>
      <c r="C597" s="2">
        <v>208</v>
      </c>
      <c r="D597" s="2">
        <v>0</v>
      </c>
      <c r="E597" s="2">
        <v>72</v>
      </c>
      <c r="F597" s="2">
        <v>0</v>
      </c>
      <c r="G597" s="2">
        <v>0</v>
      </c>
      <c r="H597" s="2">
        <v>1.2709999999999999</v>
      </c>
      <c r="I597" s="2">
        <v>59.58</v>
      </c>
      <c r="J597" s="2">
        <v>0</v>
      </c>
      <c r="K597" s="2">
        <v>0.59</v>
      </c>
      <c r="L597" s="2">
        <v>0.34</v>
      </c>
      <c r="M597" s="2">
        <v>0.22</v>
      </c>
      <c r="N597" s="2">
        <v>0.13</v>
      </c>
      <c r="O597" s="2">
        <v>0.1</v>
      </c>
      <c r="P597" s="2">
        <v>0.06</v>
      </c>
      <c r="Q597" s="2">
        <v>0.05</v>
      </c>
      <c r="R597" s="2">
        <v>0.03</v>
      </c>
      <c r="S597" s="2">
        <v>-422</v>
      </c>
      <c r="T597" s="2">
        <v>121</v>
      </c>
      <c r="U597" s="2">
        <v>152</v>
      </c>
      <c r="V597" s="2">
        <v>61.7</v>
      </c>
      <c r="W597" s="2">
        <v>21.1</v>
      </c>
      <c r="X597" s="2">
        <v>4.1100000000000003</v>
      </c>
      <c r="Y597" s="2">
        <v>1.5</v>
      </c>
      <c r="Z597" s="2">
        <v>0.34</v>
      </c>
      <c r="AA597" s="2">
        <v>0</v>
      </c>
      <c r="AB597" s="2">
        <v>18</v>
      </c>
      <c r="AC597" s="2">
        <v>36</v>
      </c>
      <c r="AD597" s="2">
        <v>54</v>
      </c>
      <c r="AE597" s="2">
        <v>71</v>
      </c>
      <c r="AF597" s="2">
        <v>-422</v>
      </c>
      <c r="AG597" s="2">
        <v>-161</v>
      </c>
      <c r="AH597" s="2">
        <v>79.8</v>
      </c>
      <c r="AI597" s="2">
        <v>312</v>
      </c>
      <c r="AJ597" s="2">
        <v>545</v>
      </c>
      <c r="AK597" s="2"/>
    </row>
    <row r="598" spans="1:37">
      <c r="A598" s="2">
        <v>597</v>
      </c>
      <c r="B598" s="2">
        <v>1763</v>
      </c>
      <c r="C598" s="2">
        <v>208</v>
      </c>
      <c r="D598" s="2">
        <v>0</v>
      </c>
      <c r="E598" s="2">
        <v>102</v>
      </c>
      <c r="F598" s="2">
        <v>0</v>
      </c>
      <c r="G598" s="2">
        <v>0</v>
      </c>
      <c r="H598" s="2">
        <v>0.95</v>
      </c>
      <c r="I598" s="2">
        <v>95.65</v>
      </c>
      <c r="J598" s="2">
        <v>0</v>
      </c>
      <c r="K598" s="2">
        <v>0.5</v>
      </c>
      <c r="L598" s="2">
        <v>0.32</v>
      </c>
      <c r="M598" s="2">
        <v>0.22</v>
      </c>
      <c r="N598" s="2">
        <v>0.14000000000000001</v>
      </c>
      <c r="O598" s="2">
        <v>0.1</v>
      </c>
      <c r="P598" s="2">
        <v>0.06</v>
      </c>
      <c r="Q598" s="2">
        <v>0.05</v>
      </c>
      <c r="R598" s="2">
        <v>0.03</v>
      </c>
      <c r="S598" s="2">
        <v>-338</v>
      </c>
      <c r="T598" s="2">
        <v>24.5</v>
      </c>
      <c r="U598" s="2">
        <v>105</v>
      </c>
      <c r="V598" s="2">
        <v>74.3</v>
      </c>
      <c r="W598" s="2">
        <v>36.6</v>
      </c>
      <c r="X598" s="2">
        <v>8.02</v>
      </c>
      <c r="Y598" s="2">
        <v>2.5499999999999998</v>
      </c>
      <c r="Z598" s="2">
        <v>0.61</v>
      </c>
      <c r="AA598" s="2">
        <v>0</v>
      </c>
      <c r="AB598" s="2">
        <v>26</v>
      </c>
      <c r="AC598" s="2">
        <v>51</v>
      </c>
      <c r="AD598" s="2">
        <v>77</v>
      </c>
      <c r="AE598" s="2">
        <v>101</v>
      </c>
      <c r="AF598" s="2">
        <v>-338</v>
      </c>
      <c r="AG598" s="2">
        <v>-106</v>
      </c>
      <c r="AH598" s="2">
        <v>85.6</v>
      </c>
      <c r="AI598" s="2">
        <v>267</v>
      </c>
      <c r="AJ598" s="2">
        <v>469</v>
      </c>
      <c r="AK598" s="2"/>
    </row>
    <row r="599" spans="1:37">
      <c r="A599" s="2">
        <v>598</v>
      </c>
      <c r="B599" s="2">
        <v>1763</v>
      </c>
      <c r="C599" s="2">
        <v>208</v>
      </c>
      <c r="D599" s="2">
        <v>0</v>
      </c>
      <c r="E599" s="2">
        <v>147</v>
      </c>
      <c r="F599" s="2">
        <v>0</v>
      </c>
      <c r="G599" s="2">
        <v>0</v>
      </c>
      <c r="H599" s="2">
        <v>0.67900000000000005</v>
      </c>
      <c r="I599" s="2">
        <v>167.21</v>
      </c>
      <c r="J599" s="2">
        <v>0</v>
      </c>
      <c r="K599" s="2">
        <v>0.4</v>
      </c>
      <c r="L599" s="2">
        <v>0.28000000000000003</v>
      </c>
      <c r="M599" s="2">
        <v>0.21</v>
      </c>
      <c r="N599" s="2">
        <v>0.15</v>
      </c>
      <c r="O599" s="2">
        <v>0.11</v>
      </c>
      <c r="P599" s="2">
        <v>7.0000000000000007E-2</v>
      </c>
      <c r="Q599" s="2">
        <v>0.05</v>
      </c>
      <c r="R599" s="2">
        <v>0.03</v>
      </c>
      <c r="S599" s="2">
        <v>-227</v>
      </c>
      <c r="T599" s="2">
        <v>-34.200000000000003</v>
      </c>
      <c r="U599" s="2">
        <v>42</v>
      </c>
      <c r="V599" s="2">
        <v>58.6</v>
      </c>
      <c r="W599" s="2">
        <v>42.3</v>
      </c>
      <c r="X599" s="2">
        <v>15.1</v>
      </c>
      <c r="Y599" s="2">
        <v>5.12</v>
      </c>
      <c r="Z599" s="2">
        <v>1.02</v>
      </c>
      <c r="AA599" s="2">
        <v>0</v>
      </c>
      <c r="AB599" s="2">
        <v>37</v>
      </c>
      <c r="AC599" s="2">
        <v>73</v>
      </c>
      <c r="AD599" s="2">
        <v>110</v>
      </c>
      <c r="AE599" s="2">
        <v>146</v>
      </c>
      <c r="AF599" s="2">
        <v>-227</v>
      </c>
      <c r="AG599" s="2">
        <v>-38.6</v>
      </c>
      <c r="AH599" s="2">
        <v>92.1</v>
      </c>
      <c r="AI599" s="2">
        <v>206</v>
      </c>
      <c r="AJ599" s="2">
        <v>355</v>
      </c>
      <c r="AK599" s="2"/>
    </row>
    <row r="600" spans="1:37">
      <c r="A600" s="2">
        <v>599</v>
      </c>
      <c r="B600" s="2">
        <v>1763</v>
      </c>
      <c r="C600" s="2">
        <v>208</v>
      </c>
      <c r="D600" s="2">
        <v>0</v>
      </c>
      <c r="E600" s="2">
        <v>210</v>
      </c>
      <c r="F600" s="2">
        <v>0</v>
      </c>
      <c r="G600" s="2">
        <v>0</v>
      </c>
      <c r="H600" s="2">
        <v>0.51100000000000001</v>
      </c>
      <c r="I600" s="2">
        <v>279.38</v>
      </c>
      <c r="J600" s="2">
        <v>0</v>
      </c>
      <c r="K600" s="2">
        <v>0.31</v>
      </c>
      <c r="L600" s="2">
        <v>0.23</v>
      </c>
      <c r="M600" s="2">
        <v>0.19</v>
      </c>
      <c r="N600" s="2">
        <v>0.14000000000000001</v>
      </c>
      <c r="O600" s="2">
        <v>0.11</v>
      </c>
      <c r="P600" s="2">
        <v>7.0000000000000007E-2</v>
      </c>
      <c r="Q600" s="2">
        <v>0.05</v>
      </c>
      <c r="R600" s="2">
        <v>0.03</v>
      </c>
      <c r="S600" s="2">
        <v>-134</v>
      </c>
      <c r="T600" s="2">
        <v>-51.4</v>
      </c>
      <c r="U600" s="2">
        <v>-3.08</v>
      </c>
      <c r="V600" s="2">
        <v>28.3</v>
      </c>
      <c r="W600" s="2">
        <v>31.4</v>
      </c>
      <c r="X600" s="2">
        <v>19.2</v>
      </c>
      <c r="Y600" s="2">
        <v>9.2100000000000009</v>
      </c>
      <c r="Z600" s="2">
        <v>2.0299999999999998</v>
      </c>
      <c r="AA600" s="2">
        <v>0</v>
      </c>
      <c r="AB600" s="2">
        <v>52</v>
      </c>
      <c r="AC600" s="2">
        <v>105</v>
      </c>
      <c r="AD600" s="2">
        <v>157</v>
      </c>
      <c r="AE600" s="2">
        <v>209</v>
      </c>
      <c r="AF600" s="2">
        <v>-134</v>
      </c>
      <c r="AG600" s="2">
        <v>24.8</v>
      </c>
      <c r="AH600" s="2">
        <v>100</v>
      </c>
      <c r="AI600" s="2">
        <v>147</v>
      </c>
      <c r="AJ600" s="2">
        <v>239</v>
      </c>
      <c r="AK600" s="2"/>
    </row>
    <row r="601" spans="1:37">
      <c r="A601" s="2">
        <v>600</v>
      </c>
      <c r="B601" s="2">
        <v>1763</v>
      </c>
      <c r="C601" s="2">
        <v>208</v>
      </c>
      <c r="D601" s="2">
        <v>0</v>
      </c>
      <c r="E601" s="2">
        <v>300</v>
      </c>
      <c r="F601" s="2">
        <v>0</v>
      </c>
      <c r="G601" s="2">
        <v>0</v>
      </c>
      <c r="H601" s="2">
        <v>0.43</v>
      </c>
      <c r="I601" s="2">
        <v>416.08</v>
      </c>
      <c r="J601" s="2">
        <v>0</v>
      </c>
      <c r="K601" s="2">
        <v>0.25</v>
      </c>
      <c r="L601" s="2">
        <v>0.19</v>
      </c>
      <c r="M601" s="2">
        <v>0.16</v>
      </c>
      <c r="N601" s="2">
        <v>0.13</v>
      </c>
      <c r="O601" s="2">
        <v>0.11</v>
      </c>
      <c r="P601" s="2">
        <v>7.0000000000000007E-2</v>
      </c>
      <c r="Q601" s="2">
        <v>0.05</v>
      </c>
      <c r="R601" s="2">
        <v>0.03</v>
      </c>
      <c r="S601" s="2">
        <v>-72.2</v>
      </c>
      <c r="T601" s="2">
        <v>-43.5</v>
      </c>
      <c r="U601" s="2">
        <v>-20.8</v>
      </c>
      <c r="V601" s="2">
        <v>3.29</v>
      </c>
      <c r="W601" s="2">
        <v>13.7</v>
      </c>
      <c r="X601" s="2">
        <v>15.3</v>
      </c>
      <c r="Y601" s="2">
        <v>10.8</v>
      </c>
      <c r="Z601" s="2">
        <v>3.85</v>
      </c>
      <c r="AA601" s="2">
        <v>0</v>
      </c>
      <c r="AB601" s="2">
        <v>75</v>
      </c>
      <c r="AC601" s="2">
        <v>150</v>
      </c>
      <c r="AD601" s="2">
        <v>225</v>
      </c>
      <c r="AE601" s="2">
        <v>299</v>
      </c>
      <c r="AF601" s="2">
        <v>-72.2</v>
      </c>
      <c r="AG601" s="2">
        <v>72.8</v>
      </c>
      <c r="AH601" s="2">
        <v>95</v>
      </c>
      <c r="AI601" s="2">
        <v>96</v>
      </c>
      <c r="AJ601" s="2">
        <v>143</v>
      </c>
      <c r="AK601" s="2"/>
    </row>
    <row r="602" spans="1:37">
      <c r="A602" s="2">
        <v>601</v>
      </c>
      <c r="B602" s="2">
        <v>2130</v>
      </c>
      <c r="C602" s="2">
        <v>208</v>
      </c>
      <c r="D602" s="2">
        <v>0</v>
      </c>
      <c r="E602" s="2">
        <v>50</v>
      </c>
      <c r="F602" s="2">
        <v>0</v>
      </c>
      <c r="G602" s="2">
        <v>0</v>
      </c>
      <c r="H602" s="2">
        <v>1.5349999999999999</v>
      </c>
      <c r="I602" s="2">
        <v>43.87</v>
      </c>
      <c r="J602" s="2">
        <v>0</v>
      </c>
      <c r="K602" s="2">
        <v>0.67</v>
      </c>
      <c r="L602" s="2">
        <v>0.34</v>
      </c>
      <c r="M602" s="2">
        <v>0.21</v>
      </c>
      <c r="N602" s="2">
        <v>0.13</v>
      </c>
      <c r="O602" s="2">
        <v>0.1</v>
      </c>
      <c r="P602" s="2">
        <v>0.06</v>
      </c>
      <c r="Q602" s="2">
        <v>0.05</v>
      </c>
      <c r="R602" s="2">
        <v>0.03</v>
      </c>
      <c r="S602" s="2">
        <v>-422</v>
      </c>
      <c r="T602" s="2">
        <v>205</v>
      </c>
      <c r="U602" s="2">
        <v>150</v>
      </c>
      <c r="V602" s="2">
        <v>38.200000000000003</v>
      </c>
      <c r="W602" s="2">
        <v>11.4</v>
      </c>
      <c r="X602" s="2">
        <v>2.63</v>
      </c>
      <c r="Y602" s="2">
        <v>0.96</v>
      </c>
      <c r="Z602" s="2">
        <v>0.17</v>
      </c>
      <c r="AA602" s="2">
        <v>0</v>
      </c>
      <c r="AB602" s="2">
        <v>12</v>
      </c>
      <c r="AC602" s="2">
        <v>25</v>
      </c>
      <c r="AD602" s="2">
        <v>38</v>
      </c>
      <c r="AE602" s="2">
        <v>49</v>
      </c>
      <c r="AF602" s="2">
        <v>-422</v>
      </c>
      <c r="AG602" s="2">
        <v>-177</v>
      </c>
      <c r="AH602" s="2">
        <v>59.3</v>
      </c>
      <c r="AI602" s="2">
        <v>297</v>
      </c>
      <c r="AJ602" s="2">
        <v>514</v>
      </c>
      <c r="AK602" s="2"/>
    </row>
    <row r="603" spans="1:37">
      <c r="A603" s="2">
        <v>602</v>
      </c>
      <c r="B603" s="2">
        <v>2130</v>
      </c>
      <c r="C603" s="2">
        <v>208</v>
      </c>
      <c r="D603" s="2">
        <v>0</v>
      </c>
      <c r="E603" s="2">
        <v>72</v>
      </c>
      <c r="F603" s="2">
        <v>0</v>
      </c>
      <c r="G603" s="2">
        <v>0</v>
      </c>
      <c r="H603" s="2">
        <v>1.2050000000000001</v>
      </c>
      <c r="I603" s="2">
        <v>64.75</v>
      </c>
      <c r="J603" s="2">
        <v>0</v>
      </c>
      <c r="K603" s="2">
        <v>0.57999999999999996</v>
      </c>
      <c r="L603" s="2">
        <v>0.34</v>
      </c>
      <c r="M603" s="2">
        <v>0.22</v>
      </c>
      <c r="N603" s="2">
        <v>0.14000000000000001</v>
      </c>
      <c r="O603" s="2">
        <v>0.1</v>
      </c>
      <c r="P603" s="2">
        <v>0.06</v>
      </c>
      <c r="Q603" s="2">
        <v>0.05</v>
      </c>
      <c r="R603" s="2">
        <v>0.03</v>
      </c>
      <c r="S603" s="2">
        <v>-405</v>
      </c>
      <c r="T603" s="2">
        <v>104</v>
      </c>
      <c r="U603" s="2">
        <v>145</v>
      </c>
      <c r="V603" s="2">
        <v>63.7</v>
      </c>
      <c r="W603" s="2">
        <v>22.8</v>
      </c>
      <c r="X603" s="2">
        <v>4.41</v>
      </c>
      <c r="Y603" s="2">
        <v>1.62</v>
      </c>
      <c r="Z603" s="2">
        <v>0.38</v>
      </c>
      <c r="AA603" s="2">
        <v>0</v>
      </c>
      <c r="AB603" s="2">
        <v>18</v>
      </c>
      <c r="AC603" s="2">
        <v>36</v>
      </c>
      <c r="AD603" s="2">
        <v>54</v>
      </c>
      <c r="AE603" s="2">
        <v>71</v>
      </c>
      <c r="AF603" s="2">
        <v>-405</v>
      </c>
      <c r="AG603" s="2">
        <v>-160</v>
      </c>
      <c r="AH603" s="2">
        <v>66.2</v>
      </c>
      <c r="AI603" s="2">
        <v>285</v>
      </c>
      <c r="AJ603" s="2">
        <v>506</v>
      </c>
      <c r="AK603" s="2"/>
    </row>
    <row r="604" spans="1:37">
      <c r="A604" s="2">
        <v>603</v>
      </c>
      <c r="B604" s="2">
        <v>2130</v>
      </c>
      <c r="C604" s="2">
        <v>208</v>
      </c>
      <c r="D604" s="2">
        <v>0</v>
      </c>
      <c r="E604" s="2">
        <v>102</v>
      </c>
      <c r="F604" s="2">
        <v>0</v>
      </c>
      <c r="G604" s="2">
        <v>0</v>
      </c>
      <c r="H604" s="2">
        <v>0.878</v>
      </c>
      <c r="I604" s="2">
        <v>108.5</v>
      </c>
      <c r="J604" s="2">
        <v>0</v>
      </c>
      <c r="K604" s="2">
        <v>0.47</v>
      </c>
      <c r="L604" s="2">
        <v>0.31</v>
      </c>
      <c r="M604" s="2">
        <v>0.22</v>
      </c>
      <c r="N604" s="2">
        <v>0.14000000000000001</v>
      </c>
      <c r="O604" s="2">
        <v>0.1</v>
      </c>
      <c r="P604" s="2">
        <v>0.06</v>
      </c>
      <c r="Q604" s="2">
        <v>0.05</v>
      </c>
      <c r="R604" s="2">
        <v>0.03</v>
      </c>
      <c r="S604" s="2">
        <v>-317</v>
      </c>
      <c r="T604" s="2">
        <v>14.6</v>
      </c>
      <c r="U604" s="2">
        <v>94.4</v>
      </c>
      <c r="V604" s="2">
        <v>72</v>
      </c>
      <c r="W604" s="2">
        <v>37.6</v>
      </c>
      <c r="X604" s="2">
        <v>8.73</v>
      </c>
      <c r="Y604" s="2">
        <v>2.74</v>
      </c>
      <c r="Z604" s="2">
        <v>0.66</v>
      </c>
      <c r="AA604" s="2">
        <v>0</v>
      </c>
      <c r="AB604" s="2">
        <v>26</v>
      </c>
      <c r="AC604" s="2">
        <v>51</v>
      </c>
      <c r="AD604" s="2">
        <v>77</v>
      </c>
      <c r="AE604" s="2">
        <v>101</v>
      </c>
      <c r="AF604" s="2">
        <v>-317</v>
      </c>
      <c r="AG604" s="2">
        <v>-105</v>
      </c>
      <c r="AH604" s="2">
        <v>70.3</v>
      </c>
      <c r="AI604" s="2">
        <v>238</v>
      </c>
      <c r="AJ604" s="2">
        <v>426</v>
      </c>
      <c r="AK604" s="2"/>
    </row>
    <row r="605" spans="1:37">
      <c r="A605" s="2">
        <v>604</v>
      </c>
      <c r="B605" s="2">
        <v>2130</v>
      </c>
      <c r="C605" s="2">
        <v>208</v>
      </c>
      <c r="D605" s="2">
        <v>0</v>
      </c>
      <c r="E605" s="2">
        <v>147</v>
      </c>
      <c r="F605" s="2">
        <v>0</v>
      </c>
      <c r="G605" s="2">
        <v>0</v>
      </c>
      <c r="H605" s="2">
        <v>0.623</v>
      </c>
      <c r="I605" s="2">
        <v>192.16</v>
      </c>
      <c r="J605" s="2">
        <v>0</v>
      </c>
      <c r="K605" s="2">
        <v>0.38</v>
      </c>
      <c r="L605" s="2">
        <v>0.27</v>
      </c>
      <c r="M605" s="2">
        <v>0.21</v>
      </c>
      <c r="N605" s="2">
        <v>0.15</v>
      </c>
      <c r="O605" s="2">
        <v>0.11</v>
      </c>
      <c r="P605" s="2">
        <v>7.0000000000000007E-2</v>
      </c>
      <c r="Q605" s="2">
        <v>0.05</v>
      </c>
      <c r="R605" s="2">
        <v>0.03</v>
      </c>
      <c r="S605" s="2">
        <v>-210</v>
      </c>
      <c r="T605" s="2">
        <v>-36.799999999999997</v>
      </c>
      <c r="U605" s="2">
        <v>34.1</v>
      </c>
      <c r="V605" s="2">
        <v>53.3</v>
      </c>
      <c r="W605" s="2">
        <v>40.700000000000003</v>
      </c>
      <c r="X605" s="2">
        <v>15.8</v>
      </c>
      <c r="Y605" s="2">
        <v>5.56</v>
      </c>
      <c r="Z605" s="2">
        <v>1.1100000000000001</v>
      </c>
      <c r="AA605" s="2">
        <v>0</v>
      </c>
      <c r="AB605" s="2">
        <v>37</v>
      </c>
      <c r="AC605" s="2">
        <v>73</v>
      </c>
      <c r="AD605" s="2">
        <v>110</v>
      </c>
      <c r="AE605" s="2">
        <v>146</v>
      </c>
      <c r="AF605" s="2">
        <v>-210</v>
      </c>
      <c r="AG605" s="2">
        <v>-42.4</v>
      </c>
      <c r="AH605" s="2">
        <v>75.400000000000006</v>
      </c>
      <c r="AI605" s="2">
        <v>180</v>
      </c>
      <c r="AJ605" s="2">
        <v>316</v>
      </c>
      <c r="AK605" s="2"/>
    </row>
    <row r="606" spans="1:37">
      <c r="A606" s="2">
        <v>605</v>
      </c>
      <c r="B606" s="2">
        <v>2130</v>
      </c>
      <c r="C606" s="2">
        <v>208</v>
      </c>
      <c r="D606" s="2">
        <v>0</v>
      </c>
      <c r="E606" s="2">
        <v>210</v>
      </c>
      <c r="F606" s="2">
        <v>0</v>
      </c>
      <c r="G606" s="2">
        <v>0</v>
      </c>
      <c r="H606" s="2">
        <v>0.46</v>
      </c>
      <c r="I606" s="2">
        <v>331.95</v>
      </c>
      <c r="J606" s="2">
        <v>0</v>
      </c>
      <c r="K606" s="2">
        <v>0.28999999999999998</v>
      </c>
      <c r="L606" s="2">
        <v>0.22</v>
      </c>
      <c r="M606" s="2">
        <v>0.19</v>
      </c>
      <c r="N606" s="2">
        <v>0.14000000000000001</v>
      </c>
      <c r="O606" s="2">
        <v>0.11</v>
      </c>
      <c r="P606" s="2">
        <v>7.0000000000000007E-2</v>
      </c>
      <c r="Q606" s="2">
        <v>0.05</v>
      </c>
      <c r="R606" s="2">
        <v>0.03</v>
      </c>
      <c r="S606" s="2">
        <v>-123</v>
      </c>
      <c r="T606" s="2">
        <v>-49.6</v>
      </c>
      <c r="U606" s="2">
        <v>-5.96</v>
      </c>
      <c r="V606" s="2">
        <v>23.9</v>
      </c>
      <c r="W606" s="2">
        <v>28.3</v>
      </c>
      <c r="X606" s="2">
        <v>18.600000000000001</v>
      </c>
      <c r="Y606" s="2">
        <v>9.49</v>
      </c>
      <c r="Z606" s="2">
        <v>2.21</v>
      </c>
      <c r="AA606" s="2">
        <v>0</v>
      </c>
      <c r="AB606" s="2">
        <v>52</v>
      </c>
      <c r="AC606" s="2">
        <v>105</v>
      </c>
      <c r="AD606" s="2">
        <v>157</v>
      </c>
      <c r="AE606" s="2">
        <v>209</v>
      </c>
      <c r="AF606" s="2">
        <v>-123</v>
      </c>
      <c r="AG606" s="2">
        <v>14.8</v>
      </c>
      <c r="AH606" s="2">
        <v>82.3</v>
      </c>
      <c r="AI606" s="2">
        <v>126</v>
      </c>
      <c r="AJ606" s="2">
        <v>210</v>
      </c>
      <c r="AK606" s="2"/>
    </row>
    <row r="607" spans="1:37">
      <c r="A607" s="2">
        <v>606</v>
      </c>
      <c r="B607" s="2">
        <v>2130</v>
      </c>
      <c r="C607" s="2">
        <v>208</v>
      </c>
      <c r="D607" s="2">
        <v>0</v>
      </c>
      <c r="E607" s="2">
        <v>300</v>
      </c>
      <c r="F607" s="2">
        <v>0</v>
      </c>
      <c r="G607" s="2">
        <v>0</v>
      </c>
      <c r="H607" s="2">
        <v>0.38100000000000001</v>
      </c>
      <c r="I607" s="2">
        <v>508.58</v>
      </c>
      <c r="J607" s="2">
        <v>0</v>
      </c>
      <c r="K607" s="2">
        <v>0.23</v>
      </c>
      <c r="L607" s="2">
        <v>0.18</v>
      </c>
      <c r="M607" s="2">
        <v>0.15</v>
      </c>
      <c r="N607" s="2">
        <v>0.13</v>
      </c>
      <c r="O607" s="2">
        <v>0.11</v>
      </c>
      <c r="P607" s="2">
        <v>7.0000000000000007E-2</v>
      </c>
      <c r="Q607" s="2">
        <v>0.05</v>
      </c>
      <c r="R607" s="2">
        <v>0.03</v>
      </c>
      <c r="S607" s="2">
        <v>-66</v>
      </c>
      <c r="T607" s="2">
        <v>-40.700000000000003</v>
      </c>
      <c r="U607" s="2">
        <v>-20.5</v>
      </c>
      <c r="V607" s="2">
        <v>1.38</v>
      </c>
      <c r="W607" s="2">
        <v>11.4</v>
      </c>
      <c r="X607" s="2">
        <v>14</v>
      </c>
      <c r="Y607" s="2">
        <v>10.3</v>
      </c>
      <c r="Z607" s="2">
        <v>4.01</v>
      </c>
      <c r="AA607" s="2">
        <v>0</v>
      </c>
      <c r="AB607" s="2">
        <v>75</v>
      </c>
      <c r="AC607" s="2">
        <v>150</v>
      </c>
      <c r="AD607" s="2">
        <v>225</v>
      </c>
      <c r="AE607" s="2">
        <v>299</v>
      </c>
      <c r="AF607" s="2">
        <v>-66</v>
      </c>
      <c r="AG607" s="2">
        <v>57.2</v>
      </c>
      <c r="AH607" s="2">
        <v>78.099999999999994</v>
      </c>
      <c r="AI607" s="2">
        <v>81.7</v>
      </c>
      <c r="AJ607" s="2">
        <v>126</v>
      </c>
      <c r="AK607" s="2"/>
    </row>
    <row r="608" spans="1:37">
      <c r="A608" s="2">
        <v>607</v>
      </c>
      <c r="B608" s="2">
        <v>2573</v>
      </c>
      <c r="C608" s="2">
        <v>208</v>
      </c>
      <c r="D608" s="2">
        <v>0</v>
      </c>
      <c r="E608" s="2">
        <v>50</v>
      </c>
      <c r="F608" s="2">
        <v>0</v>
      </c>
      <c r="G608" s="2">
        <v>0</v>
      </c>
      <c r="H608" s="2">
        <v>1.4730000000000001</v>
      </c>
      <c r="I608" s="2">
        <v>46.79</v>
      </c>
      <c r="J608" s="2">
        <v>0</v>
      </c>
      <c r="K608" s="2">
        <v>0.65</v>
      </c>
      <c r="L608" s="2">
        <v>0.35</v>
      </c>
      <c r="M608" s="2">
        <v>0.21</v>
      </c>
      <c r="N608" s="2">
        <v>0.13</v>
      </c>
      <c r="O608" s="2">
        <v>0.1</v>
      </c>
      <c r="P608" s="2">
        <v>0.06</v>
      </c>
      <c r="Q608" s="2">
        <v>0.05</v>
      </c>
      <c r="R608" s="2">
        <v>0.03</v>
      </c>
      <c r="S608" s="2">
        <v>-414</v>
      </c>
      <c r="T608" s="2">
        <v>187</v>
      </c>
      <c r="U608" s="2">
        <v>148</v>
      </c>
      <c r="V608" s="2">
        <v>40.799999999999997</v>
      </c>
      <c r="W608" s="2">
        <v>12.3</v>
      </c>
      <c r="X608" s="2">
        <v>2.82</v>
      </c>
      <c r="Y608" s="2">
        <v>1.05</v>
      </c>
      <c r="Z608" s="2">
        <v>0.2</v>
      </c>
      <c r="AA608" s="2">
        <v>0</v>
      </c>
      <c r="AB608" s="2">
        <v>12</v>
      </c>
      <c r="AC608" s="2">
        <v>25</v>
      </c>
      <c r="AD608" s="2">
        <v>38</v>
      </c>
      <c r="AE608" s="2">
        <v>49</v>
      </c>
      <c r="AF608" s="2">
        <v>-414</v>
      </c>
      <c r="AG608" s="2">
        <v>-178</v>
      </c>
      <c r="AH608" s="2">
        <v>49.4</v>
      </c>
      <c r="AI608" s="2">
        <v>279</v>
      </c>
      <c r="AJ608" s="2">
        <v>489</v>
      </c>
      <c r="AK608" s="2"/>
    </row>
    <row r="609" spans="1:37">
      <c r="A609" s="2">
        <v>608</v>
      </c>
      <c r="B609" s="2">
        <v>2573</v>
      </c>
      <c r="C609" s="2">
        <v>208</v>
      </c>
      <c r="D609" s="2">
        <v>0</v>
      </c>
      <c r="E609" s="2">
        <v>72</v>
      </c>
      <c r="F609" s="2">
        <v>0</v>
      </c>
      <c r="G609" s="2">
        <v>0</v>
      </c>
      <c r="H609" s="2">
        <v>1.137</v>
      </c>
      <c r="I609" s="2">
        <v>71.16</v>
      </c>
      <c r="J609" s="2">
        <v>0</v>
      </c>
      <c r="K609" s="2">
        <v>0.56000000000000005</v>
      </c>
      <c r="L609" s="2">
        <v>0.34</v>
      </c>
      <c r="M609" s="2">
        <v>0.22</v>
      </c>
      <c r="N609" s="2">
        <v>0.14000000000000001</v>
      </c>
      <c r="O609" s="2">
        <v>0.1</v>
      </c>
      <c r="P609" s="2">
        <v>0.06</v>
      </c>
      <c r="Q609" s="2">
        <v>0.05</v>
      </c>
      <c r="R609" s="2">
        <v>0.03</v>
      </c>
      <c r="S609" s="2">
        <v>-385</v>
      </c>
      <c r="T609" s="2">
        <v>88.3</v>
      </c>
      <c r="U609" s="2">
        <v>135</v>
      </c>
      <c r="V609" s="2">
        <v>64.8</v>
      </c>
      <c r="W609" s="2">
        <v>24.4</v>
      </c>
      <c r="X609" s="2">
        <v>4.71</v>
      </c>
      <c r="Y609" s="2">
        <v>1.73</v>
      </c>
      <c r="Z609" s="2">
        <v>0.42</v>
      </c>
      <c r="AA609" s="2">
        <v>0</v>
      </c>
      <c r="AB609" s="2">
        <v>18</v>
      </c>
      <c r="AC609" s="2">
        <v>36</v>
      </c>
      <c r="AD609" s="2">
        <v>54</v>
      </c>
      <c r="AE609" s="2">
        <v>71</v>
      </c>
      <c r="AF609" s="2">
        <v>-385</v>
      </c>
      <c r="AG609" s="2">
        <v>-156</v>
      </c>
      <c r="AH609" s="2">
        <v>54.8</v>
      </c>
      <c r="AI609" s="2">
        <v>259</v>
      </c>
      <c r="AJ609" s="2">
        <v>468</v>
      </c>
      <c r="AK609" s="2"/>
    </row>
    <row r="610" spans="1:37">
      <c r="A610" s="2">
        <v>609</v>
      </c>
      <c r="B610" s="2">
        <v>2573</v>
      </c>
      <c r="C610" s="2">
        <v>208</v>
      </c>
      <c r="D610" s="2">
        <v>0</v>
      </c>
      <c r="E610" s="2">
        <v>102</v>
      </c>
      <c r="F610" s="2">
        <v>0</v>
      </c>
      <c r="G610" s="2">
        <v>0</v>
      </c>
      <c r="H610" s="2">
        <v>0.81499999999999995</v>
      </c>
      <c r="I610" s="2">
        <v>122.11</v>
      </c>
      <c r="J610" s="2">
        <v>0</v>
      </c>
      <c r="K610" s="2">
        <v>0.45</v>
      </c>
      <c r="L610" s="2">
        <v>0.31</v>
      </c>
      <c r="M610" s="2">
        <v>0.22</v>
      </c>
      <c r="N610" s="2">
        <v>0.15</v>
      </c>
      <c r="O610" s="2">
        <v>0.1</v>
      </c>
      <c r="P610" s="2">
        <v>0.06</v>
      </c>
      <c r="Q610" s="2">
        <v>0.05</v>
      </c>
      <c r="R610" s="2">
        <v>0.03</v>
      </c>
      <c r="S610" s="2">
        <v>-295</v>
      </c>
      <c r="T610" s="2">
        <v>5.62</v>
      </c>
      <c r="U610" s="2">
        <v>83.1</v>
      </c>
      <c r="V610" s="2">
        <v>68.7</v>
      </c>
      <c r="W610" s="2">
        <v>38.1</v>
      </c>
      <c r="X610" s="2">
        <v>9.4499999999999993</v>
      </c>
      <c r="Y610" s="2">
        <v>2.94</v>
      </c>
      <c r="Z610" s="2">
        <v>0.71</v>
      </c>
      <c r="AA610" s="2">
        <v>0</v>
      </c>
      <c r="AB610" s="2">
        <v>26</v>
      </c>
      <c r="AC610" s="2">
        <v>51</v>
      </c>
      <c r="AD610" s="2">
        <v>77</v>
      </c>
      <c r="AE610" s="2">
        <v>101</v>
      </c>
      <c r="AF610" s="2">
        <v>-295</v>
      </c>
      <c r="AG610" s="2">
        <v>-102</v>
      </c>
      <c r="AH610" s="2">
        <v>57.8</v>
      </c>
      <c r="AI610" s="2">
        <v>212</v>
      </c>
      <c r="AJ610" s="2">
        <v>385</v>
      </c>
      <c r="AK610" s="2"/>
    </row>
    <row r="611" spans="1:37">
      <c r="A611" s="2">
        <v>610</v>
      </c>
      <c r="B611" s="2">
        <v>2573</v>
      </c>
      <c r="C611" s="2">
        <v>208</v>
      </c>
      <c r="D611" s="2">
        <v>0</v>
      </c>
      <c r="E611" s="2">
        <v>147</v>
      </c>
      <c r="F611" s="2">
        <v>0</v>
      </c>
      <c r="G611" s="2">
        <v>0</v>
      </c>
      <c r="H611" s="2">
        <v>0.57299999999999995</v>
      </c>
      <c r="I611" s="2">
        <v>220.99</v>
      </c>
      <c r="J611" s="2">
        <v>0</v>
      </c>
      <c r="K611" s="2">
        <v>0.36</v>
      </c>
      <c r="L611" s="2">
        <v>0.26</v>
      </c>
      <c r="M611" s="2">
        <v>0.21</v>
      </c>
      <c r="N611" s="2">
        <v>0.15</v>
      </c>
      <c r="O611" s="2">
        <v>0.11</v>
      </c>
      <c r="P611" s="2">
        <v>7.0000000000000007E-2</v>
      </c>
      <c r="Q611" s="2">
        <v>0.05</v>
      </c>
      <c r="R611" s="2">
        <v>0.03</v>
      </c>
      <c r="S611" s="2">
        <v>-192</v>
      </c>
      <c r="T611" s="2">
        <v>-38.4</v>
      </c>
      <c r="U611" s="2">
        <v>26.7</v>
      </c>
      <c r="V611" s="2">
        <v>47.7</v>
      </c>
      <c r="W611" s="2">
        <v>38.4</v>
      </c>
      <c r="X611" s="2">
        <v>16.2</v>
      </c>
      <c r="Y611" s="2">
        <v>5.99</v>
      </c>
      <c r="Z611" s="2">
        <v>1.18</v>
      </c>
      <c r="AA611" s="2">
        <v>0</v>
      </c>
      <c r="AB611" s="2">
        <v>37</v>
      </c>
      <c r="AC611" s="2">
        <v>73</v>
      </c>
      <c r="AD611" s="2">
        <v>110</v>
      </c>
      <c r="AE611" s="2">
        <v>146</v>
      </c>
      <c r="AF611" s="2">
        <v>-192</v>
      </c>
      <c r="AG611" s="2">
        <v>-44</v>
      </c>
      <c r="AH611" s="2">
        <v>61.7</v>
      </c>
      <c r="AI611" s="2">
        <v>157</v>
      </c>
      <c r="AJ611" s="2">
        <v>281</v>
      </c>
      <c r="AK611" s="2"/>
    </row>
    <row r="612" spans="1:37">
      <c r="A612" s="2">
        <v>611</v>
      </c>
      <c r="B612" s="2">
        <v>2573</v>
      </c>
      <c r="C612" s="2">
        <v>208</v>
      </c>
      <c r="D612" s="2">
        <v>0</v>
      </c>
      <c r="E612" s="2">
        <v>210</v>
      </c>
      <c r="F612" s="2">
        <v>0</v>
      </c>
      <c r="G612" s="2">
        <v>0</v>
      </c>
      <c r="H612" s="2">
        <v>0.40799999999999997</v>
      </c>
      <c r="I612" s="2">
        <v>401.79</v>
      </c>
      <c r="J612" s="2">
        <v>0</v>
      </c>
      <c r="K612" s="2">
        <v>0.27</v>
      </c>
      <c r="L612" s="2">
        <v>0.21</v>
      </c>
      <c r="M612" s="2">
        <v>0.18</v>
      </c>
      <c r="N612" s="2">
        <v>0.14000000000000001</v>
      </c>
      <c r="O612" s="2">
        <v>0.11</v>
      </c>
      <c r="P612" s="2">
        <v>7.0000000000000007E-2</v>
      </c>
      <c r="Q612" s="2">
        <v>0.05</v>
      </c>
      <c r="R612" s="2">
        <v>0.03</v>
      </c>
      <c r="S612" s="2">
        <v>-112</v>
      </c>
      <c r="T612" s="2">
        <v>-47.3</v>
      </c>
      <c r="U612" s="2">
        <v>-8.2899999999999991</v>
      </c>
      <c r="V612" s="2">
        <v>19.600000000000001</v>
      </c>
      <c r="W612" s="2">
        <v>25</v>
      </c>
      <c r="X612" s="2">
        <v>17.8</v>
      </c>
      <c r="Y612" s="2">
        <v>9.64</v>
      </c>
      <c r="Z612" s="2">
        <v>2.4</v>
      </c>
      <c r="AA612" s="2">
        <v>0</v>
      </c>
      <c r="AB612" s="2">
        <v>52</v>
      </c>
      <c r="AC612" s="2">
        <v>105</v>
      </c>
      <c r="AD612" s="2">
        <v>157</v>
      </c>
      <c r="AE612" s="2">
        <v>209</v>
      </c>
      <c r="AF612" s="2">
        <v>-112</v>
      </c>
      <c r="AG612" s="2">
        <v>7.4</v>
      </c>
      <c r="AH612" s="2">
        <v>67.5</v>
      </c>
      <c r="AI612" s="2">
        <v>109</v>
      </c>
      <c r="AJ612" s="2">
        <v>185</v>
      </c>
      <c r="AK612" s="2"/>
    </row>
    <row r="613" spans="1:37">
      <c r="A613" s="2">
        <v>612</v>
      </c>
      <c r="B613" s="2">
        <v>2573</v>
      </c>
      <c r="C613" s="2">
        <v>208</v>
      </c>
      <c r="D613" s="2">
        <v>0</v>
      </c>
      <c r="E613" s="2">
        <v>300</v>
      </c>
      <c r="F613" s="2">
        <v>0</v>
      </c>
      <c r="G613" s="2">
        <v>0</v>
      </c>
      <c r="H613" s="2">
        <v>0.33700000000000002</v>
      </c>
      <c r="I613" s="2">
        <v>622.45000000000005</v>
      </c>
      <c r="J613" s="2">
        <v>0</v>
      </c>
      <c r="K613" s="2">
        <v>0.21</v>
      </c>
      <c r="L613" s="2">
        <v>0.17</v>
      </c>
      <c r="M613" s="2">
        <v>0.15</v>
      </c>
      <c r="N613" s="2">
        <v>0.12</v>
      </c>
      <c r="O613" s="2">
        <v>0.1</v>
      </c>
      <c r="P613" s="2">
        <v>7.0000000000000007E-2</v>
      </c>
      <c r="Q613" s="2">
        <v>0.05</v>
      </c>
      <c r="R613" s="2">
        <v>0.03</v>
      </c>
      <c r="S613" s="2">
        <v>-59.9</v>
      </c>
      <c r="T613" s="2">
        <v>-37.6</v>
      </c>
      <c r="U613" s="2">
        <v>-19.899999999999999</v>
      </c>
      <c r="V613" s="2">
        <v>-0.25</v>
      </c>
      <c r="W613" s="2">
        <v>9.14</v>
      </c>
      <c r="X613" s="2">
        <v>12.5</v>
      </c>
      <c r="Y613" s="2">
        <v>9.76</v>
      </c>
      <c r="Z613" s="2">
        <v>4.12</v>
      </c>
      <c r="AA613" s="2">
        <v>0</v>
      </c>
      <c r="AB613" s="2">
        <v>75</v>
      </c>
      <c r="AC613" s="2">
        <v>150</v>
      </c>
      <c r="AD613" s="2">
        <v>225</v>
      </c>
      <c r="AE613" s="2">
        <v>299</v>
      </c>
      <c r="AF613" s="2">
        <v>-59.9</v>
      </c>
      <c r="AG613" s="2">
        <v>44.9</v>
      </c>
      <c r="AH613" s="2">
        <v>64.3</v>
      </c>
      <c r="AI613" s="2">
        <v>69.599999999999994</v>
      </c>
      <c r="AJ613" s="2">
        <v>110</v>
      </c>
      <c r="AK613" s="2"/>
    </row>
    <row r="614" spans="1:37">
      <c r="A614" s="2">
        <v>613</v>
      </c>
      <c r="B614" s="2">
        <v>3109</v>
      </c>
      <c r="C614" s="2">
        <v>208</v>
      </c>
      <c r="D614" s="2">
        <v>0</v>
      </c>
      <c r="E614" s="2">
        <v>50</v>
      </c>
      <c r="F614" s="2">
        <v>0</v>
      </c>
      <c r="G614" s="2">
        <v>0</v>
      </c>
      <c r="H614" s="2">
        <v>1.417</v>
      </c>
      <c r="I614" s="2">
        <v>49.82</v>
      </c>
      <c r="J614" s="2">
        <v>0</v>
      </c>
      <c r="K614" s="2">
        <v>0.64</v>
      </c>
      <c r="L614" s="2">
        <v>0.35</v>
      </c>
      <c r="M614" s="2">
        <v>0.21</v>
      </c>
      <c r="N614" s="2">
        <v>0.13</v>
      </c>
      <c r="O614" s="2">
        <v>0.1</v>
      </c>
      <c r="P614" s="2">
        <v>0.06</v>
      </c>
      <c r="Q614" s="2">
        <v>0.05</v>
      </c>
      <c r="R614" s="2">
        <v>0.03</v>
      </c>
      <c r="S614" s="2">
        <v>-402</v>
      </c>
      <c r="T614" s="2">
        <v>168</v>
      </c>
      <c r="U614" s="2">
        <v>145</v>
      </c>
      <c r="V614" s="2">
        <v>43.3</v>
      </c>
      <c r="W614" s="2">
        <v>13.2</v>
      </c>
      <c r="X614" s="2">
        <v>2.99</v>
      </c>
      <c r="Y614" s="2">
        <v>1.1399999999999999</v>
      </c>
      <c r="Z614" s="2">
        <v>0.24</v>
      </c>
      <c r="AA614" s="2">
        <v>0</v>
      </c>
      <c r="AB614" s="2">
        <v>12</v>
      </c>
      <c r="AC614" s="2">
        <v>25</v>
      </c>
      <c r="AD614" s="2">
        <v>38</v>
      </c>
      <c r="AE614" s="2">
        <v>49</v>
      </c>
      <c r="AF614" s="2">
        <v>-402</v>
      </c>
      <c r="AG614" s="2">
        <v>-176</v>
      </c>
      <c r="AH614" s="2">
        <v>41</v>
      </c>
      <c r="AI614" s="2">
        <v>260</v>
      </c>
      <c r="AJ614" s="2">
        <v>462</v>
      </c>
      <c r="AK614" s="2"/>
    </row>
    <row r="615" spans="1:37">
      <c r="A615" s="2">
        <v>614</v>
      </c>
      <c r="B615" s="2">
        <v>3109</v>
      </c>
      <c r="C615" s="2">
        <v>208</v>
      </c>
      <c r="D615" s="2">
        <v>0</v>
      </c>
      <c r="E615" s="2">
        <v>72</v>
      </c>
      <c r="F615" s="2">
        <v>0</v>
      </c>
      <c r="G615" s="2">
        <v>0</v>
      </c>
      <c r="H615" s="2">
        <v>1.0669999999999999</v>
      </c>
      <c r="I615" s="2">
        <v>78.66</v>
      </c>
      <c r="J615" s="2">
        <v>0</v>
      </c>
      <c r="K615" s="2">
        <v>0.54</v>
      </c>
      <c r="L615" s="2">
        <v>0.33</v>
      </c>
      <c r="M615" s="2">
        <v>0.23</v>
      </c>
      <c r="N615" s="2">
        <v>0.14000000000000001</v>
      </c>
      <c r="O615" s="2">
        <v>0.1</v>
      </c>
      <c r="P615" s="2">
        <v>0.06</v>
      </c>
      <c r="Q615" s="2">
        <v>0.05</v>
      </c>
      <c r="R615" s="2">
        <v>0.03</v>
      </c>
      <c r="S615" s="2">
        <v>-362</v>
      </c>
      <c r="T615" s="2">
        <v>72.8</v>
      </c>
      <c r="U615" s="2">
        <v>125</v>
      </c>
      <c r="V615" s="2">
        <v>65</v>
      </c>
      <c r="W615" s="2">
        <v>25.9</v>
      </c>
      <c r="X615" s="2">
        <v>5.03</v>
      </c>
      <c r="Y615" s="2">
        <v>1.83</v>
      </c>
      <c r="Z615" s="2">
        <v>0.46</v>
      </c>
      <c r="AA615" s="2">
        <v>0</v>
      </c>
      <c r="AB615" s="2">
        <v>18</v>
      </c>
      <c r="AC615" s="2">
        <v>36</v>
      </c>
      <c r="AD615" s="2">
        <v>54</v>
      </c>
      <c r="AE615" s="2">
        <v>71</v>
      </c>
      <c r="AF615" s="2">
        <v>-362</v>
      </c>
      <c r="AG615" s="2">
        <v>-150</v>
      </c>
      <c r="AH615" s="2">
        <v>45.3</v>
      </c>
      <c r="AI615" s="2">
        <v>236</v>
      </c>
      <c r="AJ615" s="2">
        <v>430</v>
      </c>
      <c r="AK615" s="2"/>
    </row>
    <row r="616" spans="1:37">
      <c r="A616" s="2">
        <v>615</v>
      </c>
      <c r="B616" s="2">
        <v>3109</v>
      </c>
      <c r="C616" s="2">
        <v>208</v>
      </c>
      <c r="D616" s="2">
        <v>0</v>
      </c>
      <c r="E616" s="2">
        <v>102</v>
      </c>
      <c r="F616" s="2">
        <v>0</v>
      </c>
      <c r="G616" s="2">
        <v>0</v>
      </c>
      <c r="H616" s="2">
        <v>0.75700000000000001</v>
      </c>
      <c r="I616" s="2">
        <v>137.58000000000001</v>
      </c>
      <c r="J616" s="2">
        <v>0</v>
      </c>
      <c r="K616" s="2">
        <v>0.43</v>
      </c>
      <c r="L616" s="2">
        <v>0.3</v>
      </c>
      <c r="M616" s="2">
        <v>0.22</v>
      </c>
      <c r="N616" s="2">
        <v>0.15</v>
      </c>
      <c r="O616" s="2">
        <v>0.1</v>
      </c>
      <c r="P616" s="2">
        <v>0.06</v>
      </c>
      <c r="Q616" s="2">
        <v>0.05</v>
      </c>
      <c r="R616" s="2">
        <v>0.03</v>
      </c>
      <c r="S616" s="2">
        <v>-271</v>
      </c>
      <c r="T616" s="2">
        <v>-2.1800000000000002</v>
      </c>
      <c r="U616" s="2">
        <v>71.900000000000006</v>
      </c>
      <c r="V616" s="2">
        <v>64.599999999999994</v>
      </c>
      <c r="W616" s="2">
        <v>38</v>
      </c>
      <c r="X616" s="2">
        <v>10.199999999999999</v>
      </c>
      <c r="Y616" s="2">
        <v>3.15</v>
      </c>
      <c r="Z616" s="2">
        <v>0.75</v>
      </c>
      <c r="AA616" s="2">
        <v>0</v>
      </c>
      <c r="AB616" s="2">
        <v>26</v>
      </c>
      <c r="AC616" s="2">
        <v>51</v>
      </c>
      <c r="AD616" s="2">
        <v>77</v>
      </c>
      <c r="AE616" s="2">
        <v>101</v>
      </c>
      <c r="AF616" s="2">
        <v>-271</v>
      </c>
      <c r="AG616" s="2">
        <v>-97.8</v>
      </c>
      <c r="AH616" s="2">
        <v>47.5</v>
      </c>
      <c r="AI616" s="2">
        <v>188</v>
      </c>
      <c r="AJ616" s="2">
        <v>346</v>
      </c>
      <c r="AK616" s="2"/>
    </row>
    <row r="617" spans="1:37">
      <c r="A617" s="2">
        <v>616</v>
      </c>
      <c r="B617" s="2">
        <v>3109</v>
      </c>
      <c r="C617" s="2">
        <v>208</v>
      </c>
      <c r="D617" s="2">
        <v>0</v>
      </c>
      <c r="E617" s="2">
        <v>147</v>
      </c>
      <c r="F617" s="2">
        <v>0</v>
      </c>
      <c r="G617" s="2">
        <v>0</v>
      </c>
      <c r="H617" s="2">
        <v>0.51700000000000002</v>
      </c>
      <c r="I617" s="2">
        <v>259.45999999999998</v>
      </c>
      <c r="J617" s="2">
        <v>0</v>
      </c>
      <c r="K617" s="2">
        <v>0.34</v>
      </c>
      <c r="L617" s="2">
        <v>0.25</v>
      </c>
      <c r="M617" s="2">
        <v>0.21</v>
      </c>
      <c r="N617" s="2">
        <v>0.15</v>
      </c>
      <c r="O617" s="2">
        <v>0.11</v>
      </c>
      <c r="P617" s="2">
        <v>7.0000000000000007E-2</v>
      </c>
      <c r="Q617" s="2">
        <v>0.05</v>
      </c>
      <c r="R617" s="2">
        <v>0.03</v>
      </c>
      <c r="S617" s="2">
        <v>-175</v>
      </c>
      <c r="T617" s="2">
        <v>-39.200000000000003</v>
      </c>
      <c r="U617" s="2">
        <v>20</v>
      </c>
      <c r="V617" s="2">
        <v>42</v>
      </c>
      <c r="W617" s="2">
        <v>35.799999999999997</v>
      </c>
      <c r="X617" s="2">
        <v>16.399999999999999</v>
      </c>
      <c r="Y617" s="2">
        <v>6.41</v>
      </c>
      <c r="Z617" s="2">
        <v>1.26</v>
      </c>
      <c r="AA617" s="2">
        <v>0</v>
      </c>
      <c r="AB617" s="2">
        <v>37</v>
      </c>
      <c r="AC617" s="2">
        <v>73</v>
      </c>
      <c r="AD617" s="2">
        <v>110</v>
      </c>
      <c r="AE617" s="2">
        <v>146</v>
      </c>
      <c r="AF617" s="2">
        <v>-175</v>
      </c>
      <c r="AG617" s="2">
        <v>-44</v>
      </c>
      <c r="AH617" s="2">
        <v>50.5</v>
      </c>
      <c r="AI617" s="2">
        <v>137</v>
      </c>
      <c r="AJ617" s="2">
        <v>249</v>
      </c>
      <c r="AK617" s="2"/>
    </row>
    <row r="618" spans="1:37">
      <c r="A618" s="2">
        <v>617</v>
      </c>
      <c r="B618" s="2">
        <v>3109</v>
      </c>
      <c r="C618" s="2">
        <v>208</v>
      </c>
      <c r="D618" s="2">
        <v>0</v>
      </c>
      <c r="E618" s="2">
        <v>210</v>
      </c>
      <c r="F618" s="2">
        <v>0</v>
      </c>
      <c r="G618" s="2">
        <v>0</v>
      </c>
      <c r="H618" s="2">
        <v>0.36599999999999999</v>
      </c>
      <c r="I618" s="2">
        <v>479.24</v>
      </c>
      <c r="J618" s="2">
        <v>0</v>
      </c>
      <c r="K618" s="2">
        <v>0.26</v>
      </c>
      <c r="L618" s="2">
        <v>0.2</v>
      </c>
      <c r="M618" s="2">
        <v>0.18</v>
      </c>
      <c r="N618" s="2">
        <v>0.14000000000000001</v>
      </c>
      <c r="O618" s="2">
        <v>0.11</v>
      </c>
      <c r="P618" s="2">
        <v>7.0000000000000007E-2</v>
      </c>
      <c r="Q618" s="2">
        <v>0.05</v>
      </c>
      <c r="R618" s="2">
        <v>0.03</v>
      </c>
      <c r="S618" s="2">
        <v>-101</v>
      </c>
      <c r="T618" s="2">
        <v>-44.6</v>
      </c>
      <c r="U618" s="2">
        <v>-10.1</v>
      </c>
      <c r="V618" s="2">
        <v>15.7</v>
      </c>
      <c r="W618" s="2">
        <v>21.8</v>
      </c>
      <c r="X618" s="2">
        <v>16.8</v>
      </c>
      <c r="Y618" s="2">
        <v>9.64</v>
      </c>
      <c r="Z618" s="2">
        <v>2.58</v>
      </c>
      <c r="AA618" s="2">
        <v>0</v>
      </c>
      <c r="AB618" s="2">
        <v>52</v>
      </c>
      <c r="AC618" s="2">
        <v>105</v>
      </c>
      <c r="AD618" s="2">
        <v>157</v>
      </c>
      <c r="AE618" s="2">
        <v>209</v>
      </c>
      <c r="AF618" s="2">
        <v>-101</v>
      </c>
      <c r="AG618" s="2">
        <v>2.09</v>
      </c>
      <c r="AH618" s="2">
        <v>55.5</v>
      </c>
      <c r="AI618" s="2">
        <v>93.4</v>
      </c>
      <c r="AJ618" s="2">
        <v>162</v>
      </c>
      <c r="AK618" s="2"/>
    </row>
    <row r="619" spans="1:37">
      <c r="A619" s="2">
        <v>618</v>
      </c>
      <c r="B619" s="2">
        <v>3109</v>
      </c>
      <c r="C619" s="2">
        <v>208</v>
      </c>
      <c r="D619" s="2">
        <v>0</v>
      </c>
      <c r="E619" s="2">
        <v>300</v>
      </c>
      <c r="F619" s="2">
        <v>0</v>
      </c>
      <c r="G619" s="2">
        <v>0</v>
      </c>
      <c r="H619" s="2">
        <v>0.3</v>
      </c>
      <c r="I619" s="2">
        <v>755.08</v>
      </c>
      <c r="J619" s="2">
        <v>0</v>
      </c>
      <c r="K619" s="2">
        <v>0.2</v>
      </c>
      <c r="L619" s="2">
        <v>0.16</v>
      </c>
      <c r="M619" s="2">
        <v>0.14000000000000001</v>
      </c>
      <c r="N619" s="2">
        <v>0.12</v>
      </c>
      <c r="O619" s="2">
        <v>0.1</v>
      </c>
      <c r="P619" s="2">
        <v>7.0000000000000007E-2</v>
      </c>
      <c r="Q619" s="2">
        <v>0.06</v>
      </c>
      <c r="R619" s="2">
        <v>0.03</v>
      </c>
      <c r="S619" s="2">
        <v>-53.9</v>
      </c>
      <c r="T619" s="2">
        <v>-34.6</v>
      </c>
      <c r="U619" s="2">
        <v>-19</v>
      </c>
      <c r="V619" s="2">
        <v>-1.59</v>
      </c>
      <c r="W619" s="2">
        <v>7.13</v>
      </c>
      <c r="X619" s="2">
        <v>11</v>
      </c>
      <c r="Y619" s="2">
        <v>9.07</v>
      </c>
      <c r="Z619" s="2">
        <v>4.17</v>
      </c>
      <c r="AA619" s="2">
        <v>0</v>
      </c>
      <c r="AB619" s="2">
        <v>75</v>
      </c>
      <c r="AC619" s="2">
        <v>150</v>
      </c>
      <c r="AD619" s="2">
        <v>225</v>
      </c>
      <c r="AE619" s="2">
        <v>299</v>
      </c>
      <c r="AF619" s="2">
        <v>-53.9</v>
      </c>
      <c r="AG619" s="2">
        <v>35.1</v>
      </c>
      <c r="AH619" s="2">
        <v>52.9</v>
      </c>
      <c r="AI619" s="2">
        <v>59.3</v>
      </c>
      <c r="AJ619" s="2">
        <v>95.4</v>
      </c>
      <c r="AK619" s="2"/>
    </row>
    <row r="620" spans="1:37">
      <c r="A620" s="2">
        <v>619</v>
      </c>
      <c r="B620" s="2">
        <v>3756</v>
      </c>
      <c r="C620" s="2">
        <v>208</v>
      </c>
      <c r="D620" s="2">
        <v>0</v>
      </c>
      <c r="E620" s="2">
        <v>50</v>
      </c>
      <c r="F620" s="2">
        <v>0</v>
      </c>
      <c r="G620" s="2">
        <v>0</v>
      </c>
      <c r="H620" s="2">
        <v>1.36</v>
      </c>
      <c r="I620" s="2">
        <v>53.19</v>
      </c>
      <c r="J620" s="2">
        <v>0</v>
      </c>
      <c r="K620" s="2">
        <v>0.62</v>
      </c>
      <c r="L620" s="2">
        <v>0.35</v>
      </c>
      <c r="M620" s="2">
        <v>0.22</v>
      </c>
      <c r="N620" s="2">
        <v>0.13</v>
      </c>
      <c r="O620" s="2">
        <v>0.1</v>
      </c>
      <c r="P620" s="2">
        <v>0.06</v>
      </c>
      <c r="Q620" s="2">
        <v>0.05</v>
      </c>
      <c r="R620" s="2">
        <v>0.03</v>
      </c>
      <c r="S620" s="2">
        <v>-386</v>
      </c>
      <c r="T620" s="2">
        <v>149</v>
      </c>
      <c r="U620" s="2">
        <v>140</v>
      </c>
      <c r="V620" s="2">
        <v>45.6</v>
      </c>
      <c r="W620" s="2">
        <v>14.1</v>
      </c>
      <c r="X620" s="2">
        <v>3.14</v>
      </c>
      <c r="Y620" s="2">
        <v>1.22</v>
      </c>
      <c r="Z620" s="2">
        <v>0.27</v>
      </c>
      <c r="AA620" s="2">
        <v>0</v>
      </c>
      <c r="AB620" s="2">
        <v>12</v>
      </c>
      <c r="AC620" s="2">
        <v>25</v>
      </c>
      <c r="AD620" s="2">
        <v>38</v>
      </c>
      <c r="AE620" s="2">
        <v>49</v>
      </c>
      <c r="AF620" s="2">
        <v>-386</v>
      </c>
      <c r="AG620" s="2">
        <v>-172</v>
      </c>
      <c r="AH620" s="2">
        <v>33.9</v>
      </c>
      <c r="AI620" s="2">
        <v>242</v>
      </c>
      <c r="AJ620" s="2">
        <v>435</v>
      </c>
      <c r="AK620" s="2"/>
    </row>
    <row r="621" spans="1:37">
      <c r="A621" s="2">
        <v>620</v>
      </c>
      <c r="B621" s="2">
        <v>3756</v>
      </c>
      <c r="C621" s="2">
        <v>208</v>
      </c>
      <c r="D621" s="2">
        <v>0</v>
      </c>
      <c r="E621" s="2">
        <v>72</v>
      </c>
      <c r="F621" s="2">
        <v>0</v>
      </c>
      <c r="G621" s="2">
        <v>0</v>
      </c>
      <c r="H621" s="2">
        <v>1.0069999999999999</v>
      </c>
      <c r="I621" s="2">
        <v>86.23</v>
      </c>
      <c r="J621" s="2">
        <v>0</v>
      </c>
      <c r="K621" s="2">
        <v>0.52</v>
      </c>
      <c r="L621" s="2">
        <v>0.33</v>
      </c>
      <c r="M621" s="2">
        <v>0.23</v>
      </c>
      <c r="N621" s="2">
        <v>0.14000000000000001</v>
      </c>
      <c r="O621" s="2">
        <v>0.1</v>
      </c>
      <c r="P621" s="2">
        <v>0.06</v>
      </c>
      <c r="Q621" s="2">
        <v>0.05</v>
      </c>
      <c r="R621" s="2">
        <v>0.03</v>
      </c>
      <c r="S621" s="2">
        <v>-338</v>
      </c>
      <c r="T621" s="2">
        <v>58.2</v>
      </c>
      <c r="U621" s="2">
        <v>114</v>
      </c>
      <c r="V621" s="2">
        <v>64.400000000000006</v>
      </c>
      <c r="W621" s="2">
        <v>27.3</v>
      </c>
      <c r="X621" s="2">
        <v>5.37</v>
      </c>
      <c r="Y621" s="2">
        <v>1.91</v>
      </c>
      <c r="Z621" s="2">
        <v>0.49</v>
      </c>
      <c r="AA621" s="2">
        <v>0</v>
      </c>
      <c r="AB621" s="2">
        <v>18</v>
      </c>
      <c r="AC621" s="2">
        <v>36</v>
      </c>
      <c r="AD621" s="2">
        <v>54</v>
      </c>
      <c r="AE621" s="2">
        <v>71</v>
      </c>
      <c r="AF621" s="2">
        <v>-338</v>
      </c>
      <c r="AG621" s="2">
        <v>-143</v>
      </c>
      <c r="AH621" s="2">
        <v>37.4</v>
      </c>
      <c r="AI621" s="2">
        <v>213</v>
      </c>
      <c r="AJ621" s="2">
        <v>394</v>
      </c>
      <c r="AK621" s="2"/>
    </row>
    <row r="622" spans="1:37">
      <c r="A622" s="2">
        <v>621</v>
      </c>
      <c r="B622" s="2">
        <v>3756</v>
      </c>
      <c r="C622" s="2">
        <v>208</v>
      </c>
      <c r="D622" s="2">
        <v>0</v>
      </c>
      <c r="E622" s="2">
        <v>102</v>
      </c>
      <c r="F622" s="2">
        <v>0</v>
      </c>
      <c r="G622" s="2">
        <v>0</v>
      </c>
      <c r="H622" s="2">
        <v>0.69599999999999995</v>
      </c>
      <c r="I622" s="2">
        <v>157.16</v>
      </c>
      <c r="J622" s="2">
        <v>0</v>
      </c>
      <c r="K622" s="2">
        <v>0.41</v>
      </c>
      <c r="L622" s="2">
        <v>0.28999999999999998</v>
      </c>
      <c r="M622" s="2">
        <v>0.22</v>
      </c>
      <c r="N622" s="2">
        <v>0.15</v>
      </c>
      <c r="O622" s="2">
        <v>0.11</v>
      </c>
      <c r="P622" s="2">
        <v>7.0000000000000007E-2</v>
      </c>
      <c r="Q622" s="2">
        <v>0.05</v>
      </c>
      <c r="R622" s="2">
        <v>0.03</v>
      </c>
      <c r="S622" s="2">
        <v>-248</v>
      </c>
      <c r="T622" s="2">
        <v>-8.75</v>
      </c>
      <c r="U622" s="2">
        <v>61.1</v>
      </c>
      <c r="V622" s="2">
        <v>59.8</v>
      </c>
      <c r="W622" s="2">
        <v>37.299999999999997</v>
      </c>
      <c r="X622" s="2">
        <v>10.8</v>
      </c>
      <c r="Y622" s="2">
        <v>3.38</v>
      </c>
      <c r="Z622" s="2">
        <v>0.79</v>
      </c>
      <c r="AA622" s="2">
        <v>0</v>
      </c>
      <c r="AB622" s="2">
        <v>26</v>
      </c>
      <c r="AC622" s="2">
        <v>51</v>
      </c>
      <c r="AD622" s="2">
        <v>77</v>
      </c>
      <c r="AE622" s="2">
        <v>101</v>
      </c>
      <c r="AF622" s="2">
        <v>-248</v>
      </c>
      <c r="AG622" s="2">
        <v>-92.2</v>
      </c>
      <c r="AH622" s="2">
        <v>39.1</v>
      </c>
      <c r="AI622" s="2">
        <v>167</v>
      </c>
      <c r="AJ622" s="2">
        <v>310</v>
      </c>
      <c r="AK622" s="2"/>
    </row>
    <row r="623" spans="1:37">
      <c r="A623" s="2">
        <v>622</v>
      </c>
      <c r="B623" s="2">
        <v>3756</v>
      </c>
      <c r="C623" s="2">
        <v>208</v>
      </c>
      <c r="D623" s="2">
        <v>0</v>
      </c>
      <c r="E623" s="2">
        <v>147</v>
      </c>
      <c r="F623" s="2">
        <v>0</v>
      </c>
      <c r="G623" s="2">
        <v>0</v>
      </c>
      <c r="H623" s="2">
        <v>0.47299999999999998</v>
      </c>
      <c r="I623" s="2">
        <v>299.39999999999998</v>
      </c>
      <c r="J623" s="2">
        <v>0</v>
      </c>
      <c r="K623" s="2">
        <v>0.32</v>
      </c>
      <c r="L623" s="2">
        <v>0.25</v>
      </c>
      <c r="M623" s="2">
        <v>0.2</v>
      </c>
      <c r="N623" s="2">
        <v>0.15</v>
      </c>
      <c r="O623" s="2">
        <v>0.11</v>
      </c>
      <c r="P623" s="2">
        <v>7.0000000000000007E-2</v>
      </c>
      <c r="Q623" s="2">
        <v>0.05</v>
      </c>
      <c r="R623" s="2">
        <v>0.03</v>
      </c>
      <c r="S623" s="2">
        <v>-158</v>
      </c>
      <c r="T623" s="2">
        <v>-39.200000000000003</v>
      </c>
      <c r="U623" s="2">
        <v>14.1</v>
      </c>
      <c r="V623" s="2">
        <v>36.4</v>
      </c>
      <c r="W623" s="2">
        <v>32.799999999999997</v>
      </c>
      <c r="X623" s="2">
        <v>16.399999999999999</v>
      </c>
      <c r="Y623" s="2">
        <v>6.78</v>
      </c>
      <c r="Z623" s="2">
        <v>1.35</v>
      </c>
      <c r="AA623" s="2">
        <v>0</v>
      </c>
      <c r="AB623" s="2">
        <v>37</v>
      </c>
      <c r="AC623" s="2">
        <v>73</v>
      </c>
      <c r="AD623" s="2">
        <v>110</v>
      </c>
      <c r="AE623" s="2">
        <v>146</v>
      </c>
      <c r="AF623" s="2">
        <v>-158</v>
      </c>
      <c r="AG623" s="2">
        <v>-42.7</v>
      </c>
      <c r="AH623" s="2">
        <v>41.4</v>
      </c>
      <c r="AI623" s="2">
        <v>119</v>
      </c>
      <c r="AJ623" s="2">
        <v>219</v>
      </c>
      <c r="AK623" s="2"/>
    </row>
    <row r="624" spans="1:37">
      <c r="A624" s="2">
        <v>623</v>
      </c>
      <c r="B624" s="2">
        <v>3756</v>
      </c>
      <c r="C624" s="2">
        <v>208</v>
      </c>
      <c r="D624" s="2">
        <v>0</v>
      </c>
      <c r="E624" s="2">
        <v>210</v>
      </c>
      <c r="F624" s="2">
        <v>0</v>
      </c>
      <c r="G624" s="2">
        <v>0</v>
      </c>
      <c r="H624" s="2">
        <v>0.33200000000000002</v>
      </c>
      <c r="I624" s="2">
        <v>563.30999999999995</v>
      </c>
      <c r="J624" s="2">
        <v>0</v>
      </c>
      <c r="K624" s="2">
        <v>0.24</v>
      </c>
      <c r="L624" s="2">
        <v>0.2</v>
      </c>
      <c r="M624" s="2">
        <v>0.17</v>
      </c>
      <c r="N624" s="2">
        <v>0.14000000000000001</v>
      </c>
      <c r="O624" s="2">
        <v>0.11</v>
      </c>
      <c r="P624" s="2">
        <v>7.0000000000000007E-2</v>
      </c>
      <c r="Q624" s="2">
        <v>0.05</v>
      </c>
      <c r="R624" s="2">
        <v>0.03</v>
      </c>
      <c r="S624" s="2">
        <v>-90.5</v>
      </c>
      <c r="T624" s="2">
        <v>-41.7</v>
      </c>
      <c r="U624" s="2">
        <v>-11.3</v>
      </c>
      <c r="V624" s="2">
        <v>12.2</v>
      </c>
      <c r="W624" s="2">
        <v>18.600000000000001</v>
      </c>
      <c r="X624" s="2">
        <v>15.6</v>
      </c>
      <c r="Y624" s="2">
        <v>9.48</v>
      </c>
      <c r="Z624" s="2">
        <v>2.76</v>
      </c>
      <c r="AA624" s="2">
        <v>0</v>
      </c>
      <c r="AB624" s="2">
        <v>52</v>
      </c>
      <c r="AC624" s="2">
        <v>105</v>
      </c>
      <c r="AD624" s="2">
        <v>157</v>
      </c>
      <c r="AE624" s="2">
        <v>209</v>
      </c>
      <c r="AF624" s="2">
        <v>-90.5</v>
      </c>
      <c r="AG624" s="2">
        <v>-1.65</v>
      </c>
      <c r="AH624" s="2">
        <v>45.6</v>
      </c>
      <c r="AI624" s="2">
        <v>80.3</v>
      </c>
      <c r="AJ624" s="2">
        <v>141</v>
      </c>
      <c r="AK624" s="2"/>
    </row>
    <row r="625" spans="1:37">
      <c r="A625" s="2">
        <v>624</v>
      </c>
      <c r="B625" s="2">
        <v>3756</v>
      </c>
      <c r="C625" s="2">
        <v>208</v>
      </c>
      <c r="D625" s="2">
        <v>0</v>
      </c>
      <c r="E625" s="2">
        <v>300</v>
      </c>
      <c r="F625" s="2">
        <v>0</v>
      </c>
      <c r="G625" s="2">
        <v>0</v>
      </c>
      <c r="H625" s="2">
        <v>0.26600000000000001</v>
      </c>
      <c r="I625" s="2">
        <v>920.14</v>
      </c>
      <c r="J625" s="2">
        <v>0</v>
      </c>
      <c r="K625" s="2">
        <v>0.18</v>
      </c>
      <c r="L625" s="2">
        <v>0.15</v>
      </c>
      <c r="M625" s="2">
        <v>0.14000000000000001</v>
      </c>
      <c r="N625" s="2">
        <v>0.12</v>
      </c>
      <c r="O625" s="2">
        <v>0.1</v>
      </c>
      <c r="P625" s="2">
        <v>7.0000000000000007E-2</v>
      </c>
      <c r="Q625" s="2">
        <v>0.06</v>
      </c>
      <c r="R625" s="2">
        <v>0.03</v>
      </c>
      <c r="S625" s="2">
        <v>-48.2</v>
      </c>
      <c r="T625" s="2">
        <v>-31.5</v>
      </c>
      <c r="U625" s="2">
        <v>-18</v>
      </c>
      <c r="V625" s="2">
        <v>-2.63</v>
      </c>
      <c r="W625" s="2">
        <v>5.35</v>
      </c>
      <c r="X625" s="2">
        <v>9.51</v>
      </c>
      <c r="Y625" s="2">
        <v>8.31</v>
      </c>
      <c r="Z625" s="2">
        <v>4.1500000000000004</v>
      </c>
      <c r="AA625" s="2">
        <v>0</v>
      </c>
      <c r="AB625" s="2">
        <v>75</v>
      </c>
      <c r="AC625" s="2">
        <v>150</v>
      </c>
      <c r="AD625" s="2">
        <v>225</v>
      </c>
      <c r="AE625" s="2">
        <v>299</v>
      </c>
      <c r="AF625" s="2">
        <v>-48.2</v>
      </c>
      <c r="AG625" s="2">
        <v>27.3</v>
      </c>
      <c r="AH625" s="2">
        <v>43.6</v>
      </c>
      <c r="AI625" s="2">
        <v>50.5</v>
      </c>
      <c r="AJ625" s="2">
        <v>82.8</v>
      </c>
      <c r="AK625" s="2"/>
    </row>
    <row r="626" spans="1:37">
      <c r="A626" s="2">
        <v>625</v>
      </c>
      <c r="B626" s="2">
        <v>4537</v>
      </c>
      <c r="C626" s="2">
        <v>208</v>
      </c>
      <c r="D626" s="2">
        <v>0</v>
      </c>
      <c r="E626" s="2">
        <v>50</v>
      </c>
      <c r="F626" s="2">
        <v>0</v>
      </c>
      <c r="G626" s="2">
        <v>0</v>
      </c>
      <c r="H626" s="2">
        <v>1.294</v>
      </c>
      <c r="I626" s="2">
        <v>57.53</v>
      </c>
      <c r="J626" s="2">
        <v>0</v>
      </c>
      <c r="K626" s="2">
        <v>0.6</v>
      </c>
      <c r="L626" s="2">
        <v>0.35</v>
      </c>
      <c r="M626" s="2">
        <v>0.22</v>
      </c>
      <c r="N626" s="2">
        <v>0.13</v>
      </c>
      <c r="O626" s="2">
        <v>0.1</v>
      </c>
      <c r="P626" s="2">
        <v>0.06</v>
      </c>
      <c r="Q626" s="2">
        <v>0.05</v>
      </c>
      <c r="R626" s="2">
        <v>0.03</v>
      </c>
      <c r="S626" s="2">
        <v>-368</v>
      </c>
      <c r="T626" s="2">
        <v>130</v>
      </c>
      <c r="U626" s="2">
        <v>133</v>
      </c>
      <c r="V626" s="2">
        <v>47.4</v>
      </c>
      <c r="W626" s="2">
        <v>15.2</v>
      </c>
      <c r="X626" s="2">
        <v>3.27</v>
      </c>
      <c r="Y626" s="2">
        <v>1.28</v>
      </c>
      <c r="Z626" s="2">
        <v>0.3</v>
      </c>
      <c r="AA626" s="2">
        <v>0</v>
      </c>
      <c r="AB626" s="2">
        <v>12</v>
      </c>
      <c r="AC626" s="2">
        <v>25</v>
      </c>
      <c r="AD626" s="2">
        <v>38</v>
      </c>
      <c r="AE626" s="2">
        <v>49</v>
      </c>
      <c r="AF626" s="2">
        <v>-368</v>
      </c>
      <c r="AG626" s="2">
        <v>-166</v>
      </c>
      <c r="AH626" s="2">
        <v>28</v>
      </c>
      <c r="AI626" s="2">
        <v>225</v>
      </c>
      <c r="AJ626" s="2">
        <v>407</v>
      </c>
      <c r="AK626" s="2"/>
    </row>
    <row r="627" spans="1:37">
      <c r="A627" s="2">
        <v>626</v>
      </c>
      <c r="B627" s="2">
        <v>4537</v>
      </c>
      <c r="C627" s="2">
        <v>208</v>
      </c>
      <c r="D627" s="2">
        <v>0</v>
      </c>
      <c r="E627" s="2">
        <v>72</v>
      </c>
      <c r="F627" s="2">
        <v>0</v>
      </c>
      <c r="G627" s="2">
        <v>0</v>
      </c>
      <c r="H627" s="2">
        <v>0.94399999999999995</v>
      </c>
      <c r="I627" s="2">
        <v>95.78</v>
      </c>
      <c r="J627" s="2">
        <v>0</v>
      </c>
      <c r="K627" s="2">
        <v>0.5</v>
      </c>
      <c r="L627" s="2">
        <v>0.33</v>
      </c>
      <c r="M627" s="2">
        <v>0.23</v>
      </c>
      <c r="N627" s="2">
        <v>0.14000000000000001</v>
      </c>
      <c r="O627" s="2">
        <v>0.1</v>
      </c>
      <c r="P627" s="2">
        <v>0.06</v>
      </c>
      <c r="Q627" s="2">
        <v>0.05</v>
      </c>
      <c r="R627" s="2">
        <v>0.03</v>
      </c>
      <c r="S627" s="2">
        <v>-313</v>
      </c>
      <c r="T627" s="2">
        <v>44.8</v>
      </c>
      <c r="U627" s="2">
        <v>102</v>
      </c>
      <c r="V627" s="2">
        <v>62.8</v>
      </c>
      <c r="W627" s="2">
        <v>28.3</v>
      </c>
      <c r="X627" s="2">
        <v>5.76</v>
      </c>
      <c r="Y627" s="2">
        <v>1.98</v>
      </c>
      <c r="Z627" s="2">
        <v>0.53</v>
      </c>
      <c r="AA627" s="2">
        <v>0</v>
      </c>
      <c r="AB627" s="2">
        <v>18</v>
      </c>
      <c r="AC627" s="2">
        <v>36</v>
      </c>
      <c r="AD627" s="2">
        <v>54</v>
      </c>
      <c r="AE627" s="2">
        <v>71</v>
      </c>
      <c r="AF627" s="2">
        <v>-313</v>
      </c>
      <c r="AG627" s="2">
        <v>-134</v>
      </c>
      <c r="AH627" s="2">
        <v>30.8</v>
      </c>
      <c r="AI627" s="2">
        <v>192</v>
      </c>
      <c r="AJ627" s="2">
        <v>358</v>
      </c>
      <c r="AK627" s="2"/>
    </row>
    <row r="628" spans="1:37">
      <c r="A628" s="2">
        <v>627</v>
      </c>
      <c r="B628" s="2">
        <v>4537</v>
      </c>
      <c r="C628" s="2">
        <v>208</v>
      </c>
      <c r="D628" s="2">
        <v>0</v>
      </c>
      <c r="E628" s="2">
        <v>102</v>
      </c>
      <c r="F628" s="2">
        <v>0</v>
      </c>
      <c r="G628" s="2">
        <v>0</v>
      </c>
      <c r="H628" s="2">
        <v>0.63900000000000001</v>
      </c>
      <c r="I628" s="2">
        <v>180.01</v>
      </c>
      <c r="J628" s="2">
        <v>0</v>
      </c>
      <c r="K628" s="2">
        <v>0.39</v>
      </c>
      <c r="L628" s="2">
        <v>0.28999999999999998</v>
      </c>
      <c r="M628" s="2">
        <v>0.22</v>
      </c>
      <c r="N628" s="2">
        <v>0.15</v>
      </c>
      <c r="O628" s="2">
        <v>0.11</v>
      </c>
      <c r="P628" s="2">
        <v>7.0000000000000007E-2</v>
      </c>
      <c r="Q628" s="2">
        <v>0.05</v>
      </c>
      <c r="R628" s="2">
        <v>0.03</v>
      </c>
      <c r="S628" s="2">
        <v>-226</v>
      </c>
      <c r="T628" s="2">
        <v>-14.1</v>
      </c>
      <c r="U628" s="2">
        <v>51</v>
      </c>
      <c r="V628" s="2">
        <v>54.6</v>
      </c>
      <c r="W628" s="2">
        <v>36.200000000000003</v>
      </c>
      <c r="X628" s="2">
        <v>11.4</v>
      </c>
      <c r="Y628" s="2">
        <v>3.64</v>
      </c>
      <c r="Z628" s="2">
        <v>0.82</v>
      </c>
      <c r="AA628" s="2">
        <v>0</v>
      </c>
      <c r="AB628" s="2">
        <v>26</v>
      </c>
      <c r="AC628" s="2">
        <v>51</v>
      </c>
      <c r="AD628" s="2">
        <v>77</v>
      </c>
      <c r="AE628" s="2">
        <v>101</v>
      </c>
      <c r="AF628" s="2">
        <v>-226</v>
      </c>
      <c r="AG628" s="2">
        <v>-85.9</v>
      </c>
      <c r="AH628" s="2">
        <v>32.200000000000003</v>
      </c>
      <c r="AI628" s="2">
        <v>147</v>
      </c>
      <c r="AJ628" s="2">
        <v>276</v>
      </c>
      <c r="AK628" s="2"/>
    </row>
    <row r="629" spans="1:37">
      <c r="A629" s="2">
        <v>628</v>
      </c>
      <c r="B629" s="2">
        <v>4537</v>
      </c>
      <c r="C629" s="2">
        <v>208</v>
      </c>
      <c r="D629" s="2">
        <v>0</v>
      </c>
      <c r="E629" s="2">
        <v>147</v>
      </c>
      <c r="F629" s="2">
        <v>0</v>
      </c>
      <c r="G629" s="2">
        <v>0</v>
      </c>
      <c r="H629" s="2">
        <v>0.42099999999999999</v>
      </c>
      <c r="I629" s="2">
        <v>359.58</v>
      </c>
      <c r="J629" s="2">
        <v>0</v>
      </c>
      <c r="K629" s="2">
        <v>0.3</v>
      </c>
      <c r="L629" s="2">
        <v>0.24</v>
      </c>
      <c r="M629" s="2">
        <v>0.2</v>
      </c>
      <c r="N629" s="2">
        <v>0.15</v>
      </c>
      <c r="O629" s="2">
        <v>0.11</v>
      </c>
      <c r="P629" s="2">
        <v>7.0000000000000007E-2</v>
      </c>
      <c r="Q629" s="2">
        <v>0.05</v>
      </c>
      <c r="R629" s="2">
        <v>0.03</v>
      </c>
      <c r="S629" s="2">
        <v>-142</v>
      </c>
      <c r="T629" s="2">
        <v>-38.5</v>
      </c>
      <c r="U629" s="2">
        <v>9.09</v>
      </c>
      <c r="V629" s="2">
        <v>31</v>
      </c>
      <c r="W629" s="2">
        <v>29.6</v>
      </c>
      <c r="X629" s="2">
        <v>16.100000000000001</v>
      </c>
      <c r="Y629" s="2">
        <v>7.09</v>
      </c>
      <c r="Z629" s="2">
        <v>1.45</v>
      </c>
      <c r="AA629" s="2">
        <v>0</v>
      </c>
      <c r="AB629" s="2">
        <v>37</v>
      </c>
      <c r="AC629" s="2">
        <v>73</v>
      </c>
      <c r="AD629" s="2">
        <v>110</v>
      </c>
      <c r="AE629" s="2">
        <v>146</v>
      </c>
      <c r="AF629" s="2">
        <v>-142</v>
      </c>
      <c r="AG629" s="2">
        <v>-40.700000000000003</v>
      </c>
      <c r="AH629" s="2">
        <v>34</v>
      </c>
      <c r="AI629" s="2">
        <v>104</v>
      </c>
      <c r="AJ629" s="2">
        <v>193</v>
      </c>
      <c r="AK629" s="2"/>
    </row>
    <row r="630" spans="1:37">
      <c r="A630" s="2">
        <v>629</v>
      </c>
      <c r="B630" s="2">
        <v>4537</v>
      </c>
      <c r="C630" s="2">
        <v>208</v>
      </c>
      <c r="D630" s="2">
        <v>0</v>
      </c>
      <c r="E630" s="2">
        <v>210</v>
      </c>
      <c r="F630" s="2">
        <v>0</v>
      </c>
      <c r="G630" s="2">
        <v>0</v>
      </c>
      <c r="H630" s="2">
        <v>0.29799999999999999</v>
      </c>
      <c r="I630" s="2">
        <v>671.35</v>
      </c>
      <c r="J630" s="2">
        <v>0</v>
      </c>
      <c r="K630" s="2">
        <v>0.23</v>
      </c>
      <c r="L630" s="2">
        <v>0.19</v>
      </c>
      <c r="M630" s="2">
        <v>0.16</v>
      </c>
      <c r="N630" s="2">
        <v>0.13</v>
      </c>
      <c r="O630" s="2">
        <v>0.11</v>
      </c>
      <c r="P630" s="2">
        <v>7.0000000000000007E-2</v>
      </c>
      <c r="Q630" s="2">
        <v>0.05</v>
      </c>
      <c r="R630" s="2">
        <v>0.03</v>
      </c>
      <c r="S630" s="2">
        <v>-80.8</v>
      </c>
      <c r="T630" s="2">
        <v>-38.700000000000003</v>
      </c>
      <c r="U630" s="2">
        <v>-12.1</v>
      </c>
      <c r="V630" s="2">
        <v>9.1199999999999992</v>
      </c>
      <c r="W630" s="2">
        <v>15.7</v>
      </c>
      <c r="X630" s="2">
        <v>14.2</v>
      </c>
      <c r="Y630" s="2">
        <v>9.19</v>
      </c>
      <c r="Z630" s="2">
        <v>2.91</v>
      </c>
      <c r="AA630" s="2">
        <v>0</v>
      </c>
      <c r="AB630" s="2">
        <v>52</v>
      </c>
      <c r="AC630" s="2">
        <v>105</v>
      </c>
      <c r="AD630" s="2">
        <v>157</v>
      </c>
      <c r="AE630" s="2">
        <v>209</v>
      </c>
      <c r="AF630" s="2">
        <v>-80.8</v>
      </c>
      <c r="AG630" s="2">
        <v>-4.18</v>
      </c>
      <c r="AH630" s="2">
        <v>37.5</v>
      </c>
      <c r="AI630" s="2">
        <v>68.900000000000006</v>
      </c>
      <c r="AJ630" s="2">
        <v>123</v>
      </c>
      <c r="AK630" s="2"/>
    </row>
    <row r="631" spans="1:37">
      <c r="A631" s="2">
        <v>630</v>
      </c>
      <c r="B631" s="2">
        <v>4537</v>
      </c>
      <c r="C631" s="2">
        <v>208</v>
      </c>
      <c r="D631" s="2">
        <v>0</v>
      </c>
      <c r="E631" s="2">
        <v>300</v>
      </c>
      <c r="F631" s="2">
        <v>0</v>
      </c>
      <c r="G631" s="2">
        <v>0</v>
      </c>
      <c r="H631" s="2">
        <v>0.23599999999999999</v>
      </c>
      <c r="I631" s="2">
        <v>1121.22</v>
      </c>
      <c r="J631" s="2">
        <v>0</v>
      </c>
      <c r="K631" s="2">
        <v>0.17</v>
      </c>
      <c r="L631" s="2">
        <v>0.14000000000000001</v>
      </c>
      <c r="M631" s="2">
        <v>0.13</v>
      </c>
      <c r="N631" s="2">
        <v>0.11</v>
      </c>
      <c r="O631" s="2">
        <v>0.1</v>
      </c>
      <c r="P631" s="2">
        <v>7.0000000000000007E-2</v>
      </c>
      <c r="Q631" s="2">
        <v>0.06</v>
      </c>
      <c r="R631" s="2">
        <v>0.04</v>
      </c>
      <c r="S631" s="2">
        <v>-42.8</v>
      </c>
      <c r="T631" s="2">
        <v>-28.6</v>
      </c>
      <c r="U631" s="2">
        <v>-16.899999999999999</v>
      </c>
      <c r="V631" s="2">
        <v>-3.42</v>
      </c>
      <c r="W631" s="2">
        <v>3.82</v>
      </c>
      <c r="X631" s="2">
        <v>8.1</v>
      </c>
      <c r="Y631" s="2">
        <v>7.49</v>
      </c>
      <c r="Z631" s="2">
        <v>4.0599999999999996</v>
      </c>
      <c r="AA631" s="2">
        <v>0</v>
      </c>
      <c r="AB631" s="2">
        <v>75</v>
      </c>
      <c r="AC631" s="2">
        <v>150</v>
      </c>
      <c r="AD631" s="2">
        <v>225</v>
      </c>
      <c r="AE631" s="2">
        <v>299</v>
      </c>
      <c r="AF631" s="2">
        <v>-42.8</v>
      </c>
      <c r="AG631" s="2">
        <v>21.2</v>
      </c>
      <c r="AH631" s="2">
        <v>35.9</v>
      </c>
      <c r="AI631" s="2">
        <v>43</v>
      </c>
      <c r="AJ631" s="2">
        <v>71.7</v>
      </c>
      <c r="AK631" s="2"/>
    </row>
    <row r="632" spans="1:37">
      <c r="A632" s="2">
        <v>631</v>
      </c>
      <c r="B632" s="2">
        <v>5481</v>
      </c>
      <c r="C632" s="2">
        <v>208</v>
      </c>
      <c r="D632" s="2">
        <v>0</v>
      </c>
      <c r="E632" s="2">
        <v>50</v>
      </c>
      <c r="F632" s="2">
        <v>0</v>
      </c>
      <c r="G632" s="2">
        <v>0</v>
      </c>
      <c r="H632" s="2">
        <v>1.2330000000000001</v>
      </c>
      <c r="I632" s="2">
        <v>62.21</v>
      </c>
      <c r="J632" s="2">
        <v>0</v>
      </c>
      <c r="K632" s="2">
        <v>0.59</v>
      </c>
      <c r="L632" s="2">
        <v>0.34</v>
      </c>
      <c r="M632" s="2">
        <v>0.22</v>
      </c>
      <c r="N632" s="2">
        <v>0.13</v>
      </c>
      <c r="O632" s="2">
        <v>0.1</v>
      </c>
      <c r="P632" s="2">
        <v>0.06</v>
      </c>
      <c r="Q632" s="2">
        <v>0.05</v>
      </c>
      <c r="R632" s="2">
        <v>0.03</v>
      </c>
      <c r="S632" s="2">
        <v>-348</v>
      </c>
      <c r="T632" s="2">
        <v>112</v>
      </c>
      <c r="U632" s="2">
        <v>125</v>
      </c>
      <c r="V632" s="2">
        <v>48.8</v>
      </c>
      <c r="W632" s="2">
        <v>16.3</v>
      </c>
      <c r="X632" s="2">
        <v>3.39</v>
      </c>
      <c r="Y632" s="2">
        <v>1.34</v>
      </c>
      <c r="Z632" s="2">
        <v>0.33</v>
      </c>
      <c r="AA632" s="2">
        <v>0</v>
      </c>
      <c r="AB632" s="2">
        <v>12</v>
      </c>
      <c r="AC632" s="2">
        <v>25</v>
      </c>
      <c r="AD632" s="2">
        <v>38</v>
      </c>
      <c r="AE632" s="2">
        <v>49</v>
      </c>
      <c r="AF632" s="2">
        <v>-348</v>
      </c>
      <c r="AG632" s="2">
        <v>-159</v>
      </c>
      <c r="AH632" s="2">
        <v>23</v>
      </c>
      <c r="AI632" s="2">
        <v>207</v>
      </c>
      <c r="AJ632" s="2">
        <v>379</v>
      </c>
      <c r="AK632" s="2"/>
    </row>
    <row r="633" spans="1:37">
      <c r="A633" s="2">
        <v>632</v>
      </c>
      <c r="B633" s="2">
        <v>5481</v>
      </c>
      <c r="C633" s="2">
        <v>208</v>
      </c>
      <c r="D633" s="2">
        <v>0</v>
      </c>
      <c r="E633" s="2">
        <v>72</v>
      </c>
      <c r="F633" s="2">
        <v>0</v>
      </c>
      <c r="G633" s="2">
        <v>0</v>
      </c>
      <c r="H633" s="2">
        <v>0.88</v>
      </c>
      <c r="I633" s="2">
        <v>107.11</v>
      </c>
      <c r="J633" s="2">
        <v>0</v>
      </c>
      <c r="K633" s="2">
        <v>0.48</v>
      </c>
      <c r="L633" s="2">
        <v>0.32</v>
      </c>
      <c r="M633" s="2">
        <v>0.23</v>
      </c>
      <c r="N633" s="2">
        <v>0.14000000000000001</v>
      </c>
      <c r="O633" s="2">
        <v>0.1</v>
      </c>
      <c r="P633" s="2">
        <v>0.06</v>
      </c>
      <c r="Q633" s="2">
        <v>0.05</v>
      </c>
      <c r="R633" s="2">
        <v>0.03</v>
      </c>
      <c r="S633" s="2">
        <v>-288</v>
      </c>
      <c r="T633" s="2">
        <v>32.799999999999997</v>
      </c>
      <c r="U633" s="2">
        <v>90.3</v>
      </c>
      <c r="V633" s="2">
        <v>60.5</v>
      </c>
      <c r="W633" s="2">
        <v>29.1</v>
      </c>
      <c r="X633" s="2">
        <v>6.18</v>
      </c>
      <c r="Y633" s="2">
        <v>2.06</v>
      </c>
      <c r="Z633" s="2">
        <v>0.55000000000000004</v>
      </c>
      <c r="AA633" s="2">
        <v>0</v>
      </c>
      <c r="AB633" s="2">
        <v>18</v>
      </c>
      <c r="AC633" s="2">
        <v>36</v>
      </c>
      <c r="AD633" s="2">
        <v>54</v>
      </c>
      <c r="AE633" s="2">
        <v>71</v>
      </c>
      <c r="AF633" s="2">
        <v>-288</v>
      </c>
      <c r="AG633" s="2">
        <v>-125</v>
      </c>
      <c r="AH633" s="2">
        <v>25.4</v>
      </c>
      <c r="AI633" s="2">
        <v>173</v>
      </c>
      <c r="AJ633" s="2">
        <v>325</v>
      </c>
      <c r="AK633" s="2"/>
    </row>
    <row r="634" spans="1:37">
      <c r="A634" s="2">
        <v>633</v>
      </c>
      <c r="B634" s="2">
        <v>5481</v>
      </c>
      <c r="C634" s="2">
        <v>208</v>
      </c>
      <c r="D634" s="2">
        <v>0</v>
      </c>
      <c r="E634" s="2">
        <v>102</v>
      </c>
      <c r="F634" s="2">
        <v>0</v>
      </c>
      <c r="G634" s="2">
        <v>0</v>
      </c>
      <c r="H634" s="2">
        <v>0.58299999999999996</v>
      </c>
      <c r="I634" s="2">
        <v>208.16</v>
      </c>
      <c r="J634" s="2">
        <v>0</v>
      </c>
      <c r="K634" s="2">
        <v>0.37</v>
      </c>
      <c r="L634" s="2">
        <v>0.28000000000000003</v>
      </c>
      <c r="M634" s="2">
        <v>0.22</v>
      </c>
      <c r="N634" s="2">
        <v>0.15</v>
      </c>
      <c r="O634" s="2">
        <v>0.11</v>
      </c>
      <c r="P634" s="2">
        <v>7.0000000000000007E-2</v>
      </c>
      <c r="Q634" s="2">
        <v>0.05</v>
      </c>
      <c r="R634" s="2">
        <v>0.03</v>
      </c>
      <c r="S634" s="2">
        <v>-204</v>
      </c>
      <c r="T634" s="2">
        <v>-18.2</v>
      </c>
      <c r="U634" s="2">
        <v>41.7</v>
      </c>
      <c r="V634" s="2">
        <v>49.1</v>
      </c>
      <c r="W634" s="2">
        <v>34.5</v>
      </c>
      <c r="X634" s="2">
        <v>11.9</v>
      </c>
      <c r="Y634" s="2">
        <v>3.92</v>
      </c>
      <c r="Z634" s="2">
        <v>0.85</v>
      </c>
      <c r="AA634" s="2">
        <v>0</v>
      </c>
      <c r="AB634" s="2">
        <v>26</v>
      </c>
      <c r="AC634" s="2">
        <v>51</v>
      </c>
      <c r="AD634" s="2">
        <v>77</v>
      </c>
      <c r="AE634" s="2">
        <v>101</v>
      </c>
      <c r="AF634" s="2">
        <v>-204</v>
      </c>
      <c r="AG634" s="2">
        <v>-79.3</v>
      </c>
      <c r="AH634" s="2">
        <v>26.5</v>
      </c>
      <c r="AI634" s="2">
        <v>130</v>
      </c>
      <c r="AJ634" s="2">
        <v>246</v>
      </c>
      <c r="AK634" s="2"/>
    </row>
    <row r="635" spans="1:37">
      <c r="A635" s="2">
        <v>634</v>
      </c>
      <c r="B635" s="2">
        <v>5481</v>
      </c>
      <c r="C635" s="2">
        <v>208</v>
      </c>
      <c r="D635" s="2">
        <v>0</v>
      </c>
      <c r="E635" s="2">
        <v>147</v>
      </c>
      <c r="F635" s="2">
        <v>0</v>
      </c>
      <c r="G635" s="2">
        <v>0</v>
      </c>
      <c r="H635" s="2">
        <v>0.38800000000000001</v>
      </c>
      <c r="I635" s="2">
        <v>411.61</v>
      </c>
      <c r="J635" s="2">
        <v>0</v>
      </c>
      <c r="K635" s="2">
        <v>0.28000000000000003</v>
      </c>
      <c r="L635" s="2">
        <v>0.23</v>
      </c>
      <c r="M635" s="2">
        <v>0.19</v>
      </c>
      <c r="N635" s="2">
        <v>0.15</v>
      </c>
      <c r="O635" s="2">
        <v>0.11</v>
      </c>
      <c r="P635" s="2">
        <v>7.0000000000000007E-2</v>
      </c>
      <c r="Q635" s="2">
        <v>0.05</v>
      </c>
      <c r="R635" s="2">
        <v>0.03</v>
      </c>
      <c r="S635" s="2">
        <v>-127</v>
      </c>
      <c r="T635" s="2">
        <v>-37.299999999999997</v>
      </c>
      <c r="U635" s="2">
        <v>4.8600000000000003</v>
      </c>
      <c r="V635" s="2">
        <v>26</v>
      </c>
      <c r="W635" s="2">
        <v>26.4</v>
      </c>
      <c r="X635" s="2">
        <v>15.6</v>
      </c>
      <c r="Y635" s="2">
        <v>7.31</v>
      </c>
      <c r="Z635" s="2">
        <v>1.56</v>
      </c>
      <c r="AA635" s="2">
        <v>0</v>
      </c>
      <c r="AB635" s="2">
        <v>37</v>
      </c>
      <c r="AC635" s="2">
        <v>73</v>
      </c>
      <c r="AD635" s="2">
        <v>110</v>
      </c>
      <c r="AE635" s="2">
        <v>146</v>
      </c>
      <c r="AF635" s="2">
        <v>-127</v>
      </c>
      <c r="AG635" s="2">
        <v>-38.200000000000003</v>
      </c>
      <c r="AH635" s="2">
        <v>27.9</v>
      </c>
      <c r="AI635" s="2">
        <v>90</v>
      </c>
      <c r="AJ635" s="2">
        <v>169</v>
      </c>
      <c r="AK635" s="2"/>
    </row>
    <row r="636" spans="1:37">
      <c r="A636" s="2">
        <v>635</v>
      </c>
      <c r="B636" s="2">
        <v>5481</v>
      </c>
      <c r="C636" s="2">
        <v>208</v>
      </c>
      <c r="D636" s="2">
        <v>0</v>
      </c>
      <c r="E636" s="2">
        <v>210</v>
      </c>
      <c r="F636" s="2">
        <v>0</v>
      </c>
      <c r="G636" s="2">
        <v>0</v>
      </c>
      <c r="H636" s="2">
        <v>0.26700000000000002</v>
      </c>
      <c r="I636" s="2">
        <v>799.68</v>
      </c>
      <c r="J636" s="2">
        <v>0</v>
      </c>
      <c r="K636" s="2">
        <v>0.21</v>
      </c>
      <c r="L636" s="2">
        <v>0.18</v>
      </c>
      <c r="M636" s="2">
        <v>0.16</v>
      </c>
      <c r="N636" s="2">
        <v>0.13</v>
      </c>
      <c r="O636" s="2">
        <v>0.11</v>
      </c>
      <c r="P636" s="2">
        <v>0.08</v>
      </c>
      <c r="Q636" s="2">
        <v>0.05</v>
      </c>
      <c r="R636" s="2">
        <v>0.03</v>
      </c>
      <c r="S636" s="2">
        <v>-71.7</v>
      </c>
      <c r="T636" s="2">
        <v>-35.6</v>
      </c>
      <c r="U636" s="2">
        <v>-12.6</v>
      </c>
      <c r="V636" s="2">
        <v>6.48</v>
      </c>
      <c r="W636" s="2">
        <v>13</v>
      </c>
      <c r="X636" s="2">
        <v>12.8</v>
      </c>
      <c r="Y636" s="2">
        <v>8.77</v>
      </c>
      <c r="Z636" s="2">
        <v>3.04</v>
      </c>
      <c r="AA636" s="2">
        <v>0</v>
      </c>
      <c r="AB636" s="2">
        <v>52</v>
      </c>
      <c r="AC636" s="2">
        <v>105</v>
      </c>
      <c r="AD636" s="2">
        <v>157</v>
      </c>
      <c r="AE636" s="2">
        <v>209</v>
      </c>
      <c r="AF636" s="2">
        <v>-71.7</v>
      </c>
      <c r="AG636" s="2">
        <v>-5.8</v>
      </c>
      <c r="AH636" s="2">
        <v>30.9</v>
      </c>
      <c r="AI636" s="2">
        <v>59.2</v>
      </c>
      <c r="AJ636" s="2">
        <v>107</v>
      </c>
      <c r="AK636" s="2"/>
    </row>
    <row r="637" spans="1:37">
      <c r="A637" s="2">
        <v>636</v>
      </c>
      <c r="B637" s="2">
        <v>5481</v>
      </c>
      <c r="C637" s="2">
        <v>208</v>
      </c>
      <c r="D637" s="2">
        <v>0</v>
      </c>
      <c r="E637" s="2">
        <v>300</v>
      </c>
      <c r="F637" s="2">
        <v>0</v>
      </c>
      <c r="G637" s="2">
        <v>0</v>
      </c>
      <c r="H637" s="2">
        <v>0.20899999999999999</v>
      </c>
      <c r="I637" s="2">
        <v>1360.14</v>
      </c>
      <c r="J637" s="2">
        <v>0</v>
      </c>
      <c r="K637" s="2">
        <v>0.16</v>
      </c>
      <c r="L637" s="2">
        <v>0.13</v>
      </c>
      <c r="M637" s="2">
        <v>0.12</v>
      </c>
      <c r="N637" s="2">
        <v>0.11</v>
      </c>
      <c r="O637" s="2">
        <v>0.1</v>
      </c>
      <c r="P637" s="2">
        <v>7.0000000000000007E-2</v>
      </c>
      <c r="Q637" s="2">
        <v>0.06</v>
      </c>
      <c r="R637" s="2">
        <v>0.04</v>
      </c>
      <c r="S637" s="2">
        <v>-37.9</v>
      </c>
      <c r="T637" s="2">
        <v>-25.7</v>
      </c>
      <c r="U637" s="2">
        <v>-15.7</v>
      </c>
      <c r="V637" s="2">
        <v>-3.97</v>
      </c>
      <c r="W637" s="2">
        <v>2.52</v>
      </c>
      <c r="X637" s="2">
        <v>6.79</v>
      </c>
      <c r="Y637" s="2">
        <v>6.66</v>
      </c>
      <c r="Z637" s="2">
        <v>3.92</v>
      </c>
      <c r="AA637" s="2">
        <v>0</v>
      </c>
      <c r="AB637" s="2">
        <v>75</v>
      </c>
      <c r="AC637" s="2">
        <v>150</v>
      </c>
      <c r="AD637" s="2">
        <v>225</v>
      </c>
      <c r="AE637" s="2">
        <v>299</v>
      </c>
      <c r="AF637" s="2">
        <v>-37.9</v>
      </c>
      <c r="AG637" s="2">
        <v>16.3</v>
      </c>
      <c r="AH637" s="2">
        <v>29.7</v>
      </c>
      <c r="AI637" s="2">
        <v>36.700000000000003</v>
      </c>
      <c r="AJ637" s="2">
        <v>61.9</v>
      </c>
      <c r="AK637" s="2"/>
    </row>
    <row r="638" spans="1:37">
      <c r="A638" s="2">
        <v>637</v>
      </c>
      <c r="B638" s="2">
        <v>6622</v>
      </c>
      <c r="C638" s="2">
        <v>208</v>
      </c>
      <c r="D638" s="2">
        <v>0</v>
      </c>
      <c r="E638" s="2">
        <v>50</v>
      </c>
      <c r="F638" s="2">
        <v>0</v>
      </c>
      <c r="G638" s="2">
        <v>0</v>
      </c>
      <c r="H638" s="2">
        <v>1.1639999999999999</v>
      </c>
      <c r="I638" s="2">
        <v>68.27</v>
      </c>
      <c r="J638" s="2">
        <v>0</v>
      </c>
      <c r="K638" s="2">
        <v>0.56999999999999995</v>
      </c>
      <c r="L638" s="2">
        <v>0.34</v>
      </c>
      <c r="M638" s="2">
        <v>0.22</v>
      </c>
      <c r="N638" s="2">
        <v>0.14000000000000001</v>
      </c>
      <c r="O638" s="2">
        <v>0.1</v>
      </c>
      <c r="P638" s="2">
        <v>0.06</v>
      </c>
      <c r="Q638" s="2">
        <v>0.05</v>
      </c>
      <c r="R638" s="2">
        <v>0.03</v>
      </c>
      <c r="S638" s="2">
        <v>-326</v>
      </c>
      <c r="T638" s="2">
        <v>94.6</v>
      </c>
      <c r="U638" s="2">
        <v>116</v>
      </c>
      <c r="V638" s="2">
        <v>49.7</v>
      </c>
      <c r="W638" s="2">
        <v>17.399999999999999</v>
      </c>
      <c r="X638" s="2">
        <v>3.51</v>
      </c>
      <c r="Y638" s="2">
        <v>1.39</v>
      </c>
      <c r="Z638" s="2">
        <v>0.35</v>
      </c>
      <c r="AA638" s="2">
        <v>0</v>
      </c>
      <c r="AB638" s="2">
        <v>12</v>
      </c>
      <c r="AC638" s="2">
        <v>25</v>
      </c>
      <c r="AD638" s="2">
        <v>38</v>
      </c>
      <c r="AE638" s="2">
        <v>49</v>
      </c>
      <c r="AF638" s="2">
        <v>-326</v>
      </c>
      <c r="AG638" s="2">
        <v>-150</v>
      </c>
      <c r="AH638" s="2">
        <v>18.899999999999999</v>
      </c>
      <c r="AI638" s="2">
        <v>191</v>
      </c>
      <c r="AJ638" s="2">
        <v>350</v>
      </c>
      <c r="AK638" s="2"/>
    </row>
    <row r="639" spans="1:37">
      <c r="A639" s="2">
        <v>638</v>
      </c>
      <c r="B639" s="2">
        <v>6622</v>
      </c>
      <c r="C639" s="2">
        <v>208</v>
      </c>
      <c r="D639" s="2">
        <v>0</v>
      </c>
      <c r="E639" s="2">
        <v>72</v>
      </c>
      <c r="F639" s="2">
        <v>0</v>
      </c>
      <c r="G639" s="2">
        <v>0</v>
      </c>
      <c r="H639" s="2">
        <v>0.81599999999999995</v>
      </c>
      <c r="I639" s="2">
        <v>120.58</v>
      </c>
      <c r="J639" s="2">
        <v>0</v>
      </c>
      <c r="K639" s="2">
        <v>0.46</v>
      </c>
      <c r="L639" s="2">
        <v>0.31</v>
      </c>
      <c r="M639" s="2">
        <v>0.23</v>
      </c>
      <c r="N639" s="2">
        <v>0.15</v>
      </c>
      <c r="O639" s="2">
        <v>0.1</v>
      </c>
      <c r="P639" s="2">
        <v>0.06</v>
      </c>
      <c r="Q639" s="2">
        <v>0.05</v>
      </c>
      <c r="R639" s="2">
        <v>0.03</v>
      </c>
      <c r="S639" s="2">
        <v>-263</v>
      </c>
      <c r="T639" s="2">
        <v>22.2</v>
      </c>
      <c r="U639" s="2">
        <v>78.8</v>
      </c>
      <c r="V639" s="2">
        <v>57.4</v>
      </c>
      <c r="W639" s="2">
        <v>29.5</v>
      </c>
      <c r="X639" s="2">
        <v>6.64</v>
      </c>
      <c r="Y639" s="2">
        <v>2.15</v>
      </c>
      <c r="Z639" s="2">
        <v>0.57999999999999996</v>
      </c>
      <c r="AA639" s="2">
        <v>0</v>
      </c>
      <c r="AB639" s="2">
        <v>18</v>
      </c>
      <c r="AC639" s="2">
        <v>36</v>
      </c>
      <c r="AD639" s="2">
        <v>54</v>
      </c>
      <c r="AE639" s="2">
        <v>71</v>
      </c>
      <c r="AF639" s="2">
        <v>-263</v>
      </c>
      <c r="AG639" s="2">
        <v>-116</v>
      </c>
      <c r="AH639" s="2">
        <v>21</v>
      </c>
      <c r="AI639" s="2">
        <v>155</v>
      </c>
      <c r="AJ639" s="2">
        <v>293</v>
      </c>
      <c r="AK639" s="2"/>
    </row>
    <row r="640" spans="1:37">
      <c r="A640" s="2">
        <v>639</v>
      </c>
      <c r="B640" s="2">
        <v>6622</v>
      </c>
      <c r="C640" s="2">
        <v>208</v>
      </c>
      <c r="D640" s="2">
        <v>0</v>
      </c>
      <c r="E640" s="2">
        <v>102</v>
      </c>
      <c r="F640" s="2">
        <v>0</v>
      </c>
      <c r="G640" s="2">
        <v>0</v>
      </c>
      <c r="H640" s="2">
        <v>0.54</v>
      </c>
      <c r="I640" s="2">
        <v>235.82</v>
      </c>
      <c r="J640" s="2">
        <v>0</v>
      </c>
      <c r="K640" s="2">
        <v>0.35</v>
      </c>
      <c r="L640" s="2">
        <v>0.27</v>
      </c>
      <c r="M640" s="2">
        <v>0.22</v>
      </c>
      <c r="N640" s="2">
        <v>0.15</v>
      </c>
      <c r="O640" s="2">
        <v>0.11</v>
      </c>
      <c r="P640" s="2">
        <v>7.0000000000000007E-2</v>
      </c>
      <c r="Q640" s="2">
        <v>0.05</v>
      </c>
      <c r="R640" s="2">
        <v>0.03</v>
      </c>
      <c r="S640" s="2">
        <v>-183</v>
      </c>
      <c r="T640" s="2">
        <v>-21.3</v>
      </c>
      <c r="U640" s="2">
        <v>33.4</v>
      </c>
      <c r="V640" s="2">
        <v>43.6</v>
      </c>
      <c r="W640" s="2">
        <v>32.5</v>
      </c>
      <c r="X640" s="2">
        <v>12.3</v>
      </c>
      <c r="Y640" s="2">
        <v>4.22</v>
      </c>
      <c r="Z640" s="2">
        <v>0.88</v>
      </c>
      <c r="AA640" s="2">
        <v>0</v>
      </c>
      <c r="AB640" s="2">
        <v>26</v>
      </c>
      <c r="AC640" s="2">
        <v>51</v>
      </c>
      <c r="AD640" s="2">
        <v>77</v>
      </c>
      <c r="AE640" s="2">
        <v>101</v>
      </c>
      <c r="AF640" s="2">
        <v>-183</v>
      </c>
      <c r="AG640" s="2">
        <v>-72.599999999999994</v>
      </c>
      <c r="AH640" s="2">
        <v>21.8</v>
      </c>
      <c r="AI640" s="2">
        <v>114</v>
      </c>
      <c r="AJ640" s="2">
        <v>217</v>
      </c>
      <c r="AK640" s="2"/>
    </row>
    <row r="641" spans="1:37">
      <c r="A641" s="2">
        <v>640</v>
      </c>
      <c r="B641" s="2">
        <v>6622</v>
      </c>
      <c r="C641" s="2">
        <v>208</v>
      </c>
      <c r="D641" s="2">
        <v>0</v>
      </c>
      <c r="E641" s="2">
        <v>147</v>
      </c>
      <c r="F641" s="2">
        <v>0</v>
      </c>
      <c r="G641" s="2">
        <v>0</v>
      </c>
      <c r="H641" s="2">
        <v>0.34599999999999997</v>
      </c>
      <c r="I641" s="2">
        <v>492.99</v>
      </c>
      <c r="J641" s="2">
        <v>0</v>
      </c>
      <c r="K641" s="2">
        <v>0.26</v>
      </c>
      <c r="L641" s="2">
        <v>0.22</v>
      </c>
      <c r="M641" s="2">
        <v>0.19</v>
      </c>
      <c r="N641" s="2">
        <v>0.15</v>
      </c>
      <c r="O641" s="2">
        <v>0.11</v>
      </c>
      <c r="P641" s="2">
        <v>7.0000000000000007E-2</v>
      </c>
      <c r="Q641" s="2">
        <v>0.05</v>
      </c>
      <c r="R641" s="2">
        <v>0.03</v>
      </c>
      <c r="S641" s="2">
        <v>-113</v>
      </c>
      <c r="T641" s="2">
        <v>-35.700000000000003</v>
      </c>
      <c r="U641" s="2">
        <v>1.4</v>
      </c>
      <c r="V641" s="2">
        <v>21.4</v>
      </c>
      <c r="W641" s="2">
        <v>23.2</v>
      </c>
      <c r="X641" s="2">
        <v>14.8</v>
      </c>
      <c r="Y641" s="2">
        <v>7.43</v>
      </c>
      <c r="Z641" s="2">
        <v>1.68</v>
      </c>
      <c r="AA641" s="2">
        <v>0</v>
      </c>
      <c r="AB641" s="2">
        <v>37</v>
      </c>
      <c r="AC641" s="2">
        <v>73</v>
      </c>
      <c r="AD641" s="2">
        <v>110</v>
      </c>
      <c r="AE641" s="2">
        <v>146</v>
      </c>
      <c r="AF641" s="2">
        <v>-113</v>
      </c>
      <c r="AG641" s="2">
        <v>-35.4</v>
      </c>
      <c r="AH641" s="2">
        <v>22.9</v>
      </c>
      <c r="AI641" s="2">
        <v>78</v>
      </c>
      <c r="AJ641" s="2">
        <v>147</v>
      </c>
      <c r="AK641" s="2"/>
    </row>
    <row r="642" spans="1:37">
      <c r="A642" s="2">
        <v>641</v>
      </c>
      <c r="B642" s="2">
        <v>6622</v>
      </c>
      <c r="C642" s="2">
        <v>208</v>
      </c>
      <c r="D642" s="2">
        <v>0</v>
      </c>
      <c r="E642" s="2">
        <v>210</v>
      </c>
      <c r="F642" s="2">
        <v>0</v>
      </c>
      <c r="G642" s="2">
        <v>0</v>
      </c>
      <c r="H642" s="2">
        <v>0.24</v>
      </c>
      <c r="I642" s="2">
        <v>950.39</v>
      </c>
      <c r="J642" s="2">
        <v>0</v>
      </c>
      <c r="K642" s="2">
        <v>0.2</v>
      </c>
      <c r="L642" s="2">
        <v>0.17</v>
      </c>
      <c r="M642" s="2">
        <v>0.15</v>
      </c>
      <c r="N642" s="2">
        <v>0.13</v>
      </c>
      <c r="O642" s="2">
        <v>0.11</v>
      </c>
      <c r="P642" s="2">
        <v>0.08</v>
      </c>
      <c r="Q642" s="2">
        <v>0.05</v>
      </c>
      <c r="R642" s="2">
        <v>0.03</v>
      </c>
      <c r="S642" s="2">
        <v>-63.4</v>
      </c>
      <c r="T642" s="2">
        <v>-32.6</v>
      </c>
      <c r="U642" s="2">
        <v>-12.6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">
        <v>3.13</v>
      </c>
      <c r="AA642" s="2">
        <v>0</v>
      </c>
      <c r="AB642" s="2">
        <v>52</v>
      </c>
      <c r="AC642" s="2">
        <v>105</v>
      </c>
      <c r="AD642" s="2">
        <v>157</v>
      </c>
      <c r="AE642" s="2">
        <v>209</v>
      </c>
      <c r="AF642" s="2">
        <v>-63.4</v>
      </c>
      <c r="AG642" s="2">
        <v>-6.75</v>
      </c>
      <c r="AH642" s="2">
        <v>25.5</v>
      </c>
      <c r="AI642" s="2">
        <v>50.8</v>
      </c>
      <c r="AJ642" s="2">
        <v>92.4</v>
      </c>
      <c r="AK642" s="2"/>
    </row>
    <row r="643" spans="1:37">
      <c r="A643" s="2">
        <v>642</v>
      </c>
      <c r="B643" s="2">
        <v>6622</v>
      </c>
      <c r="C643" s="2">
        <v>208</v>
      </c>
      <c r="D643" s="2">
        <v>0</v>
      </c>
      <c r="E643" s="2">
        <v>300</v>
      </c>
      <c r="F643" s="2">
        <v>0</v>
      </c>
      <c r="G643" s="2">
        <v>0</v>
      </c>
      <c r="H643" s="2">
        <v>0.186</v>
      </c>
      <c r="I643" s="2">
        <v>1648.97</v>
      </c>
      <c r="J643" s="2">
        <v>0</v>
      </c>
      <c r="K643" s="2">
        <v>0.15</v>
      </c>
      <c r="L643" s="2">
        <v>0.13</v>
      </c>
      <c r="M643" s="2">
        <v>0.12</v>
      </c>
      <c r="N643" s="2">
        <v>0.1</v>
      </c>
      <c r="O643" s="2">
        <v>0.09</v>
      </c>
      <c r="P643" s="2">
        <v>7.0000000000000007E-2</v>
      </c>
      <c r="Q643" s="2">
        <v>0.06</v>
      </c>
      <c r="R643" s="2">
        <v>0.04</v>
      </c>
      <c r="S643" s="2">
        <v>-33.4</v>
      </c>
      <c r="T643" s="2">
        <v>-23</v>
      </c>
      <c r="U643" s="2">
        <v>-14.5</v>
      </c>
      <c r="V643" s="2">
        <v>-4.32</v>
      </c>
      <c r="W643" s="2">
        <v>1.45</v>
      </c>
      <c r="X643" s="2">
        <v>5.6</v>
      </c>
      <c r="Y643" s="2">
        <v>5.83</v>
      </c>
      <c r="Z643" s="2">
        <v>3.73</v>
      </c>
      <c r="AA643" s="2">
        <v>0</v>
      </c>
      <c r="AB643" s="2">
        <v>75</v>
      </c>
      <c r="AC643" s="2">
        <v>150</v>
      </c>
      <c r="AD643" s="2">
        <v>225</v>
      </c>
      <c r="AE643" s="2">
        <v>299</v>
      </c>
      <c r="AF643" s="2">
        <v>-33.4</v>
      </c>
      <c r="AG643" s="2">
        <v>12.5</v>
      </c>
      <c r="AH643" s="2">
        <v>24.5</v>
      </c>
      <c r="AI643" s="2">
        <v>31.2</v>
      </c>
      <c r="AJ643" s="2">
        <v>53.3</v>
      </c>
      <c r="AK643" s="2"/>
    </row>
    <row r="644" spans="1:37">
      <c r="A644" s="2">
        <v>643</v>
      </c>
      <c r="B644" s="2">
        <v>8000</v>
      </c>
      <c r="C644" s="2">
        <v>208</v>
      </c>
      <c r="D644" s="2">
        <v>0</v>
      </c>
      <c r="E644" s="2">
        <v>50</v>
      </c>
      <c r="F644" s="2">
        <v>0</v>
      </c>
      <c r="G644" s="2">
        <v>0</v>
      </c>
      <c r="H644" s="2">
        <v>1.103</v>
      </c>
      <c r="I644" s="2">
        <v>74.349999999999994</v>
      </c>
      <c r="J644" s="2">
        <v>0</v>
      </c>
      <c r="K644" s="2">
        <v>0.55000000000000004</v>
      </c>
      <c r="L644" s="2">
        <v>0.34</v>
      </c>
      <c r="M644" s="2">
        <v>0.23</v>
      </c>
      <c r="N644" s="2">
        <v>0.14000000000000001</v>
      </c>
      <c r="O644" s="2">
        <v>0.1</v>
      </c>
      <c r="P644" s="2">
        <v>0.06</v>
      </c>
      <c r="Q644" s="2">
        <v>0.05</v>
      </c>
      <c r="R644" s="2">
        <v>0.03</v>
      </c>
      <c r="S644" s="2">
        <v>-304</v>
      </c>
      <c r="T644" s="2">
        <v>78.5</v>
      </c>
      <c r="U644" s="2">
        <v>107</v>
      </c>
      <c r="V644" s="2">
        <v>49.9</v>
      </c>
      <c r="W644" s="2">
        <v>18.5</v>
      </c>
      <c r="X644" s="2">
        <v>3.65</v>
      </c>
      <c r="Y644" s="2">
        <v>1.43</v>
      </c>
      <c r="Z644" s="2">
        <v>0.37</v>
      </c>
      <c r="AA644" s="2">
        <v>0</v>
      </c>
      <c r="AB644" s="2">
        <v>12</v>
      </c>
      <c r="AC644" s="2">
        <v>25</v>
      </c>
      <c r="AD644" s="2">
        <v>38</v>
      </c>
      <c r="AE644" s="2">
        <v>49</v>
      </c>
      <c r="AF644" s="2">
        <v>-304</v>
      </c>
      <c r="AG644" s="2">
        <v>-141</v>
      </c>
      <c r="AH644" s="2">
        <v>15.5</v>
      </c>
      <c r="AI644" s="2">
        <v>174</v>
      </c>
      <c r="AJ644" s="2">
        <v>322</v>
      </c>
      <c r="AK644" s="2"/>
    </row>
    <row r="645" spans="1:37">
      <c r="A645" s="2">
        <v>644</v>
      </c>
      <c r="B645" s="2">
        <v>8000</v>
      </c>
      <c r="C645" s="2">
        <v>208</v>
      </c>
      <c r="D645" s="2">
        <v>0</v>
      </c>
      <c r="E645" s="2">
        <v>72</v>
      </c>
      <c r="F645" s="2">
        <v>0</v>
      </c>
      <c r="G645" s="2">
        <v>0</v>
      </c>
      <c r="H645" s="2">
        <v>0.75800000000000001</v>
      </c>
      <c r="I645" s="2">
        <v>135.81</v>
      </c>
      <c r="J645" s="2">
        <v>0</v>
      </c>
      <c r="K645" s="2">
        <v>0.44</v>
      </c>
      <c r="L645" s="2">
        <v>0.31</v>
      </c>
      <c r="M645" s="2">
        <v>0.23</v>
      </c>
      <c r="N645" s="2">
        <v>0.15</v>
      </c>
      <c r="O645" s="2">
        <v>0.1</v>
      </c>
      <c r="P645" s="2">
        <v>0.06</v>
      </c>
      <c r="Q645" s="2">
        <v>0.05</v>
      </c>
      <c r="R645" s="2">
        <v>0.03</v>
      </c>
      <c r="S645" s="2">
        <v>-239</v>
      </c>
      <c r="T645" s="2">
        <v>13.2</v>
      </c>
      <c r="U645" s="2">
        <v>67.900000000000006</v>
      </c>
      <c r="V645" s="2">
        <v>53.7</v>
      </c>
      <c r="W645" s="2">
        <v>29.4</v>
      </c>
      <c r="X645" s="2">
        <v>7.13</v>
      </c>
      <c r="Y645" s="2">
        <v>2.25</v>
      </c>
      <c r="Z645" s="2">
        <v>0.6</v>
      </c>
      <c r="AA645" s="2">
        <v>0</v>
      </c>
      <c r="AB645" s="2">
        <v>18</v>
      </c>
      <c r="AC645" s="2">
        <v>36</v>
      </c>
      <c r="AD645" s="2">
        <v>54</v>
      </c>
      <c r="AE645" s="2">
        <v>71</v>
      </c>
      <c r="AF645" s="2">
        <v>-239</v>
      </c>
      <c r="AG645" s="2">
        <v>-106</v>
      </c>
      <c r="AH645" s="2">
        <v>17.3</v>
      </c>
      <c r="AI645" s="2">
        <v>138</v>
      </c>
      <c r="AJ645" s="2">
        <v>263</v>
      </c>
      <c r="AK645" s="2"/>
    </row>
    <row r="646" spans="1:37">
      <c r="A646" s="2">
        <v>645</v>
      </c>
      <c r="B646" s="2">
        <v>8000</v>
      </c>
      <c r="C646" s="2">
        <v>208</v>
      </c>
      <c r="D646" s="2">
        <v>0</v>
      </c>
      <c r="E646" s="2">
        <v>102</v>
      </c>
      <c r="F646" s="2">
        <v>0</v>
      </c>
      <c r="G646" s="2">
        <v>0</v>
      </c>
      <c r="H646" s="2">
        <v>0.49399999999999999</v>
      </c>
      <c r="I646" s="2">
        <v>271.42</v>
      </c>
      <c r="J646" s="2">
        <v>0</v>
      </c>
      <c r="K646" s="2">
        <v>0.34</v>
      </c>
      <c r="L646" s="2">
        <v>0.26</v>
      </c>
      <c r="M646" s="2">
        <v>0.21</v>
      </c>
      <c r="N646" s="2">
        <v>0.15</v>
      </c>
      <c r="O646" s="2">
        <v>0.11</v>
      </c>
      <c r="P646" s="2">
        <v>7.0000000000000007E-2</v>
      </c>
      <c r="Q646" s="2">
        <v>0.05</v>
      </c>
      <c r="R646" s="2">
        <v>0.03</v>
      </c>
      <c r="S646" s="2">
        <v>-164</v>
      </c>
      <c r="T646" s="2">
        <v>-23.3</v>
      </c>
      <c r="U646" s="2">
        <v>26</v>
      </c>
      <c r="V646" s="2">
        <v>38.200000000000003</v>
      </c>
      <c r="W646" s="2">
        <v>30.1</v>
      </c>
      <c r="X646" s="2">
        <v>12.5</v>
      </c>
      <c r="Y646" s="2">
        <v>4.5199999999999996</v>
      </c>
      <c r="Z646" s="2">
        <v>0.91</v>
      </c>
      <c r="AA646" s="2">
        <v>0</v>
      </c>
      <c r="AB646" s="2">
        <v>26</v>
      </c>
      <c r="AC646" s="2">
        <v>51</v>
      </c>
      <c r="AD646" s="2">
        <v>77</v>
      </c>
      <c r="AE646" s="2">
        <v>101</v>
      </c>
      <c r="AF646" s="2">
        <v>-164</v>
      </c>
      <c r="AG646" s="2">
        <v>-65.900000000000006</v>
      </c>
      <c r="AH646" s="2">
        <v>18</v>
      </c>
      <c r="AI646" s="2">
        <v>100</v>
      </c>
      <c r="AJ646" s="2">
        <v>192</v>
      </c>
      <c r="AK646" s="2"/>
    </row>
    <row r="647" spans="1:37">
      <c r="A647" s="2">
        <v>646</v>
      </c>
      <c r="B647" s="2">
        <v>8000</v>
      </c>
      <c r="C647" s="2">
        <v>208</v>
      </c>
      <c r="D647" s="2">
        <v>0</v>
      </c>
      <c r="E647" s="2">
        <v>147</v>
      </c>
      <c r="F647" s="2">
        <v>0</v>
      </c>
      <c r="G647" s="2">
        <v>0</v>
      </c>
      <c r="H647" s="2">
        <v>0.316</v>
      </c>
      <c r="I647" s="2">
        <v>569.80999999999995</v>
      </c>
      <c r="J647" s="2">
        <v>0</v>
      </c>
      <c r="K647" s="2">
        <v>0.25</v>
      </c>
      <c r="L647" s="2">
        <v>0.21</v>
      </c>
      <c r="M647" s="2">
        <v>0.18</v>
      </c>
      <c r="N647" s="2">
        <v>0.14000000000000001</v>
      </c>
      <c r="O647" s="2">
        <v>0.11</v>
      </c>
      <c r="P647" s="2">
        <v>7.0000000000000007E-2</v>
      </c>
      <c r="Q647" s="2">
        <v>0.05</v>
      </c>
      <c r="R647" s="2">
        <v>0.03</v>
      </c>
      <c r="S647" s="2">
        <v>-99.8</v>
      </c>
      <c r="T647" s="2">
        <v>-33.799999999999997</v>
      </c>
      <c r="U647" s="2">
        <v>-1.34</v>
      </c>
      <c r="V647" s="2">
        <v>17.3</v>
      </c>
      <c r="W647" s="2">
        <v>20.100000000000001</v>
      </c>
      <c r="X647" s="2">
        <v>13.9</v>
      </c>
      <c r="Y647" s="2">
        <v>7.45</v>
      </c>
      <c r="Z647" s="2">
        <v>1.8</v>
      </c>
      <c r="AA647" s="2">
        <v>0</v>
      </c>
      <c r="AB647" s="2">
        <v>37</v>
      </c>
      <c r="AC647" s="2">
        <v>73</v>
      </c>
      <c r="AD647" s="2">
        <v>110</v>
      </c>
      <c r="AE647" s="2">
        <v>146</v>
      </c>
      <c r="AF647" s="2">
        <v>-99.8</v>
      </c>
      <c r="AG647" s="2">
        <v>-32.4</v>
      </c>
      <c r="AH647" s="2">
        <v>18.899999999999999</v>
      </c>
      <c r="AI647" s="2">
        <v>67.599999999999994</v>
      </c>
      <c r="AJ647" s="2">
        <v>129</v>
      </c>
      <c r="AK647" s="2"/>
    </row>
    <row r="648" spans="1:37">
      <c r="A648" s="2">
        <v>647</v>
      </c>
      <c r="B648" s="2">
        <v>8000</v>
      </c>
      <c r="C648" s="2">
        <v>208</v>
      </c>
      <c r="D648" s="2">
        <v>0</v>
      </c>
      <c r="E648" s="2">
        <v>210</v>
      </c>
      <c r="F648" s="2">
        <v>0</v>
      </c>
      <c r="G648" s="2">
        <v>0</v>
      </c>
      <c r="H648" s="2">
        <v>0.216</v>
      </c>
      <c r="I648" s="2">
        <v>1128.46</v>
      </c>
      <c r="J648" s="2">
        <v>0</v>
      </c>
      <c r="K648" s="2">
        <v>0.18</v>
      </c>
      <c r="L648" s="2">
        <v>0.16</v>
      </c>
      <c r="M648" s="2">
        <v>0.15</v>
      </c>
      <c r="N648" s="2">
        <v>0.12</v>
      </c>
      <c r="O648" s="2">
        <v>0.11</v>
      </c>
      <c r="P648" s="2">
        <v>0.08</v>
      </c>
      <c r="Q648" s="2">
        <v>0.06</v>
      </c>
      <c r="R648" s="2">
        <v>0.03</v>
      </c>
      <c r="S648" s="2">
        <v>-55.8</v>
      </c>
      <c r="T648" s="2">
        <v>-29.6</v>
      </c>
      <c r="U648" s="2">
        <v>-12.4</v>
      </c>
      <c r="V648" s="2">
        <v>2.4500000000000002</v>
      </c>
      <c r="W648" s="2">
        <v>8.36</v>
      </c>
      <c r="X648" s="2">
        <v>9.9600000000000009</v>
      </c>
      <c r="Y648" s="2">
        <v>7.64</v>
      </c>
      <c r="Z648" s="2">
        <v>3.17</v>
      </c>
      <c r="AA648" s="2">
        <v>0</v>
      </c>
      <c r="AB648" s="2">
        <v>52</v>
      </c>
      <c r="AC648" s="2">
        <v>105</v>
      </c>
      <c r="AD648" s="2">
        <v>157</v>
      </c>
      <c r="AE648" s="2">
        <v>209</v>
      </c>
      <c r="AF648" s="2">
        <v>-55.8</v>
      </c>
      <c r="AG648" s="2">
        <v>-7.21</v>
      </c>
      <c r="AH648" s="2">
        <v>21</v>
      </c>
      <c r="AI648" s="2">
        <v>43.5</v>
      </c>
      <c r="AJ648" s="2">
        <v>79.900000000000006</v>
      </c>
      <c r="AK648" s="2"/>
    </row>
    <row r="649" spans="1:37">
      <c r="A649" s="2">
        <v>648</v>
      </c>
      <c r="B649" s="2">
        <v>8000</v>
      </c>
      <c r="C649" s="2">
        <v>208</v>
      </c>
      <c r="D649" s="2">
        <v>0</v>
      </c>
      <c r="E649" s="2">
        <v>300</v>
      </c>
      <c r="F649" s="2">
        <v>0</v>
      </c>
      <c r="G649" s="2">
        <v>0</v>
      </c>
      <c r="H649" s="2">
        <v>0.16600000000000001</v>
      </c>
      <c r="I649" s="2">
        <v>1983.22</v>
      </c>
      <c r="J649" s="2">
        <v>0</v>
      </c>
      <c r="K649" s="2">
        <v>0.14000000000000001</v>
      </c>
      <c r="L649" s="2">
        <v>0.12</v>
      </c>
      <c r="M649" s="2">
        <v>0.11</v>
      </c>
      <c r="N649" s="2">
        <v>0.1</v>
      </c>
      <c r="O649" s="2">
        <v>0.09</v>
      </c>
      <c r="P649" s="2">
        <v>7.0000000000000007E-2</v>
      </c>
      <c r="Q649" s="2">
        <v>0.06</v>
      </c>
      <c r="R649" s="2">
        <v>0.04</v>
      </c>
      <c r="S649" s="2">
        <v>-29.3</v>
      </c>
      <c r="T649" s="2">
        <v>-20.5</v>
      </c>
      <c r="U649" s="2">
        <v>-13.2</v>
      </c>
      <c r="V649" s="2">
        <v>-4.5</v>
      </c>
      <c r="W649" s="2">
        <v>0.6</v>
      </c>
      <c r="X649" s="2">
        <v>4.53</v>
      </c>
      <c r="Y649" s="2">
        <v>5.04</v>
      </c>
      <c r="Z649" s="2">
        <v>3.49</v>
      </c>
      <c r="AA649" s="2">
        <v>0</v>
      </c>
      <c r="AB649" s="2">
        <v>75</v>
      </c>
      <c r="AC649" s="2">
        <v>150</v>
      </c>
      <c r="AD649" s="2">
        <v>225</v>
      </c>
      <c r="AE649" s="2">
        <v>299</v>
      </c>
      <c r="AF649" s="2">
        <v>-29.3</v>
      </c>
      <c r="AG649" s="2">
        <v>9.57</v>
      </c>
      <c r="AH649" s="2">
        <v>20.2</v>
      </c>
      <c r="AI649" s="2">
        <v>26.6</v>
      </c>
      <c r="AJ649" s="2">
        <v>45.9</v>
      </c>
      <c r="AK649" s="2"/>
    </row>
    <row r="650" spans="1:37">
      <c r="A650" s="2">
        <v>649</v>
      </c>
      <c r="B650" s="2">
        <v>1000</v>
      </c>
      <c r="C650" s="2">
        <v>278</v>
      </c>
      <c r="D650" s="2">
        <v>0</v>
      </c>
      <c r="E650" s="2">
        <v>50</v>
      </c>
      <c r="F650" s="2">
        <v>0</v>
      </c>
      <c r="G650" s="2">
        <v>0</v>
      </c>
      <c r="H650" s="2">
        <v>1.77</v>
      </c>
      <c r="I650" s="2">
        <v>47</v>
      </c>
      <c r="J650" s="2">
        <v>0</v>
      </c>
      <c r="K650" s="2">
        <v>0.54</v>
      </c>
      <c r="L650" s="2">
        <v>0.25</v>
      </c>
      <c r="M650" s="2">
        <v>0.15</v>
      </c>
      <c r="N650" s="2">
        <v>0.1</v>
      </c>
      <c r="O650" s="2">
        <v>7.0000000000000007E-2</v>
      </c>
      <c r="P650" s="2">
        <v>0.05</v>
      </c>
      <c r="Q650" s="2">
        <v>0.04</v>
      </c>
      <c r="R650" s="2">
        <v>0.02</v>
      </c>
      <c r="S650" s="2">
        <v>-272</v>
      </c>
      <c r="T650" s="2">
        <v>192</v>
      </c>
      <c r="U650" s="2">
        <v>91.7</v>
      </c>
      <c r="V650" s="2">
        <v>16.7</v>
      </c>
      <c r="W650" s="2">
        <v>4.91</v>
      </c>
      <c r="X650" s="2">
        <v>0.96</v>
      </c>
      <c r="Y650" s="2">
        <v>0.32</v>
      </c>
      <c r="Z650" s="2">
        <v>-0.01</v>
      </c>
      <c r="AA650" s="2">
        <v>0</v>
      </c>
      <c r="AB650" s="2">
        <v>12</v>
      </c>
      <c r="AC650" s="2">
        <v>25</v>
      </c>
      <c r="AD650" s="2">
        <v>38</v>
      </c>
      <c r="AE650" s="2">
        <v>49</v>
      </c>
      <c r="AF650" s="2">
        <v>-272</v>
      </c>
      <c r="AG650" s="2">
        <v>-77.7</v>
      </c>
      <c r="AH650" s="2">
        <v>113</v>
      </c>
      <c r="AI650" s="2">
        <v>302</v>
      </c>
      <c r="AJ650" s="2">
        <v>465</v>
      </c>
      <c r="AK650" s="2"/>
    </row>
    <row r="651" spans="1:37">
      <c r="A651" s="2">
        <v>650</v>
      </c>
      <c r="B651" s="2">
        <v>1000</v>
      </c>
      <c r="C651" s="2">
        <v>278</v>
      </c>
      <c r="D651" s="2">
        <v>0</v>
      </c>
      <c r="E651" s="2">
        <v>72</v>
      </c>
      <c r="F651" s="2">
        <v>0</v>
      </c>
      <c r="G651" s="2">
        <v>0</v>
      </c>
      <c r="H651" s="2">
        <v>1.5569999999999999</v>
      </c>
      <c r="I651" s="2">
        <v>57.76</v>
      </c>
      <c r="J651" s="2">
        <v>0</v>
      </c>
      <c r="K651" s="2">
        <v>0.5</v>
      </c>
      <c r="L651" s="2">
        <v>0.25</v>
      </c>
      <c r="M651" s="2">
        <v>0.16</v>
      </c>
      <c r="N651" s="2">
        <v>0.1</v>
      </c>
      <c r="O651" s="2">
        <v>7.0000000000000007E-2</v>
      </c>
      <c r="P651" s="2">
        <v>0.05</v>
      </c>
      <c r="Q651" s="2">
        <v>0.04</v>
      </c>
      <c r="R651" s="2">
        <v>0.02</v>
      </c>
      <c r="S651" s="2">
        <v>-319</v>
      </c>
      <c r="T651" s="2">
        <v>129</v>
      </c>
      <c r="U651" s="2">
        <v>116</v>
      </c>
      <c r="V651" s="2">
        <v>33.200000000000003</v>
      </c>
      <c r="W651" s="2">
        <v>9.89</v>
      </c>
      <c r="X651" s="2">
        <v>1.89</v>
      </c>
      <c r="Y651" s="2">
        <v>0.63</v>
      </c>
      <c r="Z651" s="2">
        <v>0.1</v>
      </c>
      <c r="AA651" s="2">
        <v>0</v>
      </c>
      <c r="AB651" s="2">
        <v>18</v>
      </c>
      <c r="AC651" s="2">
        <v>36</v>
      </c>
      <c r="AD651" s="2">
        <v>54</v>
      </c>
      <c r="AE651" s="2">
        <v>71</v>
      </c>
      <c r="AF651" s="2">
        <v>-319</v>
      </c>
      <c r="AG651" s="2">
        <v>-82.3</v>
      </c>
      <c r="AH651" s="2">
        <v>136</v>
      </c>
      <c r="AI651" s="2">
        <v>339</v>
      </c>
      <c r="AJ651" s="2">
        <v>531</v>
      </c>
      <c r="AK651" s="2"/>
    </row>
    <row r="652" spans="1:37">
      <c r="A652" s="2">
        <v>651</v>
      </c>
      <c r="B652" s="2">
        <v>1000</v>
      </c>
      <c r="C652" s="2">
        <v>278</v>
      </c>
      <c r="D652" s="2">
        <v>0</v>
      </c>
      <c r="E652" s="2">
        <v>102</v>
      </c>
      <c r="F652" s="2">
        <v>0</v>
      </c>
      <c r="G652" s="2">
        <v>0</v>
      </c>
      <c r="H652" s="2">
        <v>1.294</v>
      </c>
      <c r="I652" s="2">
        <v>78.239999999999995</v>
      </c>
      <c r="J652" s="2">
        <v>0</v>
      </c>
      <c r="K652" s="2">
        <v>0.44</v>
      </c>
      <c r="L652" s="2">
        <v>0.24</v>
      </c>
      <c r="M652" s="2">
        <v>0.16</v>
      </c>
      <c r="N652" s="2">
        <v>0.1</v>
      </c>
      <c r="O652" s="2">
        <v>7.0000000000000007E-2</v>
      </c>
      <c r="P652" s="2">
        <v>0.05</v>
      </c>
      <c r="Q652" s="2">
        <v>0.04</v>
      </c>
      <c r="R652" s="2">
        <v>0.02</v>
      </c>
      <c r="S652" s="2">
        <v>-286</v>
      </c>
      <c r="T652" s="2">
        <v>52.7</v>
      </c>
      <c r="U652" s="2">
        <v>101</v>
      </c>
      <c r="V652" s="2">
        <v>50.9</v>
      </c>
      <c r="W652" s="2">
        <v>19.8</v>
      </c>
      <c r="X652" s="2">
        <v>3.74</v>
      </c>
      <c r="Y652" s="2">
        <v>1.19</v>
      </c>
      <c r="Z652" s="2">
        <v>0.24</v>
      </c>
      <c r="AA652" s="2">
        <v>0</v>
      </c>
      <c r="AB652" s="2">
        <v>26</v>
      </c>
      <c r="AC652" s="2">
        <v>51</v>
      </c>
      <c r="AD652" s="2">
        <v>77</v>
      </c>
      <c r="AE652" s="2">
        <v>101</v>
      </c>
      <c r="AF652" s="2">
        <v>-286</v>
      </c>
      <c r="AG652" s="2">
        <v>-42</v>
      </c>
      <c r="AH652" s="2">
        <v>155</v>
      </c>
      <c r="AI652" s="2">
        <v>329</v>
      </c>
      <c r="AJ652" s="2">
        <v>510</v>
      </c>
      <c r="AK652" s="2"/>
    </row>
    <row r="653" spans="1:37">
      <c r="A653" s="2">
        <v>652</v>
      </c>
      <c r="B653" s="2">
        <v>1000</v>
      </c>
      <c r="C653" s="2">
        <v>278</v>
      </c>
      <c r="D653" s="2">
        <v>0</v>
      </c>
      <c r="E653" s="2">
        <v>147</v>
      </c>
      <c r="F653" s="2">
        <v>0</v>
      </c>
      <c r="G653" s="2">
        <v>0</v>
      </c>
      <c r="H653" s="2">
        <v>1.0349999999999999</v>
      </c>
      <c r="I653" s="2">
        <v>114.15</v>
      </c>
      <c r="J653" s="2">
        <v>0</v>
      </c>
      <c r="K653" s="2">
        <v>0.38</v>
      </c>
      <c r="L653" s="2">
        <v>0.23</v>
      </c>
      <c r="M653" s="2">
        <v>0.16</v>
      </c>
      <c r="N653" s="2">
        <v>0.11</v>
      </c>
      <c r="O653" s="2">
        <v>0.08</v>
      </c>
      <c r="P653" s="2">
        <v>0.05</v>
      </c>
      <c r="Q653" s="2">
        <v>0.04</v>
      </c>
      <c r="R653" s="2">
        <v>0.02</v>
      </c>
      <c r="S653" s="2">
        <v>-206</v>
      </c>
      <c r="T653" s="2">
        <v>-8.7799999999999994</v>
      </c>
      <c r="U653" s="2">
        <v>56.1</v>
      </c>
      <c r="V653" s="2">
        <v>52.6</v>
      </c>
      <c r="W653" s="2">
        <v>29.9</v>
      </c>
      <c r="X653" s="2">
        <v>7.76</v>
      </c>
      <c r="Y653" s="2">
        <v>2.38</v>
      </c>
      <c r="Z653" s="2">
        <v>0.47</v>
      </c>
      <c r="AA653" s="2">
        <v>0</v>
      </c>
      <c r="AB653" s="2">
        <v>37</v>
      </c>
      <c r="AC653" s="2">
        <v>73</v>
      </c>
      <c r="AD653" s="2">
        <v>110</v>
      </c>
      <c r="AE653" s="2">
        <v>146</v>
      </c>
      <c r="AF653" s="2">
        <v>-206</v>
      </c>
      <c r="AG653" s="2">
        <v>23.4</v>
      </c>
      <c r="AH653" s="2">
        <v>173</v>
      </c>
      <c r="AI653" s="2">
        <v>284</v>
      </c>
      <c r="AJ653" s="2">
        <v>421</v>
      </c>
      <c r="AK653" s="2"/>
    </row>
    <row r="654" spans="1:37">
      <c r="A654" s="2">
        <v>653</v>
      </c>
      <c r="B654" s="2">
        <v>1000</v>
      </c>
      <c r="C654" s="2">
        <v>278</v>
      </c>
      <c r="D654" s="2">
        <v>0</v>
      </c>
      <c r="E654" s="2">
        <v>210</v>
      </c>
      <c r="F654" s="2">
        <v>0</v>
      </c>
      <c r="G654" s="2">
        <v>0</v>
      </c>
      <c r="H654" s="2">
        <v>0.85399999999999998</v>
      </c>
      <c r="I654" s="2">
        <v>162.01</v>
      </c>
      <c r="J654" s="2">
        <v>0</v>
      </c>
      <c r="K654" s="2">
        <v>0.33</v>
      </c>
      <c r="L654" s="2">
        <v>0.2</v>
      </c>
      <c r="M654" s="2">
        <v>0.15</v>
      </c>
      <c r="N654" s="2">
        <v>0.11</v>
      </c>
      <c r="O654" s="2">
        <v>0.08</v>
      </c>
      <c r="P654" s="2">
        <v>0.05</v>
      </c>
      <c r="Q654" s="2">
        <v>0.04</v>
      </c>
      <c r="R654" s="2">
        <v>0.02</v>
      </c>
      <c r="S654" s="2">
        <v>-126</v>
      </c>
      <c r="T654" s="2">
        <v>-36.9</v>
      </c>
      <c r="U654" s="2">
        <v>11</v>
      </c>
      <c r="V654" s="2">
        <v>34.200000000000003</v>
      </c>
      <c r="W654" s="2">
        <v>29.4</v>
      </c>
      <c r="X654" s="2">
        <v>12.8</v>
      </c>
      <c r="Y654" s="2">
        <v>4.88</v>
      </c>
      <c r="Z654" s="2">
        <v>0.94</v>
      </c>
      <c r="AA654" s="2">
        <v>0</v>
      </c>
      <c r="AB654" s="2">
        <v>52</v>
      </c>
      <c r="AC654" s="2">
        <v>105</v>
      </c>
      <c r="AD654" s="2">
        <v>157</v>
      </c>
      <c r="AE654" s="2">
        <v>209</v>
      </c>
      <c r="AF654" s="2">
        <v>-126</v>
      </c>
      <c r="AG654" s="2">
        <v>96</v>
      </c>
      <c r="AH654" s="2">
        <v>186</v>
      </c>
      <c r="AI654" s="2">
        <v>220</v>
      </c>
      <c r="AJ654" s="2">
        <v>299</v>
      </c>
      <c r="AK654" s="2"/>
    </row>
    <row r="655" spans="1:37">
      <c r="A655" s="2">
        <v>654</v>
      </c>
      <c r="B655" s="2">
        <v>1000</v>
      </c>
      <c r="C655" s="2">
        <v>278</v>
      </c>
      <c r="D655" s="2">
        <v>0</v>
      </c>
      <c r="E655" s="2">
        <v>300</v>
      </c>
      <c r="F655" s="2">
        <v>0</v>
      </c>
      <c r="G655" s="2">
        <v>0</v>
      </c>
      <c r="H655" s="2">
        <v>0.76500000000000001</v>
      </c>
      <c r="I655" s="2">
        <v>210.48</v>
      </c>
      <c r="J655" s="2">
        <v>0</v>
      </c>
      <c r="K655" s="2">
        <v>0.28000000000000003</v>
      </c>
      <c r="L655" s="2">
        <v>0.17</v>
      </c>
      <c r="M655" s="2">
        <v>0.14000000000000001</v>
      </c>
      <c r="N655" s="2">
        <v>0.1</v>
      </c>
      <c r="O655" s="2">
        <v>0.08</v>
      </c>
      <c r="P655" s="2">
        <v>0.05</v>
      </c>
      <c r="Q655" s="2">
        <v>0.04</v>
      </c>
      <c r="R655" s="2">
        <v>0.02</v>
      </c>
      <c r="S655" s="2">
        <v>-69.5</v>
      </c>
      <c r="T655" s="2">
        <v>-37.299999999999997</v>
      </c>
      <c r="U655" s="2">
        <v>-13</v>
      </c>
      <c r="V655" s="2">
        <v>10.3</v>
      </c>
      <c r="W655" s="2">
        <v>17.600000000000001</v>
      </c>
      <c r="X655" s="2">
        <v>13.7</v>
      </c>
      <c r="Y655" s="2">
        <v>7.56</v>
      </c>
      <c r="Z655" s="2">
        <v>1.97</v>
      </c>
      <c r="AA655" s="2">
        <v>0</v>
      </c>
      <c r="AB655" s="2">
        <v>75</v>
      </c>
      <c r="AC655" s="2">
        <v>150</v>
      </c>
      <c r="AD655" s="2">
        <v>225</v>
      </c>
      <c r="AE655" s="2">
        <v>299</v>
      </c>
      <c r="AF655" s="2">
        <v>-69.5</v>
      </c>
      <c r="AG655" s="2">
        <v>156</v>
      </c>
      <c r="AH655" s="2">
        <v>174</v>
      </c>
      <c r="AI655" s="2">
        <v>151</v>
      </c>
      <c r="AJ655" s="2">
        <v>186</v>
      </c>
      <c r="AK655" s="2"/>
    </row>
    <row r="656" spans="1:37">
      <c r="A656" s="2">
        <v>655</v>
      </c>
      <c r="B656" s="2">
        <v>1208</v>
      </c>
      <c r="C656" s="2">
        <v>278</v>
      </c>
      <c r="D656" s="2">
        <v>0</v>
      </c>
      <c r="E656" s="2">
        <v>50</v>
      </c>
      <c r="F656" s="2">
        <v>0</v>
      </c>
      <c r="G656" s="2">
        <v>0</v>
      </c>
      <c r="H656" s="2">
        <v>1.738</v>
      </c>
      <c r="I656" s="2">
        <v>48.31</v>
      </c>
      <c r="J656" s="2">
        <v>0</v>
      </c>
      <c r="K656" s="2">
        <v>0.54</v>
      </c>
      <c r="L656" s="2">
        <v>0.25</v>
      </c>
      <c r="M656" s="2">
        <v>0.15</v>
      </c>
      <c r="N656" s="2">
        <v>0.1</v>
      </c>
      <c r="O656" s="2">
        <v>7.0000000000000007E-2</v>
      </c>
      <c r="P656" s="2">
        <v>0.05</v>
      </c>
      <c r="Q656" s="2">
        <v>0.04</v>
      </c>
      <c r="R656" s="2">
        <v>0.02</v>
      </c>
      <c r="S656" s="2">
        <v>-291</v>
      </c>
      <c r="T656" s="2">
        <v>192</v>
      </c>
      <c r="U656" s="2">
        <v>98.9</v>
      </c>
      <c r="V656" s="2">
        <v>18.899999999999999</v>
      </c>
      <c r="W656" s="2">
        <v>5.61</v>
      </c>
      <c r="X656" s="2">
        <v>1.1499999999999999</v>
      </c>
      <c r="Y656" s="2">
        <v>0.37</v>
      </c>
      <c r="Z656" s="2">
        <v>0.01</v>
      </c>
      <c r="AA656" s="2">
        <v>0</v>
      </c>
      <c r="AB656" s="2">
        <v>12</v>
      </c>
      <c r="AC656" s="2">
        <v>25</v>
      </c>
      <c r="AD656" s="2">
        <v>38</v>
      </c>
      <c r="AE656" s="2">
        <v>49</v>
      </c>
      <c r="AF656" s="2">
        <v>-291</v>
      </c>
      <c r="AG656" s="2">
        <v>-94.9</v>
      </c>
      <c r="AH656" s="2">
        <v>96.7</v>
      </c>
      <c r="AI656" s="2">
        <v>287</v>
      </c>
      <c r="AJ656" s="2">
        <v>453</v>
      </c>
      <c r="AK656" s="2"/>
    </row>
    <row r="657" spans="1:37">
      <c r="A657" s="2">
        <v>656</v>
      </c>
      <c r="B657" s="2">
        <v>1208</v>
      </c>
      <c r="C657" s="2">
        <v>278</v>
      </c>
      <c r="D657" s="2">
        <v>0</v>
      </c>
      <c r="E657" s="2">
        <v>72</v>
      </c>
      <c r="F657" s="2">
        <v>0</v>
      </c>
      <c r="G657" s="2">
        <v>0</v>
      </c>
      <c r="H657" s="2">
        <v>1.49</v>
      </c>
      <c r="I657" s="2">
        <v>61.92</v>
      </c>
      <c r="J657" s="2">
        <v>0</v>
      </c>
      <c r="K657" s="2">
        <v>0.49</v>
      </c>
      <c r="L657" s="2">
        <v>0.25</v>
      </c>
      <c r="M657" s="2">
        <v>0.16</v>
      </c>
      <c r="N657" s="2">
        <v>0.1</v>
      </c>
      <c r="O657" s="2">
        <v>7.0000000000000007E-2</v>
      </c>
      <c r="P657" s="2">
        <v>0.05</v>
      </c>
      <c r="Q657" s="2">
        <v>0.04</v>
      </c>
      <c r="R657" s="2">
        <v>0.02</v>
      </c>
      <c r="S657" s="2">
        <v>-328</v>
      </c>
      <c r="T657" s="2">
        <v>125</v>
      </c>
      <c r="U657" s="2">
        <v>119</v>
      </c>
      <c r="V657" s="2">
        <v>36.700000000000003</v>
      </c>
      <c r="W657" s="2">
        <v>11.2</v>
      </c>
      <c r="X657" s="2">
        <v>2.1800000000000002</v>
      </c>
      <c r="Y657" s="2">
        <v>0.74</v>
      </c>
      <c r="Z657" s="2">
        <v>0.13</v>
      </c>
      <c r="AA657" s="2">
        <v>0</v>
      </c>
      <c r="AB657" s="2">
        <v>18</v>
      </c>
      <c r="AC657" s="2">
        <v>36</v>
      </c>
      <c r="AD657" s="2">
        <v>54</v>
      </c>
      <c r="AE657" s="2">
        <v>71</v>
      </c>
      <c r="AF657" s="2">
        <v>-328</v>
      </c>
      <c r="AG657" s="2">
        <v>-98.1</v>
      </c>
      <c r="AH657" s="2">
        <v>114</v>
      </c>
      <c r="AI657" s="2">
        <v>313</v>
      </c>
      <c r="AJ657" s="2">
        <v>505</v>
      </c>
      <c r="AK657" s="2"/>
    </row>
    <row r="658" spans="1:37">
      <c r="A658" s="2">
        <v>657</v>
      </c>
      <c r="B658" s="2">
        <v>1208</v>
      </c>
      <c r="C658" s="2">
        <v>278</v>
      </c>
      <c r="D658" s="2">
        <v>0</v>
      </c>
      <c r="E658" s="2">
        <v>102</v>
      </c>
      <c r="F658" s="2">
        <v>0</v>
      </c>
      <c r="G658" s="2">
        <v>0</v>
      </c>
      <c r="H658" s="2">
        <v>1.2090000000000001</v>
      </c>
      <c r="I658" s="2">
        <v>87.22</v>
      </c>
      <c r="J658" s="2">
        <v>0</v>
      </c>
      <c r="K658" s="2">
        <v>0.43</v>
      </c>
      <c r="L658" s="2">
        <v>0.24</v>
      </c>
      <c r="M658" s="2">
        <v>0.16</v>
      </c>
      <c r="N658" s="2">
        <v>0.1</v>
      </c>
      <c r="O658" s="2">
        <v>7.0000000000000007E-2</v>
      </c>
      <c r="P658" s="2">
        <v>0.05</v>
      </c>
      <c r="Q658" s="2">
        <v>0.04</v>
      </c>
      <c r="R658" s="2">
        <v>0.02</v>
      </c>
      <c r="S658" s="2">
        <v>-287</v>
      </c>
      <c r="T658" s="2">
        <v>46.2</v>
      </c>
      <c r="U658" s="2">
        <v>99.8</v>
      </c>
      <c r="V658" s="2">
        <v>53.8</v>
      </c>
      <c r="W658" s="2">
        <v>21.9</v>
      </c>
      <c r="X658" s="2">
        <v>4.22</v>
      </c>
      <c r="Y658" s="2">
        <v>1.37</v>
      </c>
      <c r="Z658" s="2">
        <v>0.28999999999999998</v>
      </c>
      <c r="AA658" s="2">
        <v>0</v>
      </c>
      <c r="AB658" s="2">
        <v>26</v>
      </c>
      <c r="AC658" s="2">
        <v>51</v>
      </c>
      <c r="AD658" s="2">
        <v>77</v>
      </c>
      <c r="AE658" s="2">
        <v>101</v>
      </c>
      <c r="AF658" s="2">
        <v>-287</v>
      </c>
      <c r="AG658" s="2">
        <v>-57.9</v>
      </c>
      <c r="AH658" s="2">
        <v>128</v>
      </c>
      <c r="AI658" s="2">
        <v>295</v>
      </c>
      <c r="AJ658" s="2">
        <v>474</v>
      </c>
      <c r="AK658" s="2"/>
    </row>
    <row r="659" spans="1:37">
      <c r="A659" s="2">
        <v>658</v>
      </c>
      <c r="B659" s="2">
        <v>1208</v>
      </c>
      <c r="C659" s="2">
        <v>278</v>
      </c>
      <c r="D659" s="2">
        <v>0</v>
      </c>
      <c r="E659" s="2">
        <v>147</v>
      </c>
      <c r="F659" s="2">
        <v>0</v>
      </c>
      <c r="G659" s="2">
        <v>0</v>
      </c>
      <c r="H659" s="2">
        <v>0.94599999999999995</v>
      </c>
      <c r="I659" s="2">
        <v>131.91999999999999</v>
      </c>
      <c r="J659" s="2">
        <v>0</v>
      </c>
      <c r="K659" s="2">
        <v>0.36</v>
      </c>
      <c r="L659" s="2">
        <v>0.22</v>
      </c>
      <c r="M659" s="2">
        <v>0.16</v>
      </c>
      <c r="N659" s="2">
        <v>0.11</v>
      </c>
      <c r="O659" s="2">
        <v>0.08</v>
      </c>
      <c r="P659" s="2">
        <v>0.05</v>
      </c>
      <c r="Q659" s="2">
        <v>0.04</v>
      </c>
      <c r="R659" s="2">
        <v>0.02</v>
      </c>
      <c r="S659" s="2">
        <v>-203</v>
      </c>
      <c r="T659" s="2">
        <v>-13.3</v>
      </c>
      <c r="U659" s="2">
        <v>52</v>
      </c>
      <c r="V659" s="2">
        <v>52.6</v>
      </c>
      <c r="W659" s="2">
        <v>31.4</v>
      </c>
      <c r="X659" s="2">
        <v>8.67</v>
      </c>
      <c r="Y659" s="2">
        <v>2.69</v>
      </c>
      <c r="Z659" s="2">
        <v>0.54</v>
      </c>
      <c r="AA659" s="2">
        <v>0</v>
      </c>
      <c r="AB659" s="2">
        <v>37</v>
      </c>
      <c r="AC659" s="2">
        <v>73</v>
      </c>
      <c r="AD659" s="2">
        <v>110</v>
      </c>
      <c r="AE659" s="2">
        <v>146</v>
      </c>
      <c r="AF659" s="2">
        <v>-203</v>
      </c>
      <c r="AG659" s="2">
        <v>4.0199999999999996</v>
      </c>
      <c r="AH659" s="2">
        <v>141</v>
      </c>
      <c r="AI659" s="2">
        <v>248</v>
      </c>
      <c r="AJ659" s="2">
        <v>383</v>
      </c>
      <c r="AK659" s="2"/>
    </row>
    <row r="660" spans="1:37">
      <c r="A660" s="2">
        <v>659</v>
      </c>
      <c r="B660" s="2">
        <v>1208</v>
      </c>
      <c r="C660" s="2">
        <v>278</v>
      </c>
      <c r="D660" s="2">
        <v>0</v>
      </c>
      <c r="E660" s="2">
        <v>210</v>
      </c>
      <c r="F660" s="2">
        <v>0</v>
      </c>
      <c r="G660" s="2">
        <v>0</v>
      </c>
      <c r="H660" s="2">
        <v>0.76400000000000001</v>
      </c>
      <c r="I660" s="2">
        <v>194.98</v>
      </c>
      <c r="J660" s="2">
        <v>0</v>
      </c>
      <c r="K660" s="2">
        <v>0.3</v>
      </c>
      <c r="L660" s="2">
        <v>0.2</v>
      </c>
      <c r="M660" s="2">
        <v>0.15</v>
      </c>
      <c r="N660" s="2">
        <v>0.11</v>
      </c>
      <c r="O660" s="2">
        <v>0.08</v>
      </c>
      <c r="P660" s="2">
        <v>0.05</v>
      </c>
      <c r="Q660" s="2">
        <v>0.04</v>
      </c>
      <c r="R660" s="2">
        <v>0.02</v>
      </c>
      <c r="S660" s="2">
        <v>-123</v>
      </c>
      <c r="T660" s="2">
        <v>-38.5</v>
      </c>
      <c r="U660" s="2">
        <v>7.9</v>
      </c>
      <c r="V660" s="2">
        <v>32.200000000000003</v>
      </c>
      <c r="W660" s="2">
        <v>29.1</v>
      </c>
      <c r="X660" s="2">
        <v>13.6</v>
      </c>
      <c r="Y660" s="2">
        <v>5.42</v>
      </c>
      <c r="Z660" s="2">
        <v>1.06</v>
      </c>
      <c r="AA660" s="2">
        <v>0</v>
      </c>
      <c r="AB660" s="2">
        <v>52</v>
      </c>
      <c r="AC660" s="2">
        <v>105</v>
      </c>
      <c r="AD660" s="2">
        <v>157</v>
      </c>
      <c r="AE660" s="2">
        <v>209</v>
      </c>
      <c r="AF660" s="2">
        <v>-123</v>
      </c>
      <c r="AG660" s="2">
        <v>70.400000000000006</v>
      </c>
      <c r="AH660" s="2">
        <v>152</v>
      </c>
      <c r="AI660" s="2">
        <v>188</v>
      </c>
      <c r="AJ660" s="2">
        <v>269</v>
      </c>
      <c r="AK660" s="2"/>
    </row>
    <row r="661" spans="1:37">
      <c r="A661" s="2">
        <v>660</v>
      </c>
      <c r="B661" s="2">
        <v>1208</v>
      </c>
      <c r="C661" s="2">
        <v>278</v>
      </c>
      <c r="D661" s="2">
        <v>0</v>
      </c>
      <c r="E661" s="2">
        <v>300</v>
      </c>
      <c r="F661" s="2">
        <v>0</v>
      </c>
      <c r="G661" s="2">
        <v>0</v>
      </c>
      <c r="H661" s="2">
        <v>0.66700000000000004</v>
      </c>
      <c r="I661" s="2">
        <v>265.48</v>
      </c>
      <c r="J661" s="2">
        <v>0</v>
      </c>
      <c r="K661" s="2">
        <v>0.25</v>
      </c>
      <c r="L661" s="2">
        <v>0.16</v>
      </c>
      <c r="M661" s="2">
        <v>0.13</v>
      </c>
      <c r="N661" s="2">
        <v>0.1</v>
      </c>
      <c r="O661" s="2">
        <v>0.08</v>
      </c>
      <c r="P661" s="2">
        <v>0.05</v>
      </c>
      <c r="Q661" s="2">
        <v>0.04</v>
      </c>
      <c r="R661" s="2">
        <v>0.02</v>
      </c>
      <c r="S661" s="2">
        <v>-67.599999999999994</v>
      </c>
      <c r="T661" s="2">
        <v>-37.299999999999997</v>
      </c>
      <c r="U661" s="2">
        <v>-14.2</v>
      </c>
      <c r="V661" s="2">
        <v>8.66</v>
      </c>
      <c r="W661" s="2">
        <v>16.399999999999999</v>
      </c>
      <c r="X661" s="2">
        <v>13.7</v>
      </c>
      <c r="Y661" s="2">
        <v>7.96</v>
      </c>
      <c r="Z661" s="2">
        <v>2.2000000000000002</v>
      </c>
      <c r="AA661" s="2">
        <v>0</v>
      </c>
      <c r="AB661" s="2">
        <v>75</v>
      </c>
      <c r="AC661" s="2">
        <v>150</v>
      </c>
      <c r="AD661" s="2">
        <v>225</v>
      </c>
      <c r="AE661" s="2">
        <v>299</v>
      </c>
      <c r="AF661" s="2">
        <v>-67.599999999999994</v>
      </c>
      <c r="AG661" s="2">
        <v>124</v>
      </c>
      <c r="AH661" s="2">
        <v>143</v>
      </c>
      <c r="AI661" s="2">
        <v>128</v>
      </c>
      <c r="AJ661" s="2">
        <v>166</v>
      </c>
      <c r="AK661" s="2"/>
    </row>
    <row r="662" spans="1:37">
      <c r="A662" s="2">
        <v>661</v>
      </c>
      <c r="B662" s="2">
        <v>1459</v>
      </c>
      <c r="C662" s="2">
        <v>278</v>
      </c>
      <c r="D662" s="2">
        <v>0</v>
      </c>
      <c r="E662" s="2">
        <v>50</v>
      </c>
      <c r="F662" s="2">
        <v>0</v>
      </c>
      <c r="G662" s="2">
        <v>0</v>
      </c>
      <c r="H662" s="2">
        <v>1.6950000000000001</v>
      </c>
      <c r="I662" s="2">
        <v>50.25</v>
      </c>
      <c r="J662" s="2">
        <v>0</v>
      </c>
      <c r="K662" s="2">
        <v>0.53</v>
      </c>
      <c r="L662" s="2">
        <v>0.25</v>
      </c>
      <c r="M662" s="2">
        <v>0.15</v>
      </c>
      <c r="N662" s="2">
        <v>0.1</v>
      </c>
      <c r="O662" s="2">
        <v>7.0000000000000007E-2</v>
      </c>
      <c r="P662" s="2">
        <v>0.05</v>
      </c>
      <c r="Q662" s="2">
        <v>0.04</v>
      </c>
      <c r="R662" s="2">
        <v>0.02</v>
      </c>
      <c r="S662" s="2">
        <v>-304</v>
      </c>
      <c r="T662" s="2">
        <v>188</v>
      </c>
      <c r="U662" s="2">
        <v>104</v>
      </c>
      <c r="V662" s="2">
        <v>21</v>
      </c>
      <c r="W662" s="2">
        <v>6.29</v>
      </c>
      <c r="X662" s="2">
        <v>1.35</v>
      </c>
      <c r="Y662" s="2">
        <v>0.45</v>
      </c>
      <c r="Z662" s="2">
        <v>0.03</v>
      </c>
      <c r="AA662" s="2">
        <v>0</v>
      </c>
      <c r="AB662" s="2">
        <v>12</v>
      </c>
      <c r="AC662" s="2">
        <v>25</v>
      </c>
      <c r="AD662" s="2">
        <v>38</v>
      </c>
      <c r="AE662" s="2">
        <v>49</v>
      </c>
      <c r="AF662" s="2">
        <v>-304</v>
      </c>
      <c r="AG662" s="2">
        <v>-109</v>
      </c>
      <c r="AH662" s="2">
        <v>82</v>
      </c>
      <c r="AI662" s="2">
        <v>272</v>
      </c>
      <c r="AJ662" s="2">
        <v>440</v>
      </c>
      <c r="AK662" s="2"/>
    </row>
    <row r="663" spans="1:37">
      <c r="A663" s="2">
        <v>662</v>
      </c>
      <c r="B663" s="2">
        <v>1459</v>
      </c>
      <c r="C663" s="2">
        <v>278</v>
      </c>
      <c r="D663" s="2">
        <v>0</v>
      </c>
      <c r="E663" s="2">
        <v>72</v>
      </c>
      <c r="F663" s="2">
        <v>0</v>
      </c>
      <c r="G663" s="2">
        <v>0</v>
      </c>
      <c r="H663" s="2">
        <v>1.4359999999999999</v>
      </c>
      <c r="I663" s="2">
        <v>65.61</v>
      </c>
      <c r="J663" s="2">
        <v>0</v>
      </c>
      <c r="K663" s="2">
        <v>0.48</v>
      </c>
      <c r="L663" s="2">
        <v>0.25</v>
      </c>
      <c r="M663" s="2">
        <v>0.16</v>
      </c>
      <c r="N663" s="2">
        <v>0.1</v>
      </c>
      <c r="O663" s="2">
        <v>7.0000000000000007E-2</v>
      </c>
      <c r="P663" s="2">
        <v>0.05</v>
      </c>
      <c r="Q663" s="2">
        <v>0.04</v>
      </c>
      <c r="R663" s="2">
        <v>0.02</v>
      </c>
      <c r="S663" s="2">
        <v>-331</v>
      </c>
      <c r="T663" s="2">
        <v>117</v>
      </c>
      <c r="U663" s="2">
        <v>120</v>
      </c>
      <c r="V663" s="2">
        <v>39.9</v>
      </c>
      <c r="W663" s="2">
        <v>12.5</v>
      </c>
      <c r="X663" s="2">
        <v>2.4500000000000002</v>
      </c>
      <c r="Y663" s="2">
        <v>0.85</v>
      </c>
      <c r="Z663" s="2">
        <v>0.17</v>
      </c>
      <c r="AA663" s="2">
        <v>0</v>
      </c>
      <c r="AB663" s="2">
        <v>18</v>
      </c>
      <c r="AC663" s="2">
        <v>36</v>
      </c>
      <c r="AD663" s="2">
        <v>54</v>
      </c>
      <c r="AE663" s="2">
        <v>71</v>
      </c>
      <c r="AF663" s="2">
        <v>-331</v>
      </c>
      <c r="AG663" s="2">
        <v>-109</v>
      </c>
      <c r="AH663" s="2">
        <v>95.1</v>
      </c>
      <c r="AI663" s="2">
        <v>289</v>
      </c>
      <c r="AJ663" s="2">
        <v>479</v>
      </c>
      <c r="AK663" s="2"/>
    </row>
    <row r="664" spans="1:37">
      <c r="A664" s="2">
        <v>663</v>
      </c>
      <c r="B664" s="2">
        <v>1459</v>
      </c>
      <c r="C664" s="2">
        <v>278</v>
      </c>
      <c r="D664" s="2">
        <v>0</v>
      </c>
      <c r="E664" s="2">
        <v>102</v>
      </c>
      <c r="F664" s="2">
        <v>0</v>
      </c>
      <c r="G664" s="2">
        <v>0</v>
      </c>
      <c r="H664" s="2">
        <v>1.137</v>
      </c>
      <c r="I664" s="2">
        <v>96.18</v>
      </c>
      <c r="J664" s="2">
        <v>0</v>
      </c>
      <c r="K664" s="2">
        <v>0.41</v>
      </c>
      <c r="L664" s="2">
        <v>0.24</v>
      </c>
      <c r="M664" s="2">
        <v>0.16</v>
      </c>
      <c r="N664" s="2">
        <v>0.1</v>
      </c>
      <c r="O664" s="2">
        <v>7.0000000000000007E-2</v>
      </c>
      <c r="P664" s="2">
        <v>0.05</v>
      </c>
      <c r="Q664" s="2">
        <v>0.04</v>
      </c>
      <c r="R664" s="2">
        <v>0.02</v>
      </c>
      <c r="S664" s="2">
        <v>-282</v>
      </c>
      <c r="T664" s="2">
        <v>38.700000000000003</v>
      </c>
      <c r="U664" s="2">
        <v>95.8</v>
      </c>
      <c r="V664" s="2">
        <v>55.6</v>
      </c>
      <c r="W664" s="2">
        <v>23.8</v>
      </c>
      <c r="X664" s="2">
        <v>4.71</v>
      </c>
      <c r="Y664" s="2">
        <v>1.53</v>
      </c>
      <c r="Z664" s="2">
        <v>0.34</v>
      </c>
      <c r="AA664" s="2">
        <v>0</v>
      </c>
      <c r="AB664" s="2">
        <v>26</v>
      </c>
      <c r="AC664" s="2">
        <v>51</v>
      </c>
      <c r="AD664" s="2">
        <v>77</v>
      </c>
      <c r="AE664" s="2">
        <v>101</v>
      </c>
      <c r="AF664" s="2">
        <v>-282</v>
      </c>
      <c r="AG664" s="2">
        <v>-68.599999999999994</v>
      </c>
      <c r="AH664" s="2">
        <v>105</v>
      </c>
      <c r="AI664" s="2">
        <v>265</v>
      </c>
      <c r="AJ664" s="2">
        <v>438</v>
      </c>
      <c r="AK664" s="2"/>
    </row>
    <row r="665" spans="1:37">
      <c r="A665" s="2">
        <v>664</v>
      </c>
      <c r="B665" s="2">
        <v>1459</v>
      </c>
      <c r="C665" s="2">
        <v>278</v>
      </c>
      <c r="D665" s="2">
        <v>0</v>
      </c>
      <c r="E665" s="2">
        <v>147</v>
      </c>
      <c r="F665" s="2">
        <v>0</v>
      </c>
      <c r="G665" s="2">
        <v>0</v>
      </c>
      <c r="H665" s="2">
        <v>0.85899999999999999</v>
      </c>
      <c r="I665" s="2">
        <v>153.85</v>
      </c>
      <c r="J665" s="2">
        <v>0</v>
      </c>
      <c r="K665" s="2">
        <v>0.34</v>
      </c>
      <c r="L665" s="2">
        <v>0.22</v>
      </c>
      <c r="M665" s="2">
        <v>0.16</v>
      </c>
      <c r="N665" s="2">
        <v>0.11</v>
      </c>
      <c r="O665" s="2">
        <v>0.08</v>
      </c>
      <c r="P665" s="2">
        <v>0.05</v>
      </c>
      <c r="Q665" s="2">
        <v>0.04</v>
      </c>
      <c r="R665" s="2">
        <v>0.02</v>
      </c>
      <c r="S665" s="2">
        <v>-197</v>
      </c>
      <c r="T665" s="2">
        <v>-17.5</v>
      </c>
      <c r="U665" s="2">
        <v>46.7</v>
      </c>
      <c r="V665" s="2">
        <v>51.2</v>
      </c>
      <c r="W665" s="2">
        <v>32.200000000000003</v>
      </c>
      <c r="X665" s="2">
        <v>9.52</v>
      </c>
      <c r="Y665" s="2">
        <v>3</v>
      </c>
      <c r="Z665" s="2">
        <v>0.61</v>
      </c>
      <c r="AA665" s="2">
        <v>0</v>
      </c>
      <c r="AB665" s="2">
        <v>37</v>
      </c>
      <c r="AC665" s="2">
        <v>73</v>
      </c>
      <c r="AD665" s="2">
        <v>110</v>
      </c>
      <c r="AE665" s="2">
        <v>146</v>
      </c>
      <c r="AF665" s="2">
        <v>-197</v>
      </c>
      <c r="AG665" s="2">
        <v>-10</v>
      </c>
      <c r="AH665" s="2">
        <v>115</v>
      </c>
      <c r="AI665" s="2">
        <v>217</v>
      </c>
      <c r="AJ665" s="2">
        <v>347</v>
      </c>
      <c r="AK665" s="2"/>
    </row>
    <row r="666" spans="1:37">
      <c r="A666" s="2">
        <v>665</v>
      </c>
      <c r="B666" s="2">
        <v>1459</v>
      </c>
      <c r="C666" s="2">
        <v>278</v>
      </c>
      <c r="D666" s="2">
        <v>0</v>
      </c>
      <c r="E666" s="2">
        <v>210</v>
      </c>
      <c r="F666" s="2">
        <v>0</v>
      </c>
      <c r="G666" s="2">
        <v>0</v>
      </c>
      <c r="H666" s="2">
        <v>0.68500000000000005</v>
      </c>
      <c r="I666" s="2">
        <v>233.1</v>
      </c>
      <c r="J666" s="2">
        <v>0</v>
      </c>
      <c r="K666" s="2">
        <v>0.28000000000000003</v>
      </c>
      <c r="L666" s="2">
        <v>0.19</v>
      </c>
      <c r="M666" s="2">
        <v>0.15</v>
      </c>
      <c r="N666" s="2">
        <v>0.11</v>
      </c>
      <c r="O666" s="2">
        <v>0.08</v>
      </c>
      <c r="P666" s="2">
        <v>0.05</v>
      </c>
      <c r="Q666" s="2">
        <v>0.04</v>
      </c>
      <c r="R666" s="2">
        <v>0.02</v>
      </c>
      <c r="S666" s="2">
        <v>-118</v>
      </c>
      <c r="T666" s="2">
        <v>-39.4</v>
      </c>
      <c r="U666" s="2">
        <v>4.7699999999999996</v>
      </c>
      <c r="V666" s="2">
        <v>29.5</v>
      </c>
      <c r="W666" s="2">
        <v>28.1</v>
      </c>
      <c r="X666" s="2">
        <v>14.1</v>
      </c>
      <c r="Y666" s="2">
        <v>5.92</v>
      </c>
      <c r="Z666" s="2">
        <v>1.19</v>
      </c>
      <c r="AA666" s="2">
        <v>0</v>
      </c>
      <c r="AB666" s="2">
        <v>52</v>
      </c>
      <c r="AC666" s="2">
        <v>105</v>
      </c>
      <c r="AD666" s="2">
        <v>157</v>
      </c>
      <c r="AE666" s="2">
        <v>209</v>
      </c>
      <c r="AF666" s="2">
        <v>-118</v>
      </c>
      <c r="AG666" s="2">
        <v>50.6</v>
      </c>
      <c r="AH666" s="2">
        <v>125</v>
      </c>
      <c r="AI666" s="2">
        <v>161</v>
      </c>
      <c r="AJ666" s="2">
        <v>241</v>
      </c>
      <c r="AK666" s="2"/>
    </row>
    <row r="667" spans="1:37">
      <c r="A667" s="2">
        <v>666</v>
      </c>
      <c r="B667" s="2">
        <v>1459</v>
      </c>
      <c r="C667" s="2">
        <v>278</v>
      </c>
      <c r="D667" s="2">
        <v>0</v>
      </c>
      <c r="E667" s="2">
        <v>300</v>
      </c>
      <c r="F667" s="2">
        <v>0</v>
      </c>
      <c r="G667" s="2">
        <v>0</v>
      </c>
      <c r="H667" s="2">
        <v>0.59199999999999997</v>
      </c>
      <c r="I667" s="2">
        <v>326.26</v>
      </c>
      <c r="J667" s="2">
        <v>0</v>
      </c>
      <c r="K667" s="2">
        <v>0.23</v>
      </c>
      <c r="L667" s="2">
        <v>0.16</v>
      </c>
      <c r="M667" s="2">
        <v>0.13</v>
      </c>
      <c r="N667" s="2">
        <v>0.1</v>
      </c>
      <c r="O667" s="2">
        <v>0.08</v>
      </c>
      <c r="P667" s="2">
        <v>0.05</v>
      </c>
      <c r="Q667" s="2">
        <v>0.04</v>
      </c>
      <c r="R667" s="2">
        <v>0.02</v>
      </c>
      <c r="S667" s="2">
        <v>-64.599999999999994</v>
      </c>
      <c r="T667" s="2">
        <v>-36.6</v>
      </c>
      <c r="U667" s="2">
        <v>-15</v>
      </c>
      <c r="V667" s="2">
        <v>6.84</v>
      </c>
      <c r="W667" s="2">
        <v>14.8</v>
      </c>
      <c r="X667" s="2">
        <v>13.4</v>
      </c>
      <c r="Y667" s="2">
        <v>8.19</v>
      </c>
      <c r="Z667" s="2">
        <v>2.42</v>
      </c>
      <c r="AA667" s="2">
        <v>0</v>
      </c>
      <c r="AB667" s="2">
        <v>75</v>
      </c>
      <c r="AC667" s="2">
        <v>150</v>
      </c>
      <c r="AD667" s="2">
        <v>225</v>
      </c>
      <c r="AE667" s="2">
        <v>299</v>
      </c>
      <c r="AF667" s="2">
        <v>-64.599999999999994</v>
      </c>
      <c r="AG667" s="2">
        <v>98.8</v>
      </c>
      <c r="AH667" s="2">
        <v>117</v>
      </c>
      <c r="AI667" s="2">
        <v>108</v>
      </c>
      <c r="AJ667" s="2">
        <v>148</v>
      </c>
      <c r="AK667" s="2"/>
    </row>
    <row r="668" spans="1:37">
      <c r="A668" s="2">
        <v>667</v>
      </c>
      <c r="B668" s="2">
        <v>1763</v>
      </c>
      <c r="C668" s="2">
        <v>278</v>
      </c>
      <c r="D668" s="2">
        <v>0</v>
      </c>
      <c r="E668" s="2">
        <v>50</v>
      </c>
      <c r="F668" s="2">
        <v>0</v>
      </c>
      <c r="G668" s="2">
        <v>0</v>
      </c>
      <c r="H668" s="2">
        <v>1.653</v>
      </c>
      <c r="I668" s="2">
        <v>52.27</v>
      </c>
      <c r="J668" s="2">
        <v>0</v>
      </c>
      <c r="K668" s="2">
        <v>0.52</v>
      </c>
      <c r="L668" s="2">
        <v>0.25</v>
      </c>
      <c r="M668" s="2">
        <v>0.15</v>
      </c>
      <c r="N668" s="2">
        <v>0.1</v>
      </c>
      <c r="O668" s="2">
        <v>7.0000000000000007E-2</v>
      </c>
      <c r="P668" s="2">
        <v>0.05</v>
      </c>
      <c r="Q668" s="2">
        <v>0.04</v>
      </c>
      <c r="R668" s="2">
        <v>0.02</v>
      </c>
      <c r="S668" s="2">
        <v>-312</v>
      </c>
      <c r="T668" s="2">
        <v>181</v>
      </c>
      <c r="U668" s="2">
        <v>109</v>
      </c>
      <c r="V668" s="2">
        <v>23.2</v>
      </c>
      <c r="W668" s="2">
        <v>6.93</v>
      </c>
      <c r="X668" s="2">
        <v>1.53</v>
      </c>
      <c r="Y668" s="2">
        <v>0.52</v>
      </c>
      <c r="Z668" s="2">
        <v>0.06</v>
      </c>
      <c r="AA668" s="2">
        <v>0</v>
      </c>
      <c r="AB668" s="2">
        <v>12</v>
      </c>
      <c r="AC668" s="2">
        <v>25</v>
      </c>
      <c r="AD668" s="2">
        <v>38</v>
      </c>
      <c r="AE668" s="2">
        <v>49</v>
      </c>
      <c r="AF668" s="2">
        <v>-312</v>
      </c>
      <c r="AG668" s="2">
        <v>-119</v>
      </c>
      <c r="AH668" s="2">
        <v>69.3</v>
      </c>
      <c r="AI668" s="2">
        <v>258</v>
      </c>
      <c r="AJ668" s="2">
        <v>425</v>
      </c>
      <c r="AK668" s="2"/>
    </row>
    <row r="669" spans="1:37">
      <c r="A669" s="2">
        <v>668</v>
      </c>
      <c r="B669" s="2">
        <v>1763</v>
      </c>
      <c r="C669" s="2">
        <v>278</v>
      </c>
      <c r="D669" s="2">
        <v>0</v>
      </c>
      <c r="E669" s="2">
        <v>72</v>
      </c>
      <c r="F669" s="2">
        <v>0</v>
      </c>
      <c r="G669" s="2">
        <v>0</v>
      </c>
      <c r="H669" s="2">
        <v>1.373</v>
      </c>
      <c r="I669" s="2">
        <v>70.52</v>
      </c>
      <c r="J669" s="2">
        <v>0</v>
      </c>
      <c r="K669" s="2">
        <v>0.46</v>
      </c>
      <c r="L669" s="2">
        <v>0.25</v>
      </c>
      <c r="M669" s="2">
        <v>0.16</v>
      </c>
      <c r="N669" s="2">
        <v>0.1</v>
      </c>
      <c r="O669" s="2">
        <v>7.0000000000000007E-2</v>
      </c>
      <c r="P669" s="2">
        <v>0.05</v>
      </c>
      <c r="Q669" s="2">
        <v>0.04</v>
      </c>
      <c r="R669" s="2">
        <v>0.02</v>
      </c>
      <c r="S669" s="2">
        <v>-328</v>
      </c>
      <c r="T669" s="2">
        <v>107</v>
      </c>
      <c r="U669" s="2">
        <v>119</v>
      </c>
      <c r="V669" s="2">
        <v>42.7</v>
      </c>
      <c r="W669" s="2">
        <v>13.7</v>
      </c>
      <c r="X669" s="2">
        <v>2.7</v>
      </c>
      <c r="Y669" s="2">
        <v>0.96</v>
      </c>
      <c r="Z669" s="2">
        <v>0.2</v>
      </c>
      <c r="AA669" s="2">
        <v>0</v>
      </c>
      <c r="AB669" s="2">
        <v>18</v>
      </c>
      <c r="AC669" s="2">
        <v>36</v>
      </c>
      <c r="AD669" s="2">
        <v>54</v>
      </c>
      <c r="AE669" s="2">
        <v>71</v>
      </c>
      <c r="AF669" s="2">
        <v>-328</v>
      </c>
      <c r="AG669" s="2">
        <v>-116</v>
      </c>
      <c r="AH669" s="2">
        <v>79.3</v>
      </c>
      <c r="AI669" s="2">
        <v>266</v>
      </c>
      <c r="AJ669" s="2">
        <v>451</v>
      </c>
      <c r="AK669" s="2"/>
    </row>
    <row r="670" spans="1:37">
      <c r="A670" s="2">
        <v>669</v>
      </c>
      <c r="B670" s="2">
        <v>1763</v>
      </c>
      <c r="C670" s="2">
        <v>278</v>
      </c>
      <c r="D670" s="2">
        <v>0</v>
      </c>
      <c r="E670" s="2">
        <v>102</v>
      </c>
      <c r="F670" s="2">
        <v>0</v>
      </c>
      <c r="G670" s="2">
        <v>0</v>
      </c>
      <c r="H670" s="2">
        <v>1.056</v>
      </c>
      <c r="I670" s="2">
        <v>108.2</v>
      </c>
      <c r="J670" s="2">
        <v>0</v>
      </c>
      <c r="K670" s="2">
        <v>0.39</v>
      </c>
      <c r="L670" s="2">
        <v>0.24</v>
      </c>
      <c r="M670" s="2">
        <v>0.17</v>
      </c>
      <c r="N670" s="2">
        <v>0.1</v>
      </c>
      <c r="O670" s="2">
        <v>7.0000000000000007E-2</v>
      </c>
      <c r="P670" s="2">
        <v>0.05</v>
      </c>
      <c r="Q670" s="2">
        <v>0.04</v>
      </c>
      <c r="R670" s="2">
        <v>0.02</v>
      </c>
      <c r="S670" s="2">
        <v>-273</v>
      </c>
      <c r="T670" s="2">
        <v>30.6</v>
      </c>
      <c r="U670" s="2">
        <v>90</v>
      </c>
      <c r="V670" s="2">
        <v>56.3</v>
      </c>
      <c r="W670" s="2">
        <v>25.4</v>
      </c>
      <c r="X670" s="2">
        <v>5.2</v>
      </c>
      <c r="Y670" s="2">
        <v>1.68</v>
      </c>
      <c r="Z670" s="2">
        <v>0.39</v>
      </c>
      <c r="AA670" s="2">
        <v>0</v>
      </c>
      <c r="AB670" s="2">
        <v>26</v>
      </c>
      <c r="AC670" s="2">
        <v>51</v>
      </c>
      <c r="AD670" s="2">
        <v>77</v>
      </c>
      <c r="AE670" s="2">
        <v>101</v>
      </c>
      <c r="AF670" s="2">
        <v>-273</v>
      </c>
      <c r="AG670" s="2">
        <v>-75.099999999999994</v>
      </c>
      <c r="AH670" s="2">
        <v>86.5</v>
      </c>
      <c r="AI670" s="2">
        <v>237</v>
      </c>
      <c r="AJ670" s="2">
        <v>403</v>
      </c>
      <c r="AK670" s="2"/>
    </row>
    <row r="671" spans="1:37">
      <c r="A671" s="2">
        <v>670</v>
      </c>
      <c r="B671" s="2">
        <v>1763</v>
      </c>
      <c r="C671" s="2">
        <v>278</v>
      </c>
      <c r="D671" s="2">
        <v>0</v>
      </c>
      <c r="E671" s="2">
        <v>147</v>
      </c>
      <c r="F671" s="2">
        <v>0</v>
      </c>
      <c r="G671" s="2">
        <v>0</v>
      </c>
      <c r="H671" s="2">
        <v>0.78700000000000003</v>
      </c>
      <c r="I671" s="2">
        <v>177.33</v>
      </c>
      <c r="J671" s="2">
        <v>0</v>
      </c>
      <c r="K671" s="2">
        <v>0.32</v>
      </c>
      <c r="L671" s="2">
        <v>0.22</v>
      </c>
      <c r="M671" s="2">
        <v>0.16</v>
      </c>
      <c r="N671" s="2">
        <v>0.11</v>
      </c>
      <c r="O671" s="2">
        <v>0.08</v>
      </c>
      <c r="P671" s="2">
        <v>0.05</v>
      </c>
      <c r="Q671" s="2">
        <v>0.04</v>
      </c>
      <c r="R671" s="2">
        <v>0.02</v>
      </c>
      <c r="S671" s="2">
        <v>-187</v>
      </c>
      <c r="T671" s="2">
        <v>-21.2</v>
      </c>
      <c r="U671" s="2">
        <v>40.799999999999997</v>
      </c>
      <c r="V671" s="2">
        <v>48.9</v>
      </c>
      <c r="W671" s="2">
        <v>32.4</v>
      </c>
      <c r="X671" s="2">
        <v>10.3</v>
      </c>
      <c r="Y671" s="2">
        <v>3.31</v>
      </c>
      <c r="Z671" s="2">
        <v>0.67</v>
      </c>
      <c r="AA671" s="2">
        <v>0</v>
      </c>
      <c r="AB671" s="2">
        <v>37</v>
      </c>
      <c r="AC671" s="2">
        <v>73</v>
      </c>
      <c r="AD671" s="2">
        <v>110</v>
      </c>
      <c r="AE671" s="2">
        <v>146</v>
      </c>
      <c r="AF671" s="2">
        <v>-187</v>
      </c>
      <c r="AG671" s="2">
        <v>-19.899999999999999</v>
      </c>
      <c r="AH671" s="2">
        <v>94</v>
      </c>
      <c r="AI671" s="2">
        <v>189</v>
      </c>
      <c r="AJ671" s="2">
        <v>313</v>
      </c>
      <c r="AK671" s="2"/>
    </row>
    <row r="672" spans="1:37">
      <c r="A672" s="2">
        <v>671</v>
      </c>
      <c r="B672" s="2">
        <v>1763</v>
      </c>
      <c r="C672" s="2">
        <v>278</v>
      </c>
      <c r="D672" s="2">
        <v>0</v>
      </c>
      <c r="E672" s="2">
        <v>210</v>
      </c>
      <c r="F672" s="2">
        <v>0</v>
      </c>
      <c r="G672" s="2">
        <v>0</v>
      </c>
      <c r="H672" s="2">
        <v>0.60799999999999998</v>
      </c>
      <c r="I672" s="2">
        <v>282.98</v>
      </c>
      <c r="J672" s="2">
        <v>0</v>
      </c>
      <c r="K672" s="2">
        <v>0.26</v>
      </c>
      <c r="L672" s="2">
        <v>0.18</v>
      </c>
      <c r="M672" s="2">
        <v>0.15</v>
      </c>
      <c r="N672" s="2">
        <v>0.11</v>
      </c>
      <c r="O672" s="2">
        <v>0.08</v>
      </c>
      <c r="P672" s="2">
        <v>0.05</v>
      </c>
      <c r="Q672" s="2">
        <v>0.04</v>
      </c>
      <c r="R672" s="2">
        <v>0.02</v>
      </c>
      <c r="S672" s="2">
        <v>-112</v>
      </c>
      <c r="T672" s="2">
        <v>-39.4</v>
      </c>
      <c r="U672" s="2">
        <v>1.77</v>
      </c>
      <c r="V672" s="2">
        <v>26.4</v>
      </c>
      <c r="W672" s="2">
        <v>26.6</v>
      </c>
      <c r="X672" s="2">
        <v>14.4</v>
      </c>
      <c r="Y672" s="2">
        <v>6.35</v>
      </c>
      <c r="Z672" s="2">
        <v>1.31</v>
      </c>
      <c r="AA672" s="2">
        <v>0</v>
      </c>
      <c r="AB672" s="2">
        <v>52</v>
      </c>
      <c r="AC672" s="2">
        <v>105</v>
      </c>
      <c r="AD672" s="2">
        <v>157</v>
      </c>
      <c r="AE672" s="2">
        <v>209</v>
      </c>
      <c r="AF672" s="2">
        <v>-112</v>
      </c>
      <c r="AG672" s="2">
        <v>35.299999999999997</v>
      </c>
      <c r="AH672" s="2">
        <v>102</v>
      </c>
      <c r="AI672" s="2">
        <v>139</v>
      </c>
      <c r="AJ672" s="2">
        <v>215</v>
      </c>
      <c r="AK672" s="2"/>
    </row>
    <row r="673" spans="1:37">
      <c r="A673" s="2">
        <v>672</v>
      </c>
      <c r="B673" s="2">
        <v>1763</v>
      </c>
      <c r="C673" s="2">
        <v>278</v>
      </c>
      <c r="D673" s="2">
        <v>0</v>
      </c>
      <c r="E673" s="2">
        <v>300</v>
      </c>
      <c r="F673" s="2">
        <v>0</v>
      </c>
      <c r="G673" s="2">
        <v>0</v>
      </c>
      <c r="H673" s="2">
        <v>0.52100000000000002</v>
      </c>
      <c r="I673" s="2">
        <v>403.79</v>
      </c>
      <c r="J673" s="2">
        <v>0</v>
      </c>
      <c r="K673" s="2">
        <v>0.21</v>
      </c>
      <c r="L673" s="2">
        <v>0.15</v>
      </c>
      <c r="M673" s="2">
        <v>0.13</v>
      </c>
      <c r="N673" s="2">
        <v>0.1</v>
      </c>
      <c r="O673" s="2">
        <v>0.08</v>
      </c>
      <c r="P673" s="2">
        <v>0.05</v>
      </c>
      <c r="Q673" s="2">
        <v>0.04</v>
      </c>
      <c r="R673" s="2">
        <v>0.02</v>
      </c>
      <c r="S673" s="2">
        <v>-60.8</v>
      </c>
      <c r="T673" s="2">
        <v>-35.299999999999997</v>
      </c>
      <c r="U673" s="2">
        <v>-15.4</v>
      </c>
      <c r="V673" s="2">
        <v>5.03</v>
      </c>
      <c r="W673" s="2">
        <v>13.1</v>
      </c>
      <c r="X673" s="2">
        <v>12.8</v>
      </c>
      <c r="Y673" s="2">
        <v>8.24</v>
      </c>
      <c r="Z673" s="2">
        <v>2.62</v>
      </c>
      <c r="AA673" s="2">
        <v>0</v>
      </c>
      <c r="AB673" s="2">
        <v>75</v>
      </c>
      <c r="AC673" s="2">
        <v>150</v>
      </c>
      <c r="AD673" s="2">
        <v>225</v>
      </c>
      <c r="AE673" s="2">
        <v>299</v>
      </c>
      <c r="AF673" s="2">
        <v>-60.8</v>
      </c>
      <c r="AG673" s="2">
        <v>78.3</v>
      </c>
      <c r="AH673" s="2">
        <v>96.1</v>
      </c>
      <c r="AI673" s="2">
        <v>92.1</v>
      </c>
      <c r="AJ673" s="2">
        <v>131</v>
      </c>
      <c r="AK673" s="2"/>
    </row>
    <row r="674" spans="1:37">
      <c r="A674" s="2">
        <v>673</v>
      </c>
      <c r="B674" s="2">
        <v>2130</v>
      </c>
      <c r="C674" s="2">
        <v>278</v>
      </c>
      <c r="D674" s="2">
        <v>0</v>
      </c>
      <c r="E674" s="2">
        <v>50</v>
      </c>
      <c r="F674" s="2">
        <v>0</v>
      </c>
      <c r="G674" s="2">
        <v>0</v>
      </c>
      <c r="H674" s="2">
        <v>1.6140000000000001</v>
      </c>
      <c r="I674" s="2">
        <v>54.35</v>
      </c>
      <c r="J674" s="2">
        <v>0</v>
      </c>
      <c r="K674" s="2">
        <v>0.51</v>
      </c>
      <c r="L674" s="2">
        <v>0.25</v>
      </c>
      <c r="M674" s="2">
        <v>0.16</v>
      </c>
      <c r="N674" s="2">
        <v>0.1</v>
      </c>
      <c r="O674" s="2">
        <v>7.0000000000000007E-2</v>
      </c>
      <c r="P674" s="2">
        <v>0.05</v>
      </c>
      <c r="Q674" s="2">
        <v>0.04</v>
      </c>
      <c r="R674" s="2">
        <v>0.02</v>
      </c>
      <c r="S674" s="2">
        <v>-316</v>
      </c>
      <c r="T674" s="2">
        <v>171</v>
      </c>
      <c r="U674" s="2">
        <v>111</v>
      </c>
      <c r="V674" s="2">
        <v>25.3</v>
      </c>
      <c r="W674" s="2">
        <v>7.55</v>
      </c>
      <c r="X674" s="2">
        <v>1.71</v>
      </c>
      <c r="Y674" s="2">
        <v>0.6</v>
      </c>
      <c r="Z674" s="2">
        <v>0.08</v>
      </c>
      <c r="AA674" s="2">
        <v>0</v>
      </c>
      <c r="AB674" s="2">
        <v>12</v>
      </c>
      <c r="AC674" s="2">
        <v>25</v>
      </c>
      <c r="AD674" s="2">
        <v>38</v>
      </c>
      <c r="AE674" s="2">
        <v>49</v>
      </c>
      <c r="AF674" s="2">
        <v>-316</v>
      </c>
      <c r="AG674" s="2">
        <v>-126</v>
      </c>
      <c r="AH674" s="2">
        <v>58.3</v>
      </c>
      <c r="AI674" s="2">
        <v>243</v>
      </c>
      <c r="AJ674" s="2">
        <v>410</v>
      </c>
      <c r="AK674" s="2"/>
    </row>
    <row r="675" spans="1:37">
      <c r="A675" s="2">
        <v>674</v>
      </c>
      <c r="B675" s="2">
        <v>2130</v>
      </c>
      <c r="C675" s="2">
        <v>278</v>
      </c>
      <c r="D675" s="2">
        <v>0</v>
      </c>
      <c r="E675" s="2">
        <v>72</v>
      </c>
      <c r="F675" s="2">
        <v>0</v>
      </c>
      <c r="G675" s="2">
        <v>0</v>
      </c>
      <c r="H675" s="2">
        <v>1.3109999999999999</v>
      </c>
      <c r="I675" s="2">
        <v>75.900000000000006</v>
      </c>
      <c r="J675" s="2">
        <v>0</v>
      </c>
      <c r="K675" s="2">
        <v>0.45</v>
      </c>
      <c r="L675" s="2">
        <v>0.25</v>
      </c>
      <c r="M675" s="2">
        <v>0.16</v>
      </c>
      <c r="N675" s="2">
        <v>0.1</v>
      </c>
      <c r="O675" s="2">
        <v>7.0000000000000007E-2</v>
      </c>
      <c r="P675" s="2">
        <v>0.05</v>
      </c>
      <c r="Q675" s="2">
        <v>0.04</v>
      </c>
      <c r="R675" s="2">
        <v>0.02</v>
      </c>
      <c r="S675" s="2">
        <v>-321</v>
      </c>
      <c r="T675" s="2">
        <v>96.4</v>
      </c>
      <c r="U675" s="2">
        <v>116</v>
      </c>
      <c r="V675" s="2">
        <v>45</v>
      </c>
      <c r="W675" s="2">
        <v>15</v>
      </c>
      <c r="X675" s="2">
        <v>2.94</v>
      </c>
      <c r="Y675" s="2">
        <v>1.07</v>
      </c>
      <c r="Z675" s="2">
        <v>0.23</v>
      </c>
      <c r="AA675" s="2">
        <v>0</v>
      </c>
      <c r="AB675" s="2">
        <v>18</v>
      </c>
      <c r="AC675" s="2">
        <v>36</v>
      </c>
      <c r="AD675" s="2">
        <v>54</v>
      </c>
      <c r="AE675" s="2">
        <v>71</v>
      </c>
      <c r="AF675" s="2">
        <v>-321</v>
      </c>
      <c r="AG675" s="2">
        <v>-119</v>
      </c>
      <c r="AH675" s="2">
        <v>66</v>
      </c>
      <c r="AI675" s="2">
        <v>244</v>
      </c>
      <c r="AJ675" s="2">
        <v>422</v>
      </c>
      <c r="AK675" s="2"/>
    </row>
    <row r="676" spans="1:37">
      <c r="A676" s="2">
        <v>675</v>
      </c>
      <c r="B676" s="2">
        <v>2130</v>
      </c>
      <c r="C676" s="2">
        <v>278</v>
      </c>
      <c r="D676" s="2">
        <v>0</v>
      </c>
      <c r="E676" s="2">
        <v>102</v>
      </c>
      <c r="F676" s="2">
        <v>0</v>
      </c>
      <c r="G676" s="2">
        <v>0</v>
      </c>
      <c r="H676" s="2">
        <v>0.99</v>
      </c>
      <c r="I676" s="2">
        <v>120.15</v>
      </c>
      <c r="J676" s="2">
        <v>0</v>
      </c>
      <c r="K676" s="2">
        <v>0.38</v>
      </c>
      <c r="L676" s="2">
        <v>0.24</v>
      </c>
      <c r="M676" s="2">
        <v>0.17</v>
      </c>
      <c r="N676" s="2">
        <v>0.11</v>
      </c>
      <c r="O676" s="2">
        <v>7.0000000000000007E-2</v>
      </c>
      <c r="P676" s="2">
        <v>0.05</v>
      </c>
      <c r="Q676" s="2">
        <v>0.04</v>
      </c>
      <c r="R676" s="2">
        <v>0.02</v>
      </c>
      <c r="S676" s="2">
        <v>-260</v>
      </c>
      <c r="T676" s="2">
        <v>22.6</v>
      </c>
      <c r="U676" s="2">
        <v>82.9</v>
      </c>
      <c r="V676" s="2">
        <v>56</v>
      </c>
      <c r="W676" s="2">
        <v>26.7</v>
      </c>
      <c r="X676" s="2">
        <v>5.7</v>
      </c>
      <c r="Y676" s="2">
        <v>1.82</v>
      </c>
      <c r="Z676" s="2">
        <v>0.43</v>
      </c>
      <c r="AA676" s="2">
        <v>0</v>
      </c>
      <c r="AB676" s="2">
        <v>26</v>
      </c>
      <c r="AC676" s="2">
        <v>51</v>
      </c>
      <c r="AD676" s="2">
        <v>77</v>
      </c>
      <c r="AE676" s="2">
        <v>101</v>
      </c>
      <c r="AF676" s="2">
        <v>-260</v>
      </c>
      <c r="AG676" s="2">
        <v>-78.400000000000006</v>
      </c>
      <c r="AH676" s="2">
        <v>71.099999999999994</v>
      </c>
      <c r="AI676" s="2">
        <v>212</v>
      </c>
      <c r="AJ676" s="2">
        <v>368</v>
      </c>
      <c r="AK676" s="2"/>
    </row>
    <row r="677" spans="1:37">
      <c r="A677" s="2">
        <v>676</v>
      </c>
      <c r="B677" s="2">
        <v>2130</v>
      </c>
      <c r="C677" s="2">
        <v>278</v>
      </c>
      <c r="D677" s="2">
        <v>0</v>
      </c>
      <c r="E677" s="2">
        <v>147</v>
      </c>
      <c r="F677" s="2">
        <v>0</v>
      </c>
      <c r="G677" s="2">
        <v>0</v>
      </c>
      <c r="H677" s="2">
        <v>0.71499999999999997</v>
      </c>
      <c r="I677" s="2">
        <v>206.39</v>
      </c>
      <c r="J677" s="2">
        <v>0</v>
      </c>
      <c r="K677" s="2">
        <v>0.3</v>
      </c>
      <c r="L677" s="2">
        <v>0.21</v>
      </c>
      <c r="M677" s="2">
        <v>0.16</v>
      </c>
      <c r="N677" s="2">
        <v>0.11</v>
      </c>
      <c r="O677" s="2">
        <v>0.08</v>
      </c>
      <c r="P677" s="2">
        <v>0.05</v>
      </c>
      <c r="Q677" s="2">
        <v>0.04</v>
      </c>
      <c r="R677" s="2">
        <v>0.02</v>
      </c>
      <c r="S677" s="2">
        <v>-176</v>
      </c>
      <c r="T677" s="2">
        <v>-24.2</v>
      </c>
      <c r="U677" s="2">
        <v>34.700000000000003</v>
      </c>
      <c r="V677" s="2">
        <v>45.7</v>
      </c>
      <c r="W677" s="2">
        <v>32</v>
      </c>
      <c r="X677" s="2">
        <v>11</v>
      </c>
      <c r="Y677" s="2">
        <v>3.64</v>
      </c>
      <c r="Z677" s="2">
        <v>0.73</v>
      </c>
      <c r="AA677" s="2">
        <v>0</v>
      </c>
      <c r="AB677" s="2">
        <v>37</v>
      </c>
      <c r="AC677" s="2">
        <v>73</v>
      </c>
      <c r="AD677" s="2">
        <v>110</v>
      </c>
      <c r="AE677" s="2">
        <v>146</v>
      </c>
      <c r="AF677" s="2">
        <v>-176</v>
      </c>
      <c r="AG677" s="2">
        <v>-26.4</v>
      </c>
      <c r="AH677" s="2">
        <v>76.8</v>
      </c>
      <c r="AI677" s="2">
        <v>166</v>
      </c>
      <c r="AJ677" s="2">
        <v>281</v>
      </c>
      <c r="AK677" s="2"/>
    </row>
    <row r="678" spans="1:37">
      <c r="A678" s="2">
        <v>677</v>
      </c>
      <c r="B678" s="2">
        <v>2130</v>
      </c>
      <c r="C678" s="2">
        <v>278</v>
      </c>
      <c r="D678" s="2">
        <v>0</v>
      </c>
      <c r="E678" s="2">
        <v>210</v>
      </c>
      <c r="F678" s="2">
        <v>0</v>
      </c>
      <c r="G678" s="2">
        <v>0</v>
      </c>
      <c r="H678" s="2">
        <v>0.54600000000000004</v>
      </c>
      <c r="I678" s="2">
        <v>337.14</v>
      </c>
      <c r="J678" s="2">
        <v>0</v>
      </c>
      <c r="K678" s="2">
        <v>0.24</v>
      </c>
      <c r="L678" s="2">
        <v>0.18</v>
      </c>
      <c r="M678" s="2">
        <v>0.14000000000000001</v>
      </c>
      <c r="N678" s="2">
        <v>0.11</v>
      </c>
      <c r="O678" s="2">
        <v>0.08</v>
      </c>
      <c r="P678" s="2">
        <v>0.05</v>
      </c>
      <c r="Q678" s="2">
        <v>0.04</v>
      </c>
      <c r="R678" s="2">
        <v>0.02</v>
      </c>
      <c r="S678" s="2">
        <v>-104</v>
      </c>
      <c r="T678" s="2">
        <v>-38.9</v>
      </c>
      <c r="U678" s="2">
        <v>-0.96</v>
      </c>
      <c r="V678" s="2">
        <v>23</v>
      </c>
      <c r="W678" s="2">
        <v>24.6</v>
      </c>
      <c r="X678" s="2">
        <v>14.4</v>
      </c>
      <c r="Y678" s="2">
        <v>6.71</v>
      </c>
      <c r="Z678" s="2">
        <v>1.44</v>
      </c>
      <c r="AA678" s="2">
        <v>0</v>
      </c>
      <c r="AB678" s="2">
        <v>52</v>
      </c>
      <c r="AC678" s="2">
        <v>105</v>
      </c>
      <c r="AD678" s="2">
        <v>157</v>
      </c>
      <c r="AE678" s="2">
        <v>209</v>
      </c>
      <c r="AF678" s="2">
        <v>-104</v>
      </c>
      <c r="AG678" s="2">
        <v>23.6</v>
      </c>
      <c r="AH678" s="2">
        <v>83.5</v>
      </c>
      <c r="AI678" s="2">
        <v>119</v>
      </c>
      <c r="AJ678" s="2">
        <v>190</v>
      </c>
      <c r="AK678" s="2"/>
    </row>
    <row r="679" spans="1:37">
      <c r="A679" s="2">
        <v>678</v>
      </c>
      <c r="B679" s="2">
        <v>2130</v>
      </c>
      <c r="C679" s="2">
        <v>278</v>
      </c>
      <c r="D679" s="2">
        <v>0</v>
      </c>
      <c r="E679" s="2">
        <v>300</v>
      </c>
      <c r="F679" s="2">
        <v>0</v>
      </c>
      <c r="G679" s="2">
        <v>0</v>
      </c>
      <c r="H679" s="2">
        <v>0.46</v>
      </c>
      <c r="I679" s="2">
        <v>497.3</v>
      </c>
      <c r="J679" s="2">
        <v>0</v>
      </c>
      <c r="K679" s="2">
        <v>0.2</v>
      </c>
      <c r="L679" s="2">
        <v>0.14000000000000001</v>
      </c>
      <c r="M679" s="2">
        <v>0.12</v>
      </c>
      <c r="N679" s="2">
        <v>0.1</v>
      </c>
      <c r="O679" s="2">
        <v>0.08</v>
      </c>
      <c r="P679" s="2">
        <v>0.05</v>
      </c>
      <c r="Q679" s="2">
        <v>0.04</v>
      </c>
      <c r="R679" s="2">
        <v>0.02</v>
      </c>
      <c r="S679" s="2">
        <v>-56.4</v>
      </c>
      <c r="T679" s="2">
        <v>-33.5</v>
      </c>
      <c r="U679" s="2">
        <v>-15.6</v>
      </c>
      <c r="V679" s="2">
        <v>3.32</v>
      </c>
      <c r="W679" s="2">
        <v>11.3</v>
      </c>
      <c r="X679" s="2">
        <v>12</v>
      </c>
      <c r="Y679" s="2">
        <v>8.14</v>
      </c>
      <c r="Z679" s="2">
        <v>2.79</v>
      </c>
      <c r="AA679" s="2">
        <v>0</v>
      </c>
      <c r="AB679" s="2">
        <v>75</v>
      </c>
      <c r="AC679" s="2">
        <v>150</v>
      </c>
      <c r="AD679" s="2">
        <v>225</v>
      </c>
      <c r="AE679" s="2">
        <v>299</v>
      </c>
      <c r="AF679" s="2">
        <v>-56.4</v>
      </c>
      <c r="AG679" s="2">
        <v>61.9</v>
      </c>
      <c r="AH679" s="2">
        <v>79</v>
      </c>
      <c r="AI679" s="2">
        <v>78.3</v>
      </c>
      <c r="AJ679" s="2">
        <v>115</v>
      </c>
      <c r="AK679" s="2"/>
    </row>
    <row r="680" spans="1:37">
      <c r="A680" s="2">
        <v>679</v>
      </c>
      <c r="B680" s="2">
        <v>2573</v>
      </c>
      <c r="C680" s="2">
        <v>278</v>
      </c>
      <c r="D680" s="2">
        <v>0</v>
      </c>
      <c r="E680" s="2">
        <v>50</v>
      </c>
      <c r="F680" s="2">
        <v>0</v>
      </c>
      <c r="G680" s="2">
        <v>0</v>
      </c>
      <c r="H680" s="2">
        <v>1.5569999999999999</v>
      </c>
      <c r="I680" s="2">
        <v>57.49</v>
      </c>
      <c r="J680" s="2">
        <v>0</v>
      </c>
      <c r="K680" s="2">
        <v>0.5</v>
      </c>
      <c r="L680" s="2">
        <v>0.26</v>
      </c>
      <c r="M680" s="2">
        <v>0.16</v>
      </c>
      <c r="N680" s="2">
        <v>0.1</v>
      </c>
      <c r="O680" s="2">
        <v>7.0000000000000007E-2</v>
      </c>
      <c r="P680" s="2">
        <v>0.05</v>
      </c>
      <c r="Q680" s="2">
        <v>0.04</v>
      </c>
      <c r="R680" s="2">
        <v>0.02</v>
      </c>
      <c r="S680" s="2">
        <v>-316</v>
      </c>
      <c r="T680" s="2">
        <v>160</v>
      </c>
      <c r="U680" s="2">
        <v>112</v>
      </c>
      <c r="V680" s="2">
        <v>27.4</v>
      </c>
      <c r="W680" s="2">
        <v>8.17</v>
      </c>
      <c r="X680" s="2">
        <v>1.88</v>
      </c>
      <c r="Y680" s="2">
        <v>0.68</v>
      </c>
      <c r="Z680" s="2">
        <v>0.11</v>
      </c>
      <c r="AA680" s="2">
        <v>0</v>
      </c>
      <c r="AB680" s="2">
        <v>12</v>
      </c>
      <c r="AC680" s="2">
        <v>25</v>
      </c>
      <c r="AD680" s="2">
        <v>38</v>
      </c>
      <c r="AE680" s="2">
        <v>49</v>
      </c>
      <c r="AF680" s="2">
        <v>-316</v>
      </c>
      <c r="AG680" s="2">
        <v>-131</v>
      </c>
      <c r="AH680" s="2">
        <v>48.9</v>
      </c>
      <c r="AI680" s="2">
        <v>229</v>
      </c>
      <c r="AJ680" s="2">
        <v>393</v>
      </c>
      <c r="AK680" s="2"/>
    </row>
    <row r="681" spans="1:37">
      <c r="A681" s="2">
        <v>680</v>
      </c>
      <c r="B681" s="2">
        <v>2573</v>
      </c>
      <c r="C681" s="2">
        <v>278</v>
      </c>
      <c r="D681" s="2">
        <v>0</v>
      </c>
      <c r="E681" s="2">
        <v>72</v>
      </c>
      <c r="F681" s="2">
        <v>0</v>
      </c>
      <c r="G681" s="2">
        <v>0</v>
      </c>
      <c r="H681" s="2">
        <v>1.2390000000000001</v>
      </c>
      <c r="I681" s="2">
        <v>83.15</v>
      </c>
      <c r="J681" s="2">
        <v>0</v>
      </c>
      <c r="K681" s="2">
        <v>0.44</v>
      </c>
      <c r="L681" s="2">
        <v>0.25</v>
      </c>
      <c r="M681" s="2">
        <v>0.16</v>
      </c>
      <c r="N681" s="2">
        <v>0.1</v>
      </c>
      <c r="O681" s="2">
        <v>7.0000000000000007E-2</v>
      </c>
      <c r="P681" s="2">
        <v>0.05</v>
      </c>
      <c r="Q681" s="2">
        <v>0.04</v>
      </c>
      <c r="R681" s="2">
        <v>0.02</v>
      </c>
      <c r="S681" s="2">
        <v>-310</v>
      </c>
      <c r="T681" s="2">
        <v>84.5</v>
      </c>
      <c r="U681" s="2">
        <v>111</v>
      </c>
      <c r="V681" s="2">
        <v>46.8</v>
      </c>
      <c r="W681" s="2">
        <v>16.3</v>
      </c>
      <c r="X681" s="2">
        <v>3.17</v>
      </c>
      <c r="Y681" s="2">
        <v>1.1599999999999999</v>
      </c>
      <c r="Z681" s="2">
        <v>0.27</v>
      </c>
      <c r="AA681" s="2">
        <v>0</v>
      </c>
      <c r="AB681" s="2">
        <v>18</v>
      </c>
      <c r="AC681" s="2">
        <v>36</v>
      </c>
      <c r="AD681" s="2">
        <v>54</v>
      </c>
      <c r="AE681" s="2">
        <v>71</v>
      </c>
      <c r="AF681" s="2">
        <v>-310</v>
      </c>
      <c r="AG681" s="2">
        <v>-120</v>
      </c>
      <c r="AH681" s="2">
        <v>54.7</v>
      </c>
      <c r="AI681" s="2">
        <v>223</v>
      </c>
      <c r="AJ681" s="2">
        <v>394</v>
      </c>
      <c r="AK681" s="2"/>
    </row>
    <row r="682" spans="1:37">
      <c r="A682" s="2">
        <v>681</v>
      </c>
      <c r="B682" s="2">
        <v>2573</v>
      </c>
      <c r="C682" s="2">
        <v>278</v>
      </c>
      <c r="D682" s="2">
        <v>0</v>
      </c>
      <c r="E682" s="2">
        <v>102</v>
      </c>
      <c r="F682" s="2">
        <v>0</v>
      </c>
      <c r="G682" s="2">
        <v>0</v>
      </c>
      <c r="H682" s="2">
        <v>0.91300000000000003</v>
      </c>
      <c r="I682" s="2">
        <v>136.65</v>
      </c>
      <c r="J682" s="2">
        <v>0</v>
      </c>
      <c r="K682" s="2">
        <v>0.36</v>
      </c>
      <c r="L682" s="2">
        <v>0.23</v>
      </c>
      <c r="M682" s="2">
        <v>0.17</v>
      </c>
      <c r="N682" s="2">
        <v>0.11</v>
      </c>
      <c r="O682" s="2">
        <v>0.08</v>
      </c>
      <c r="P682" s="2">
        <v>0.05</v>
      </c>
      <c r="Q682" s="2">
        <v>0.04</v>
      </c>
      <c r="R682" s="2">
        <v>0.02</v>
      </c>
      <c r="S682" s="2">
        <v>-245</v>
      </c>
      <c r="T682" s="2">
        <v>14.8</v>
      </c>
      <c r="U682" s="2">
        <v>75</v>
      </c>
      <c r="V682" s="2">
        <v>54.8</v>
      </c>
      <c r="W682" s="2">
        <v>27.7</v>
      </c>
      <c r="X682" s="2">
        <v>6.23</v>
      </c>
      <c r="Y682" s="2">
        <v>1.97</v>
      </c>
      <c r="Z682" s="2">
        <v>0.47</v>
      </c>
      <c r="AA682" s="2">
        <v>0</v>
      </c>
      <c r="AB682" s="2">
        <v>26</v>
      </c>
      <c r="AC682" s="2">
        <v>51</v>
      </c>
      <c r="AD682" s="2">
        <v>77</v>
      </c>
      <c r="AE682" s="2">
        <v>101</v>
      </c>
      <c r="AF682" s="2">
        <v>-245</v>
      </c>
      <c r="AG682" s="2">
        <v>-79</v>
      </c>
      <c r="AH682" s="2">
        <v>58.4</v>
      </c>
      <c r="AI682" s="2">
        <v>189</v>
      </c>
      <c r="AJ682" s="2">
        <v>335</v>
      </c>
      <c r="AK682" s="2"/>
    </row>
    <row r="683" spans="1:37">
      <c r="A683" s="2">
        <v>682</v>
      </c>
      <c r="B683" s="2">
        <v>2573</v>
      </c>
      <c r="C683" s="2">
        <v>278</v>
      </c>
      <c r="D683" s="2">
        <v>0</v>
      </c>
      <c r="E683" s="2">
        <v>147</v>
      </c>
      <c r="F683" s="2">
        <v>0</v>
      </c>
      <c r="G683" s="2">
        <v>0</v>
      </c>
      <c r="H683" s="2">
        <v>0.65900000000000003</v>
      </c>
      <c r="I683" s="2">
        <v>235.96</v>
      </c>
      <c r="J683" s="2">
        <v>0</v>
      </c>
      <c r="K683" s="2">
        <v>0.28999999999999998</v>
      </c>
      <c r="L683" s="2">
        <v>0.21</v>
      </c>
      <c r="M683" s="2">
        <v>0.16</v>
      </c>
      <c r="N683" s="2">
        <v>0.11</v>
      </c>
      <c r="O683" s="2">
        <v>0.08</v>
      </c>
      <c r="P683" s="2">
        <v>0.05</v>
      </c>
      <c r="Q683" s="2">
        <v>0.04</v>
      </c>
      <c r="R683" s="2">
        <v>0.02</v>
      </c>
      <c r="S683" s="2">
        <v>-164</v>
      </c>
      <c r="T683" s="2">
        <v>-26.5</v>
      </c>
      <c r="U683" s="2">
        <v>28.7</v>
      </c>
      <c r="V683" s="2">
        <v>42</v>
      </c>
      <c r="W683" s="2">
        <v>31.1</v>
      </c>
      <c r="X683" s="2">
        <v>11.5</v>
      </c>
      <c r="Y683" s="2">
        <v>3.97</v>
      </c>
      <c r="Z683" s="2">
        <v>0.8</v>
      </c>
      <c r="AA683" s="2">
        <v>0</v>
      </c>
      <c r="AB683" s="2">
        <v>37</v>
      </c>
      <c r="AC683" s="2">
        <v>73</v>
      </c>
      <c r="AD683" s="2">
        <v>110</v>
      </c>
      <c r="AE683" s="2">
        <v>146</v>
      </c>
      <c r="AF683" s="2">
        <v>-164</v>
      </c>
      <c r="AG683" s="2">
        <v>-30.4</v>
      </c>
      <c r="AH683" s="2">
        <v>62.8</v>
      </c>
      <c r="AI683" s="2">
        <v>145</v>
      </c>
      <c r="AJ683" s="2">
        <v>251</v>
      </c>
      <c r="AK683" s="2"/>
    </row>
    <row r="684" spans="1:37">
      <c r="A684" s="2">
        <v>683</v>
      </c>
      <c r="B684" s="2">
        <v>2573</v>
      </c>
      <c r="C684" s="2">
        <v>278</v>
      </c>
      <c r="D684" s="2">
        <v>0</v>
      </c>
      <c r="E684" s="2">
        <v>210</v>
      </c>
      <c r="F684" s="2">
        <v>0</v>
      </c>
      <c r="G684" s="2">
        <v>0</v>
      </c>
      <c r="H684" s="2">
        <v>0.48899999999999999</v>
      </c>
      <c r="I684" s="2">
        <v>402.9</v>
      </c>
      <c r="J684" s="2">
        <v>0</v>
      </c>
      <c r="K684" s="2">
        <v>0.23</v>
      </c>
      <c r="L684" s="2">
        <v>0.17</v>
      </c>
      <c r="M684" s="2">
        <v>0.14000000000000001</v>
      </c>
      <c r="N684" s="2">
        <v>0.11</v>
      </c>
      <c r="O684" s="2">
        <v>0.08</v>
      </c>
      <c r="P684" s="2">
        <v>0.05</v>
      </c>
      <c r="Q684" s="2">
        <v>0.04</v>
      </c>
      <c r="R684" s="2">
        <v>0.02</v>
      </c>
      <c r="S684" s="2">
        <v>-96.1</v>
      </c>
      <c r="T684" s="2">
        <v>-37.799999999999997</v>
      </c>
      <c r="U684" s="2">
        <v>-3.32</v>
      </c>
      <c r="V684" s="2">
        <v>19.600000000000001</v>
      </c>
      <c r="W684" s="2">
        <v>22.4</v>
      </c>
      <c r="X684" s="2">
        <v>14.2</v>
      </c>
      <c r="Y684" s="2">
        <v>6.98</v>
      </c>
      <c r="Z684" s="2">
        <v>1.57</v>
      </c>
      <c r="AA684" s="2">
        <v>0</v>
      </c>
      <c r="AB684" s="2">
        <v>52</v>
      </c>
      <c r="AC684" s="2">
        <v>105</v>
      </c>
      <c r="AD684" s="2">
        <v>157</v>
      </c>
      <c r="AE684" s="2">
        <v>209</v>
      </c>
      <c r="AF684" s="2">
        <v>-96.1</v>
      </c>
      <c r="AG684" s="2">
        <v>14.8</v>
      </c>
      <c r="AH684" s="2">
        <v>68.400000000000006</v>
      </c>
      <c r="AI684" s="2">
        <v>102</v>
      </c>
      <c r="AJ684" s="2">
        <v>168</v>
      </c>
      <c r="AK684" s="2"/>
    </row>
    <row r="685" spans="1:37">
      <c r="A685" s="2">
        <v>684</v>
      </c>
      <c r="B685" s="2">
        <v>2573</v>
      </c>
      <c r="C685" s="2">
        <v>278</v>
      </c>
      <c r="D685" s="2">
        <v>0</v>
      </c>
      <c r="E685" s="2">
        <v>300</v>
      </c>
      <c r="F685" s="2">
        <v>0</v>
      </c>
      <c r="G685" s="2">
        <v>0</v>
      </c>
      <c r="H685" s="2">
        <v>0.40699999999999997</v>
      </c>
      <c r="I685" s="2">
        <v>610.67999999999995</v>
      </c>
      <c r="J685" s="2">
        <v>0</v>
      </c>
      <c r="K685" s="2">
        <v>0.18</v>
      </c>
      <c r="L685" s="2">
        <v>0.14000000000000001</v>
      </c>
      <c r="M685" s="2">
        <v>0.12</v>
      </c>
      <c r="N685" s="2">
        <v>0.1</v>
      </c>
      <c r="O685" s="2">
        <v>0.08</v>
      </c>
      <c r="P685" s="2">
        <v>0.06</v>
      </c>
      <c r="Q685" s="2">
        <v>0.04</v>
      </c>
      <c r="R685" s="2">
        <v>0.02</v>
      </c>
      <c r="S685" s="2">
        <v>-51.8</v>
      </c>
      <c r="T685" s="2">
        <v>-31.5</v>
      </c>
      <c r="U685" s="2">
        <v>-15.5</v>
      </c>
      <c r="V685" s="2">
        <v>1.78</v>
      </c>
      <c r="W685" s="2">
        <v>9.44</v>
      </c>
      <c r="X685" s="2">
        <v>11</v>
      </c>
      <c r="Y685" s="2">
        <v>7.9</v>
      </c>
      <c r="Z685" s="2">
        <v>2.93</v>
      </c>
      <c r="AA685" s="2">
        <v>0</v>
      </c>
      <c r="AB685" s="2">
        <v>75</v>
      </c>
      <c r="AC685" s="2">
        <v>150</v>
      </c>
      <c r="AD685" s="2">
        <v>225</v>
      </c>
      <c r="AE685" s="2">
        <v>299</v>
      </c>
      <c r="AF685" s="2">
        <v>-51.8</v>
      </c>
      <c r="AG685" s="2">
        <v>48.7</v>
      </c>
      <c r="AH685" s="2">
        <v>64.900000000000006</v>
      </c>
      <c r="AI685" s="2">
        <v>66.599999999999994</v>
      </c>
      <c r="AJ685" s="2">
        <v>101</v>
      </c>
      <c r="AK685" s="2"/>
    </row>
    <row r="686" spans="1:37">
      <c r="A686" s="2">
        <v>685</v>
      </c>
      <c r="B686" s="2">
        <v>3109</v>
      </c>
      <c r="C686" s="2">
        <v>278</v>
      </c>
      <c r="D686" s="2">
        <v>0</v>
      </c>
      <c r="E686" s="2">
        <v>50</v>
      </c>
      <c r="F686" s="2">
        <v>0</v>
      </c>
      <c r="G686" s="2">
        <v>0</v>
      </c>
      <c r="H686" s="2">
        <v>1.5049999999999999</v>
      </c>
      <c r="I686" s="2">
        <v>60.67</v>
      </c>
      <c r="J686" s="2">
        <v>0</v>
      </c>
      <c r="K686" s="2">
        <v>0.49</v>
      </c>
      <c r="L686" s="2">
        <v>0.26</v>
      </c>
      <c r="M686" s="2">
        <v>0.16</v>
      </c>
      <c r="N686" s="2">
        <v>0.1</v>
      </c>
      <c r="O686" s="2">
        <v>7.0000000000000007E-2</v>
      </c>
      <c r="P686" s="2">
        <v>0.05</v>
      </c>
      <c r="Q686" s="2">
        <v>0.04</v>
      </c>
      <c r="R686" s="2">
        <v>0.02</v>
      </c>
      <c r="S686" s="2">
        <v>-312</v>
      </c>
      <c r="T686" s="2">
        <v>147</v>
      </c>
      <c r="U686" s="2">
        <v>112</v>
      </c>
      <c r="V686" s="2">
        <v>29.4</v>
      </c>
      <c r="W686" s="2">
        <v>8.7899999999999991</v>
      </c>
      <c r="X686" s="2">
        <v>2.0299999999999998</v>
      </c>
      <c r="Y686" s="2">
        <v>0.75</v>
      </c>
      <c r="Z686" s="2">
        <v>0.14000000000000001</v>
      </c>
      <c r="AA686" s="2">
        <v>0</v>
      </c>
      <c r="AB686" s="2">
        <v>12</v>
      </c>
      <c r="AC686" s="2">
        <v>25</v>
      </c>
      <c r="AD686" s="2">
        <v>38</v>
      </c>
      <c r="AE686" s="2">
        <v>49</v>
      </c>
      <c r="AF686" s="2">
        <v>-312</v>
      </c>
      <c r="AG686" s="2">
        <v>-133</v>
      </c>
      <c r="AH686" s="2">
        <v>40.799999999999997</v>
      </c>
      <c r="AI686" s="2">
        <v>216</v>
      </c>
      <c r="AJ686" s="2">
        <v>375</v>
      </c>
      <c r="AK686" s="2"/>
    </row>
    <row r="687" spans="1:37">
      <c r="A687" s="2">
        <v>686</v>
      </c>
      <c r="B687" s="2">
        <v>3109</v>
      </c>
      <c r="C687" s="2">
        <v>278</v>
      </c>
      <c r="D687" s="2">
        <v>0</v>
      </c>
      <c r="E687" s="2">
        <v>72</v>
      </c>
      <c r="F687" s="2">
        <v>0</v>
      </c>
      <c r="G687" s="2">
        <v>0</v>
      </c>
      <c r="H687" s="2">
        <v>1.177</v>
      </c>
      <c r="I687" s="2">
        <v>90.1</v>
      </c>
      <c r="J687" s="2">
        <v>0</v>
      </c>
      <c r="K687" s="2">
        <v>0.42</v>
      </c>
      <c r="L687" s="2">
        <v>0.25</v>
      </c>
      <c r="M687" s="2">
        <v>0.17</v>
      </c>
      <c r="N687" s="2">
        <v>0.1</v>
      </c>
      <c r="O687" s="2">
        <v>7.0000000000000007E-2</v>
      </c>
      <c r="P687" s="2">
        <v>0.05</v>
      </c>
      <c r="Q687" s="2">
        <v>0.04</v>
      </c>
      <c r="R687" s="2">
        <v>0.02</v>
      </c>
      <c r="S687" s="2">
        <v>-296</v>
      </c>
      <c r="T687" s="2">
        <v>72.5</v>
      </c>
      <c r="U687" s="2">
        <v>105</v>
      </c>
      <c r="V687" s="2">
        <v>48</v>
      </c>
      <c r="W687" s="2">
        <v>17.600000000000001</v>
      </c>
      <c r="X687" s="2">
        <v>3.39</v>
      </c>
      <c r="Y687" s="2">
        <v>1.25</v>
      </c>
      <c r="Z687" s="2">
        <v>0.3</v>
      </c>
      <c r="AA687" s="2">
        <v>0</v>
      </c>
      <c r="AB687" s="2">
        <v>18</v>
      </c>
      <c r="AC687" s="2">
        <v>36</v>
      </c>
      <c r="AD687" s="2">
        <v>54</v>
      </c>
      <c r="AE687" s="2">
        <v>71</v>
      </c>
      <c r="AF687" s="2">
        <v>-296</v>
      </c>
      <c r="AG687" s="2">
        <v>-118</v>
      </c>
      <c r="AH687" s="2">
        <v>45.3</v>
      </c>
      <c r="AI687" s="2">
        <v>204</v>
      </c>
      <c r="AJ687" s="2">
        <v>365</v>
      </c>
      <c r="AK687" s="2"/>
    </row>
    <row r="688" spans="1:37">
      <c r="A688" s="2">
        <v>687</v>
      </c>
      <c r="B688" s="2">
        <v>3109</v>
      </c>
      <c r="C688" s="2">
        <v>278</v>
      </c>
      <c r="D688" s="2">
        <v>0</v>
      </c>
      <c r="E688" s="2">
        <v>102</v>
      </c>
      <c r="F688" s="2">
        <v>0</v>
      </c>
      <c r="G688" s="2">
        <v>0</v>
      </c>
      <c r="H688" s="2">
        <v>0.85</v>
      </c>
      <c r="I688" s="2">
        <v>153.34</v>
      </c>
      <c r="J688" s="2">
        <v>0</v>
      </c>
      <c r="K688" s="2">
        <v>0.35</v>
      </c>
      <c r="L688" s="2">
        <v>0.23</v>
      </c>
      <c r="M688" s="2">
        <v>0.17</v>
      </c>
      <c r="N688" s="2">
        <v>0.11</v>
      </c>
      <c r="O688" s="2">
        <v>0.08</v>
      </c>
      <c r="P688" s="2">
        <v>0.05</v>
      </c>
      <c r="Q688" s="2">
        <v>0.04</v>
      </c>
      <c r="R688" s="2">
        <v>0.02</v>
      </c>
      <c r="S688" s="2">
        <v>-229</v>
      </c>
      <c r="T688" s="2">
        <v>7.75</v>
      </c>
      <c r="U688" s="2">
        <v>66.599999999999994</v>
      </c>
      <c r="V688" s="2">
        <v>52.7</v>
      </c>
      <c r="W688" s="2">
        <v>28.3</v>
      </c>
      <c r="X688" s="2">
        <v>6.76</v>
      </c>
      <c r="Y688" s="2">
        <v>2.11</v>
      </c>
      <c r="Z688" s="2">
        <v>0.51</v>
      </c>
      <c r="AA688" s="2">
        <v>0</v>
      </c>
      <c r="AB688" s="2">
        <v>26</v>
      </c>
      <c r="AC688" s="2">
        <v>51</v>
      </c>
      <c r="AD688" s="2">
        <v>77</v>
      </c>
      <c r="AE688" s="2">
        <v>101</v>
      </c>
      <c r="AF688" s="2">
        <v>-229</v>
      </c>
      <c r="AG688" s="2">
        <v>-77.7</v>
      </c>
      <c r="AH688" s="2">
        <v>48</v>
      </c>
      <c r="AI688" s="2">
        <v>169</v>
      </c>
      <c r="AJ688" s="2">
        <v>304</v>
      </c>
      <c r="AK688" s="2"/>
    </row>
    <row r="689" spans="1:37">
      <c r="A689" s="2">
        <v>688</v>
      </c>
      <c r="B689" s="2">
        <v>3109</v>
      </c>
      <c r="C689" s="2">
        <v>278</v>
      </c>
      <c r="D689" s="2">
        <v>0</v>
      </c>
      <c r="E689" s="2">
        <v>147</v>
      </c>
      <c r="F689" s="2">
        <v>0</v>
      </c>
      <c r="G689" s="2">
        <v>0</v>
      </c>
      <c r="H689" s="2">
        <v>0.60399999999999998</v>
      </c>
      <c r="I689" s="2">
        <v>271.70999999999998</v>
      </c>
      <c r="J689" s="2">
        <v>0</v>
      </c>
      <c r="K689" s="2">
        <v>0.27</v>
      </c>
      <c r="L689" s="2">
        <v>0.2</v>
      </c>
      <c r="M689" s="2">
        <v>0.16</v>
      </c>
      <c r="N689" s="2">
        <v>0.11</v>
      </c>
      <c r="O689" s="2">
        <v>0.08</v>
      </c>
      <c r="P689" s="2">
        <v>0.05</v>
      </c>
      <c r="Q689" s="2">
        <v>0.04</v>
      </c>
      <c r="R689" s="2">
        <v>0.02</v>
      </c>
      <c r="S689" s="2">
        <v>-151</v>
      </c>
      <c r="T689" s="2">
        <v>-28.1</v>
      </c>
      <c r="U689" s="2">
        <v>22.9</v>
      </c>
      <c r="V689" s="2">
        <v>37.9</v>
      </c>
      <c r="W689" s="2">
        <v>29.6</v>
      </c>
      <c r="X689" s="2">
        <v>12</v>
      </c>
      <c r="Y689" s="2">
        <v>4.3</v>
      </c>
      <c r="Z689" s="2">
        <v>0.85</v>
      </c>
      <c r="AA689" s="2">
        <v>0</v>
      </c>
      <c r="AB689" s="2">
        <v>37</v>
      </c>
      <c r="AC689" s="2">
        <v>73</v>
      </c>
      <c r="AD689" s="2">
        <v>110</v>
      </c>
      <c r="AE689" s="2">
        <v>146</v>
      </c>
      <c r="AF689" s="2">
        <v>-151</v>
      </c>
      <c r="AG689" s="2">
        <v>-32.4</v>
      </c>
      <c r="AH689" s="2">
        <v>51.4</v>
      </c>
      <c r="AI689" s="2">
        <v>126</v>
      </c>
      <c r="AJ689" s="2">
        <v>224</v>
      </c>
      <c r="AK689" s="2"/>
    </row>
    <row r="690" spans="1:37">
      <c r="A690" s="2">
        <v>689</v>
      </c>
      <c r="B690" s="2">
        <v>3109</v>
      </c>
      <c r="C690" s="2">
        <v>278</v>
      </c>
      <c r="D690" s="2">
        <v>0</v>
      </c>
      <c r="E690" s="2">
        <v>210</v>
      </c>
      <c r="F690" s="2">
        <v>0</v>
      </c>
      <c r="G690" s="2">
        <v>0</v>
      </c>
      <c r="H690" s="2">
        <v>0.438</v>
      </c>
      <c r="I690" s="2">
        <v>481.7</v>
      </c>
      <c r="J690" s="2">
        <v>0</v>
      </c>
      <c r="K690" s="2">
        <v>0.21</v>
      </c>
      <c r="L690" s="2">
        <v>0.16</v>
      </c>
      <c r="M690" s="2">
        <v>0.14000000000000001</v>
      </c>
      <c r="N690" s="2">
        <v>0.11</v>
      </c>
      <c r="O690" s="2">
        <v>0.08</v>
      </c>
      <c r="P690" s="2">
        <v>0.05</v>
      </c>
      <c r="Q690" s="2">
        <v>0.04</v>
      </c>
      <c r="R690" s="2">
        <v>0.02</v>
      </c>
      <c r="S690" s="2">
        <v>-87.9</v>
      </c>
      <c r="T690" s="2">
        <v>-36.299999999999997</v>
      </c>
      <c r="U690" s="2">
        <v>-5.28</v>
      </c>
      <c r="V690" s="2">
        <v>16.399999999999999</v>
      </c>
      <c r="W690" s="2">
        <v>20</v>
      </c>
      <c r="X690" s="2">
        <v>13.7</v>
      </c>
      <c r="Y690" s="2">
        <v>7.15</v>
      </c>
      <c r="Z690" s="2">
        <v>1.71</v>
      </c>
      <c r="AA690" s="2">
        <v>0</v>
      </c>
      <c r="AB690" s="2">
        <v>52</v>
      </c>
      <c r="AC690" s="2">
        <v>105</v>
      </c>
      <c r="AD690" s="2">
        <v>157</v>
      </c>
      <c r="AE690" s="2">
        <v>209</v>
      </c>
      <c r="AF690" s="2">
        <v>-87.9</v>
      </c>
      <c r="AG690" s="2">
        <v>8.32</v>
      </c>
      <c r="AH690" s="2">
        <v>56.1</v>
      </c>
      <c r="AI690" s="2">
        <v>88.1</v>
      </c>
      <c r="AJ690" s="2">
        <v>148</v>
      </c>
      <c r="AK690" s="2"/>
    </row>
    <row r="691" spans="1:37">
      <c r="A691" s="2">
        <v>690</v>
      </c>
      <c r="B691" s="2">
        <v>3109</v>
      </c>
      <c r="C691" s="2">
        <v>278</v>
      </c>
      <c r="D691" s="2">
        <v>0</v>
      </c>
      <c r="E691" s="2">
        <v>300</v>
      </c>
      <c r="F691" s="2">
        <v>0</v>
      </c>
      <c r="G691" s="2">
        <v>0</v>
      </c>
      <c r="H691" s="2">
        <v>0.36099999999999999</v>
      </c>
      <c r="I691" s="2">
        <v>746.44</v>
      </c>
      <c r="J691" s="2">
        <v>0</v>
      </c>
      <c r="K691" s="2">
        <v>0.17</v>
      </c>
      <c r="L691" s="2">
        <v>0.13</v>
      </c>
      <c r="M691" s="2">
        <v>0.11</v>
      </c>
      <c r="N691" s="2">
        <v>0.09</v>
      </c>
      <c r="O691" s="2">
        <v>0.08</v>
      </c>
      <c r="P691" s="2">
        <v>0.06</v>
      </c>
      <c r="Q691" s="2">
        <v>0.04</v>
      </c>
      <c r="R691" s="2">
        <v>0.03</v>
      </c>
      <c r="S691" s="2">
        <v>-47.2</v>
      </c>
      <c r="T691" s="2">
        <v>-29.3</v>
      </c>
      <c r="U691" s="2">
        <v>-15.1</v>
      </c>
      <c r="V691" s="2">
        <v>0.45</v>
      </c>
      <c r="W691" s="2">
        <v>7.71</v>
      </c>
      <c r="X691" s="2">
        <v>9.93</v>
      </c>
      <c r="Y691" s="2">
        <v>7.53</v>
      </c>
      <c r="Z691" s="2">
        <v>3.04</v>
      </c>
      <c r="AA691" s="2">
        <v>0</v>
      </c>
      <c r="AB691" s="2">
        <v>75</v>
      </c>
      <c r="AC691" s="2">
        <v>150</v>
      </c>
      <c r="AD691" s="2">
        <v>225</v>
      </c>
      <c r="AE691" s="2">
        <v>299</v>
      </c>
      <c r="AF691" s="2">
        <v>-47.2</v>
      </c>
      <c r="AG691" s="2">
        <v>38.299999999999997</v>
      </c>
      <c r="AH691" s="2">
        <v>53.4</v>
      </c>
      <c r="AI691" s="2">
        <v>56.7</v>
      </c>
      <c r="AJ691" s="2">
        <v>88.2</v>
      </c>
      <c r="AK691" s="2"/>
    </row>
    <row r="692" spans="1:37">
      <c r="A692" s="2">
        <v>691</v>
      </c>
      <c r="B692" s="2">
        <v>3756</v>
      </c>
      <c r="C692" s="2">
        <v>278</v>
      </c>
      <c r="D692" s="2">
        <v>0</v>
      </c>
      <c r="E692" s="2">
        <v>50</v>
      </c>
      <c r="F692" s="2">
        <v>0</v>
      </c>
      <c r="G692" s="2">
        <v>0</v>
      </c>
      <c r="H692" s="2">
        <v>1.454</v>
      </c>
      <c r="I692" s="2">
        <v>64.11</v>
      </c>
      <c r="J692" s="2">
        <v>0</v>
      </c>
      <c r="K692" s="2">
        <v>0.48</v>
      </c>
      <c r="L692" s="2">
        <v>0.26</v>
      </c>
      <c r="M692" s="2">
        <v>0.16</v>
      </c>
      <c r="N692" s="2">
        <v>0.1</v>
      </c>
      <c r="O692" s="2">
        <v>7.0000000000000007E-2</v>
      </c>
      <c r="P692" s="2">
        <v>0.05</v>
      </c>
      <c r="Q692" s="2">
        <v>0.04</v>
      </c>
      <c r="R692" s="2">
        <v>0.02</v>
      </c>
      <c r="S692" s="2">
        <v>-305</v>
      </c>
      <c r="T692" s="2">
        <v>133</v>
      </c>
      <c r="U692" s="2">
        <v>110</v>
      </c>
      <c r="V692" s="2">
        <v>31.3</v>
      </c>
      <c r="W692" s="2">
        <v>9.44</v>
      </c>
      <c r="X692" s="2">
        <v>2.16</v>
      </c>
      <c r="Y692" s="2">
        <v>0.82</v>
      </c>
      <c r="Z692" s="2">
        <v>0.16</v>
      </c>
      <c r="AA692" s="2">
        <v>0</v>
      </c>
      <c r="AB692" s="2">
        <v>12</v>
      </c>
      <c r="AC692" s="2">
        <v>25</v>
      </c>
      <c r="AD692" s="2">
        <v>38</v>
      </c>
      <c r="AE692" s="2">
        <v>49</v>
      </c>
      <c r="AF692" s="2">
        <v>-305</v>
      </c>
      <c r="AG692" s="2">
        <v>-132</v>
      </c>
      <c r="AH692" s="2">
        <v>33.9</v>
      </c>
      <c r="AI692" s="2">
        <v>202</v>
      </c>
      <c r="AJ692" s="2">
        <v>356</v>
      </c>
      <c r="AK692" s="2"/>
    </row>
    <row r="693" spans="1:37">
      <c r="A693" s="2">
        <v>692</v>
      </c>
      <c r="B693" s="2">
        <v>3756</v>
      </c>
      <c r="C693" s="2">
        <v>278</v>
      </c>
      <c r="D693" s="2">
        <v>0</v>
      </c>
      <c r="E693" s="2">
        <v>72</v>
      </c>
      <c r="F693" s="2">
        <v>0</v>
      </c>
      <c r="G693" s="2">
        <v>0</v>
      </c>
      <c r="H693" s="2">
        <v>1.1080000000000001</v>
      </c>
      <c r="I693" s="2">
        <v>99.36</v>
      </c>
      <c r="J693" s="2">
        <v>0</v>
      </c>
      <c r="K693" s="2">
        <v>0.41</v>
      </c>
      <c r="L693" s="2">
        <v>0.25</v>
      </c>
      <c r="M693" s="2">
        <v>0.17</v>
      </c>
      <c r="N693" s="2">
        <v>0.1</v>
      </c>
      <c r="O693" s="2">
        <v>7.0000000000000007E-2</v>
      </c>
      <c r="P693" s="2">
        <v>0.05</v>
      </c>
      <c r="Q693" s="2">
        <v>0.04</v>
      </c>
      <c r="R693" s="2">
        <v>0.02</v>
      </c>
      <c r="S693" s="2">
        <v>-280</v>
      </c>
      <c r="T693" s="2">
        <v>60.6</v>
      </c>
      <c r="U693" s="2">
        <v>97.6</v>
      </c>
      <c r="V693" s="2">
        <v>48.5</v>
      </c>
      <c r="W693" s="2">
        <v>18.8</v>
      </c>
      <c r="X693" s="2">
        <v>3.62</v>
      </c>
      <c r="Y693" s="2">
        <v>1.33</v>
      </c>
      <c r="Z693" s="2">
        <v>0.33</v>
      </c>
      <c r="AA693" s="2">
        <v>0</v>
      </c>
      <c r="AB693" s="2">
        <v>18</v>
      </c>
      <c r="AC693" s="2">
        <v>36</v>
      </c>
      <c r="AD693" s="2">
        <v>54</v>
      </c>
      <c r="AE693" s="2">
        <v>71</v>
      </c>
      <c r="AF693" s="2">
        <v>-280</v>
      </c>
      <c r="AG693" s="2">
        <v>-115</v>
      </c>
      <c r="AH693" s="2">
        <v>37.5</v>
      </c>
      <c r="AI693" s="2">
        <v>185</v>
      </c>
      <c r="AJ693" s="2">
        <v>336</v>
      </c>
      <c r="AK693" s="2"/>
    </row>
    <row r="694" spans="1:37">
      <c r="A694" s="2">
        <v>693</v>
      </c>
      <c r="B694" s="2">
        <v>3756</v>
      </c>
      <c r="C694" s="2">
        <v>278</v>
      </c>
      <c r="D694" s="2">
        <v>0</v>
      </c>
      <c r="E694" s="2">
        <v>102</v>
      </c>
      <c r="F694" s="2">
        <v>0</v>
      </c>
      <c r="G694" s="2">
        <v>0</v>
      </c>
      <c r="H694" s="2">
        <v>0.78700000000000003</v>
      </c>
      <c r="I694" s="2">
        <v>173.15</v>
      </c>
      <c r="J694" s="2">
        <v>0</v>
      </c>
      <c r="K694" s="2">
        <v>0.33</v>
      </c>
      <c r="L694" s="2">
        <v>0.23</v>
      </c>
      <c r="M694" s="2">
        <v>0.17</v>
      </c>
      <c r="N694" s="2">
        <v>0.11</v>
      </c>
      <c r="O694" s="2">
        <v>0.08</v>
      </c>
      <c r="P694" s="2">
        <v>0.05</v>
      </c>
      <c r="Q694" s="2">
        <v>0.04</v>
      </c>
      <c r="R694" s="2">
        <v>0.02</v>
      </c>
      <c r="S694" s="2">
        <v>-212</v>
      </c>
      <c r="T694" s="2">
        <v>1.45</v>
      </c>
      <c r="U694" s="2">
        <v>58.2</v>
      </c>
      <c r="V694" s="2">
        <v>50</v>
      </c>
      <c r="W694" s="2">
        <v>28.4</v>
      </c>
      <c r="X694" s="2">
        <v>7.29</v>
      </c>
      <c r="Y694" s="2">
        <v>2.2599999999999998</v>
      </c>
      <c r="Z694" s="2">
        <v>0.55000000000000004</v>
      </c>
      <c r="AA694" s="2">
        <v>0</v>
      </c>
      <c r="AB694" s="2">
        <v>26</v>
      </c>
      <c r="AC694" s="2">
        <v>51</v>
      </c>
      <c r="AD694" s="2">
        <v>77</v>
      </c>
      <c r="AE694" s="2">
        <v>101</v>
      </c>
      <c r="AF694" s="2">
        <v>-212</v>
      </c>
      <c r="AG694" s="2">
        <v>-75</v>
      </c>
      <c r="AH694" s="2">
        <v>39.5</v>
      </c>
      <c r="AI694" s="2">
        <v>150</v>
      </c>
      <c r="AJ694" s="2">
        <v>274</v>
      </c>
      <c r="AK694" s="2"/>
    </row>
    <row r="695" spans="1:37">
      <c r="A695" s="2">
        <v>694</v>
      </c>
      <c r="B695" s="2">
        <v>3756</v>
      </c>
      <c r="C695" s="2">
        <v>278</v>
      </c>
      <c r="D695" s="2">
        <v>0</v>
      </c>
      <c r="E695" s="2">
        <v>147</v>
      </c>
      <c r="F695" s="2">
        <v>0</v>
      </c>
      <c r="G695" s="2">
        <v>0</v>
      </c>
      <c r="H695" s="2">
        <v>0.54900000000000004</v>
      </c>
      <c r="I695" s="2">
        <v>316.5</v>
      </c>
      <c r="J695" s="2">
        <v>0</v>
      </c>
      <c r="K695" s="2">
        <v>0.26</v>
      </c>
      <c r="L695" s="2">
        <v>0.19</v>
      </c>
      <c r="M695" s="2">
        <v>0.16</v>
      </c>
      <c r="N695" s="2">
        <v>0.11</v>
      </c>
      <c r="O695" s="2">
        <v>0.08</v>
      </c>
      <c r="P695" s="2">
        <v>0.05</v>
      </c>
      <c r="Q695" s="2">
        <v>0.04</v>
      </c>
      <c r="R695" s="2">
        <v>0.02</v>
      </c>
      <c r="S695" s="2">
        <v>-138</v>
      </c>
      <c r="T695" s="2">
        <v>-29</v>
      </c>
      <c r="U695" s="2">
        <v>17.600000000000001</v>
      </c>
      <c r="V695" s="2">
        <v>33.700000000000003</v>
      </c>
      <c r="W695" s="2">
        <v>27.8</v>
      </c>
      <c r="X695" s="2">
        <v>12.2</v>
      </c>
      <c r="Y695" s="2">
        <v>4.62</v>
      </c>
      <c r="Z695" s="2">
        <v>0.91</v>
      </c>
      <c r="AA695" s="2">
        <v>0</v>
      </c>
      <c r="AB695" s="2">
        <v>37</v>
      </c>
      <c r="AC695" s="2">
        <v>73</v>
      </c>
      <c r="AD695" s="2">
        <v>110</v>
      </c>
      <c r="AE695" s="2">
        <v>146</v>
      </c>
      <c r="AF695" s="2">
        <v>-138</v>
      </c>
      <c r="AG695" s="2">
        <v>-33</v>
      </c>
      <c r="AH695" s="2">
        <v>42.1</v>
      </c>
      <c r="AI695" s="2">
        <v>110</v>
      </c>
      <c r="AJ695" s="2">
        <v>198</v>
      </c>
      <c r="AK695" s="2"/>
    </row>
    <row r="696" spans="1:37">
      <c r="A696" s="2">
        <v>695</v>
      </c>
      <c r="B696" s="2">
        <v>3756</v>
      </c>
      <c r="C696" s="2">
        <v>278</v>
      </c>
      <c r="D696" s="2">
        <v>0</v>
      </c>
      <c r="E696" s="2">
        <v>210</v>
      </c>
      <c r="F696" s="2">
        <v>0</v>
      </c>
      <c r="G696" s="2">
        <v>0</v>
      </c>
      <c r="H696" s="2">
        <v>0.39300000000000002</v>
      </c>
      <c r="I696" s="2">
        <v>574.30999999999995</v>
      </c>
      <c r="J696" s="2">
        <v>0</v>
      </c>
      <c r="K696" s="2">
        <v>0.2</v>
      </c>
      <c r="L696" s="2">
        <v>0.16</v>
      </c>
      <c r="M696" s="2">
        <v>0.13</v>
      </c>
      <c r="N696" s="2">
        <v>0.11</v>
      </c>
      <c r="O696" s="2">
        <v>0.08</v>
      </c>
      <c r="P696" s="2">
        <v>0.05</v>
      </c>
      <c r="Q696" s="2">
        <v>0.04</v>
      </c>
      <c r="R696" s="2">
        <v>0.02</v>
      </c>
      <c r="S696" s="2">
        <v>-79.7</v>
      </c>
      <c r="T696" s="2">
        <v>-34.4</v>
      </c>
      <c r="U696" s="2">
        <v>-6.83</v>
      </c>
      <c r="V696" s="2">
        <v>13.3</v>
      </c>
      <c r="W696" s="2">
        <v>17.600000000000001</v>
      </c>
      <c r="X696" s="2">
        <v>13</v>
      </c>
      <c r="Y696" s="2">
        <v>7.21</v>
      </c>
      <c r="Z696" s="2">
        <v>1.85</v>
      </c>
      <c r="AA696" s="2">
        <v>0</v>
      </c>
      <c r="AB696" s="2">
        <v>52</v>
      </c>
      <c r="AC696" s="2">
        <v>105</v>
      </c>
      <c r="AD696" s="2">
        <v>157</v>
      </c>
      <c r="AE696" s="2">
        <v>209</v>
      </c>
      <c r="AF696" s="2">
        <v>-79.7</v>
      </c>
      <c r="AG696" s="2">
        <v>3.56</v>
      </c>
      <c r="AH696" s="2">
        <v>46.1</v>
      </c>
      <c r="AI696" s="2">
        <v>75.7</v>
      </c>
      <c r="AJ696" s="2">
        <v>130</v>
      </c>
      <c r="AK696" s="2"/>
    </row>
    <row r="697" spans="1:37">
      <c r="A697" s="2">
        <v>696</v>
      </c>
      <c r="B697" s="2">
        <v>3756</v>
      </c>
      <c r="C697" s="2">
        <v>278</v>
      </c>
      <c r="D697" s="2">
        <v>0</v>
      </c>
      <c r="E697" s="2">
        <v>300</v>
      </c>
      <c r="F697" s="2">
        <v>0</v>
      </c>
      <c r="G697" s="2">
        <v>0</v>
      </c>
      <c r="H697" s="2">
        <v>0.31900000000000001</v>
      </c>
      <c r="I697" s="2">
        <v>912.98</v>
      </c>
      <c r="J697" s="2">
        <v>0</v>
      </c>
      <c r="K697" s="2">
        <v>0.15</v>
      </c>
      <c r="L697" s="2">
        <v>0.12</v>
      </c>
      <c r="M697" s="2">
        <v>0.11</v>
      </c>
      <c r="N697" s="2">
        <v>0.09</v>
      </c>
      <c r="O697" s="2">
        <v>0.08</v>
      </c>
      <c r="P697" s="2">
        <v>0.06</v>
      </c>
      <c r="Q697" s="2">
        <v>0.04</v>
      </c>
      <c r="R697" s="2">
        <v>0.03</v>
      </c>
      <c r="S697" s="2">
        <v>-42.6</v>
      </c>
      <c r="T697" s="2">
        <v>-27.1</v>
      </c>
      <c r="U697" s="2">
        <v>-14.6</v>
      </c>
      <c r="V697" s="2">
        <v>-0.67</v>
      </c>
      <c r="W697" s="2">
        <v>6.12</v>
      </c>
      <c r="X697" s="2">
        <v>8.81</v>
      </c>
      <c r="Y697" s="2">
        <v>7.06</v>
      </c>
      <c r="Z697" s="2">
        <v>3.1</v>
      </c>
      <c r="AA697" s="2">
        <v>0</v>
      </c>
      <c r="AB697" s="2">
        <v>75</v>
      </c>
      <c r="AC697" s="2">
        <v>150</v>
      </c>
      <c r="AD697" s="2">
        <v>225</v>
      </c>
      <c r="AE697" s="2">
        <v>299</v>
      </c>
      <c r="AF697" s="2">
        <v>-42.6</v>
      </c>
      <c r="AG697" s="2">
        <v>30</v>
      </c>
      <c r="AH697" s="2">
        <v>43.9</v>
      </c>
      <c r="AI697" s="2">
        <v>48.3</v>
      </c>
      <c r="AJ697" s="2">
        <v>76.900000000000006</v>
      </c>
      <c r="AK697" s="2"/>
    </row>
    <row r="698" spans="1:37">
      <c r="A698" s="2">
        <v>697</v>
      </c>
      <c r="B698" s="2">
        <v>4537</v>
      </c>
      <c r="C698" s="2">
        <v>278</v>
      </c>
      <c r="D698" s="2">
        <v>0</v>
      </c>
      <c r="E698" s="2">
        <v>50</v>
      </c>
      <c r="F698" s="2">
        <v>0</v>
      </c>
      <c r="G698" s="2">
        <v>0</v>
      </c>
      <c r="H698" s="2">
        <v>1.3919999999999999</v>
      </c>
      <c r="I698" s="2">
        <v>68.81</v>
      </c>
      <c r="J698" s="2">
        <v>0</v>
      </c>
      <c r="K698" s="2">
        <v>0.47</v>
      </c>
      <c r="L698" s="2">
        <v>0.26</v>
      </c>
      <c r="M698" s="2">
        <v>0.16</v>
      </c>
      <c r="N698" s="2">
        <v>0.1</v>
      </c>
      <c r="O698" s="2">
        <v>7.0000000000000007E-2</v>
      </c>
      <c r="P698" s="2">
        <v>0.05</v>
      </c>
      <c r="Q698" s="2">
        <v>0.04</v>
      </c>
      <c r="R698" s="2">
        <v>0.02</v>
      </c>
      <c r="S698" s="2">
        <v>-295</v>
      </c>
      <c r="T698" s="2">
        <v>119</v>
      </c>
      <c r="U698" s="2">
        <v>107</v>
      </c>
      <c r="V698" s="2">
        <v>33.1</v>
      </c>
      <c r="W698" s="2">
        <v>10.1</v>
      </c>
      <c r="X698" s="2">
        <v>2.2799999999999998</v>
      </c>
      <c r="Y698" s="2">
        <v>0.88</v>
      </c>
      <c r="Z698" s="2">
        <v>0.19</v>
      </c>
      <c r="AA698" s="2">
        <v>0</v>
      </c>
      <c r="AB698" s="2">
        <v>12</v>
      </c>
      <c r="AC698" s="2">
        <v>25</v>
      </c>
      <c r="AD698" s="2">
        <v>38</v>
      </c>
      <c r="AE698" s="2">
        <v>49</v>
      </c>
      <c r="AF698" s="2">
        <v>-295</v>
      </c>
      <c r="AG698" s="2">
        <v>-130</v>
      </c>
      <c r="AH698" s="2">
        <v>28.1</v>
      </c>
      <c r="AI698" s="2">
        <v>188</v>
      </c>
      <c r="AJ698" s="2">
        <v>336</v>
      </c>
      <c r="AK698" s="2"/>
    </row>
    <row r="699" spans="1:37">
      <c r="A699" s="2">
        <v>698</v>
      </c>
      <c r="B699" s="2">
        <v>4537</v>
      </c>
      <c r="C699" s="2">
        <v>278</v>
      </c>
      <c r="D699" s="2">
        <v>0</v>
      </c>
      <c r="E699" s="2">
        <v>72</v>
      </c>
      <c r="F699" s="2">
        <v>0</v>
      </c>
      <c r="G699" s="2">
        <v>0</v>
      </c>
      <c r="H699" s="2">
        <v>1.04</v>
      </c>
      <c r="I699" s="2">
        <v>109.94</v>
      </c>
      <c r="J699" s="2">
        <v>0</v>
      </c>
      <c r="K699" s="2">
        <v>0.39</v>
      </c>
      <c r="L699" s="2">
        <v>0.25</v>
      </c>
      <c r="M699" s="2">
        <v>0.17</v>
      </c>
      <c r="N699" s="2">
        <v>0.1</v>
      </c>
      <c r="O699" s="2">
        <v>7.0000000000000007E-2</v>
      </c>
      <c r="P699" s="2">
        <v>0.05</v>
      </c>
      <c r="Q699" s="2">
        <v>0.04</v>
      </c>
      <c r="R699" s="2">
        <v>0.02</v>
      </c>
      <c r="S699" s="2">
        <v>-262</v>
      </c>
      <c r="T699" s="2">
        <v>49.3</v>
      </c>
      <c r="U699" s="2">
        <v>89.5</v>
      </c>
      <c r="V699" s="2">
        <v>48.4</v>
      </c>
      <c r="W699" s="2">
        <v>19.8</v>
      </c>
      <c r="X699" s="2">
        <v>3.86</v>
      </c>
      <c r="Y699" s="2">
        <v>1.39</v>
      </c>
      <c r="Z699" s="2">
        <v>0.36</v>
      </c>
      <c r="AA699" s="2">
        <v>0</v>
      </c>
      <c r="AB699" s="2">
        <v>18</v>
      </c>
      <c r="AC699" s="2">
        <v>36</v>
      </c>
      <c r="AD699" s="2">
        <v>54</v>
      </c>
      <c r="AE699" s="2">
        <v>71</v>
      </c>
      <c r="AF699" s="2">
        <v>-262</v>
      </c>
      <c r="AG699" s="2">
        <v>-110</v>
      </c>
      <c r="AH699" s="2">
        <v>31</v>
      </c>
      <c r="AI699" s="2">
        <v>168</v>
      </c>
      <c r="AJ699" s="2">
        <v>309</v>
      </c>
      <c r="AK699" s="2"/>
    </row>
    <row r="700" spans="1:37">
      <c r="A700" s="2">
        <v>699</v>
      </c>
      <c r="B700" s="2">
        <v>4537</v>
      </c>
      <c r="C700" s="2">
        <v>278</v>
      </c>
      <c r="D700" s="2">
        <v>0</v>
      </c>
      <c r="E700" s="2">
        <v>102</v>
      </c>
      <c r="F700" s="2">
        <v>0</v>
      </c>
      <c r="G700" s="2">
        <v>0</v>
      </c>
      <c r="H700" s="2">
        <v>0.72799999999999998</v>
      </c>
      <c r="I700" s="2">
        <v>196.31</v>
      </c>
      <c r="J700" s="2">
        <v>0</v>
      </c>
      <c r="K700" s="2">
        <v>0.31</v>
      </c>
      <c r="L700" s="2">
        <v>0.22</v>
      </c>
      <c r="M700" s="2">
        <v>0.17</v>
      </c>
      <c r="N700" s="2">
        <v>0.11</v>
      </c>
      <c r="O700" s="2">
        <v>0.08</v>
      </c>
      <c r="P700" s="2">
        <v>0.05</v>
      </c>
      <c r="Q700" s="2">
        <v>0.04</v>
      </c>
      <c r="R700" s="2">
        <v>0.02</v>
      </c>
      <c r="S700" s="2">
        <v>-195</v>
      </c>
      <c r="T700" s="2">
        <v>-3.96</v>
      </c>
      <c r="U700" s="2">
        <v>49.9</v>
      </c>
      <c r="V700" s="2">
        <v>46.6</v>
      </c>
      <c r="W700" s="2">
        <v>28.2</v>
      </c>
      <c r="X700" s="2">
        <v>7.81</v>
      </c>
      <c r="Y700" s="2">
        <v>2.4300000000000002</v>
      </c>
      <c r="Z700" s="2">
        <v>0.56999999999999995</v>
      </c>
      <c r="AA700" s="2">
        <v>0</v>
      </c>
      <c r="AB700" s="2">
        <v>26</v>
      </c>
      <c r="AC700" s="2">
        <v>51</v>
      </c>
      <c r="AD700" s="2">
        <v>77</v>
      </c>
      <c r="AE700" s="2">
        <v>101</v>
      </c>
      <c r="AF700" s="2">
        <v>-195</v>
      </c>
      <c r="AG700" s="2">
        <v>-71.2</v>
      </c>
      <c r="AH700" s="2">
        <v>32.5</v>
      </c>
      <c r="AI700" s="2">
        <v>133</v>
      </c>
      <c r="AJ700" s="2">
        <v>246</v>
      </c>
      <c r="AK700" s="2"/>
    </row>
    <row r="701" spans="1:37">
      <c r="A701" s="2">
        <v>700</v>
      </c>
      <c r="B701" s="2">
        <v>4537</v>
      </c>
      <c r="C701" s="2">
        <v>278</v>
      </c>
      <c r="D701" s="2">
        <v>0</v>
      </c>
      <c r="E701" s="2">
        <v>147</v>
      </c>
      <c r="F701" s="2">
        <v>0</v>
      </c>
      <c r="G701" s="2">
        <v>0</v>
      </c>
      <c r="H701" s="2">
        <v>0.49399999999999999</v>
      </c>
      <c r="I701" s="2">
        <v>374.22</v>
      </c>
      <c r="J701" s="2">
        <v>0</v>
      </c>
      <c r="K701" s="2">
        <v>0.24</v>
      </c>
      <c r="L701" s="2">
        <v>0.19</v>
      </c>
      <c r="M701" s="2">
        <v>0.15</v>
      </c>
      <c r="N701" s="2">
        <v>0.11</v>
      </c>
      <c r="O701" s="2">
        <v>0.08</v>
      </c>
      <c r="P701" s="2">
        <v>0.05</v>
      </c>
      <c r="Q701" s="2">
        <v>0.04</v>
      </c>
      <c r="R701" s="2">
        <v>0.02</v>
      </c>
      <c r="S701" s="2">
        <v>-125</v>
      </c>
      <c r="T701" s="2">
        <v>-29.3</v>
      </c>
      <c r="U701" s="2">
        <v>12.9</v>
      </c>
      <c r="V701" s="2">
        <v>29.4</v>
      </c>
      <c r="W701" s="2">
        <v>25.7</v>
      </c>
      <c r="X701" s="2">
        <v>12.3</v>
      </c>
      <c r="Y701" s="2">
        <v>4.91</v>
      </c>
      <c r="Z701" s="2">
        <v>0.97</v>
      </c>
      <c r="AA701" s="2">
        <v>0</v>
      </c>
      <c r="AB701" s="2">
        <v>37</v>
      </c>
      <c r="AC701" s="2">
        <v>73</v>
      </c>
      <c r="AD701" s="2">
        <v>110</v>
      </c>
      <c r="AE701" s="2">
        <v>146</v>
      </c>
      <c r="AF701" s="2">
        <v>-125</v>
      </c>
      <c r="AG701" s="2">
        <v>-32.5</v>
      </c>
      <c r="AH701" s="2">
        <v>34.5</v>
      </c>
      <c r="AI701" s="2">
        <v>95.9</v>
      </c>
      <c r="AJ701" s="2">
        <v>175</v>
      </c>
      <c r="AK701" s="2"/>
    </row>
    <row r="702" spans="1:37">
      <c r="A702" s="2">
        <v>701</v>
      </c>
      <c r="B702" s="2">
        <v>4537</v>
      </c>
      <c r="C702" s="2">
        <v>278</v>
      </c>
      <c r="D702" s="2">
        <v>0</v>
      </c>
      <c r="E702" s="2">
        <v>210</v>
      </c>
      <c r="F702" s="2">
        <v>0</v>
      </c>
      <c r="G702" s="2">
        <v>0</v>
      </c>
      <c r="H702" s="2">
        <v>0.35299999999999998</v>
      </c>
      <c r="I702" s="2">
        <v>684.71</v>
      </c>
      <c r="J702" s="2">
        <v>0</v>
      </c>
      <c r="K702" s="2">
        <v>0.19</v>
      </c>
      <c r="L702" s="2">
        <v>0.15</v>
      </c>
      <c r="M702" s="2">
        <v>0.13</v>
      </c>
      <c r="N702" s="2">
        <v>0.1</v>
      </c>
      <c r="O702" s="2">
        <v>0.08</v>
      </c>
      <c r="P702" s="2">
        <v>0.05</v>
      </c>
      <c r="Q702" s="2">
        <v>0.04</v>
      </c>
      <c r="R702" s="2">
        <v>0.02</v>
      </c>
      <c r="S702" s="2">
        <v>-71.7</v>
      </c>
      <c r="T702" s="2">
        <v>-32.4</v>
      </c>
      <c r="U702" s="2">
        <v>-7.99</v>
      </c>
      <c r="V702" s="2">
        <v>10.5</v>
      </c>
      <c r="W702" s="2">
        <v>15.2</v>
      </c>
      <c r="X702" s="2">
        <v>12.1</v>
      </c>
      <c r="Y702" s="2">
        <v>7.15</v>
      </c>
      <c r="Z702" s="2">
        <v>1.99</v>
      </c>
      <c r="AA702" s="2">
        <v>0</v>
      </c>
      <c r="AB702" s="2">
        <v>52</v>
      </c>
      <c r="AC702" s="2">
        <v>105</v>
      </c>
      <c r="AD702" s="2">
        <v>157</v>
      </c>
      <c r="AE702" s="2">
        <v>209</v>
      </c>
      <c r="AF702" s="2">
        <v>-71.7</v>
      </c>
      <c r="AG702" s="2">
        <v>0.17</v>
      </c>
      <c r="AH702" s="2">
        <v>37.9</v>
      </c>
      <c r="AI702" s="2">
        <v>65.099999999999994</v>
      </c>
      <c r="AJ702" s="2">
        <v>114</v>
      </c>
      <c r="AK702" s="2"/>
    </row>
    <row r="703" spans="1:37">
      <c r="A703" s="2">
        <v>702</v>
      </c>
      <c r="B703" s="2">
        <v>4537</v>
      </c>
      <c r="C703" s="2">
        <v>278</v>
      </c>
      <c r="D703" s="2">
        <v>0</v>
      </c>
      <c r="E703" s="2">
        <v>300</v>
      </c>
      <c r="F703" s="2">
        <v>0</v>
      </c>
      <c r="G703" s="2">
        <v>0</v>
      </c>
      <c r="H703" s="2">
        <v>0.28399999999999997</v>
      </c>
      <c r="I703" s="2">
        <v>1106.23</v>
      </c>
      <c r="J703" s="2">
        <v>0</v>
      </c>
      <c r="K703" s="2">
        <v>0.14000000000000001</v>
      </c>
      <c r="L703" s="2">
        <v>0.12</v>
      </c>
      <c r="M703" s="2">
        <v>0.1</v>
      </c>
      <c r="N703" s="2">
        <v>0.09</v>
      </c>
      <c r="O703" s="2">
        <v>0.08</v>
      </c>
      <c r="P703" s="2">
        <v>0.06</v>
      </c>
      <c r="Q703" s="2">
        <v>0.04</v>
      </c>
      <c r="R703" s="2">
        <v>0.03</v>
      </c>
      <c r="S703" s="2">
        <v>-38.200000000000003</v>
      </c>
      <c r="T703" s="2">
        <v>-24.8</v>
      </c>
      <c r="U703" s="2">
        <v>-13.9</v>
      </c>
      <c r="V703" s="2">
        <v>-1.56</v>
      </c>
      <c r="W703" s="2">
        <v>4.7</v>
      </c>
      <c r="X703" s="2">
        <v>7.7</v>
      </c>
      <c r="Y703" s="2">
        <v>6.52</v>
      </c>
      <c r="Z703" s="2">
        <v>3.11</v>
      </c>
      <c r="AA703" s="2">
        <v>0</v>
      </c>
      <c r="AB703" s="2">
        <v>75</v>
      </c>
      <c r="AC703" s="2">
        <v>150</v>
      </c>
      <c r="AD703" s="2">
        <v>225</v>
      </c>
      <c r="AE703" s="2">
        <v>299</v>
      </c>
      <c r="AF703" s="2">
        <v>-38.200000000000003</v>
      </c>
      <c r="AG703" s="2">
        <v>23.4</v>
      </c>
      <c r="AH703" s="2">
        <v>36.200000000000003</v>
      </c>
      <c r="AI703" s="2">
        <v>41.2</v>
      </c>
      <c r="AJ703" s="2">
        <v>66.8</v>
      </c>
      <c r="AK703" s="2"/>
    </row>
    <row r="704" spans="1:37">
      <c r="A704" s="2">
        <v>703</v>
      </c>
      <c r="B704" s="2">
        <v>5481</v>
      </c>
      <c r="C704" s="2">
        <v>278</v>
      </c>
      <c r="D704" s="2">
        <v>0</v>
      </c>
      <c r="E704" s="2">
        <v>50</v>
      </c>
      <c r="F704" s="2">
        <v>0</v>
      </c>
      <c r="G704" s="2">
        <v>0</v>
      </c>
      <c r="H704" s="2">
        <v>1.329</v>
      </c>
      <c r="I704" s="2">
        <v>74.069999999999993</v>
      </c>
      <c r="J704" s="2">
        <v>0</v>
      </c>
      <c r="K704" s="2">
        <v>0.46</v>
      </c>
      <c r="L704" s="2">
        <v>0.26</v>
      </c>
      <c r="M704" s="2">
        <v>0.16</v>
      </c>
      <c r="N704" s="2">
        <v>0.1</v>
      </c>
      <c r="O704" s="2">
        <v>7.0000000000000007E-2</v>
      </c>
      <c r="P704" s="2">
        <v>0.05</v>
      </c>
      <c r="Q704" s="2">
        <v>0.04</v>
      </c>
      <c r="R704" s="2">
        <v>0.02</v>
      </c>
      <c r="S704" s="2">
        <v>-283</v>
      </c>
      <c r="T704" s="2">
        <v>105</v>
      </c>
      <c r="U704" s="2">
        <v>102</v>
      </c>
      <c r="V704" s="2">
        <v>34.700000000000003</v>
      </c>
      <c r="W704" s="2">
        <v>10.9</v>
      </c>
      <c r="X704" s="2">
        <v>2.39</v>
      </c>
      <c r="Y704" s="2">
        <v>0.93</v>
      </c>
      <c r="Z704" s="2">
        <v>0.21</v>
      </c>
      <c r="AA704" s="2">
        <v>0</v>
      </c>
      <c r="AB704" s="2">
        <v>12</v>
      </c>
      <c r="AC704" s="2">
        <v>25</v>
      </c>
      <c r="AD704" s="2">
        <v>38</v>
      </c>
      <c r="AE704" s="2">
        <v>49</v>
      </c>
      <c r="AF704" s="2">
        <v>-283</v>
      </c>
      <c r="AG704" s="2">
        <v>-126</v>
      </c>
      <c r="AH704" s="2">
        <v>23.2</v>
      </c>
      <c r="AI704" s="2">
        <v>175</v>
      </c>
      <c r="AJ704" s="2">
        <v>315</v>
      </c>
      <c r="AK704" s="2"/>
    </row>
    <row r="705" spans="1:37">
      <c r="A705" s="2">
        <v>704</v>
      </c>
      <c r="B705" s="2">
        <v>5481</v>
      </c>
      <c r="C705" s="2">
        <v>278</v>
      </c>
      <c r="D705" s="2">
        <v>0</v>
      </c>
      <c r="E705" s="2">
        <v>72</v>
      </c>
      <c r="F705" s="2">
        <v>0</v>
      </c>
      <c r="G705" s="2">
        <v>0</v>
      </c>
      <c r="H705" s="2">
        <v>0.97299999999999998</v>
      </c>
      <c r="I705" s="2">
        <v>122.24</v>
      </c>
      <c r="J705" s="2">
        <v>0</v>
      </c>
      <c r="K705" s="2">
        <v>0.38</v>
      </c>
      <c r="L705" s="2">
        <v>0.24</v>
      </c>
      <c r="M705" s="2">
        <v>0.17</v>
      </c>
      <c r="N705" s="2">
        <v>0.1</v>
      </c>
      <c r="O705" s="2">
        <v>7.0000000000000007E-2</v>
      </c>
      <c r="P705" s="2">
        <v>0.05</v>
      </c>
      <c r="Q705" s="2">
        <v>0.04</v>
      </c>
      <c r="R705" s="2">
        <v>0.02</v>
      </c>
      <c r="S705" s="2">
        <v>-244</v>
      </c>
      <c r="T705" s="2">
        <v>38.799999999999997</v>
      </c>
      <c r="U705" s="2">
        <v>80.900000000000006</v>
      </c>
      <c r="V705" s="2">
        <v>47.6</v>
      </c>
      <c r="W705" s="2">
        <v>20.7</v>
      </c>
      <c r="X705" s="2">
        <v>4.1399999999999997</v>
      </c>
      <c r="Y705" s="2">
        <v>1.45</v>
      </c>
      <c r="Z705" s="2">
        <v>0.38</v>
      </c>
      <c r="AA705" s="2">
        <v>0</v>
      </c>
      <c r="AB705" s="2">
        <v>18</v>
      </c>
      <c r="AC705" s="2">
        <v>36</v>
      </c>
      <c r="AD705" s="2">
        <v>54</v>
      </c>
      <c r="AE705" s="2">
        <v>71</v>
      </c>
      <c r="AF705" s="2">
        <v>-244</v>
      </c>
      <c r="AG705" s="2">
        <v>-104</v>
      </c>
      <c r="AH705" s="2">
        <v>25.6</v>
      </c>
      <c r="AI705" s="2">
        <v>152</v>
      </c>
      <c r="AJ705" s="2">
        <v>282</v>
      </c>
      <c r="AK705" s="2"/>
    </row>
    <row r="706" spans="1:37">
      <c r="A706" s="2">
        <v>705</v>
      </c>
      <c r="B706" s="2">
        <v>5481</v>
      </c>
      <c r="C706" s="2">
        <v>278</v>
      </c>
      <c r="D706" s="2">
        <v>0</v>
      </c>
      <c r="E706" s="2">
        <v>102</v>
      </c>
      <c r="F706" s="2">
        <v>0</v>
      </c>
      <c r="G706" s="2">
        <v>0</v>
      </c>
      <c r="H706" s="2">
        <v>0.66900000000000004</v>
      </c>
      <c r="I706" s="2">
        <v>224.48</v>
      </c>
      <c r="J706" s="2">
        <v>0</v>
      </c>
      <c r="K706" s="2">
        <v>0.3</v>
      </c>
      <c r="L706" s="2">
        <v>0.22</v>
      </c>
      <c r="M706" s="2">
        <v>0.17</v>
      </c>
      <c r="N706" s="2">
        <v>0.11</v>
      </c>
      <c r="O706" s="2">
        <v>0.08</v>
      </c>
      <c r="P706" s="2">
        <v>0.05</v>
      </c>
      <c r="Q706" s="2">
        <v>0.04</v>
      </c>
      <c r="R706" s="2">
        <v>0.02</v>
      </c>
      <c r="S706" s="2">
        <v>-178</v>
      </c>
      <c r="T706" s="2">
        <v>-8.44</v>
      </c>
      <c r="U706" s="2">
        <v>42.1</v>
      </c>
      <c r="V706" s="2">
        <v>42.9</v>
      </c>
      <c r="W706" s="2">
        <v>27.5</v>
      </c>
      <c r="X706" s="2">
        <v>8.3000000000000007</v>
      </c>
      <c r="Y706" s="2">
        <v>2.61</v>
      </c>
      <c r="Z706" s="2">
        <v>0.6</v>
      </c>
      <c r="AA706" s="2">
        <v>0</v>
      </c>
      <c r="AB706" s="2">
        <v>26</v>
      </c>
      <c r="AC706" s="2">
        <v>51</v>
      </c>
      <c r="AD706" s="2">
        <v>77</v>
      </c>
      <c r="AE706" s="2">
        <v>101</v>
      </c>
      <c r="AF706" s="2">
        <v>-178</v>
      </c>
      <c r="AG706" s="2">
        <v>-66.8</v>
      </c>
      <c r="AH706" s="2">
        <v>26.7</v>
      </c>
      <c r="AI706" s="2">
        <v>118</v>
      </c>
      <c r="AJ706" s="2">
        <v>220</v>
      </c>
      <c r="AK706" s="2"/>
    </row>
    <row r="707" spans="1:37">
      <c r="A707" s="2">
        <v>706</v>
      </c>
      <c r="B707" s="2">
        <v>5481</v>
      </c>
      <c r="C707" s="2">
        <v>278</v>
      </c>
      <c r="D707" s="2">
        <v>0</v>
      </c>
      <c r="E707" s="2">
        <v>147</v>
      </c>
      <c r="F707" s="2">
        <v>0</v>
      </c>
      <c r="G707" s="2">
        <v>0</v>
      </c>
      <c r="H707" s="2">
        <v>0.44900000000000001</v>
      </c>
      <c r="I707" s="2">
        <v>436.16</v>
      </c>
      <c r="J707" s="2">
        <v>0</v>
      </c>
      <c r="K707" s="2">
        <v>0.23</v>
      </c>
      <c r="L707" s="2">
        <v>0.18</v>
      </c>
      <c r="M707" s="2">
        <v>0.15</v>
      </c>
      <c r="N707" s="2">
        <v>0.11</v>
      </c>
      <c r="O707" s="2">
        <v>0.08</v>
      </c>
      <c r="P707" s="2">
        <v>0.05</v>
      </c>
      <c r="Q707" s="2">
        <v>0.04</v>
      </c>
      <c r="R707" s="2">
        <v>0.02</v>
      </c>
      <c r="S707" s="2">
        <v>-112</v>
      </c>
      <c r="T707" s="2">
        <v>-29.1</v>
      </c>
      <c r="U707" s="2">
        <v>8.7799999999999994</v>
      </c>
      <c r="V707" s="2">
        <v>25.3</v>
      </c>
      <c r="W707" s="2">
        <v>23.4</v>
      </c>
      <c r="X707" s="2">
        <v>12.2</v>
      </c>
      <c r="Y707" s="2">
        <v>5.17</v>
      </c>
      <c r="Z707" s="2">
        <v>1.04</v>
      </c>
      <c r="AA707" s="2">
        <v>0</v>
      </c>
      <c r="AB707" s="2">
        <v>37</v>
      </c>
      <c r="AC707" s="2">
        <v>73</v>
      </c>
      <c r="AD707" s="2">
        <v>110</v>
      </c>
      <c r="AE707" s="2">
        <v>146</v>
      </c>
      <c r="AF707" s="2">
        <v>-112</v>
      </c>
      <c r="AG707" s="2">
        <v>-31.3</v>
      </c>
      <c r="AH707" s="2">
        <v>28.3</v>
      </c>
      <c r="AI707" s="2">
        <v>83.5</v>
      </c>
      <c r="AJ707" s="2">
        <v>154</v>
      </c>
      <c r="AK707" s="2"/>
    </row>
    <row r="708" spans="1:37">
      <c r="A708" s="2">
        <v>707</v>
      </c>
      <c r="B708" s="2">
        <v>5481</v>
      </c>
      <c r="C708" s="2">
        <v>278</v>
      </c>
      <c r="D708" s="2">
        <v>0</v>
      </c>
      <c r="E708" s="2">
        <v>210</v>
      </c>
      <c r="F708" s="2">
        <v>0</v>
      </c>
      <c r="G708" s="2">
        <v>0</v>
      </c>
      <c r="H708" s="2">
        <v>0.317</v>
      </c>
      <c r="I708" s="2">
        <v>814.4</v>
      </c>
      <c r="J708" s="2">
        <v>0</v>
      </c>
      <c r="K708" s="2">
        <v>0.17</v>
      </c>
      <c r="L708" s="2">
        <v>0.14000000000000001</v>
      </c>
      <c r="M708" s="2">
        <v>0.12</v>
      </c>
      <c r="N708" s="2">
        <v>0.1</v>
      </c>
      <c r="O708" s="2">
        <v>0.08</v>
      </c>
      <c r="P708" s="2">
        <v>0.06</v>
      </c>
      <c r="Q708" s="2">
        <v>0.04</v>
      </c>
      <c r="R708" s="2">
        <v>0.02</v>
      </c>
      <c r="S708" s="2">
        <v>-64.2</v>
      </c>
      <c r="T708" s="2">
        <v>-30.1</v>
      </c>
      <c r="U708" s="2">
        <v>-8.77</v>
      </c>
      <c r="V708" s="2">
        <v>8.0299999999999994</v>
      </c>
      <c r="W708" s="2">
        <v>12.9</v>
      </c>
      <c r="X708" s="2">
        <v>11.2</v>
      </c>
      <c r="Y708" s="2">
        <v>6.99</v>
      </c>
      <c r="Z708" s="2">
        <v>2.11</v>
      </c>
      <c r="AA708" s="2">
        <v>0</v>
      </c>
      <c r="AB708" s="2">
        <v>52</v>
      </c>
      <c r="AC708" s="2">
        <v>105</v>
      </c>
      <c r="AD708" s="2">
        <v>157</v>
      </c>
      <c r="AE708" s="2">
        <v>209</v>
      </c>
      <c r="AF708" s="2">
        <v>-64.2</v>
      </c>
      <c r="AG708" s="2">
        <v>-2.1800000000000002</v>
      </c>
      <c r="AH708" s="2">
        <v>31.2</v>
      </c>
      <c r="AI708" s="2">
        <v>55.9</v>
      </c>
      <c r="AJ708" s="2">
        <v>99</v>
      </c>
      <c r="AK708" s="2"/>
    </row>
    <row r="709" spans="1:37">
      <c r="A709" s="2">
        <v>708</v>
      </c>
      <c r="B709" s="2">
        <v>5481</v>
      </c>
      <c r="C709" s="2">
        <v>278</v>
      </c>
      <c r="D709" s="2">
        <v>0</v>
      </c>
      <c r="E709" s="2">
        <v>300</v>
      </c>
      <c r="F709" s="2">
        <v>0</v>
      </c>
      <c r="G709" s="2">
        <v>0</v>
      </c>
      <c r="H709" s="2">
        <v>0.251</v>
      </c>
      <c r="I709" s="2">
        <v>1353.49</v>
      </c>
      <c r="J709" s="2">
        <v>0</v>
      </c>
      <c r="K709" s="2">
        <v>0.13</v>
      </c>
      <c r="L709" s="2">
        <v>0.11</v>
      </c>
      <c r="M709" s="2">
        <v>0.1</v>
      </c>
      <c r="N709" s="2">
        <v>0.09</v>
      </c>
      <c r="O709" s="2">
        <v>7.0000000000000007E-2</v>
      </c>
      <c r="P709" s="2">
        <v>0.06</v>
      </c>
      <c r="Q709" s="2">
        <v>0.04</v>
      </c>
      <c r="R709" s="2">
        <v>0.03</v>
      </c>
      <c r="S709" s="2">
        <v>-34.1</v>
      </c>
      <c r="T709" s="2">
        <v>-22.5</v>
      </c>
      <c r="U709" s="2">
        <v>-13.1</v>
      </c>
      <c r="V709" s="2">
        <v>-2.25</v>
      </c>
      <c r="W709" s="2">
        <v>3.45</v>
      </c>
      <c r="X709" s="2">
        <v>6.62</v>
      </c>
      <c r="Y709" s="2">
        <v>5.93</v>
      </c>
      <c r="Z709" s="2">
        <v>3.07</v>
      </c>
      <c r="AA709" s="2">
        <v>0</v>
      </c>
      <c r="AB709" s="2">
        <v>75</v>
      </c>
      <c r="AC709" s="2">
        <v>150</v>
      </c>
      <c r="AD709" s="2">
        <v>225</v>
      </c>
      <c r="AE709" s="2">
        <v>299</v>
      </c>
      <c r="AF709" s="2">
        <v>-34.1</v>
      </c>
      <c r="AG709" s="2">
        <v>18.2</v>
      </c>
      <c r="AH709" s="2">
        <v>29.8</v>
      </c>
      <c r="AI709" s="2">
        <v>35.1</v>
      </c>
      <c r="AJ709" s="2">
        <v>57.9</v>
      </c>
      <c r="AK709" s="2"/>
    </row>
    <row r="710" spans="1:37">
      <c r="A710" s="2">
        <v>709</v>
      </c>
      <c r="B710" s="2">
        <v>6622</v>
      </c>
      <c r="C710" s="2">
        <v>278</v>
      </c>
      <c r="D710" s="2">
        <v>0</v>
      </c>
      <c r="E710" s="2">
        <v>50</v>
      </c>
      <c r="F710" s="2">
        <v>0</v>
      </c>
      <c r="G710" s="2">
        <v>0</v>
      </c>
      <c r="H710" s="2">
        <v>1.2649999999999999</v>
      </c>
      <c r="I710" s="2">
        <v>80</v>
      </c>
      <c r="J710" s="2">
        <v>0</v>
      </c>
      <c r="K710" s="2">
        <v>0.44</v>
      </c>
      <c r="L710" s="2">
        <v>0.26</v>
      </c>
      <c r="M710" s="2">
        <v>0.16</v>
      </c>
      <c r="N710" s="2">
        <v>0.1</v>
      </c>
      <c r="O710" s="2">
        <v>7.0000000000000007E-2</v>
      </c>
      <c r="P710" s="2">
        <v>0.05</v>
      </c>
      <c r="Q710" s="2">
        <v>0.04</v>
      </c>
      <c r="R710" s="2">
        <v>0.02</v>
      </c>
      <c r="S710" s="2">
        <v>-268</v>
      </c>
      <c r="T710" s="2">
        <v>90.8</v>
      </c>
      <c r="U710" s="2">
        <v>96.7</v>
      </c>
      <c r="V710" s="2">
        <v>35.9</v>
      </c>
      <c r="W710" s="2">
        <v>11.7</v>
      </c>
      <c r="X710" s="2">
        <v>2.48</v>
      </c>
      <c r="Y710" s="2">
        <v>0.98</v>
      </c>
      <c r="Z710" s="2">
        <v>0.23</v>
      </c>
      <c r="AA710" s="2">
        <v>0</v>
      </c>
      <c r="AB710" s="2">
        <v>12</v>
      </c>
      <c r="AC710" s="2">
        <v>25</v>
      </c>
      <c r="AD710" s="2">
        <v>38</v>
      </c>
      <c r="AE710" s="2">
        <v>49</v>
      </c>
      <c r="AF710" s="2">
        <v>-268</v>
      </c>
      <c r="AG710" s="2">
        <v>-121</v>
      </c>
      <c r="AH710" s="2">
        <v>19.100000000000001</v>
      </c>
      <c r="AI710" s="2">
        <v>162</v>
      </c>
      <c r="AJ710" s="2">
        <v>294</v>
      </c>
      <c r="AK710" s="2"/>
    </row>
    <row r="711" spans="1:37">
      <c r="A711" s="2">
        <v>710</v>
      </c>
      <c r="B711" s="2">
        <v>6622</v>
      </c>
      <c r="C711" s="2">
        <v>278</v>
      </c>
      <c r="D711" s="2">
        <v>0</v>
      </c>
      <c r="E711" s="2">
        <v>72</v>
      </c>
      <c r="F711" s="2">
        <v>0</v>
      </c>
      <c r="G711" s="2">
        <v>0</v>
      </c>
      <c r="H711" s="2">
        <v>0.90800000000000003</v>
      </c>
      <c r="I711" s="2">
        <v>136.41</v>
      </c>
      <c r="J711" s="2">
        <v>0</v>
      </c>
      <c r="K711" s="2">
        <v>0.36</v>
      </c>
      <c r="L711" s="2">
        <v>0.24</v>
      </c>
      <c r="M711" s="2">
        <v>0.17</v>
      </c>
      <c r="N711" s="2">
        <v>0.11</v>
      </c>
      <c r="O711" s="2">
        <v>7.0000000000000007E-2</v>
      </c>
      <c r="P711" s="2">
        <v>0.05</v>
      </c>
      <c r="Q711" s="2">
        <v>0.04</v>
      </c>
      <c r="R711" s="2">
        <v>0.02</v>
      </c>
      <c r="S711" s="2">
        <v>-225</v>
      </c>
      <c r="T711" s="2">
        <v>29.2</v>
      </c>
      <c r="U711" s="2">
        <v>72.2</v>
      </c>
      <c r="V711" s="2">
        <v>46.1</v>
      </c>
      <c r="W711" s="2">
        <v>21.4</v>
      </c>
      <c r="X711" s="2">
        <v>4.43</v>
      </c>
      <c r="Y711" s="2">
        <v>1.51</v>
      </c>
      <c r="Z711" s="2">
        <v>0.4</v>
      </c>
      <c r="AA711" s="2">
        <v>0</v>
      </c>
      <c r="AB711" s="2">
        <v>18</v>
      </c>
      <c r="AC711" s="2">
        <v>36</v>
      </c>
      <c r="AD711" s="2">
        <v>54</v>
      </c>
      <c r="AE711" s="2">
        <v>71</v>
      </c>
      <c r="AF711" s="2">
        <v>-225</v>
      </c>
      <c r="AG711" s="2">
        <v>-97.3</v>
      </c>
      <c r="AH711" s="2">
        <v>21.1</v>
      </c>
      <c r="AI711" s="2">
        <v>137</v>
      </c>
      <c r="AJ711" s="2">
        <v>256</v>
      </c>
      <c r="AK711" s="2"/>
    </row>
    <row r="712" spans="1:37">
      <c r="A712" s="2">
        <v>711</v>
      </c>
      <c r="B712" s="2">
        <v>6622</v>
      </c>
      <c r="C712" s="2">
        <v>278</v>
      </c>
      <c r="D712" s="2">
        <v>0</v>
      </c>
      <c r="E712" s="2">
        <v>102</v>
      </c>
      <c r="F712" s="2">
        <v>0</v>
      </c>
      <c r="G712" s="2">
        <v>0</v>
      </c>
      <c r="H712" s="2">
        <v>0.61199999999999999</v>
      </c>
      <c r="I712" s="2">
        <v>258.31</v>
      </c>
      <c r="J712" s="2">
        <v>0</v>
      </c>
      <c r="K712" s="2">
        <v>0.28000000000000003</v>
      </c>
      <c r="L712" s="2">
        <v>0.21</v>
      </c>
      <c r="M712" s="2">
        <v>0.16</v>
      </c>
      <c r="N712" s="2">
        <v>0.11</v>
      </c>
      <c r="O712" s="2">
        <v>0.08</v>
      </c>
      <c r="P712" s="2">
        <v>0.05</v>
      </c>
      <c r="Q712" s="2">
        <v>0.04</v>
      </c>
      <c r="R712" s="2">
        <v>0.02</v>
      </c>
      <c r="S712" s="2">
        <v>-161</v>
      </c>
      <c r="T712" s="2">
        <v>-12</v>
      </c>
      <c r="U712" s="2">
        <v>34.799999999999997</v>
      </c>
      <c r="V712" s="2">
        <v>38.9</v>
      </c>
      <c r="W712" s="2">
        <v>26.5</v>
      </c>
      <c r="X712" s="2">
        <v>8.7100000000000009</v>
      </c>
      <c r="Y712" s="2">
        <v>2.81</v>
      </c>
      <c r="Z712" s="2">
        <v>0.62</v>
      </c>
      <c r="AA712" s="2">
        <v>0</v>
      </c>
      <c r="AB712" s="2">
        <v>26</v>
      </c>
      <c r="AC712" s="2">
        <v>51</v>
      </c>
      <c r="AD712" s="2">
        <v>77</v>
      </c>
      <c r="AE712" s="2">
        <v>101</v>
      </c>
      <c r="AF712" s="2">
        <v>-161</v>
      </c>
      <c r="AG712" s="2">
        <v>-61.9</v>
      </c>
      <c r="AH712" s="2">
        <v>22</v>
      </c>
      <c r="AI712" s="2">
        <v>104</v>
      </c>
      <c r="AJ712" s="2">
        <v>196</v>
      </c>
      <c r="AK712" s="2"/>
    </row>
    <row r="713" spans="1:37">
      <c r="A713" s="2">
        <v>712</v>
      </c>
      <c r="B713" s="2">
        <v>6622</v>
      </c>
      <c r="C713" s="2">
        <v>278</v>
      </c>
      <c r="D713" s="2">
        <v>0</v>
      </c>
      <c r="E713" s="2">
        <v>147</v>
      </c>
      <c r="F713" s="2">
        <v>0</v>
      </c>
      <c r="G713" s="2">
        <v>0</v>
      </c>
      <c r="H713" s="2">
        <v>0.40699999999999997</v>
      </c>
      <c r="I713" s="2">
        <v>509.52</v>
      </c>
      <c r="J713" s="2">
        <v>0</v>
      </c>
      <c r="K713" s="2">
        <v>0.22</v>
      </c>
      <c r="L713" s="2">
        <v>0.17</v>
      </c>
      <c r="M713" s="2">
        <v>0.15</v>
      </c>
      <c r="N713" s="2">
        <v>0.11</v>
      </c>
      <c r="O713" s="2">
        <v>0.08</v>
      </c>
      <c r="P713" s="2">
        <v>0.05</v>
      </c>
      <c r="Q713" s="2">
        <v>0.04</v>
      </c>
      <c r="R713" s="2">
        <v>0.02</v>
      </c>
      <c r="S713" s="2">
        <v>-101</v>
      </c>
      <c r="T713" s="2">
        <v>-28.4</v>
      </c>
      <c r="U713" s="2">
        <v>5.28</v>
      </c>
      <c r="V713" s="2">
        <v>21.4</v>
      </c>
      <c r="W713" s="2">
        <v>21</v>
      </c>
      <c r="X713" s="2">
        <v>11.9</v>
      </c>
      <c r="Y713" s="2">
        <v>5.37</v>
      </c>
      <c r="Z713" s="2">
        <v>1.1200000000000001</v>
      </c>
      <c r="AA713" s="2">
        <v>0</v>
      </c>
      <c r="AB713" s="2">
        <v>37</v>
      </c>
      <c r="AC713" s="2">
        <v>73</v>
      </c>
      <c r="AD713" s="2">
        <v>110</v>
      </c>
      <c r="AE713" s="2">
        <v>146</v>
      </c>
      <c r="AF713" s="2">
        <v>-101</v>
      </c>
      <c r="AG713" s="2">
        <v>-29.6</v>
      </c>
      <c r="AH713" s="2">
        <v>23.2</v>
      </c>
      <c r="AI713" s="2">
        <v>72.5</v>
      </c>
      <c r="AJ713" s="2">
        <v>135</v>
      </c>
      <c r="AK713" s="2"/>
    </row>
    <row r="714" spans="1:37">
      <c r="A714" s="2">
        <v>713</v>
      </c>
      <c r="B714" s="2">
        <v>6622</v>
      </c>
      <c r="C714" s="2">
        <v>278</v>
      </c>
      <c r="D714" s="2">
        <v>0</v>
      </c>
      <c r="E714" s="2">
        <v>210</v>
      </c>
      <c r="F714" s="2">
        <v>0</v>
      </c>
      <c r="G714" s="2">
        <v>0</v>
      </c>
      <c r="H714" s="2">
        <v>0.28299999999999997</v>
      </c>
      <c r="I714" s="2">
        <v>975.91</v>
      </c>
      <c r="J714" s="2">
        <v>0</v>
      </c>
      <c r="K714" s="2">
        <v>0.16</v>
      </c>
      <c r="L714" s="2">
        <v>0.14000000000000001</v>
      </c>
      <c r="M714" s="2">
        <v>0.12</v>
      </c>
      <c r="N714" s="2">
        <v>0.1</v>
      </c>
      <c r="O714" s="2">
        <v>0.08</v>
      </c>
      <c r="P714" s="2">
        <v>0.06</v>
      </c>
      <c r="Q714" s="2">
        <v>0.04</v>
      </c>
      <c r="R714" s="2">
        <v>0.02</v>
      </c>
      <c r="S714" s="2">
        <v>-57.2</v>
      </c>
      <c r="T714" s="2">
        <v>-27.8</v>
      </c>
      <c r="U714" s="2">
        <v>-9.24</v>
      </c>
      <c r="V714" s="2">
        <v>5.88</v>
      </c>
      <c r="W714" s="2">
        <v>10.8</v>
      </c>
      <c r="X714" s="2">
        <v>10.1</v>
      </c>
      <c r="Y714" s="2">
        <v>6.73</v>
      </c>
      <c r="Z714" s="2">
        <v>2.2200000000000002</v>
      </c>
      <c r="AA714" s="2">
        <v>0</v>
      </c>
      <c r="AB714" s="2">
        <v>52</v>
      </c>
      <c r="AC714" s="2">
        <v>105</v>
      </c>
      <c r="AD714" s="2">
        <v>157</v>
      </c>
      <c r="AE714" s="2">
        <v>209</v>
      </c>
      <c r="AF714" s="2">
        <v>-57.2</v>
      </c>
      <c r="AG714" s="2">
        <v>-3.74</v>
      </c>
      <c r="AH714" s="2">
        <v>25.7</v>
      </c>
      <c r="AI714" s="2">
        <v>48</v>
      </c>
      <c r="AJ714" s="2">
        <v>86</v>
      </c>
      <c r="AK714" s="2"/>
    </row>
    <row r="715" spans="1:37">
      <c r="A715" s="2">
        <v>714</v>
      </c>
      <c r="B715" s="2">
        <v>6622</v>
      </c>
      <c r="C715" s="2">
        <v>278</v>
      </c>
      <c r="D715" s="2">
        <v>0</v>
      </c>
      <c r="E715" s="2">
        <v>300</v>
      </c>
      <c r="F715" s="2">
        <v>0</v>
      </c>
      <c r="G715" s="2">
        <v>0</v>
      </c>
      <c r="H715" s="2">
        <v>0.224</v>
      </c>
      <c r="I715" s="2">
        <v>1633.07</v>
      </c>
      <c r="J715" s="2">
        <v>0</v>
      </c>
      <c r="K715" s="2">
        <v>0.12</v>
      </c>
      <c r="L715" s="2">
        <v>0.1</v>
      </c>
      <c r="M715" s="2">
        <v>0.09</v>
      </c>
      <c r="N715" s="2">
        <v>0.08</v>
      </c>
      <c r="O715" s="2">
        <v>7.0000000000000007E-2</v>
      </c>
      <c r="P715" s="2">
        <v>0.06</v>
      </c>
      <c r="Q715" s="2">
        <v>0.04</v>
      </c>
      <c r="R715" s="2">
        <v>0.03</v>
      </c>
      <c r="S715" s="2">
        <v>-30.3</v>
      </c>
      <c r="T715" s="2">
        <v>-20.3</v>
      </c>
      <c r="U715" s="2">
        <v>-12.2</v>
      </c>
      <c r="V715" s="2">
        <v>-2.76</v>
      </c>
      <c r="W715" s="2">
        <v>2.39</v>
      </c>
      <c r="X715" s="2">
        <v>5.6</v>
      </c>
      <c r="Y715" s="2">
        <v>5.31</v>
      </c>
      <c r="Z715" s="2">
        <v>2.99</v>
      </c>
      <c r="AA715" s="2">
        <v>0</v>
      </c>
      <c r="AB715" s="2">
        <v>75</v>
      </c>
      <c r="AC715" s="2">
        <v>150</v>
      </c>
      <c r="AD715" s="2">
        <v>225</v>
      </c>
      <c r="AE715" s="2">
        <v>299</v>
      </c>
      <c r="AF715" s="2">
        <v>-30.3</v>
      </c>
      <c r="AG715" s="2">
        <v>14.1</v>
      </c>
      <c r="AH715" s="2">
        <v>24.6</v>
      </c>
      <c r="AI715" s="2">
        <v>29.9</v>
      </c>
      <c r="AJ715" s="2">
        <v>50.1</v>
      </c>
      <c r="AK715" s="2"/>
    </row>
    <row r="716" spans="1:37">
      <c r="A716" s="2">
        <v>715</v>
      </c>
      <c r="B716" s="2">
        <v>8000</v>
      </c>
      <c r="C716" s="2">
        <v>278</v>
      </c>
      <c r="D716" s="2">
        <v>0</v>
      </c>
      <c r="E716" s="2">
        <v>50</v>
      </c>
      <c r="F716" s="2">
        <v>0</v>
      </c>
      <c r="G716" s="2">
        <v>0</v>
      </c>
      <c r="H716" s="2">
        <v>1.202</v>
      </c>
      <c r="I716" s="2">
        <v>86.72</v>
      </c>
      <c r="J716" s="2">
        <v>0</v>
      </c>
      <c r="K716" s="2">
        <v>0.43</v>
      </c>
      <c r="L716" s="2">
        <v>0.26</v>
      </c>
      <c r="M716" s="2">
        <v>0.17</v>
      </c>
      <c r="N716" s="2">
        <v>0.1</v>
      </c>
      <c r="O716" s="2">
        <v>7.0000000000000007E-2</v>
      </c>
      <c r="P716" s="2">
        <v>0.05</v>
      </c>
      <c r="Q716" s="2">
        <v>0.04</v>
      </c>
      <c r="R716" s="2">
        <v>0.02</v>
      </c>
      <c r="S716" s="2">
        <v>-253</v>
      </c>
      <c r="T716" s="2">
        <v>77.5</v>
      </c>
      <c r="U716" s="2">
        <v>90.5</v>
      </c>
      <c r="V716" s="2">
        <v>36.799999999999997</v>
      </c>
      <c r="W716" s="2">
        <v>12.5</v>
      </c>
      <c r="X716" s="2">
        <v>2.57</v>
      </c>
      <c r="Y716" s="2">
        <v>1.02</v>
      </c>
      <c r="Z716" s="2">
        <v>0.25</v>
      </c>
      <c r="AA716" s="2">
        <v>0</v>
      </c>
      <c r="AB716" s="2">
        <v>12</v>
      </c>
      <c r="AC716" s="2">
        <v>25</v>
      </c>
      <c r="AD716" s="2">
        <v>38</v>
      </c>
      <c r="AE716" s="2">
        <v>49</v>
      </c>
      <c r="AF716" s="2">
        <v>-253</v>
      </c>
      <c r="AG716" s="2">
        <v>-116</v>
      </c>
      <c r="AH716" s="2">
        <v>15.7</v>
      </c>
      <c r="AI716" s="2">
        <v>149</v>
      </c>
      <c r="AJ716" s="2">
        <v>273</v>
      </c>
      <c r="AK716" s="2"/>
    </row>
    <row r="717" spans="1:37">
      <c r="A717" s="2">
        <v>716</v>
      </c>
      <c r="B717" s="2">
        <v>8000</v>
      </c>
      <c r="C717" s="2">
        <v>278</v>
      </c>
      <c r="D717" s="2">
        <v>0</v>
      </c>
      <c r="E717" s="2">
        <v>72</v>
      </c>
      <c r="F717" s="2">
        <v>0</v>
      </c>
      <c r="G717" s="2">
        <v>0</v>
      </c>
      <c r="H717" s="2">
        <v>0.84399999999999997</v>
      </c>
      <c r="I717" s="2">
        <v>153.18</v>
      </c>
      <c r="J717" s="2">
        <v>0</v>
      </c>
      <c r="K717" s="2">
        <v>0.35</v>
      </c>
      <c r="L717" s="2">
        <v>0.24</v>
      </c>
      <c r="M717" s="2">
        <v>0.17</v>
      </c>
      <c r="N717" s="2">
        <v>0.11</v>
      </c>
      <c r="O717" s="2">
        <v>0.08</v>
      </c>
      <c r="P717" s="2">
        <v>0.05</v>
      </c>
      <c r="Q717" s="2">
        <v>0.04</v>
      </c>
      <c r="R717" s="2">
        <v>0.02</v>
      </c>
      <c r="S717" s="2">
        <v>-206</v>
      </c>
      <c r="T717" s="2">
        <v>20.8</v>
      </c>
      <c r="U717" s="2">
        <v>63.5</v>
      </c>
      <c r="V717" s="2">
        <v>44.1</v>
      </c>
      <c r="W717" s="2">
        <v>21.9</v>
      </c>
      <c r="X717" s="2">
        <v>4.7699999999999996</v>
      </c>
      <c r="Y717" s="2">
        <v>1.57</v>
      </c>
      <c r="Z717" s="2">
        <v>0.42</v>
      </c>
      <c r="AA717" s="2">
        <v>0</v>
      </c>
      <c r="AB717" s="2">
        <v>18</v>
      </c>
      <c r="AC717" s="2">
        <v>36</v>
      </c>
      <c r="AD717" s="2">
        <v>54</v>
      </c>
      <c r="AE717" s="2">
        <v>71</v>
      </c>
      <c r="AF717" s="2">
        <v>-206</v>
      </c>
      <c r="AG717" s="2">
        <v>-90.3</v>
      </c>
      <c r="AH717" s="2">
        <v>17.399999999999999</v>
      </c>
      <c r="AI717" s="2">
        <v>123</v>
      </c>
      <c r="AJ717" s="2">
        <v>231</v>
      </c>
      <c r="AK717" s="2"/>
    </row>
    <row r="718" spans="1:37">
      <c r="A718" s="2">
        <v>717</v>
      </c>
      <c r="B718" s="2">
        <v>8000</v>
      </c>
      <c r="C718" s="2">
        <v>278</v>
      </c>
      <c r="D718" s="2">
        <v>0</v>
      </c>
      <c r="E718" s="2">
        <v>102</v>
      </c>
      <c r="F718" s="2">
        <v>0</v>
      </c>
      <c r="G718" s="2">
        <v>0</v>
      </c>
      <c r="H718" s="2">
        <v>0.56799999999999995</v>
      </c>
      <c r="I718" s="2">
        <v>291.37</v>
      </c>
      <c r="J718" s="2">
        <v>0</v>
      </c>
      <c r="K718" s="2">
        <v>0.27</v>
      </c>
      <c r="L718" s="2">
        <v>0.21</v>
      </c>
      <c r="M718" s="2">
        <v>0.16</v>
      </c>
      <c r="N718" s="2">
        <v>0.11</v>
      </c>
      <c r="O718" s="2">
        <v>0.08</v>
      </c>
      <c r="P718" s="2">
        <v>0.05</v>
      </c>
      <c r="Q718" s="2">
        <v>0.04</v>
      </c>
      <c r="R718" s="2">
        <v>0.02</v>
      </c>
      <c r="S718" s="2">
        <v>-145</v>
      </c>
      <c r="T718" s="2">
        <v>-14.7</v>
      </c>
      <c r="U718" s="2">
        <v>28.2</v>
      </c>
      <c r="V718" s="2">
        <v>34.799999999999997</v>
      </c>
      <c r="W718" s="2">
        <v>25.1</v>
      </c>
      <c r="X718" s="2">
        <v>9.0399999999999991</v>
      </c>
      <c r="Y718" s="2">
        <v>3.03</v>
      </c>
      <c r="Z718" s="2">
        <v>0.64</v>
      </c>
      <c r="AA718" s="2">
        <v>0</v>
      </c>
      <c r="AB718" s="2">
        <v>26</v>
      </c>
      <c r="AC718" s="2">
        <v>51</v>
      </c>
      <c r="AD718" s="2">
        <v>77</v>
      </c>
      <c r="AE718" s="2">
        <v>101</v>
      </c>
      <c r="AF718" s="2">
        <v>-145</v>
      </c>
      <c r="AG718" s="2">
        <v>-56.9</v>
      </c>
      <c r="AH718" s="2">
        <v>18.100000000000001</v>
      </c>
      <c r="AI718" s="2">
        <v>91.4</v>
      </c>
      <c r="AJ718" s="2">
        <v>174</v>
      </c>
      <c r="AK718" s="2"/>
    </row>
    <row r="719" spans="1:37">
      <c r="A719" s="2">
        <v>718</v>
      </c>
      <c r="B719" s="2">
        <v>8000</v>
      </c>
      <c r="C719" s="2">
        <v>278</v>
      </c>
      <c r="D719" s="2">
        <v>0</v>
      </c>
      <c r="E719" s="2">
        <v>147</v>
      </c>
      <c r="F719" s="2">
        <v>0</v>
      </c>
      <c r="G719" s="2">
        <v>0</v>
      </c>
      <c r="H719" s="2">
        <v>0.36899999999999999</v>
      </c>
      <c r="I719" s="2">
        <v>596.30999999999995</v>
      </c>
      <c r="J719" s="2">
        <v>0</v>
      </c>
      <c r="K719" s="2">
        <v>0.2</v>
      </c>
      <c r="L719" s="2">
        <v>0.17</v>
      </c>
      <c r="M719" s="2">
        <v>0.14000000000000001</v>
      </c>
      <c r="N719" s="2">
        <v>0.11</v>
      </c>
      <c r="O719" s="2">
        <v>0.08</v>
      </c>
      <c r="P719" s="2">
        <v>0.05</v>
      </c>
      <c r="Q719" s="2">
        <v>0.04</v>
      </c>
      <c r="R719" s="2">
        <v>0.02</v>
      </c>
      <c r="S719" s="2">
        <v>-89.8</v>
      </c>
      <c r="T719" s="2">
        <v>-27.4</v>
      </c>
      <c r="U719" s="2">
        <v>2.39</v>
      </c>
      <c r="V719" s="2">
        <v>17.8</v>
      </c>
      <c r="W719" s="2">
        <v>18.600000000000001</v>
      </c>
      <c r="X719" s="2">
        <v>11.4</v>
      </c>
      <c r="Y719" s="2">
        <v>5.51</v>
      </c>
      <c r="Z719" s="2">
        <v>1.2</v>
      </c>
      <c r="AA719" s="2">
        <v>0</v>
      </c>
      <c r="AB719" s="2">
        <v>37</v>
      </c>
      <c r="AC719" s="2">
        <v>73</v>
      </c>
      <c r="AD719" s="2">
        <v>110</v>
      </c>
      <c r="AE719" s="2">
        <v>146</v>
      </c>
      <c r="AF719" s="2">
        <v>-89.8</v>
      </c>
      <c r="AG719" s="2">
        <v>-27.6</v>
      </c>
      <c r="AH719" s="2">
        <v>19.100000000000001</v>
      </c>
      <c r="AI719" s="2">
        <v>63</v>
      </c>
      <c r="AJ719" s="2">
        <v>119</v>
      </c>
      <c r="AK719" s="2"/>
    </row>
    <row r="720" spans="1:37">
      <c r="A720" s="2">
        <v>719</v>
      </c>
      <c r="B720" s="2">
        <v>8000</v>
      </c>
      <c r="C720" s="2">
        <v>278</v>
      </c>
      <c r="D720" s="2">
        <v>0</v>
      </c>
      <c r="E720" s="2">
        <v>210</v>
      </c>
      <c r="F720" s="2">
        <v>0</v>
      </c>
      <c r="G720" s="2">
        <v>0</v>
      </c>
      <c r="H720" s="2">
        <v>0.254</v>
      </c>
      <c r="I720" s="2">
        <v>1158.74</v>
      </c>
      <c r="J720" s="2">
        <v>0</v>
      </c>
      <c r="K720" s="2">
        <v>0.15</v>
      </c>
      <c r="L720" s="2">
        <v>0.13</v>
      </c>
      <c r="M720" s="2">
        <v>0.12</v>
      </c>
      <c r="N720" s="2">
        <v>0.1</v>
      </c>
      <c r="O720" s="2">
        <v>0.08</v>
      </c>
      <c r="P720" s="2">
        <v>0.06</v>
      </c>
      <c r="Q720" s="2">
        <v>0.04</v>
      </c>
      <c r="R720" s="2">
        <v>0.02</v>
      </c>
      <c r="S720" s="2">
        <v>-50.6</v>
      </c>
      <c r="T720" s="2">
        <v>-25.5</v>
      </c>
      <c r="U720" s="2">
        <v>-9.43</v>
      </c>
      <c r="V720" s="2">
        <v>4.05</v>
      </c>
      <c r="W720" s="2">
        <v>8.82</v>
      </c>
      <c r="X720" s="2">
        <v>9.08</v>
      </c>
      <c r="Y720" s="2">
        <v>6.38</v>
      </c>
      <c r="Z720" s="2">
        <v>2.2999999999999998</v>
      </c>
      <c r="AA720" s="2">
        <v>0</v>
      </c>
      <c r="AB720" s="2">
        <v>52</v>
      </c>
      <c r="AC720" s="2">
        <v>105</v>
      </c>
      <c r="AD720" s="2">
        <v>157</v>
      </c>
      <c r="AE720" s="2">
        <v>209</v>
      </c>
      <c r="AF720" s="2">
        <v>-50.6</v>
      </c>
      <c r="AG720" s="2">
        <v>-4.71</v>
      </c>
      <c r="AH720" s="2">
        <v>21.1</v>
      </c>
      <c r="AI720" s="2">
        <v>41.2</v>
      </c>
      <c r="AJ720" s="2">
        <v>74.599999999999994</v>
      </c>
      <c r="AK720" s="2"/>
    </row>
    <row r="721" spans="1:37">
      <c r="A721" s="2">
        <v>720</v>
      </c>
      <c r="B721" s="2">
        <v>8000</v>
      </c>
      <c r="C721" s="2">
        <v>278</v>
      </c>
      <c r="D721" s="2">
        <v>0</v>
      </c>
      <c r="E721" s="2">
        <v>300</v>
      </c>
      <c r="F721" s="2">
        <v>0</v>
      </c>
      <c r="G721" s="2">
        <v>0</v>
      </c>
      <c r="H721" s="2">
        <v>0.19900000000000001</v>
      </c>
      <c r="I721" s="2">
        <v>1983.48</v>
      </c>
      <c r="J721" s="2">
        <v>0</v>
      </c>
      <c r="K721" s="2">
        <v>0.11</v>
      </c>
      <c r="L721" s="2">
        <v>0.1</v>
      </c>
      <c r="M721" s="2">
        <v>0.09</v>
      </c>
      <c r="N721" s="2">
        <v>0.08</v>
      </c>
      <c r="O721" s="2">
        <v>7.0000000000000007E-2</v>
      </c>
      <c r="P721" s="2">
        <v>0.05</v>
      </c>
      <c r="Q721" s="2">
        <v>0.04</v>
      </c>
      <c r="R721" s="2">
        <v>0.03</v>
      </c>
      <c r="S721" s="2">
        <v>-26.7</v>
      </c>
      <c r="T721" s="2">
        <v>-18.3</v>
      </c>
      <c r="U721" s="2">
        <v>-11.3</v>
      </c>
      <c r="V721" s="2">
        <v>-3.1</v>
      </c>
      <c r="W721" s="2">
        <v>1.5</v>
      </c>
      <c r="X721" s="2">
        <v>4.66</v>
      </c>
      <c r="Y721" s="2">
        <v>4.6900000000000004</v>
      </c>
      <c r="Z721" s="2">
        <v>2.87</v>
      </c>
      <c r="AA721" s="2">
        <v>0</v>
      </c>
      <c r="AB721" s="2">
        <v>75</v>
      </c>
      <c r="AC721" s="2">
        <v>150</v>
      </c>
      <c r="AD721" s="2">
        <v>225</v>
      </c>
      <c r="AE721" s="2">
        <v>299</v>
      </c>
      <c r="AF721" s="2">
        <v>-26.7</v>
      </c>
      <c r="AG721" s="2">
        <v>10.8</v>
      </c>
      <c r="AH721" s="2">
        <v>20.3</v>
      </c>
      <c r="AI721" s="2">
        <v>25.5</v>
      </c>
      <c r="AJ721" s="2">
        <v>43.2</v>
      </c>
      <c r="AK721" s="2"/>
    </row>
    <row r="722" spans="1:37">
      <c r="A722" s="2">
        <v>721</v>
      </c>
      <c r="B722" s="2">
        <v>1000</v>
      </c>
      <c r="C722" s="2">
        <v>373</v>
      </c>
      <c r="D722" s="2">
        <v>0</v>
      </c>
      <c r="E722" s="2">
        <v>50</v>
      </c>
      <c r="F722" s="2">
        <v>0</v>
      </c>
      <c r="G722" s="2">
        <v>0</v>
      </c>
      <c r="H722" s="2">
        <v>1.8149999999999999</v>
      </c>
      <c r="I722" s="2">
        <v>60.64</v>
      </c>
      <c r="J722" s="2">
        <v>0</v>
      </c>
      <c r="K722" s="2">
        <v>0.41</v>
      </c>
      <c r="L722" s="2">
        <v>0.18</v>
      </c>
      <c r="M722" s="2">
        <v>0.11</v>
      </c>
      <c r="N722" s="2">
        <v>7.0000000000000007E-2</v>
      </c>
      <c r="O722" s="2">
        <v>0.05</v>
      </c>
      <c r="P722" s="2">
        <v>0.04</v>
      </c>
      <c r="Q722" s="2">
        <v>0.03</v>
      </c>
      <c r="R722" s="2">
        <v>0.02</v>
      </c>
      <c r="S722" s="2">
        <v>-174</v>
      </c>
      <c r="T722" s="2">
        <v>135</v>
      </c>
      <c r="U722" s="2">
        <v>58</v>
      </c>
      <c r="V722" s="2">
        <v>9.9</v>
      </c>
      <c r="W722" s="2">
        <v>2.83</v>
      </c>
      <c r="X722" s="2">
        <v>0.51</v>
      </c>
      <c r="Y722" s="2">
        <v>0.17</v>
      </c>
      <c r="Z722" s="2">
        <v>-0.21</v>
      </c>
      <c r="AA722" s="2">
        <v>0</v>
      </c>
      <c r="AB722" s="2">
        <v>12</v>
      </c>
      <c r="AC722" s="2">
        <v>25</v>
      </c>
      <c r="AD722" s="2">
        <v>38</v>
      </c>
      <c r="AE722" s="2">
        <v>49</v>
      </c>
      <c r="AF722" s="2">
        <v>-174</v>
      </c>
      <c r="AG722" s="2">
        <v>-32.4</v>
      </c>
      <c r="AH722" s="2">
        <v>107</v>
      </c>
      <c r="AI722" s="2">
        <v>244</v>
      </c>
      <c r="AJ722" s="2">
        <v>359</v>
      </c>
      <c r="AK722" s="2"/>
    </row>
    <row r="723" spans="1:37">
      <c r="A723" s="2">
        <v>722</v>
      </c>
      <c r="B723" s="2">
        <v>1000</v>
      </c>
      <c r="C723" s="2">
        <v>373</v>
      </c>
      <c r="D723" s="2">
        <v>0</v>
      </c>
      <c r="E723" s="2">
        <v>72</v>
      </c>
      <c r="F723" s="2">
        <v>0</v>
      </c>
      <c r="G723" s="2">
        <v>0</v>
      </c>
      <c r="H723" s="2">
        <v>1.6479999999999999</v>
      </c>
      <c r="I723" s="2">
        <v>70.709999999999994</v>
      </c>
      <c r="J723" s="2">
        <v>0</v>
      </c>
      <c r="K723" s="2">
        <v>0.39</v>
      </c>
      <c r="L723" s="2">
        <v>0.19</v>
      </c>
      <c r="M723" s="2">
        <v>0.12</v>
      </c>
      <c r="N723" s="2">
        <v>7.0000000000000007E-2</v>
      </c>
      <c r="O723" s="2">
        <v>0.05</v>
      </c>
      <c r="P723" s="2">
        <v>0.04</v>
      </c>
      <c r="Q723" s="2">
        <v>0.03</v>
      </c>
      <c r="R723" s="2">
        <v>0.02</v>
      </c>
      <c r="S723" s="2">
        <v>-216</v>
      </c>
      <c r="T723" s="2">
        <v>96.2</v>
      </c>
      <c r="U723" s="2">
        <v>77.7</v>
      </c>
      <c r="V723" s="2">
        <v>20.2</v>
      </c>
      <c r="W723" s="2">
        <v>5.86</v>
      </c>
      <c r="X723" s="2">
        <v>1.07</v>
      </c>
      <c r="Y723" s="2">
        <v>0.34</v>
      </c>
      <c r="Z723" s="2">
        <v>0.05</v>
      </c>
      <c r="AA723" s="2">
        <v>0</v>
      </c>
      <c r="AB723" s="2">
        <v>18</v>
      </c>
      <c r="AC723" s="2">
        <v>36</v>
      </c>
      <c r="AD723" s="2">
        <v>54</v>
      </c>
      <c r="AE723" s="2">
        <v>71</v>
      </c>
      <c r="AF723" s="2">
        <v>-216</v>
      </c>
      <c r="AG723" s="2">
        <v>-34.799999999999997</v>
      </c>
      <c r="AH723" s="2">
        <v>132</v>
      </c>
      <c r="AI723" s="2">
        <v>285</v>
      </c>
      <c r="AJ723" s="2">
        <v>424</v>
      </c>
      <c r="AK723" s="2"/>
    </row>
    <row r="724" spans="1:37">
      <c r="A724" s="2">
        <v>723</v>
      </c>
      <c r="B724" s="2">
        <v>1000</v>
      </c>
      <c r="C724" s="2">
        <v>373</v>
      </c>
      <c r="D724" s="2">
        <v>0</v>
      </c>
      <c r="E724" s="2">
        <v>102</v>
      </c>
      <c r="F724" s="2">
        <v>0</v>
      </c>
      <c r="G724" s="2">
        <v>0</v>
      </c>
      <c r="H724" s="2">
        <v>1.4179999999999999</v>
      </c>
      <c r="I724" s="2">
        <v>90.51</v>
      </c>
      <c r="J724" s="2">
        <v>0</v>
      </c>
      <c r="K724" s="2">
        <v>0.35</v>
      </c>
      <c r="L724" s="2">
        <v>0.18</v>
      </c>
      <c r="M724" s="2">
        <v>0.12</v>
      </c>
      <c r="N724" s="2">
        <v>7.0000000000000007E-2</v>
      </c>
      <c r="O724" s="2">
        <v>0.05</v>
      </c>
      <c r="P724" s="2">
        <v>0.04</v>
      </c>
      <c r="Q724" s="2">
        <v>0.03</v>
      </c>
      <c r="R724" s="2">
        <v>0.02</v>
      </c>
      <c r="S724" s="2">
        <v>-202</v>
      </c>
      <c r="T724" s="2">
        <v>43.9</v>
      </c>
      <c r="U724" s="2">
        <v>73.099999999999994</v>
      </c>
      <c r="V724" s="2">
        <v>33</v>
      </c>
      <c r="W724" s="2">
        <v>12.1</v>
      </c>
      <c r="X724" s="2">
        <v>2.21</v>
      </c>
      <c r="Y724" s="2">
        <v>0.68</v>
      </c>
      <c r="Z724" s="2">
        <v>0.13</v>
      </c>
      <c r="AA724" s="2">
        <v>0</v>
      </c>
      <c r="AB724" s="2">
        <v>26</v>
      </c>
      <c r="AC724" s="2">
        <v>51</v>
      </c>
      <c r="AD724" s="2">
        <v>77</v>
      </c>
      <c r="AE724" s="2">
        <v>101</v>
      </c>
      <c r="AF724" s="2">
        <v>-202</v>
      </c>
      <c r="AG724" s="2">
        <v>-3.41</v>
      </c>
      <c r="AH724" s="2">
        <v>155</v>
      </c>
      <c r="AI724" s="2">
        <v>290</v>
      </c>
      <c r="AJ724" s="2">
        <v>422</v>
      </c>
      <c r="AK724" s="2"/>
    </row>
    <row r="725" spans="1:37">
      <c r="A725" s="2">
        <v>724</v>
      </c>
      <c r="B725" s="2">
        <v>1000</v>
      </c>
      <c r="C725" s="2">
        <v>373</v>
      </c>
      <c r="D725" s="2">
        <v>0</v>
      </c>
      <c r="E725" s="2">
        <v>147</v>
      </c>
      <c r="F725" s="2">
        <v>0</v>
      </c>
      <c r="G725" s="2">
        <v>0</v>
      </c>
      <c r="H725" s="2">
        <v>1.1890000000000001</v>
      </c>
      <c r="I725" s="2">
        <v>122.13</v>
      </c>
      <c r="J725" s="2">
        <v>0</v>
      </c>
      <c r="K725" s="2">
        <v>0.31</v>
      </c>
      <c r="L725" s="2">
        <v>0.17</v>
      </c>
      <c r="M725" s="2">
        <v>0.12</v>
      </c>
      <c r="N725" s="2">
        <v>0.08</v>
      </c>
      <c r="O725" s="2">
        <v>0.06</v>
      </c>
      <c r="P725" s="2">
        <v>0.04</v>
      </c>
      <c r="Q725" s="2">
        <v>0.03</v>
      </c>
      <c r="R725" s="2">
        <v>0.02</v>
      </c>
      <c r="S725" s="2">
        <v>-149</v>
      </c>
      <c r="T725" s="2">
        <v>-1.34</v>
      </c>
      <c r="U725" s="2">
        <v>43.9</v>
      </c>
      <c r="V725" s="2">
        <v>37</v>
      </c>
      <c r="W725" s="2">
        <v>19.5</v>
      </c>
      <c r="X725" s="2">
        <v>4.67</v>
      </c>
      <c r="Y725" s="2">
        <v>1.41</v>
      </c>
      <c r="Z725" s="2">
        <v>0.26</v>
      </c>
      <c r="AA725" s="2">
        <v>0</v>
      </c>
      <c r="AB725" s="2">
        <v>37</v>
      </c>
      <c r="AC725" s="2">
        <v>73</v>
      </c>
      <c r="AD725" s="2">
        <v>110</v>
      </c>
      <c r="AE725" s="2">
        <v>146</v>
      </c>
      <c r="AF725" s="2">
        <v>-149</v>
      </c>
      <c r="AG725" s="2">
        <v>49.9</v>
      </c>
      <c r="AH725" s="2">
        <v>176</v>
      </c>
      <c r="AI725" s="2">
        <v>261</v>
      </c>
      <c r="AJ725" s="2">
        <v>359</v>
      </c>
      <c r="AK725" s="2"/>
    </row>
    <row r="726" spans="1:37">
      <c r="A726" s="2">
        <v>725</v>
      </c>
      <c r="B726" s="2">
        <v>1000</v>
      </c>
      <c r="C726" s="2">
        <v>373</v>
      </c>
      <c r="D726" s="2">
        <v>0</v>
      </c>
      <c r="E726" s="2">
        <v>210</v>
      </c>
      <c r="F726" s="2">
        <v>0</v>
      </c>
      <c r="G726" s="2">
        <v>0</v>
      </c>
      <c r="H726" s="2">
        <v>1.0169999999999999</v>
      </c>
      <c r="I726" s="2">
        <v>162.72999999999999</v>
      </c>
      <c r="J726" s="2">
        <v>0</v>
      </c>
      <c r="K726" s="2">
        <v>0.27</v>
      </c>
      <c r="L726" s="2">
        <v>0.16</v>
      </c>
      <c r="M726" s="2">
        <v>0.12</v>
      </c>
      <c r="N726" s="2">
        <v>0.08</v>
      </c>
      <c r="O726" s="2">
        <v>0.06</v>
      </c>
      <c r="P726" s="2">
        <v>0.04</v>
      </c>
      <c r="Q726" s="2">
        <v>0.03</v>
      </c>
      <c r="R726" s="2">
        <v>0.02</v>
      </c>
      <c r="S726" s="2">
        <v>-92.5</v>
      </c>
      <c r="T726" s="2">
        <v>-24.3</v>
      </c>
      <c r="U726" s="2">
        <v>11.1</v>
      </c>
      <c r="V726" s="2">
        <v>26.2</v>
      </c>
      <c r="W726" s="2">
        <v>20.9</v>
      </c>
      <c r="X726" s="2">
        <v>8.19</v>
      </c>
      <c r="Y726" s="2">
        <v>2.95</v>
      </c>
      <c r="Z726" s="2">
        <v>0.56000000000000005</v>
      </c>
      <c r="AA726" s="2">
        <v>0</v>
      </c>
      <c r="AB726" s="2">
        <v>52</v>
      </c>
      <c r="AC726" s="2">
        <v>105</v>
      </c>
      <c r="AD726" s="2">
        <v>157</v>
      </c>
      <c r="AE726" s="2">
        <v>209</v>
      </c>
      <c r="AF726" s="2">
        <v>-92.5</v>
      </c>
      <c r="AG726" s="2">
        <v>112</v>
      </c>
      <c r="AH726" s="2">
        <v>190</v>
      </c>
      <c r="AI726" s="2">
        <v>209</v>
      </c>
      <c r="AJ726" s="2">
        <v>260</v>
      </c>
      <c r="AK726" s="2"/>
    </row>
    <row r="727" spans="1:37">
      <c r="A727" s="2">
        <v>726</v>
      </c>
      <c r="B727" s="2">
        <v>1000</v>
      </c>
      <c r="C727" s="2">
        <v>373</v>
      </c>
      <c r="D727" s="2">
        <v>0</v>
      </c>
      <c r="E727" s="2">
        <v>300</v>
      </c>
      <c r="F727" s="2">
        <v>0</v>
      </c>
      <c r="G727" s="2">
        <v>0</v>
      </c>
      <c r="H727" s="2">
        <v>0.93899999999999995</v>
      </c>
      <c r="I727" s="2">
        <v>198.47</v>
      </c>
      <c r="J727" s="2">
        <v>0</v>
      </c>
      <c r="K727" s="2">
        <v>0.24</v>
      </c>
      <c r="L727" s="2">
        <v>0.14000000000000001</v>
      </c>
      <c r="M727" s="2">
        <v>0.11</v>
      </c>
      <c r="N727" s="2">
        <v>0.08</v>
      </c>
      <c r="O727" s="2">
        <v>0.06</v>
      </c>
      <c r="P727" s="2">
        <v>0.04</v>
      </c>
      <c r="Q727" s="2">
        <v>0.03</v>
      </c>
      <c r="R727" s="2">
        <v>0.02</v>
      </c>
      <c r="S727" s="2">
        <v>-51.3</v>
      </c>
      <c r="T727" s="2">
        <v>-26.4</v>
      </c>
      <c r="U727" s="2">
        <v>-7.93</v>
      </c>
      <c r="V727" s="2">
        <v>9.18</v>
      </c>
      <c r="W727" s="2">
        <v>13.7</v>
      </c>
      <c r="X727" s="2">
        <v>9.61</v>
      </c>
      <c r="Y727" s="2">
        <v>4.91</v>
      </c>
      <c r="Z727" s="2">
        <v>1.18</v>
      </c>
      <c r="AA727" s="2">
        <v>0</v>
      </c>
      <c r="AB727" s="2">
        <v>75</v>
      </c>
      <c r="AC727" s="2">
        <v>150</v>
      </c>
      <c r="AD727" s="2">
        <v>225</v>
      </c>
      <c r="AE727" s="2">
        <v>299</v>
      </c>
      <c r="AF727" s="2">
        <v>-51.3</v>
      </c>
      <c r="AG727" s="2">
        <v>165</v>
      </c>
      <c r="AH727" s="2">
        <v>177</v>
      </c>
      <c r="AI727" s="2">
        <v>146</v>
      </c>
      <c r="AJ727" s="2">
        <v>163</v>
      </c>
      <c r="AK727" s="2"/>
    </row>
    <row r="728" spans="1:37">
      <c r="A728" s="2">
        <v>727</v>
      </c>
      <c r="B728" s="2">
        <v>1208</v>
      </c>
      <c r="C728" s="2">
        <v>373</v>
      </c>
      <c r="D728" s="2">
        <v>0</v>
      </c>
      <c r="E728" s="2">
        <v>50</v>
      </c>
      <c r="F728" s="2">
        <v>0</v>
      </c>
      <c r="G728" s="2">
        <v>0</v>
      </c>
      <c r="H728" s="2">
        <v>1.79</v>
      </c>
      <c r="I728" s="2">
        <v>61.87</v>
      </c>
      <c r="J728" s="2">
        <v>0</v>
      </c>
      <c r="K728" s="2">
        <v>0.41</v>
      </c>
      <c r="L728" s="2">
        <v>0.19</v>
      </c>
      <c r="M728" s="2">
        <v>0.11</v>
      </c>
      <c r="N728" s="2">
        <v>7.0000000000000007E-2</v>
      </c>
      <c r="O728" s="2">
        <v>0.05</v>
      </c>
      <c r="P728" s="2">
        <v>0.04</v>
      </c>
      <c r="Q728" s="2">
        <v>0.03</v>
      </c>
      <c r="R728" s="2">
        <v>0.02</v>
      </c>
      <c r="S728" s="2">
        <v>-194</v>
      </c>
      <c r="T728" s="2">
        <v>141</v>
      </c>
      <c r="U728" s="2">
        <v>65.099999999999994</v>
      </c>
      <c r="V728" s="2">
        <v>11.6</v>
      </c>
      <c r="W728" s="2">
        <v>3.38</v>
      </c>
      <c r="X728" s="2">
        <v>0.64</v>
      </c>
      <c r="Y728" s="2">
        <v>0.22</v>
      </c>
      <c r="Z728" s="2">
        <v>-0.21</v>
      </c>
      <c r="AA728" s="2">
        <v>0</v>
      </c>
      <c r="AB728" s="2">
        <v>12</v>
      </c>
      <c r="AC728" s="2">
        <v>25</v>
      </c>
      <c r="AD728" s="2">
        <v>38</v>
      </c>
      <c r="AE728" s="2">
        <v>49</v>
      </c>
      <c r="AF728" s="2">
        <v>-194</v>
      </c>
      <c r="AG728" s="2">
        <v>-49.7</v>
      </c>
      <c r="AH728" s="2">
        <v>92.2</v>
      </c>
      <c r="AI728" s="2">
        <v>232</v>
      </c>
      <c r="AJ728" s="2">
        <v>351</v>
      </c>
      <c r="AK728" s="2"/>
    </row>
    <row r="729" spans="1:37">
      <c r="A729" s="2">
        <v>728</v>
      </c>
      <c r="B729" s="2">
        <v>1208</v>
      </c>
      <c r="C729" s="2">
        <v>373</v>
      </c>
      <c r="D729" s="2">
        <v>0</v>
      </c>
      <c r="E729" s="2">
        <v>72</v>
      </c>
      <c r="F729" s="2">
        <v>0</v>
      </c>
      <c r="G729" s="2">
        <v>0</v>
      </c>
      <c r="H729" s="2">
        <v>1.5920000000000001</v>
      </c>
      <c r="I729" s="2">
        <v>74.67</v>
      </c>
      <c r="J729" s="2">
        <v>0</v>
      </c>
      <c r="K729" s="2">
        <v>0.38</v>
      </c>
      <c r="L729" s="2">
        <v>0.19</v>
      </c>
      <c r="M729" s="2">
        <v>0.12</v>
      </c>
      <c r="N729" s="2">
        <v>7.0000000000000007E-2</v>
      </c>
      <c r="O729" s="2">
        <v>0.05</v>
      </c>
      <c r="P729" s="2">
        <v>0.04</v>
      </c>
      <c r="Q729" s="2">
        <v>0.03</v>
      </c>
      <c r="R729" s="2">
        <v>0.02</v>
      </c>
      <c r="S729" s="2">
        <v>-232</v>
      </c>
      <c r="T729" s="2">
        <v>97.4</v>
      </c>
      <c r="U729" s="2">
        <v>83.8</v>
      </c>
      <c r="V729" s="2">
        <v>23.2</v>
      </c>
      <c r="W729" s="2">
        <v>6.85</v>
      </c>
      <c r="X729" s="2">
        <v>1.29</v>
      </c>
      <c r="Y729" s="2">
        <v>0.42</v>
      </c>
      <c r="Z729" s="2">
        <v>7.0000000000000007E-2</v>
      </c>
      <c r="AA729" s="2">
        <v>0</v>
      </c>
      <c r="AB729" s="2">
        <v>18</v>
      </c>
      <c r="AC729" s="2">
        <v>36</v>
      </c>
      <c r="AD729" s="2">
        <v>54</v>
      </c>
      <c r="AE729" s="2">
        <v>71</v>
      </c>
      <c r="AF729" s="2">
        <v>-232</v>
      </c>
      <c r="AG729" s="2">
        <v>-53.3</v>
      </c>
      <c r="AH729" s="2">
        <v>112</v>
      </c>
      <c r="AI729" s="2">
        <v>264</v>
      </c>
      <c r="AJ729" s="2">
        <v>406</v>
      </c>
      <c r="AK729" s="2"/>
    </row>
    <row r="730" spans="1:37">
      <c r="A730" s="2">
        <v>729</v>
      </c>
      <c r="B730" s="2">
        <v>1208</v>
      </c>
      <c r="C730" s="2">
        <v>373</v>
      </c>
      <c r="D730" s="2">
        <v>0</v>
      </c>
      <c r="E730" s="2">
        <v>102</v>
      </c>
      <c r="F730" s="2">
        <v>0</v>
      </c>
      <c r="G730" s="2">
        <v>0</v>
      </c>
      <c r="H730" s="2">
        <v>1.3340000000000001</v>
      </c>
      <c r="I730" s="2">
        <v>99.86</v>
      </c>
      <c r="J730" s="2">
        <v>0</v>
      </c>
      <c r="K730" s="2">
        <v>0.34</v>
      </c>
      <c r="L730" s="2">
        <v>0.18</v>
      </c>
      <c r="M730" s="2">
        <v>0.12</v>
      </c>
      <c r="N730" s="2">
        <v>0.08</v>
      </c>
      <c r="O730" s="2">
        <v>0.05</v>
      </c>
      <c r="P730" s="2">
        <v>0.04</v>
      </c>
      <c r="Q730" s="2">
        <v>0.03</v>
      </c>
      <c r="R730" s="2">
        <v>0.02</v>
      </c>
      <c r="S730" s="2">
        <v>-211</v>
      </c>
      <c r="T730" s="2">
        <v>41.4</v>
      </c>
      <c r="U730" s="2">
        <v>75.400000000000006</v>
      </c>
      <c r="V730" s="2">
        <v>36.5</v>
      </c>
      <c r="W730" s="2">
        <v>13.8</v>
      </c>
      <c r="X730" s="2">
        <v>2.59</v>
      </c>
      <c r="Y730" s="2">
        <v>0.82</v>
      </c>
      <c r="Z730" s="2">
        <v>0.16</v>
      </c>
      <c r="AA730" s="2">
        <v>0</v>
      </c>
      <c r="AB730" s="2">
        <v>26</v>
      </c>
      <c r="AC730" s="2">
        <v>51</v>
      </c>
      <c r="AD730" s="2">
        <v>77</v>
      </c>
      <c r="AE730" s="2">
        <v>101</v>
      </c>
      <c r="AF730" s="2">
        <v>-211</v>
      </c>
      <c r="AG730" s="2">
        <v>-22.9</v>
      </c>
      <c r="AH730" s="2">
        <v>128</v>
      </c>
      <c r="AI730" s="2">
        <v>261</v>
      </c>
      <c r="AJ730" s="2">
        <v>396</v>
      </c>
      <c r="AK730" s="2"/>
    </row>
    <row r="731" spans="1:37">
      <c r="A731" s="2">
        <v>730</v>
      </c>
      <c r="B731" s="2">
        <v>1208</v>
      </c>
      <c r="C731" s="2">
        <v>373</v>
      </c>
      <c r="D731" s="2">
        <v>0</v>
      </c>
      <c r="E731" s="2">
        <v>147</v>
      </c>
      <c r="F731" s="2">
        <v>0</v>
      </c>
      <c r="G731" s="2">
        <v>0</v>
      </c>
      <c r="H731" s="2">
        <v>1.08</v>
      </c>
      <c r="I731" s="2">
        <v>142.61000000000001</v>
      </c>
      <c r="J731" s="2">
        <v>0</v>
      </c>
      <c r="K731" s="2">
        <v>0.28999999999999998</v>
      </c>
      <c r="L731" s="2">
        <v>0.17</v>
      </c>
      <c r="M731" s="2">
        <v>0.12</v>
      </c>
      <c r="N731" s="2">
        <v>0.08</v>
      </c>
      <c r="O731" s="2">
        <v>0.06</v>
      </c>
      <c r="P731" s="2">
        <v>0.04</v>
      </c>
      <c r="Q731" s="2">
        <v>0.03</v>
      </c>
      <c r="R731" s="2">
        <v>0.02</v>
      </c>
      <c r="S731" s="2">
        <v>-153</v>
      </c>
      <c r="T731" s="2">
        <v>-4.67</v>
      </c>
      <c r="U731" s="2">
        <v>43</v>
      </c>
      <c r="V731" s="2">
        <v>38.799999999999997</v>
      </c>
      <c r="W731" s="2">
        <v>21.4</v>
      </c>
      <c r="X731" s="2">
        <v>5.4</v>
      </c>
      <c r="Y731" s="2">
        <v>1.64</v>
      </c>
      <c r="Z731" s="2">
        <v>0.32</v>
      </c>
      <c r="AA731" s="2">
        <v>0</v>
      </c>
      <c r="AB731" s="2">
        <v>37</v>
      </c>
      <c r="AC731" s="2">
        <v>73</v>
      </c>
      <c r="AD731" s="2">
        <v>110</v>
      </c>
      <c r="AE731" s="2">
        <v>146</v>
      </c>
      <c r="AF731" s="2">
        <v>-153</v>
      </c>
      <c r="AG731" s="2">
        <v>27.4</v>
      </c>
      <c r="AH731" s="2">
        <v>144</v>
      </c>
      <c r="AI731" s="2">
        <v>228</v>
      </c>
      <c r="AJ731" s="2">
        <v>330</v>
      </c>
      <c r="AK731" s="2"/>
    </row>
    <row r="732" spans="1:37">
      <c r="A732" s="2">
        <v>731</v>
      </c>
      <c r="B732" s="2">
        <v>1208</v>
      </c>
      <c r="C732" s="2">
        <v>373</v>
      </c>
      <c r="D732" s="2">
        <v>0</v>
      </c>
      <c r="E732" s="2">
        <v>210</v>
      </c>
      <c r="F732" s="2">
        <v>0</v>
      </c>
      <c r="G732" s="2">
        <v>0</v>
      </c>
      <c r="H732" s="2">
        <v>0.90900000000000003</v>
      </c>
      <c r="I732" s="2">
        <v>196.07</v>
      </c>
      <c r="J732" s="2">
        <v>0</v>
      </c>
      <c r="K732" s="2">
        <v>0.25</v>
      </c>
      <c r="L732" s="2">
        <v>0.15</v>
      </c>
      <c r="M732" s="2">
        <v>0.11</v>
      </c>
      <c r="N732" s="2">
        <v>0.08</v>
      </c>
      <c r="O732" s="2">
        <v>0.06</v>
      </c>
      <c r="P732" s="2">
        <v>0.04</v>
      </c>
      <c r="Q732" s="2">
        <v>0.03</v>
      </c>
      <c r="R732" s="2">
        <v>0.02</v>
      </c>
      <c r="S732" s="2">
        <v>-94.3</v>
      </c>
      <c r="T732" s="2">
        <v>-26.6</v>
      </c>
      <c r="U732" s="2">
        <v>9.33</v>
      </c>
      <c r="V732" s="2">
        <v>26</v>
      </c>
      <c r="W732" s="2">
        <v>21.8</v>
      </c>
      <c r="X732" s="2">
        <v>9.11</v>
      </c>
      <c r="Y732" s="2">
        <v>3.41</v>
      </c>
      <c r="Z732" s="2">
        <v>0.65</v>
      </c>
      <c r="AA732" s="2">
        <v>0</v>
      </c>
      <c r="AB732" s="2">
        <v>52</v>
      </c>
      <c r="AC732" s="2">
        <v>105</v>
      </c>
      <c r="AD732" s="2">
        <v>157</v>
      </c>
      <c r="AE732" s="2">
        <v>209</v>
      </c>
      <c r="AF732" s="2">
        <v>-94.3</v>
      </c>
      <c r="AG732" s="2">
        <v>84.2</v>
      </c>
      <c r="AH732" s="2">
        <v>155</v>
      </c>
      <c r="AI732" s="2">
        <v>179</v>
      </c>
      <c r="AJ732" s="2">
        <v>236</v>
      </c>
      <c r="AK732" s="2"/>
    </row>
    <row r="733" spans="1:37">
      <c r="A733" s="2">
        <v>732</v>
      </c>
      <c r="B733" s="2">
        <v>1208</v>
      </c>
      <c r="C733" s="2">
        <v>373</v>
      </c>
      <c r="D733" s="2">
        <v>0</v>
      </c>
      <c r="E733" s="2">
        <v>300</v>
      </c>
      <c r="F733" s="2">
        <v>0</v>
      </c>
      <c r="G733" s="2">
        <v>0</v>
      </c>
      <c r="H733" s="2">
        <v>0.82</v>
      </c>
      <c r="I733" s="2">
        <v>250.28</v>
      </c>
      <c r="J733" s="2">
        <v>0</v>
      </c>
      <c r="K733" s="2">
        <v>0.22</v>
      </c>
      <c r="L733" s="2">
        <v>0.13</v>
      </c>
      <c r="M733" s="2">
        <v>0.1</v>
      </c>
      <c r="N733" s="2">
        <v>0.08</v>
      </c>
      <c r="O733" s="2">
        <v>0.06</v>
      </c>
      <c r="P733" s="2">
        <v>0.04</v>
      </c>
      <c r="Q733" s="2">
        <v>0.03</v>
      </c>
      <c r="R733" s="2">
        <v>0.02</v>
      </c>
      <c r="S733" s="2">
        <v>-52.1</v>
      </c>
      <c r="T733" s="2">
        <v>-27.6</v>
      </c>
      <c r="U733" s="2">
        <v>-9.15</v>
      </c>
      <c r="V733" s="2">
        <v>8.33</v>
      </c>
      <c r="W733" s="2">
        <v>13.5</v>
      </c>
      <c r="X733" s="2">
        <v>10.1</v>
      </c>
      <c r="Y733" s="2">
        <v>5.42</v>
      </c>
      <c r="Z733" s="2">
        <v>1.37</v>
      </c>
      <c r="AA733" s="2">
        <v>0</v>
      </c>
      <c r="AB733" s="2">
        <v>75</v>
      </c>
      <c r="AC733" s="2">
        <v>150</v>
      </c>
      <c r="AD733" s="2">
        <v>225</v>
      </c>
      <c r="AE733" s="2">
        <v>299</v>
      </c>
      <c r="AF733" s="2">
        <v>-52.1</v>
      </c>
      <c r="AG733" s="2">
        <v>132</v>
      </c>
      <c r="AH733" s="2">
        <v>145</v>
      </c>
      <c r="AI733" s="2">
        <v>123</v>
      </c>
      <c r="AJ733" s="2">
        <v>147</v>
      </c>
      <c r="AK733" s="2"/>
    </row>
    <row r="734" spans="1:37">
      <c r="A734" s="2">
        <v>733</v>
      </c>
      <c r="B734" s="2">
        <v>1459</v>
      </c>
      <c r="C734" s="2">
        <v>373</v>
      </c>
      <c r="D734" s="2">
        <v>0</v>
      </c>
      <c r="E734" s="2">
        <v>50</v>
      </c>
      <c r="F734" s="2">
        <v>0</v>
      </c>
      <c r="G734" s="2">
        <v>0</v>
      </c>
      <c r="H734" s="2">
        <v>1.7509999999999999</v>
      </c>
      <c r="I734" s="2">
        <v>64.05</v>
      </c>
      <c r="J734" s="2">
        <v>0</v>
      </c>
      <c r="K734" s="2">
        <v>0.4</v>
      </c>
      <c r="L734" s="2">
        <v>0.19</v>
      </c>
      <c r="M734" s="2">
        <v>0.11</v>
      </c>
      <c r="N734" s="2">
        <v>7.0000000000000007E-2</v>
      </c>
      <c r="O734" s="2">
        <v>0.05</v>
      </c>
      <c r="P734" s="2">
        <v>0.04</v>
      </c>
      <c r="Q734" s="2">
        <v>0.03</v>
      </c>
      <c r="R734" s="2">
        <v>0.02</v>
      </c>
      <c r="S734" s="2">
        <v>-210</v>
      </c>
      <c r="T734" s="2">
        <v>143</v>
      </c>
      <c r="U734" s="2">
        <v>71</v>
      </c>
      <c r="V734" s="2">
        <v>13.2</v>
      </c>
      <c r="W734" s="2">
        <v>3.9</v>
      </c>
      <c r="X734" s="2">
        <v>0.78</v>
      </c>
      <c r="Y734" s="2">
        <v>0.27</v>
      </c>
      <c r="Z734" s="2">
        <v>0</v>
      </c>
      <c r="AA734" s="2">
        <v>0</v>
      </c>
      <c r="AB734" s="2">
        <v>12</v>
      </c>
      <c r="AC734" s="2">
        <v>25</v>
      </c>
      <c r="AD734" s="2">
        <v>38</v>
      </c>
      <c r="AE734" s="2">
        <v>49</v>
      </c>
      <c r="AF734" s="2">
        <v>-210</v>
      </c>
      <c r="AG734" s="2">
        <v>-64.099999999999994</v>
      </c>
      <c r="AH734" s="2">
        <v>78.8</v>
      </c>
      <c r="AI734" s="2">
        <v>220</v>
      </c>
      <c r="AJ734" s="2">
        <v>343</v>
      </c>
      <c r="AK734" s="2"/>
    </row>
    <row r="735" spans="1:37">
      <c r="A735" s="2">
        <v>734</v>
      </c>
      <c r="B735" s="2">
        <v>1459</v>
      </c>
      <c r="C735" s="2">
        <v>373</v>
      </c>
      <c r="D735" s="2">
        <v>0</v>
      </c>
      <c r="E735" s="2">
        <v>72</v>
      </c>
      <c r="F735" s="2">
        <v>0</v>
      </c>
      <c r="G735" s="2">
        <v>0</v>
      </c>
      <c r="H735" s="2">
        <v>1.522</v>
      </c>
      <c r="I735" s="2">
        <v>80.3</v>
      </c>
      <c r="J735" s="2">
        <v>0</v>
      </c>
      <c r="K735" s="2">
        <v>0.37</v>
      </c>
      <c r="L735" s="2">
        <v>0.19</v>
      </c>
      <c r="M735" s="2">
        <v>0.12</v>
      </c>
      <c r="N735" s="2">
        <v>7.0000000000000007E-2</v>
      </c>
      <c r="O735" s="2">
        <v>0.05</v>
      </c>
      <c r="P735" s="2">
        <v>0.04</v>
      </c>
      <c r="Q735" s="2">
        <v>0.03</v>
      </c>
      <c r="R735" s="2">
        <v>0.02</v>
      </c>
      <c r="S735" s="2">
        <v>-242</v>
      </c>
      <c r="T735" s="2">
        <v>95.3</v>
      </c>
      <c r="U735" s="2">
        <v>87.7</v>
      </c>
      <c r="V735" s="2">
        <v>26</v>
      </c>
      <c r="W735" s="2">
        <v>7.82</v>
      </c>
      <c r="X735" s="2">
        <v>1.51</v>
      </c>
      <c r="Y735" s="2">
        <v>0.51</v>
      </c>
      <c r="Z735" s="2">
        <v>0.09</v>
      </c>
      <c r="AA735" s="2">
        <v>0</v>
      </c>
      <c r="AB735" s="2">
        <v>18</v>
      </c>
      <c r="AC735" s="2">
        <v>36</v>
      </c>
      <c r="AD735" s="2">
        <v>54</v>
      </c>
      <c r="AE735" s="2">
        <v>71</v>
      </c>
      <c r="AF735" s="2">
        <v>-242</v>
      </c>
      <c r="AG735" s="2">
        <v>-67.3</v>
      </c>
      <c r="AH735" s="2">
        <v>93.6</v>
      </c>
      <c r="AI735" s="2">
        <v>244</v>
      </c>
      <c r="AJ735" s="2">
        <v>388</v>
      </c>
      <c r="AK735" s="2"/>
    </row>
    <row r="736" spans="1:37">
      <c r="A736" s="2">
        <v>735</v>
      </c>
      <c r="B736" s="2">
        <v>1459</v>
      </c>
      <c r="C736" s="2">
        <v>373</v>
      </c>
      <c r="D736" s="2">
        <v>0</v>
      </c>
      <c r="E736" s="2">
        <v>102</v>
      </c>
      <c r="F736" s="2">
        <v>0</v>
      </c>
      <c r="G736" s="2">
        <v>0</v>
      </c>
      <c r="H736" s="2">
        <v>1.252</v>
      </c>
      <c r="I736" s="2">
        <v>110.53</v>
      </c>
      <c r="J736" s="2">
        <v>0</v>
      </c>
      <c r="K736" s="2">
        <v>0.33</v>
      </c>
      <c r="L736" s="2">
        <v>0.18</v>
      </c>
      <c r="M736" s="2">
        <v>0.12</v>
      </c>
      <c r="N736" s="2">
        <v>0.08</v>
      </c>
      <c r="O736" s="2">
        <v>0.05</v>
      </c>
      <c r="P736" s="2">
        <v>0.04</v>
      </c>
      <c r="Q736" s="2">
        <v>0.03</v>
      </c>
      <c r="R736" s="2">
        <v>0.02</v>
      </c>
      <c r="S736" s="2">
        <v>-214</v>
      </c>
      <c r="T736" s="2">
        <v>37.299999999999997</v>
      </c>
      <c r="U736" s="2">
        <v>75.400000000000006</v>
      </c>
      <c r="V736" s="2">
        <v>39.1</v>
      </c>
      <c r="W736" s="2">
        <v>15.5</v>
      </c>
      <c r="X736" s="2">
        <v>2.95</v>
      </c>
      <c r="Y736" s="2">
        <v>0.95</v>
      </c>
      <c r="Z736" s="2">
        <v>0.2</v>
      </c>
      <c r="AA736" s="2">
        <v>0</v>
      </c>
      <c r="AB736" s="2">
        <v>26</v>
      </c>
      <c r="AC736" s="2">
        <v>51</v>
      </c>
      <c r="AD736" s="2">
        <v>77</v>
      </c>
      <c r="AE736" s="2">
        <v>101</v>
      </c>
      <c r="AF736" s="2">
        <v>-214</v>
      </c>
      <c r="AG736" s="2">
        <v>-37.200000000000003</v>
      </c>
      <c r="AH736" s="2">
        <v>106</v>
      </c>
      <c r="AI736" s="2">
        <v>234</v>
      </c>
      <c r="AJ736" s="2">
        <v>369</v>
      </c>
      <c r="AK736" s="2"/>
    </row>
    <row r="737" spans="1:37">
      <c r="A737" s="2">
        <v>736</v>
      </c>
      <c r="B737" s="2">
        <v>1459</v>
      </c>
      <c r="C737" s="2">
        <v>373</v>
      </c>
      <c r="D737" s="2">
        <v>0</v>
      </c>
      <c r="E737" s="2">
        <v>147</v>
      </c>
      <c r="F737" s="2">
        <v>0</v>
      </c>
      <c r="G737" s="2">
        <v>0</v>
      </c>
      <c r="H737" s="2">
        <v>0.99099999999999999</v>
      </c>
      <c r="I737" s="2">
        <v>164.07</v>
      </c>
      <c r="J737" s="2">
        <v>0</v>
      </c>
      <c r="K737" s="2">
        <v>0.28000000000000003</v>
      </c>
      <c r="L737" s="2">
        <v>0.17</v>
      </c>
      <c r="M737" s="2">
        <v>0.12</v>
      </c>
      <c r="N737" s="2">
        <v>0.08</v>
      </c>
      <c r="O737" s="2">
        <v>0.06</v>
      </c>
      <c r="P737" s="2">
        <v>0.04</v>
      </c>
      <c r="Q737" s="2">
        <v>0.03</v>
      </c>
      <c r="R737" s="2">
        <v>0.02</v>
      </c>
      <c r="S737" s="2">
        <v>-153</v>
      </c>
      <c r="T737" s="2">
        <v>-8.1</v>
      </c>
      <c r="U737" s="2">
        <v>40.6</v>
      </c>
      <c r="V737" s="2">
        <v>39.4</v>
      </c>
      <c r="W737" s="2">
        <v>22.9</v>
      </c>
      <c r="X737" s="2">
        <v>6.1</v>
      </c>
      <c r="Y737" s="2">
        <v>1.88</v>
      </c>
      <c r="Z737" s="2">
        <v>0.37</v>
      </c>
      <c r="AA737" s="2">
        <v>0</v>
      </c>
      <c r="AB737" s="2">
        <v>37</v>
      </c>
      <c r="AC737" s="2">
        <v>73</v>
      </c>
      <c r="AD737" s="2">
        <v>110</v>
      </c>
      <c r="AE737" s="2">
        <v>146</v>
      </c>
      <c r="AF737" s="2">
        <v>-153</v>
      </c>
      <c r="AG737" s="2">
        <v>10.4</v>
      </c>
      <c r="AH737" s="2">
        <v>118</v>
      </c>
      <c r="AI737" s="2">
        <v>199</v>
      </c>
      <c r="AJ737" s="2">
        <v>301</v>
      </c>
      <c r="AK737" s="2"/>
    </row>
    <row r="738" spans="1:37">
      <c r="A738" s="2">
        <v>737</v>
      </c>
      <c r="B738" s="2">
        <v>1459</v>
      </c>
      <c r="C738" s="2">
        <v>373</v>
      </c>
      <c r="D738" s="2">
        <v>0</v>
      </c>
      <c r="E738" s="2">
        <v>210</v>
      </c>
      <c r="F738" s="2">
        <v>0</v>
      </c>
      <c r="G738" s="2">
        <v>0</v>
      </c>
      <c r="H738" s="2">
        <v>0.81299999999999994</v>
      </c>
      <c r="I738" s="2">
        <v>235.96</v>
      </c>
      <c r="J738" s="2">
        <v>0</v>
      </c>
      <c r="K738" s="2">
        <v>0.23</v>
      </c>
      <c r="L738" s="2">
        <v>0.15</v>
      </c>
      <c r="M738" s="2">
        <v>0.11</v>
      </c>
      <c r="N738" s="2">
        <v>0.08</v>
      </c>
      <c r="O738" s="2">
        <v>0.06</v>
      </c>
      <c r="P738" s="2">
        <v>0.04</v>
      </c>
      <c r="Q738" s="2">
        <v>0.03</v>
      </c>
      <c r="R738" s="2">
        <v>0.02</v>
      </c>
      <c r="S738" s="2">
        <v>-93.4</v>
      </c>
      <c r="T738" s="2">
        <v>-28.2</v>
      </c>
      <c r="U738" s="2">
        <v>7.16</v>
      </c>
      <c r="V738" s="2">
        <v>24.9</v>
      </c>
      <c r="W738" s="2">
        <v>21.9</v>
      </c>
      <c r="X738" s="2">
        <v>9.84</v>
      </c>
      <c r="Y738" s="2">
        <v>3.83</v>
      </c>
      <c r="Z738" s="2">
        <v>0.74</v>
      </c>
      <c r="AA738" s="2">
        <v>0</v>
      </c>
      <c r="AB738" s="2">
        <v>52</v>
      </c>
      <c r="AC738" s="2">
        <v>105</v>
      </c>
      <c r="AD738" s="2">
        <v>157</v>
      </c>
      <c r="AE738" s="2">
        <v>209</v>
      </c>
      <c r="AF738" s="2">
        <v>-93.4</v>
      </c>
      <c r="AG738" s="2">
        <v>62.4</v>
      </c>
      <c r="AH738" s="2">
        <v>127</v>
      </c>
      <c r="AI738" s="2">
        <v>153</v>
      </c>
      <c r="AJ738" s="2">
        <v>213</v>
      </c>
      <c r="AK738" s="2"/>
    </row>
    <row r="739" spans="1:37">
      <c r="A739" s="2">
        <v>738</v>
      </c>
      <c r="B739" s="2">
        <v>1459</v>
      </c>
      <c r="C739" s="2">
        <v>373</v>
      </c>
      <c r="D739" s="2">
        <v>0</v>
      </c>
      <c r="E739" s="2">
        <v>300</v>
      </c>
      <c r="F739" s="2">
        <v>0</v>
      </c>
      <c r="G739" s="2">
        <v>0</v>
      </c>
      <c r="H739" s="2">
        <v>0.72099999999999997</v>
      </c>
      <c r="I739" s="2">
        <v>312.13</v>
      </c>
      <c r="J739" s="2">
        <v>0</v>
      </c>
      <c r="K739" s="2">
        <v>0.2</v>
      </c>
      <c r="L739" s="2">
        <v>0.13</v>
      </c>
      <c r="M739" s="2">
        <v>0.1</v>
      </c>
      <c r="N739" s="2">
        <v>0.08</v>
      </c>
      <c r="O739" s="2">
        <v>0.06</v>
      </c>
      <c r="P739" s="2">
        <v>0.04</v>
      </c>
      <c r="Q739" s="2">
        <v>0.03</v>
      </c>
      <c r="R739" s="2">
        <v>0.02</v>
      </c>
      <c r="S739" s="2">
        <v>-51.4</v>
      </c>
      <c r="T739" s="2">
        <v>-27.9</v>
      </c>
      <c r="U739" s="2">
        <v>-10.1</v>
      </c>
      <c r="V739" s="2">
        <v>7.17</v>
      </c>
      <c r="W739" s="2">
        <v>12.8</v>
      </c>
      <c r="X739" s="2">
        <v>10.3</v>
      </c>
      <c r="Y739" s="2">
        <v>5.79</v>
      </c>
      <c r="Z739" s="2">
        <v>1.55</v>
      </c>
      <c r="AA739" s="2">
        <v>0</v>
      </c>
      <c r="AB739" s="2">
        <v>75</v>
      </c>
      <c r="AC739" s="2">
        <v>150</v>
      </c>
      <c r="AD739" s="2">
        <v>225</v>
      </c>
      <c r="AE739" s="2">
        <v>299</v>
      </c>
      <c r="AF739" s="2">
        <v>-51.4</v>
      </c>
      <c r="AG739" s="2">
        <v>105</v>
      </c>
      <c r="AH739" s="2">
        <v>119</v>
      </c>
      <c r="AI739" s="2">
        <v>104</v>
      </c>
      <c r="AJ739" s="2">
        <v>132</v>
      </c>
      <c r="AK739" s="2"/>
    </row>
    <row r="740" spans="1:37">
      <c r="A740" s="2">
        <v>739</v>
      </c>
      <c r="B740" s="2">
        <v>1763</v>
      </c>
      <c r="C740" s="2">
        <v>373</v>
      </c>
      <c r="D740" s="2">
        <v>0</v>
      </c>
      <c r="E740" s="2">
        <v>50</v>
      </c>
      <c r="F740" s="2">
        <v>0</v>
      </c>
      <c r="G740" s="2">
        <v>0</v>
      </c>
      <c r="H740" s="2">
        <v>1.7130000000000001</v>
      </c>
      <c r="I740" s="2">
        <v>66.3</v>
      </c>
      <c r="J740" s="2">
        <v>0</v>
      </c>
      <c r="K740" s="2">
        <v>0.4</v>
      </c>
      <c r="L740" s="2">
        <v>0.19</v>
      </c>
      <c r="M740" s="2">
        <v>0.11</v>
      </c>
      <c r="N740" s="2">
        <v>7.0000000000000007E-2</v>
      </c>
      <c r="O740" s="2">
        <v>0.05</v>
      </c>
      <c r="P740" s="2">
        <v>0.04</v>
      </c>
      <c r="Q740" s="2">
        <v>0.03</v>
      </c>
      <c r="R740" s="2">
        <v>0.02</v>
      </c>
      <c r="S740" s="2">
        <v>-222</v>
      </c>
      <c r="T740" s="2">
        <v>142</v>
      </c>
      <c r="U740" s="2">
        <v>75.8</v>
      </c>
      <c r="V740" s="2">
        <v>14.8</v>
      </c>
      <c r="W740" s="2">
        <v>4.42</v>
      </c>
      <c r="X740" s="2">
        <v>0.93</v>
      </c>
      <c r="Y740" s="2">
        <v>0.3</v>
      </c>
      <c r="Z740" s="2">
        <v>0.01</v>
      </c>
      <c r="AA740" s="2">
        <v>0</v>
      </c>
      <c r="AB740" s="2">
        <v>12</v>
      </c>
      <c r="AC740" s="2">
        <v>25</v>
      </c>
      <c r="AD740" s="2">
        <v>38</v>
      </c>
      <c r="AE740" s="2">
        <v>49</v>
      </c>
      <c r="AF740" s="2">
        <v>-222</v>
      </c>
      <c r="AG740" s="2">
        <v>-75.7</v>
      </c>
      <c r="AH740" s="2">
        <v>67</v>
      </c>
      <c r="AI740" s="2">
        <v>209</v>
      </c>
      <c r="AJ740" s="2">
        <v>334</v>
      </c>
      <c r="AK740" s="2"/>
    </row>
    <row r="741" spans="1:37">
      <c r="A741" s="2">
        <v>740</v>
      </c>
      <c r="B741" s="2">
        <v>1763</v>
      </c>
      <c r="C741" s="2">
        <v>373</v>
      </c>
      <c r="D741" s="2">
        <v>0</v>
      </c>
      <c r="E741" s="2">
        <v>72</v>
      </c>
      <c r="F741" s="2">
        <v>0</v>
      </c>
      <c r="G741" s="2">
        <v>0</v>
      </c>
      <c r="H741" s="2">
        <v>1.4670000000000001</v>
      </c>
      <c r="I741" s="2">
        <v>85.03</v>
      </c>
      <c r="J741" s="2">
        <v>0</v>
      </c>
      <c r="K741" s="2">
        <v>0.36</v>
      </c>
      <c r="L741" s="2">
        <v>0.19</v>
      </c>
      <c r="M741" s="2">
        <v>0.12</v>
      </c>
      <c r="N741" s="2">
        <v>7.0000000000000007E-2</v>
      </c>
      <c r="O741" s="2">
        <v>0.05</v>
      </c>
      <c r="P741" s="2">
        <v>0.04</v>
      </c>
      <c r="Q741" s="2">
        <v>0.03</v>
      </c>
      <c r="R741" s="2">
        <v>0.02</v>
      </c>
      <c r="S741" s="2">
        <v>-246</v>
      </c>
      <c r="T741" s="2">
        <v>90.8</v>
      </c>
      <c r="U741" s="2">
        <v>89.6</v>
      </c>
      <c r="V741" s="2">
        <v>28.5</v>
      </c>
      <c r="W741" s="2">
        <v>8.7799999999999994</v>
      </c>
      <c r="X741" s="2">
        <v>1.72</v>
      </c>
      <c r="Y741" s="2">
        <v>0.59</v>
      </c>
      <c r="Z741" s="2">
        <v>0.11</v>
      </c>
      <c r="AA741" s="2">
        <v>0</v>
      </c>
      <c r="AB741" s="2">
        <v>18</v>
      </c>
      <c r="AC741" s="2">
        <v>36</v>
      </c>
      <c r="AD741" s="2">
        <v>54</v>
      </c>
      <c r="AE741" s="2">
        <v>71</v>
      </c>
      <c r="AF741" s="2">
        <v>-246</v>
      </c>
      <c r="AG741" s="2">
        <v>-77.400000000000006</v>
      </c>
      <c r="AH741" s="2">
        <v>78.400000000000006</v>
      </c>
      <c r="AI741" s="2">
        <v>225</v>
      </c>
      <c r="AJ741" s="2">
        <v>368</v>
      </c>
      <c r="AK741" s="2"/>
    </row>
    <row r="742" spans="1:37">
      <c r="A742" s="2">
        <v>741</v>
      </c>
      <c r="B742" s="2">
        <v>1763</v>
      </c>
      <c r="C742" s="2">
        <v>373</v>
      </c>
      <c r="D742" s="2">
        <v>0</v>
      </c>
      <c r="E742" s="2">
        <v>102</v>
      </c>
      <c r="F742" s="2">
        <v>0</v>
      </c>
      <c r="G742" s="2">
        <v>0</v>
      </c>
      <c r="H742" s="2">
        <v>1.171</v>
      </c>
      <c r="I742" s="2">
        <v>123.02</v>
      </c>
      <c r="J742" s="2">
        <v>0</v>
      </c>
      <c r="K742" s="2">
        <v>0.31</v>
      </c>
      <c r="L742" s="2">
        <v>0.18</v>
      </c>
      <c r="M742" s="2">
        <v>0.12</v>
      </c>
      <c r="N742" s="2">
        <v>0.08</v>
      </c>
      <c r="O742" s="2">
        <v>0.05</v>
      </c>
      <c r="P742" s="2">
        <v>0.04</v>
      </c>
      <c r="Q742" s="2">
        <v>0.03</v>
      </c>
      <c r="R742" s="2">
        <v>0.02</v>
      </c>
      <c r="S742" s="2">
        <v>-213</v>
      </c>
      <c r="T742" s="2">
        <v>32</v>
      </c>
      <c r="U742" s="2">
        <v>73.3</v>
      </c>
      <c r="V742" s="2">
        <v>40.9</v>
      </c>
      <c r="W742" s="2">
        <v>17</v>
      </c>
      <c r="X742" s="2">
        <v>3.31</v>
      </c>
      <c r="Y742" s="2">
        <v>1.07</v>
      </c>
      <c r="Z742" s="2">
        <v>0.23</v>
      </c>
      <c r="AA742" s="2">
        <v>0</v>
      </c>
      <c r="AB742" s="2">
        <v>26</v>
      </c>
      <c r="AC742" s="2">
        <v>51</v>
      </c>
      <c r="AD742" s="2">
        <v>77</v>
      </c>
      <c r="AE742" s="2">
        <v>101</v>
      </c>
      <c r="AF742" s="2">
        <v>-213</v>
      </c>
      <c r="AG742" s="2">
        <v>-47.2</v>
      </c>
      <c r="AH742" s="2">
        <v>87.2</v>
      </c>
      <c r="AI742" s="2">
        <v>210</v>
      </c>
      <c r="AJ742" s="2">
        <v>342</v>
      </c>
      <c r="AK742" s="2"/>
    </row>
    <row r="743" spans="1:37">
      <c r="A743" s="2">
        <v>742</v>
      </c>
      <c r="B743" s="2">
        <v>1763</v>
      </c>
      <c r="C743" s="2">
        <v>373</v>
      </c>
      <c r="D743" s="2">
        <v>0</v>
      </c>
      <c r="E743" s="2">
        <v>147</v>
      </c>
      <c r="F743" s="2">
        <v>0</v>
      </c>
      <c r="G743" s="2">
        <v>0</v>
      </c>
      <c r="H743" s="2">
        <v>0.90200000000000002</v>
      </c>
      <c r="I743" s="2">
        <v>190.71</v>
      </c>
      <c r="J743" s="2">
        <v>0</v>
      </c>
      <c r="K743" s="2">
        <v>0.26</v>
      </c>
      <c r="L743" s="2">
        <v>0.17</v>
      </c>
      <c r="M743" s="2">
        <v>0.12</v>
      </c>
      <c r="N743" s="2">
        <v>0.08</v>
      </c>
      <c r="O743" s="2">
        <v>0.06</v>
      </c>
      <c r="P743" s="2">
        <v>0.04</v>
      </c>
      <c r="Q743" s="2">
        <v>0.03</v>
      </c>
      <c r="R743" s="2">
        <v>0.02</v>
      </c>
      <c r="S743" s="2">
        <v>-150</v>
      </c>
      <c r="T743" s="2">
        <v>-11.4</v>
      </c>
      <c r="U743" s="2">
        <v>37.1</v>
      </c>
      <c r="V743" s="2">
        <v>38.9</v>
      </c>
      <c r="W743" s="2">
        <v>23.8</v>
      </c>
      <c r="X743" s="2">
        <v>6.76</v>
      </c>
      <c r="Y743" s="2">
        <v>2.11</v>
      </c>
      <c r="Z743" s="2">
        <v>0.43</v>
      </c>
      <c r="AA743" s="2">
        <v>0</v>
      </c>
      <c r="AB743" s="2">
        <v>37</v>
      </c>
      <c r="AC743" s="2">
        <v>73</v>
      </c>
      <c r="AD743" s="2">
        <v>110</v>
      </c>
      <c r="AE743" s="2">
        <v>146</v>
      </c>
      <c r="AF743" s="2">
        <v>-150</v>
      </c>
      <c r="AG743" s="2">
        <v>-2.1800000000000002</v>
      </c>
      <c r="AH743" s="2">
        <v>96</v>
      </c>
      <c r="AI743" s="2">
        <v>174</v>
      </c>
      <c r="AJ743" s="2">
        <v>274</v>
      </c>
      <c r="AK743" s="2"/>
    </row>
    <row r="744" spans="1:37">
      <c r="A744" s="2">
        <v>743</v>
      </c>
      <c r="B744" s="2">
        <v>1763</v>
      </c>
      <c r="C744" s="2">
        <v>373</v>
      </c>
      <c r="D744" s="2">
        <v>0</v>
      </c>
      <c r="E744" s="2">
        <v>210</v>
      </c>
      <c r="F744" s="2">
        <v>0</v>
      </c>
      <c r="G744" s="2">
        <v>0</v>
      </c>
      <c r="H744" s="2">
        <v>0.72499999999999998</v>
      </c>
      <c r="I744" s="2">
        <v>284.62</v>
      </c>
      <c r="J744" s="2">
        <v>0</v>
      </c>
      <c r="K744" s="2">
        <v>0.22</v>
      </c>
      <c r="L744" s="2">
        <v>0.14000000000000001</v>
      </c>
      <c r="M744" s="2">
        <v>0.11</v>
      </c>
      <c r="N744" s="2">
        <v>0.08</v>
      </c>
      <c r="O744" s="2">
        <v>0.06</v>
      </c>
      <c r="P744" s="2">
        <v>0.04</v>
      </c>
      <c r="Q744" s="2">
        <v>0.03</v>
      </c>
      <c r="R744" s="2">
        <v>0.02</v>
      </c>
      <c r="S744" s="2">
        <v>-90.5</v>
      </c>
      <c r="T744" s="2">
        <v>-29.1</v>
      </c>
      <c r="U744" s="2">
        <v>4.83</v>
      </c>
      <c r="V744" s="2">
        <v>23.2</v>
      </c>
      <c r="W744" s="2">
        <v>21.4</v>
      </c>
      <c r="X744" s="2">
        <v>10.4</v>
      </c>
      <c r="Y744" s="2">
        <v>4.22</v>
      </c>
      <c r="Z744" s="2">
        <v>0.84</v>
      </c>
      <c r="AA744" s="2">
        <v>0</v>
      </c>
      <c r="AB744" s="2">
        <v>52</v>
      </c>
      <c r="AC744" s="2">
        <v>105</v>
      </c>
      <c r="AD744" s="2">
        <v>157</v>
      </c>
      <c r="AE744" s="2">
        <v>209</v>
      </c>
      <c r="AF744" s="2">
        <v>-90.5</v>
      </c>
      <c r="AG744" s="2">
        <v>45.4</v>
      </c>
      <c r="AH744" s="2">
        <v>104</v>
      </c>
      <c r="AI744" s="2">
        <v>131</v>
      </c>
      <c r="AJ744" s="2">
        <v>191</v>
      </c>
      <c r="AK744" s="2"/>
    </row>
    <row r="745" spans="1:37">
      <c r="A745" s="2">
        <v>744</v>
      </c>
      <c r="B745" s="2">
        <v>1763</v>
      </c>
      <c r="C745" s="2">
        <v>373</v>
      </c>
      <c r="D745" s="2">
        <v>0</v>
      </c>
      <c r="E745" s="2">
        <v>300</v>
      </c>
      <c r="F745" s="2">
        <v>0</v>
      </c>
      <c r="G745" s="2">
        <v>0</v>
      </c>
      <c r="H745" s="2">
        <v>0.63400000000000001</v>
      </c>
      <c r="I745" s="2">
        <v>388.52</v>
      </c>
      <c r="J745" s="2">
        <v>0</v>
      </c>
      <c r="K745" s="2">
        <v>0.18</v>
      </c>
      <c r="L745" s="2">
        <v>0.12</v>
      </c>
      <c r="M745" s="2">
        <v>0.1</v>
      </c>
      <c r="N745" s="2">
        <v>0.08</v>
      </c>
      <c r="O745" s="2">
        <v>0.06</v>
      </c>
      <c r="P745" s="2">
        <v>0.04</v>
      </c>
      <c r="Q745" s="2">
        <v>0.03</v>
      </c>
      <c r="R745" s="2">
        <v>0.02</v>
      </c>
      <c r="S745" s="2">
        <v>-49.5</v>
      </c>
      <c r="T745" s="2">
        <v>-27.6</v>
      </c>
      <c r="U745" s="2">
        <v>-10.9</v>
      </c>
      <c r="V745" s="2">
        <v>5.85</v>
      </c>
      <c r="W745" s="2">
        <v>11.7</v>
      </c>
      <c r="X745" s="2">
        <v>10.199999999999999</v>
      </c>
      <c r="Y745" s="2">
        <v>6.03</v>
      </c>
      <c r="Z745" s="2">
        <v>1.72</v>
      </c>
      <c r="AA745" s="2">
        <v>0</v>
      </c>
      <c r="AB745" s="2">
        <v>75</v>
      </c>
      <c r="AC745" s="2">
        <v>150</v>
      </c>
      <c r="AD745" s="2">
        <v>225</v>
      </c>
      <c r="AE745" s="2">
        <v>299</v>
      </c>
      <c r="AF745" s="2">
        <v>-49.5</v>
      </c>
      <c r="AG745" s="2">
        <v>83.7</v>
      </c>
      <c r="AH745" s="2">
        <v>97.4</v>
      </c>
      <c r="AI745" s="2">
        <v>88.5</v>
      </c>
      <c r="AJ745" s="2">
        <v>118</v>
      </c>
      <c r="AK745" s="2"/>
    </row>
    <row r="746" spans="1:37">
      <c r="A746" s="2">
        <v>745</v>
      </c>
      <c r="B746" s="2">
        <v>2130</v>
      </c>
      <c r="C746" s="2">
        <v>373</v>
      </c>
      <c r="D746" s="2">
        <v>0</v>
      </c>
      <c r="E746" s="2">
        <v>50</v>
      </c>
      <c r="F746" s="2">
        <v>0</v>
      </c>
      <c r="G746" s="2">
        <v>0</v>
      </c>
      <c r="H746" s="2">
        <v>1.6719999999999999</v>
      </c>
      <c r="I746" s="2">
        <v>68.81</v>
      </c>
      <c r="J746" s="2">
        <v>0</v>
      </c>
      <c r="K746" s="2">
        <v>0.39</v>
      </c>
      <c r="L746" s="2">
        <v>0.19</v>
      </c>
      <c r="M746" s="2">
        <v>0.11</v>
      </c>
      <c r="N746" s="2">
        <v>7.0000000000000007E-2</v>
      </c>
      <c r="O746" s="2">
        <v>0.05</v>
      </c>
      <c r="P746" s="2">
        <v>0.04</v>
      </c>
      <c r="Q746" s="2">
        <v>0.03</v>
      </c>
      <c r="R746" s="2">
        <v>0.02</v>
      </c>
      <c r="S746" s="2">
        <v>-230</v>
      </c>
      <c r="T746" s="2">
        <v>138</v>
      </c>
      <c r="U746" s="2">
        <v>79.5</v>
      </c>
      <c r="V746" s="2">
        <v>16.399999999999999</v>
      </c>
      <c r="W746" s="2">
        <v>4.91</v>
      </c>
      <c r="X746" s="2">
        <v>1.07</v>
      </c>
      <c r="Y746" s="2">
        <v>0.36</v>
      </c>
      <c r="Z746" s="2">
        <v>0.03</v>
      </c>
      <c r="AA746" s="2">
        <v>0</v>
      </c>
      <c r="AB746" s="2">
        <v>12</v>
      </c>
      <c r="AC746" s="2">
        <v>25</v>
      </c>
      <c r="AD746" s="2">
        <v>38</v>
      </c>
      <c r="AE746" s="2">
        <v>49</v>
      </c>
      <c r="AF746" s="2">
        <v>-230</v>
      </c>
      <c r="AG746" s="2">
        <v>-84.8</v>
      </c>
      <c r="AH746" s="2">
        <v>56.8</v>
      </c>
      <c r="AI746" s="2">
        <v>198</v>
      </c>
      <c r="AJ746" s="2">
        <v>323</v>
      </c>
      <c r="AK746" s="2"/>
    </row>
    <row r="747" spans="1:37">
      <c r="A747" s="2">
        <v>746</v>
      </c>
      <c r="B747" s="2">
        <v>2130</v>
      </c>
      <c r="C747" s="2">
        <v>373</v>
      </c>
      <c r="D747" s="2">
        <v>0</v>
      </c>
      <c r="E747" s="2">
        <v>72</v>
      </c>
      <c r="F747" s="2">
        <v>0</v>
      </c>
      <c r="G747" s="2">
        <v>0</v>
      </c>
      <c r="H747" s="2">
        <v>1.3979999999999999</v>
      </c>
      <c r="I747" s="2">
        <v>91.83</v>
      </c>
      <c r="J747" s="2">
        <v>0</v>
      </c>
      <c r="K747" s="2">
        <v>0.35</v>
      </c>
      <c r="L747" s="2">
        <v>0.19</v>
      </c>
      <c r="M747" s="2">
        <v>0.12</v>
      </c>
      <c r="N747" s="2">
        <v>7.0000000000000007E-2</v>
      </c>
      <c r="O747" s="2">
        <v>0.05</v>
      </c>
      <c r="P747" s="2">
        <v>0.04</v>
      </c>
      <c r="Q747" s="2">
        <v>0.03</v>
      </c>
      <c r="R747" s="2">
        <v>0.02</v>
      </c>
      <c r="S747" s="2">
        <v>-246</v>
      </c>
      <c r="T747" s="2">
        <v>84.3</v>
      </c>
      <c r="U747" s="2">
        <v>89.6</v>
      </c>
      <c r="V747" s="2">
        <v>30.8</v>
      </c>
      <c r="W747" s="2">
        <v>9.73</v>
      </c>
      <c r="X747" s="2">
        <v>1.91</v>
      </c>
      <c r="Y747" s="2">
        <v>0.68</v>
      </c>
      <c r="Z747" s="2">
        <v>0.14000000000000001</v>
      </c>
      <c r="AA747" s="2">
        <v>0</v>
      </c>
      <c r="AB747" s="2">
        <v>18</v>
      </c>
      <c r="AC747" s="2">
        <v>36</v>
      </c>
      <c r="AD747" s="2">
        <v>54</v>
      </c>
      <c r="AE747" s="2">
        <v>71</v>
      </c>
      <c r="AF747" s="2">
        <v>-246</v>
      </c>
      <c r="AG747" s="2">
        <v>-84.1</v>
      </c>
      <c r="AH747" s="2">
        <v>65.400000000000006</v>
      </c>
      <c r="AI747" s="2">
        <v>208</v>
      </c>
      <c r="AJ747" s="2">
        <v>348</v>
      </c>
      <c r="AK747" s="2"/>
    </row>
    <row r="748" spans="1:37">
      <c r="A748" s="2">
        <v>747</v>
      </c>
      <c r="B748" s="2">
        <v>2130</v>
      </c>
      <c r="C748" s="2">
        <v>373</v>
      </c>
      <c r="D748" s="2">
        <v>0</v>
      </c>
      <c r="E748" s="2">
        <v>102</v>
      </c>
      <c r="F748" s="2">
        <v>0</v>
      </c>
      <c r="G748" s="2">
        <v>0</v>
      </c>
      <c r="H748" s="2">
        <v>1.093</v>
      </c>
      <c r="I748" s="2">
        <v>137.41999999999999</v>
      </c>
      <c r="J748" s="2">
        <v>0</v>
      </c>
      <c r="K748" s="2">
        <v>0.3</v>
      </c>
      <c r="L748" s="2">
        <v>0.18</v>
      </c>
      <c r="M748" s="2">
        <v>0.12</v>
      </c>
      <c r="N748" s="2">
        <v>0.08</v>
      </c>
      <c r="O748" s="2">
        <v>0.06</v>
      </c>
      <c r="P748" s="2">
        <v>0.04</v>
      </c>
      <c r="Q748" s="2">
        <v>0.03</v>
      </c>
      <c r="R748" s="2">
        <v>0.02</v>
      </c>
      <c r="S748" s="2">
        <v>-208</v>
      </c>
      <c r="T748" s="2">
        <v>26.2</v>
      </c>
      <c r="U748" s="2">
        <v>69.7</v>
      </c>
      <c r="V748" s="2">
        <v>41.8</v>
      </c>
      <c r="W748" s="2">
        <v>18.3</v>
      </c>
      <c r="X748" s="2">
        <v>3.68</v>
      </c>
      <c r="Y748" s="2">
        <v>1.19</v>
      </c>
      <c r="Z748" s="2">
        <v>0.27</v>
      </c>
      <c r="AA748" s="2">
        <v>0</v>
      </c>
      <c r="AB748" s="2">
        <v>26</v>
      </c>
      <c r="AC748" s="2">
        <v>51</v>
      </c>
      <c r="AD748" s="2">
        <v>77</v>
      </c>
      <c r="AE748" s="2">
        <v>101</v>
      </c>
      <c r="AF748" s="2">
        <v>-208</v>
      </c>
      <c r="AG748" s="2">
        <v>-53.8</v>
      </c>
      <c r="AH748" s="2">
        <v>71.8</v>
      </c>
      <c r="AI748" s="2">
        <v>188</v>
      </c>
      <c r="AJ748" s="2">
        <v>315</v>
      </c>
      <c r="AK748" s="2"/>
    </row>
    <row r="749" spans="1:37">
      <c r="A749" s="2">
        <v>748</v>
      </c>
      <c r="B749" s="2">
        <v>2130</v>
      </c>
      <c r="C749" s="2">
        <v>373</v>
      </c>
      <c r="D749" s="2">
        <v>0</v>
      </c>
      <c r="E749" s="2">
        <v>147</v>
      </c>
      <c r="F749" s="2">
        <v>0</v>
      </c>
      <c r="G749" s="2">
        <v>0</v>
      </c>
      <c r="H749" s="2">
        <v>0.83099999999999996</v>
      </c>
      <c r="I749" s="2">
        <v>217.73</v>
      </c>
      <c r="J749" s="2">
        <v>0</v>
      </c>
      <c r="K749" s="2">
        <v>0.25</v>
      </c>
      <c r="L749" s="2">
        <v>0.16</v>
      </c>
      <c r="M749" s="2">
        <v>0.12</v>
      </c>
      <c r="N749" s="2">
        <v>0.08</v>
      </c>
      <c r="O749" s="2">
        <v>0.06</v>
      </c>
      <c r="P749" s="2">
        <v>0.04</v>
      </c>
      <c r="Q749" s="2">
        <v>0.03</v>
      </c>
      <c r="R749" s="2">
        <v>0.02</v>
      </c>
      <c r="S749" s="2">
        <v>-144</v>
      </c>
      <c r="T749" s="2">
        <v>-14.3</v>
      </c>
      <c r="U749" s="2">
        <v>32.9</v>
      </c>
      <c r="V749" s="2">
        <v>37.5</v>
      </c>
      <c r="W749" s="2">
        <v>24.2</v>
      </c>
      <c r="X749" s="2">
        <v>7.37</v>
      </c>
      <c r="Y749" s="2">
        <v>2.34</v>
      </c>
      <c r="Z749" s="2">
        <v>0.48</v>
      </c>
      <c r="AA749" s="2">
        <v>0</v>
      </c>
      <c r="AB749" s="2">
        <v>37</v>
      </c>
      <c r="AC749" s="2">
        <v>73</v>
      </c>
      <c r="AD749" s="2">
        <v>110</v>
      </c>
      <c r="AE749" s="2">
        <v>146</v>
      </c>
      <c r="AF749" s="2">
        <v>-144</v>
      </c>
      <c r="AG749" s="2">
        <v>-11.1</v>
      </c>
      <c r="AH749" s="2">
        <v>78.400000000000006</v>
      </c>
      <c r="AI749" s="2">
        <v>152</v>
      </c>
      <c r="AJ749" s="2">
        <v>248</v>
      </c>
      <c r="AK749" s="2"/>
    </row>
    <row r="750" spans="1:37">
      <c r="A750" s="2">
        <v>749</v>
      </c>
      <c r="B750" s="2">
        <v>2130</v>
      </c>
      <c r="C750" s="2">
        <v>373</v>
      </c>
      <c r="D750" s="2">
        <v>0</v>
      </c>
      <c r="E750" s="2">
        <v>210</v>
      </c>
      <c r="F750" s="2">
        <v>0</v>
      </c>
      <c r="G750" s="2">
        <v>0</v>
      </c>
      <c r="H750" s="2">
        <v>0.64700000000000002</v>
      </c>
      <c r="I750" s="2">
        <v>342.53</v>
      </c>
      <c r="J750" s="2">
        <v>0</v>
      </c>
      <c r="K750" s="2">
        <v>0.2</v>
      </c>
      <c r="L750" s="2">
        <v>0.14000000000000001</v>
      </c>
      <c r="M750" s="2">
        <v>0.11</v>
      </c>
      <c r="N750" s="2">
        <v>0.08</v>
      </c>
      <c r="O750" s="2">
        <v>0.06</v>
      </c>
      <c r="P750" s="2">
        <v>0.04</v>
      </c>
      <c r="Q750" s="2">
        <v>0.03</v>
      </c>
      <c r="R750" s="2">
        <v>0.02</v>
      </c>
      <c r="S750" s="2">
        <v>-86.2</v>
      </c>
      <c r="T750" s="2">
        <v>-29.5</v>
      </c>
      <c r="U750" s="2">
        <v>2.5299999999999998</v>
      </c>
      <c r="V750" s="2">
        <v>21</v>
      </c>
      <c r="W750" s="2">
        <v>20.5</v>
      </c>
      <c r="X750" s="2">
        <v>10.7</v>
      </c>
      <c r="Y750" s="2">
        <v>4.57</v>
      </c>
      <c r="Z750" s="2">
        <v>0.93</v>
      </c>
      <c r="AA750" s="2">
        <v>0</v>
      </c>
      <c r="AB750" s="2">
        <v>52</v>
      </c>
      <c r="AC750" s="2">
        <v>105</v>
      </c>
      <c r="AD750" s="2">
        <v>157</v>
      </c>
      <c r="AE750" s="2">
        <v>209</v>
      </c>
      <c r="AF750" s="2">
        <v>-86.2</v>
      </c>
      <c r="AG750" s="2">
        <v>32.200000000000003</v>
      </c>
      <c r="AH750" s="2">
        <v>84.9</v>
      </c>
      <c r="AI750" s="2">
        <v>112</v>
      </c>
      <c r="AJ750" s="2">
        <v>171</v>
      </c>
      <c r="AK750" s="2"/>
    </row>
    <row r="751" spans="1:37">
      <c r="A751" s="2">
        <v>750</v>
      </c>
      <c r="B751" s="2">
        <v>2130</v>
      </c>
      <c r="C751" s="2">
        <v>373</v>
      </c>
      <c r="D751" s="2">
        <v>0</v>
      </c>
      <c r="E751" s="2">
        <v>300</v>
      </c>
      <c r="F751" s="2">
        <v>0</v>
      </c>
      <c r="G751" s="2">
        <v>0</v>
      </c>
      <c r="H751" s="2">
        <v>0.55700000000000005</v>
      </c>
      <c r="I751" s="2">
        <v>483.06</v>
      </c>
      <c r="J751" s="2">
        <v>0</v>
      </c>
      <c r="K751" s="2">
        <v>0.17</v>
      </c>
      <c r="L751" s="2">
        <v>0.11</v>
      </c>
      <c r="M751" s="2">
        <v>0.1</v>
      </c>
      <c r="N751" s="2">
        <v>0.08</v>
      </c>
      <c r="O751" s="2">
        <v>0.06</v>
      </c>
      <c r="P751" s="2">
        <v>0.04</v>
      </c>
      <c r="Q751" s="2">
        <v>0.03</v>
      </c>
      <c r="R751" s="2">
        <v>0.02</v>
      </c>
      <c r="S751" s="2">
        <v>-47</v>
      </c>
      <c r="T751" s="2">
        <v>-26.9</v>
      </c>
      <c r="U751" s="2">
        <v>-11.3</v>
      </c>
      <c r="V751" s="2">
        <v>4.49</v>
      </c>
      <c r="W751" s="2">
        <v>10.5</v>
      </c>
      <c r="X751" s="2">
        <v>9.81</v>
      </c>
      <c r="Y751" s="2">
        <v>6.14</v>
      </c>
      <c r="Z751" s="2">
        <v>1.88</v>
      </c>
      <c r="AA751" s="2">
        <v>0</v>
      </c>
      <c r="AB751" s="2">
        <v>75</v>
      </c>
      <c r="AC751" s="2">
        <v>150</v>
      </c>
      <c r="AD751" s="2">
        <v>225</v>
      </c>
      <c r="AE751" s="2">
        <v>299</v>
      </c>
      <c r="AF751" s="2">
        <v>-47</v>
      </c>
      <c r="AG751" s="2">
        <v>66.400000000000006</v>
      </c>
      <c r="AH751" s="2">
        <v>79.900000000000006</v>
      </c>
      <c r="AI751" s="2">
        <v>75.099999999999994</v>
      </c>
      <c r="AJ751" s="2">
        <v>104</v>
      </c>
      <c r="AK751" s="2"/>
    </row>
    <row r="752" spans="1:37">
      <c r="A752" s="2">
        <v>751</v>
      </c>
      <c r="B752" s="2">
        <v>2573</v>
      </c>
      <c r="C752" s="2">
        <v>373</v>
      </c>
      <c r="D752" s="2">
        <v>0</v>
      </c>
      <c r="E752" s="2">
        <v>50</v>
      </c>
      <c r="F752" s="2">
        <v>0</v>
      </c>
      <c r="G752" s="2">
        <v>0</v>
      </c>
      <c r="H752" s="2">
        <v>1.635</v>
      </c>
      <c r="I752" s="2">
        <v>71.290000000000006</v>
      </c>
      <c r="J752" s="2">
        <v>0</v>
      </c>
      <c r="K752" s="2">
        <v>0.39</v>
      </c>
      <c r="L752" s="2">
        <v>0.19</v>
      </c>
      <c r="M752" s="2">
        <v>0.12</v>
      </c>
      <c r="N752" s="2">
        <v>7.0000000000000007E-2</v>
      </c>
      <c r="O752" s="2">
        <v>0.05</v>
      </c>
      <c r="P752" s="2">
        <v>0.04</v>
      </c>
      <c r="Q752" s="2">
        <v>0.03</v>
      </c>
      <c r="R752" s="2">
        <v>0.02</v>
      </c>
      <c r="S752" s="2">
        <v>-235</v>
      </c>
      <c r="T752" s="2">
        <v>132</v>
      </c>
      <c r="U752" s="2">
        <v>82</v>
      </c>
      <c r="V752" s="2">
        <v>18</v>
      </c>
      <c r="W752" s="2">
        <v>5.38</v>
      </c>
      <c r="X752" s="2">
        <v>1.2</v>
      </c>
      <c r="Y752" s="2">
        <v>0.42</v>
      </c>
      <c r="Z752" s="2">
        <v>0.05</v>
      </c>
      <c r="AA752" s="2">
        <v>0</v>
      </c>
      <c r="AB752" s="2">
        <v>12</v>
      </c>
      <c r="AC752" s="2">
        <v>25</v>
      </c>
      <c r="AD752" s="2">
        <v>38</v>
      </c>
      <c r="AE752" s="2">
        <v>49</v>
      </c>
      <c r="AF752" s="2">
        <v>-235</v>
      </c>
      <c r="AG752" s="2">
        <v>-91.4</v>
      </c>
      <c r="AH752" s="2">
        <v>47.9</v>
      </c>
      <c r="AI752" s="2">
        <v>187</v>
      </c>
      <c r="AJ752" s="2">
        <v>312</v>
      </c>
      <c r="AK752" s="2"/>
    </row>
    <row r="753" spans="1:37">
      <c r="A753" s="2">
        <v>752</v>
      </c>
      <c r="B753" s="2">
        <v>2573</v>
      </c>
      <c r="C753" s="2">
        <v>373</v>
      </c>
      <c r="D753" s="2">
        <v>0</v>
      </c>
      <c r="E753" s="2">
        <v>72</v>
      </c>
      <c r="F753" s="2">
        <v>0</v>
      </c>
      <c r="G753" s="2">
        <v>0</v>
      </c>
      <c r="H753" s="2">
        <v>1.3460000000000001</v>
      </c>
      <c r="I753" s="2">
        <v>97.52</v>
      </c>
      <c r="J753" s="2">
        <v>0</v>
      </c>
      <c r="K753" s="2">
        <v>0.34</v>
      </c>
      <c r="L753" s="2">
        <v>0.19</v>
      </c>
      <c r="M753" s="2">
        <v>0.12</v>
      </c>
      <c r="N753" s="2">
        <v>7.0000000000000007E-2</v>
      </c>
      <c r="O753" s="2">
        <v>0.05</v>
      </c>
      <c r="P753" s="2">
        <v>0.04</v>
      </c>
      <c r="Q753" s="2">
        <v>0.03</v>
      </c>
      <c r="R753" s="2">
        <v>0.02</v>
      </c>
      <c r="S753" s="2">
        <v>-243</v>
      </c>
      <c r="T753" s="2">
        <v>76.5</v>
      </c>
      <c r="U753" s="2">
        <v>88.1</v>
      </c>
      <c r="V753" s="2">
        <v>32.700000000000003</v>
      </c>
      <c r="W753" s="2">
        <v>10.7</v>
      </c>
      <c r="X753" s="2">
        <v>2.1</v>
      </c>
      <c r="Y753" s="2">
        <v>0.76</v>
      </c>
      <c r="Z753" s="2">
        <v>0.16</v>
      </c>
      <c r="AA753" s="2">
        <v>0</v>
      </c>
      <c r="AB753" s="2">
        <v>18</v>
      </c>
      <c r="AC753" s="2">
        <v>36</v>
      </c>
      <c r="AD753" s="2">
        <v>54</v>
      </c>
      <c r="AE753" s="2">
        <v>71</v>
      </c>
      <c r="AF753" s="2">
        <v>-243</v>
      </c>
      <c r="AG753" s="2">
        <v>-88</v>
      </c>
      <c r="AH753" s="2">
        <v>54.5</v>
      </c>
      <c r="AI753" s="2">
        <v>191</v>
      </c>
      <c r="AJ753" s="2">
        <v>327</v>
      </c>
      <c r="AK753" s="2"/>
    </row>
    <row r="754" spans="1:37">
      <c r="A754" s="2">
        <v>753</v>
      </c>
      <c r="B754" s="2">
        <v>2573</v>
      </c>
      <c r="C754" s="2">
        <v>373</v>
      </c>
      <c r="D754" s="2">
        <v>0</v>
      </c>
      <c r="E754" s="2">
        <v>102</v>
      </c>
      <c r="F754" s="2">
        <v>0</v>
      </c>
      <c r="G754" s="2">
        <v>0</v>
      </c>
      <c r="H754" s="2">
        <v>1.0309999999999999</v>
      </c>
      <c r="I754" s="2">
        <v>150.69</v>
      </c>
      <c r="J754" s="2">
        <v>0</v>
      </c>
      <c r="K754" s="2">
        <v>0.28999999999999998</v>
      </c>
      <c r="L754" s="2">
        <v>0.18</v>
      </c>
      <c r="M754" s="2">
        <v>0.12</v>
      </c>
      <c r="N754" s="2">
        <v>0.08</v>
      </c>
      <c r="O754" s="2">
        <v>0.06</v>
      </c>
      <c r="P754" s="2">
        <v>0.04</v>
      </c>
      <c r="Q754" s="2">
        <v>0.03</v>
      </c>
      <c r="R754" s="2">
        <v>0.02</v>
      </c>
      <c r="S754" s="2">
        <v>-200</v>
      </c>
      <c r="T754" s="2">
        <v>20.100000000000001</v>
      </c>
      <c r="U754" s="2">
        <v>64.900000000000006</v>
      </c>
      <c r="V754" s="2">
        <v>42</v>
      </c>
      <c r="W754" s="2">
        <v>19.399999999999999</v>
      </c>
      <c r="X754" s="2">
        <v>4.05</v>
      </c>
      <c r="Y754" s="2">
        <v>1.3</v>
      </c>
      <c r="Z754" s="2">
        <v>0.3</v>
      </c>
      <c r="AA754" s="2">
        <v>0</v>
      </c>
      <c r="AB754" s="2">
        <v>26</v>
      </c>
      <c r="AC754" s="2">
        <v>51</v>
      </c>
      <c r="AD754" s="2">
        <v>77</v>
      </c>
      <c r="AE754" s="2">
        <v>101</v>
      </c>
      <c r="AF754" s="2">
        <v>-200</v>
      </c>
      <c r="AG754" s="2">
        <v>-57.4</v>
      </c>
      <c r="AH754" s="2">
        <v>59.1</v>
      </c>
      <c r="AI754" s="2">
        <v>168</v>
      </c>
      <c r="AJ754" s="2">
        <v>289</v>
      </c>
      <c r="AK754" s="2"/>
    </row>
    <row r="755" spans="1:37">
      <c r="A755" s="2">
        <v>754</v>
      </c>
      <c r="B755" s="2">
        <v>2573</v>
      </c>
      <c r="C755" s="2">
        <v>373</v>
      </c>
      <c r="D755" s="2">
        <v>0</v>
      </c>
      <c r="E755" s="2">
        <v>147</v>
      </c>
      <c r="F755" s="2">
        <v>0</v>
      </c>
      <c r="G755" s="2">
        <v>0</v>
      </c>
      <c r="H755" s="2">
        <v>0.75800000000000001</v>
      </c>
      <c r="I755" s="2">
        <v>252.49</v>
      </c>
      <c r="J755" s="2">
        <v>0</v>
      </c>
      <c r="K755" s="2">
        <v>0.24</v>
      </c>
      <c r="L755" s="2">
        <v>0.16</v>
      </c>
      <c r="M755" s="2">
        <v>0.12</v>
      </c>
      <c r="N755" s="2">
        <v>0.08</v>
      </c>
      <c r="O755" s="2">
        <v>0.06</v>
      </c>
      <c r="P755" s="2">
        <v>0.04</v>
      </c>
      <c r="Q755" s="2">
        <v>0.03</v>
      </c>
      <c r="R755" s="2">
        <v>0.02</v>
      </c>
      <c r="S755" s="2">
        <v>-136</v>
      </c>
      <c r="T755" s="2">
        <v>-16.899999999999999</v>
      </c>
      <c r="U755" s="2">
        <v>28.4</v>
      </c>
      <c r="V755" s="2">
        <v>35.5</v>
      </c>
      <c r="W755" s="2">
        <v>24.1</v>
      </c>
      <c r="X755" s="2">
        <v>7.93</v>
      </c>
      <c r="Y755" s="2">
        <v>2.58</v>
      </c>
      <c r="Z755" s="2">
        <v>0.52</v>
      </c>
      <c r="AA755" s="2">
        <v>0</v>
      </c>
      <c r="AB755" s="2">
        <v>37</v>
      </c>
      <c r="AC755" s="2">
        <v>73</v>
      </c>
      <c r="AD755" s="2">
        <v>110</v>
      </c>
      <c r="AE755" s="2">
        <v>146</v>
      </c>
      <c r="AF755" s="2">
        <v>-136</v>
      </c>
      <c r="AG755" s="2">
        <v>-17.3</v>
      </c>
      <c r="AH755" s="2">
        <v>64</v>
      </c>
      <c r="AI755" s="2">
        <v>133</v>
      </c>
      <c r="AJ755" s="2">
        <v>223</v>
      </c>
      <c r="AK755" s="2"/>
    </row>
    <row r="756" spans="1:37">
      <c r="A756" s="2">
        <v>755</v>
      </c>
      <c r="B756" s="2">
        <v>2573</v>
      </c>
      <c r="C756" s="2">
        <v>373</v>
      </c>
      <c r="D756" s="2">
        <v>0</v>
      </c>
      <c r="E756" s="2">
        <v>210</v>
      </c>
      <c r="F756" s="2">
        <v>0</v>
      </c>
      <c r="G756" s="2">
        <v>0</v>
      </c>
      <c r="H756" s="2">
        <v>0.57899999999999996</v>
      </c>
      <c r="I756" s="2">
        <v>410.32</v>
      </c>
      <c r="J756" s="2">
        <v>0</v>
      </c>
      <c r="K756" s="2">
        <v>0.19</v>
      </c>
      <c r="L756" s="2">
        <v>0.13</v>
      </c>
      <c r="M756" s="2">
        <v>0.11</v>
      </c>
      <c r="N756" s="2">
        <v>0.08</v>
      </c>
      <c r="O756" s="2">
        <v>0.06</v>
      </c>
      <c r="P756" s="2">
        <v>0.04</v>
      </c>
      <c r="Q756" s="2">
        <v>0.03</v>
      </c>
      <c r="R756" s="2">
        <v>0.02</v>
      </c>
      <c r="S756" s="2">
        <v>-80.900000000000006</v>
      </c>
      <c r="T756" s="2">
        <v>-29.3</v>
      </c>
      <c r="U756" s="2">
        <v>0.37</v>
      </c>
      <c r="V756" s="2">
        <v>18.600000000000001</v>
      </c>
      <c r="W756" s="2">
        <v>19.2</v>
      </c>
      <c r="X756" s="2">
        <v>10.8</v>
      </c>
      <c r="Y756" s="2">
        <v>4.87</v>
      </c>
      <c r="Z756" s="2">
        <v>1.02</v>
      </c>
      <c r="AA756" s="2">
        <v>0</v>
      </c>
      <c r="AB756" s="2">
        <v>52</v>
      </c>
      <c r="AC756" s="2">
        <v>105</v>
      </c>
      <c r="AD756" s="2">
        <v>157</v>
      </c>
      <c r="AE756" s="2">
        <v>209</v>
      </c>
      <c r="AF756" s="2">
        <v>-80.900000000000006</v>
      </c>
      <c r="AG756" s="2">
        <v>22.1</v>
      </c>
      <c r="AH756" s="2">
        <v>69.5</v>
      </c>
      <c r="AI756" s="2">
        <v>96.6</v>
      </c>
      <c r="AJ756" s="2">
        <v>152</v>
      </c>
      <c r="AK756" s="2"/>
    </row>
    <row r="757" spans="1:37">
      <c r="A757" s="2">
        <v>756</v>
      </c>
      <c r="B757" s="2">
        <v>2573</v>
      </c>
      <c r="C757" s="2">
        <v>373</v>
      </c>
      <c r="D757" s="2">
        <v>0</v>
      </c>
      <c r="E757" s="2">
        <v>300</v>
      </c>
      <c r="F757" s="2">
        <v>0</v>
      </c>
      <c r="G757" s="2">
        <v>0</v>
      </c>
      <c r="H757" s="2">
        <v>0.49299999999999999</v>
      </c>
      <c r="I757" s="2">
        <v>594.13</v>
      </c>
      <c r="J757" s="2">
        <v>0</v>
      </c>
      <c r="K757" s="2">
        <v>0.15</v>
      </c>
      <c r="L757" s="2">
        <v>0.11</v>
      </c>
      <c r="M757" s="2">
        <v>0.09</v>
      </c>
      <c r="N757" s="2">
        <v>7.0000000000000007E-2</v>
      </c>
      <c r="O757" s="2">
        <v>0.06</v>
      </c>
      <c r="P757" s="2">
        <v>0.04</v>
      </c>
      <c r="Q757" s="2">
        <v>0.03</v>
      </c>
      <c r="R757" s="2">
        <v>0.02</v>
      </c>
      <c r="S757" s="2">
        <v>-43.9</v>
      </c>
      <c r="T757" s="2">
        <v>-25.8</v>
      </c>
      <c r="U757" s="2">
        <v>-11.6</v>
      </c>
      <c r="V757" s="2">
        <v>3.16</v>
      </c>
      <c r="W757" s="2">
        <v>9.15</v>
      </c>
      <c r="X757" s="2">
        <v>9.2799999999999994</v>
      </c>
      <c r="Y757" s="2">
        <v>6.13</v>
      </c>
      <c r="Z757" s="2">
        <v>2.02</v>
      </c>
      <c r="AA757" s="2">
        <v>0</v>
      </c>
      <c r="AB757" s="2">
        <v>75</v>
      </c>
      <c r="AC757" s="2">
        <v>150</v>
      </c>
      <c r="AD757" s="2">
        <v>225</v>
      </c>
      <c r="AE757" s="2">
        <v>299</v>
      </c>
      <c r="AF757" s="2">
        <v>-43.9</v>
      </c>
      <c r="AG757" s="2">
        <v>52.5</v>
      </c>
      <c r="AH757" s="2">
        <v>65.599999999999994</v>
      </c>
      <c r="AI757" s="2">
        <v>63.8</v>
      </c>
      <c r="AJ757" s="2">
        <v>92</v>
      </c>
      <c r="AK757" s="2"/>
    </row>
    <row r="758" spans="1:37">
      <c r="A758" s="2">
        <v>757</v>
      </c>
      <c r="B758" s="2">
        <v>3109</v>
      </c>
      <c r="C758" s="2">
        <v>373</v>
      </c>
      <c r="D758" s="2">
        <v>0</v>
      </c>
      <c r="E758" s="2">
        <v>50</v>
      </c>
      <c r="F758" s="2">
        <v>0</v>
      </c>
      <c r="G758" s="2">
        <v>0</v>
      </c>
      <c r="H758" s="2">
        <v>1.5940000000000001</v>
      </c>
      <c r="I758" s="2">
        <v>74.11</v>
      </c>
      <c r="J758" s="2">
        <v>0</v>
      </c>
      <c r="K758" s="2">
        <v>0.38</v>
      </c>
      <c r="L758" s="2">
        <v>0.19</v>
      </c>
      <c r="M758" s="2">
        <v>0.12</v>
      </c>
      <c r="N758" s="2">
        <v>7.0000000000000007E-2</v>
      </c>
      <c r="O758" s="2">
        <v>0.05</v>
      </c>
      <c r="P758" s="2">
        <v>0.04</v>
      </c>
      <c r="Q758" s="2">
        <v>0.03</v>
      </c>
      <c r="R758" s="2">
        <v>0.02</v>
      </c>
      <c r="S758" s="2">
        <v>-236</v>
      </c>
      <c r="T758" s="2">
        <v>124</v>
      </c>
      <c r="U758" s="2">
        <v>83.4</v>
      </c>
      <c r="V758" s="2">
        <v>19.600000000000001</v>
      </c>
      <c r="W758" s="2">
        <v>5.84</v>
      </c>
      <c r="X758" s="2">
        <v>1.33</v>
      </c>
      <c r="Y758" s="2">
        <v>0.48</v>
      </c>
      <c r="Z758" s="2">
        <v>7.0000000000000007E-2</v>
      </c>
      <c r="AA758" s="2">
        <v>0</v>
      </c>
      <c r="AB758" s="2">
        <v>12</v>
      </c>
      <c r="AC758" s="2">
        <v>25</v>
      </c>
      <c r="AD758" s="2">
        <v>38</v>
      </c>
      <c r="AE758" s="2">
        <v>49</v>
      </c>
      <c r="AF758" s="2">
        <v>-236</v>
      </c>
      <c r="AG758" s="2">
        <v>-95.9</v>
      </c>
      <c r="AH758" s="2">
        <v>40.200000000000003</v>
      </c>
      <c r="AI758" s="2">
        <v>177</v>
      </c>
      <c r="AJ758" s="2">
        <v>300</v>
      </c>
      <c r="AK758" s="2"/>
    </row>
    <row r="759" spans="1:37">
      <c r="A759" s="2">
        <v>758</v>
      </c>
      <c r="B759" s="2">
        <v>3109</v>
      </c>
      <c r="C759" s="2">
        <v>373</v>
      </c>
      <c r="D759" s="2">
        <v>0</v>
      </c>
      <c r="E759" s="2">
        <v>72</v>
      </c>
      <c r="F759" s="2">
        <v>0</v>
      </c>
      <c r="G759" s="2">
        <v>0</v>
      </c>
      <c r="H759" s="2">
        <v>1.28</v>
      </c>
      <c r="I759" s="2">
        <v>105.62</v>
      </c>
      <c r="J759" s="2">
        <v>0</v>
      </c>
      <c r="K759" s="2">
        <v>0.33</v>
      </c>
      <c r="L759" s="2">
        <v>0.19</v>
      </c>
      <c r="M759" s="2">
        <v>0.12</v>
      </c>
      <c r="N759" s="2">
        <v>7.0000000000000007E-2</v>
      </c>
      <c r="O759" s="2">
        <v>0.05</v>
      </c>
      <c r="P759" s="2">
        <v>0.04</v>
      </c>
      <c r="Q759" s="2">
        <v>0.03</v>
      </c>
      <c r="R759" s="2">
        <v>0.02</v>
      </c>
      <c r="S759" s="2">
        <v>-236</v>
      </c>
      <c r="T759" s="2">
        <v>68</v>
      </c>
      <c r="U759" s="2">
        <v>85.1</v>
      </c>
      <c r="V759" s="2">
        <v>34.200000000000003</v>
      </c>
      <c r="W759" s="2">
        <v>11.6</v>
      </c>
      <c r="X759" s="2">
        <v>2.27</v>
      </c>
      <c r="Y759" s="2">
        <v>0.83</v>
      </c>
      <c r="Z759" s="2">
        <v>0.19</v>
      </c>
      <c r="AA759" s="2">
        <v>0</v>
      </c>
      <c r="AB759" s="2">
        <v>18</v>
      </c>
      <c r="AC759" s="2">
        <v>36</v>
      </c>
      <c r="AD759" s="2">
        <v>54</v>
      </c>
      <c r="AE759" s="2">
        <v>71</v>
      </c>
      <c r="AF759" s="2">
        <v>-236</v>
      </c>
      <c r="AG759" s="2">
        <v>-89.6</v>
      </c>
      <c r="AH759" s="2">
        <v>45.3</v>
      </c>
      <c r="AI759" s="2">
        <v>175</v>
      </c>
      <c r="AJ759" s="2">
        <v>306</v>
      </c>
      <c r="AK759" s="2"/>
    </row>
    <row r="760" spans="1:37">
      <c r="A760" s="2">
        <v>759</v>
      </c>
      <c r="B760" s="2">
        <v>3109</v>
      </c>
      <c r="C760" s="2">
        <v>373</v>
      </c>
      <c r="D760" s="2">
        <v>0</v>
      </c>
      <c r="E760" s="2">
        <v>102</v>
      </c>
      <c r="F760" s="2">
        <v>0</v>
      </c>
      <c r="G760" s="2">
        <v>0</v>
      </c>
      <c r="H760" s="2">
        <v>0.95599999999999996</v>
      </c>
      <c r="I760" s="2">
        <v>169.99</v>
      </c>
      <c r="J760" s="2">
        <v>0</v>
      </c>
      <c r="K760" s="2">
        <v>0.28000000000000003</v>
      </c>
      <c r="L760" s="2">
        <v>0.18</v>
      </c>
      <c r="M760" s="2">
        <v>0.12</v>
      </c>
      <c r="N760" s="2">
        <v>0.08</v>
      </c>
      <c r="O760" s="2">
        <v>0.06</v>
      </c>
      <c r="P760" s="2">
        <v>0.04</v>
      </c>
      <c r="Q760" s="2">
        <v>0.03</v>
      </c>
      <c r="R760" s="2">
        <v>0.02</v>
      </c>
      <c r="S760" s="2">
        <v>-189</v>
      </c>
      <c r="T760" s="2">
        <v>14.2</v>
      </c>
      <c r="U760" s="2">
        <v>59.3</v>
      </c>
      <c r="V760" s="2">
        <v>41.5</v>
      </c>
      <c r="W760" s="2">
        <v>20.3</v>
      </c>
      <c r="X760" s="2">
        <v>4.43</v>
      </c>
      <c r="Y760" s="2">
        <v>1.41</v>
      </c>
      <c r="Z760" s="2">
        <v>0.34</v>
      </c>
      <c r="AA760" s="2">
        <v>0</v>
      </c>
      <c r="AB760" s="2">
        <v>26</v>
      </c>
      <c r="AC760" s="2">
        <v>51</v>
      </c>
      <c r="AD760" s="2">
        <v>77</v>
      </c>
      <c r="AE760" s="2">
        <v>101</v>
      </c>
      <c r="AF760" s="2">
        <v>-189</v>
      </c>
      <c r="AG760" s="2">
        <v>-58.9</v>
      </c>
      <c r="AH760" s="2">
        <v>48.6</v>
      </c>
      <c r="AI760" s="2">
        <v>150</v>
      </c>
      <c r="AJ760" s="2">
        <v>264</v>
      </c>
      <c r="AK760" s="2"/>
    </row>
    <row r="761" spans="1:37">
      <c r="A761" s="2">
        <v>760</v>
      </c>
      <c r="B761" s="2">
        <v>3109</v>
      </c>
      <c r="C761" s="2">
        <v>373</v>
      </c>
      <c r="D761" s="2">
        <v>0</v>
      </c>
      <c r="E761" s="2">
        <v>147</v>
      </c>
      <c r="F761" s="2">
        <v>0</v>
      </c>
      <c r="G761" s="2">
        <v>0</v>
      </c>
      <c r="H761" s="2">
        <v>0.69099999999999995</v>
      </c>
      <c r="I761" s="2">
        <v>292.73</v>
      </c>
      <c r="J761" s="2">
        <v>0</v>
      </c>
      <c r="K761" s="2">
        <v>0.22</v>
      </c>
      <c r="L761" s="2">
        <v>0.16</v>
      </c>
      <c r="M761" s="2">
        <v>0.12</v>
      </c>
      <c r="N761" s="2">
        <v>0.08</v>
      </c>
      <c r="O761" s="2">
        <v>0.06</v>
      </c>
      <c r="P761" s="2">
        <v>0.04</v>
      </c>
      <c r="Q761" s="2">
        <v>0.03</v>
      </c>
      <c r="R761" s="2">
        <v>0.02</v>
      </c>
      <c r="S761" s="2">
        <v>-127</v>
      </c>
      <c r="T761" s="2">
        <v>-18.899999999999999</v>
      </c>
      <c r="U761" s="2">
        <v>23.8</v>
      </c>
      <c r="V761" s="2">
        <v>32.9</v>
      </c>
      <c r="W761" s="2">
        <v>23.6</v>
      </c>
      <c r="X761" s="2">
        <v>8.4</v>
      </c>
      <c r="Y761" s="2">
        <v>2.83</v>
      </c>
      <c r="Z761" s="2">
        <v>0.56999999999999995</v>
      </c>
      <c r="AA761" s="2">
        <v>0</v>
      </c>
      <c r="AB761" s="2">
        <v>37</v>
      </c>
      <c r="AC761" s="2">
        <v>73</v>
      </c>
      <c r="AD761" s="2">
        <v>110</v>
      </c>
      <c r="AE761" s="2">
        <v>146</v>
      </c>
      <c r="AF761" s="2">
        <v>-127</v>
      </c>
      <c r="AG761" s="2">
        <v>-21.2</v>
      </c>
      <c r="AH761" s="2">
        <v>52.3</v>
      </c>
      <c r="AI761" s="2">
        <v>116</v>
      </c>
      <c r="AJ761" s="2">
        <v>200</v>
      </c>
      <c r="AK761" s="2"/>
    </row>
    <row r="762" spans="1:37">
      <c r="A762" s="2">
        <v>761</v>
      </c>
      <c r="B762" s="2">
        <v>3109</v>
      </c>
      <c r="C762" s="2">
        <v>373</v>
      </c>
      <c r="D762" s="2">
        <v>0</v>
      </c>
      <c r="E762" s="2">
        <v>210</v>
      </c>
      <c r="F762" s="2">
        <v>0</v>
      </c>
      <c r="G762" s="2">
        <v>0</v>
      </c>
      <c r="H762" s="2">
        <v>0.52100000000000002</v>
      </c>
      <c r="I762" s="2">
        <v>488.22</v>
      </c>
      <c r="J762" s="2">
        <v>0</v>
      </c>
      <c r="K762" s="2">
        <v>0.18</v>
      </c>
      <c r="L762" s="2">
        <v>0.13</v>
      </c>
      <c r="M762" s="2">
        <v>0.11</v>
      </c>
      <c r="N762" s="2">
        <v>0.08</v>
      </c>
      <c r="O762" s="2">
        <v>0.06</v>
      </c>
      <c r="P762" s="2">
        <v>0.04</v>
      </c>
      <c r="Q762" s="2">
        <v>0.03</v>
      </c>
      <c r="R762" s="2">
        <v>0.02</v>
      </c>
      <c r="S762" s="2">
        <v>-75.099999999999994</v>
      </c>
      <c r="T762" s="2">
        <v>-28.7</v>
      </c>
      <c r="U762" s="2">
        <v>-1.55</v>
      </c>
      <c r="V762" s="2">
        <v>16</v>
      </c>
      <c r="W762" s="2">
        <v>17.600000000000001</v>
      </c>
      <c r="X762" s="2">
        <v>10.7</v>
      </c>
      <c r="Y762" s="2">
        <v>5.1100000000000003</v>
      </c>
      <c r="Z762" s="2">
        <v>1.1200000000000001</v>
      </c>
      <c r="AA762" s="2">
        <v>0</v>
      </c>
      <c r="AB762" s="2">
        <v>52</v>
      </c>
      <c r="AC762" s="2">
        <v>105</v>
      </c>
      <c r="AD762" s="2">
        <v>157</v>
      </c>
      <c r="AE762" s="2">
        <v>209</v>
      </c>
      <c r="AF762" s="2">
        <v>-75.099999999999994</v>
      </c>
      <c r="AG762" s="2">
        <v>14.4</v>
      </c>
      <c r="AH762" s="2">
        <v>56.9</v>
      </c>
      <c r="AI762" s="2">
        <v>83.1</v>
      </c>
      <c r="AJ762" s="2">
        <v>134</v>
      </c>
      <c r="AK762" s="2"/>
    </row>
    <row r="763" spans="1:37">
      <c r="A763" s="2">
        <v>762</v>
      </c>
      <c r="B763" s="2">
        <v>3109</v>
      </c>
      <c r="C763" s="2">
        <v>373</v>
      </c>
      <c r="D763" s="2">
        <v>0</v>
      </c>
      <c r="E763" s="2">
        <v>300</v>
      </c>
      <c r="F763" s="2">
        <v>0</v>
      </c>
      <c r="G763" s="2">
        <v>0</v>
      </c>
      <c r="H763" s="2">
        <v>0.434</v>
      </c>
      <c r="I763" s="2">
        <v>734.82</v>
      </c>
      <c r="J763" s="2">
        <v>0</v>
      </c>
      <c r="K763" s="2">
        <v>0.14000000000000001</v>
      </c>
      <c r="L763" s="2">
        <v>0.1</v>
      </c>
      <c r="M763" s="2">
        <v>0.09</v>
      </c>
      <c r="N763" s="2">
        <v>7.0000000000000007E-2</v>
      </c>
      <c r="O763" s="2">
        <v>0.06</v>
      </c>
      <c r="P763" s="2">
        <v>0.04</v>
      </c>
      <c r="Q763" s="2">
        <v>0.03</v>
      </c>
      <c r="R763" s="2">
        <v>0.02</v>
      </c>
      <c r="S763" s="2">
        <v>-40.6</v>
      </c>
      <c r="T763" s="2">
        <v>-24.4</v>
      </c>
      <c r="U763" s="2">
        <v>-11.6</v>
      </c>
      <c r="V763" s="2">
        <v>1.94</v>
      </c>
      <c r="W763" s="2">
        <v>7.78</v>
      </c>
      <c r="X763" s="2">
        <v>8.61</v>
      </c>
      <c r="Y763" s="2">
        <v>6.01</v>
      </c>
      <c r="Z763" s="2">
        <v>2.14</v>
      </c>
      <c r="AA763" s="2">
        <v>0</v>
      </c>
      <c r="AB763" s="2">
        <v>75</v>
      </c>
      <c r="AC763" s="2">
        <v>150</v>
      </c>
      <c r="AD763" s="2">
        <v>225</v>
      </c>
      <c r="AE763" s="2">
        <v>299</v>
      </c>
      <c r="AF763" s="2">
        <v>-40.6</v>
      </c>
      <c r="AG763" s="2">
        <v>41.5</v>
      </c>
      <c r="AH763" s="2">
        <v>53.9</v>
      </c>
      <c r="AI763" s="2">
        <v>54.3</v>
      </c>
      <c r="AJ763" s="2">
        <v>80.900000000000006</v>
      </c>
      <c r="AK763" s="2"/>
    </row>
    <row r="764" spans="1:37">
      <c r="A764" s="2">
        <v>763</v>
      </c>
      <c r="B764" s="2">
        <v>3756</v>
      </c>
      <c r="C764" s="2">
        <v>373</v>
      </c>
      <c r="D764" s="2">
        <v>0</v>
      </c>
      <c r="E764" s="2">
        <v>50</v>
      </c>
      <c r="F764" s="2">
        <v>0</v>
      </c>
      <c r="G764" s="2">
        <v>0</v>
      </c>
      <c r="H764" s="2">
        <v>1.5409999999999999</v>
      </c>
      <c r="I764" s="2">
        <v>78.22</v>
      </c>
      <c r="J764" s="2">
        <v>0</v>
      </c>
      <c r="K764" s="2">
        <v>0.37</v>
      </c>
      <c r="L764" s="2">
        <v>0.19</v>
      </c>
      <c r="M764" s="2">
        <v>0.12</v>
      </c>
      <c r="N764" s="2">
        <v>7.0000000000000007E-2</v>
      </c>
      <c r="O764" s="2">
        <v>0.05</v>
      </c>
      <c r="P764" s="2">
        <v>0.04</v>
      </c>
      <c r="Q764" s="2">
        <v>0.03</v>
      </c>
      <c r="R764" s="2">
        <v>0.02</v>
      </c>
      <c r="S764" s="2">
        <v>-235</v>
      </c>
      <c r="T764" s="2">
        <v>115</v>
      </c>
      <c r="U764" s="2">
        <v>83.6</v>
      </c>
      <c r="V764" s="2">
        <v>21.1</v>
      </c>
      <c r="W764" s="2">
        <v>6.3</v>
      </c>
      <c r="X764" s="2">
        <v>1.45</v>
      </c>
      <c r="Y764" s="2">
        <v>0.53</v>
      </c>
      <c r="Z764" s="2">
        <v>0.09</v>
      </c>
      <c r="AA764" s="2">
        <v>0</v>
      </c>
      <c r="AB764" s="2">
        <v>12</v>
      </c>
      <c r="AC764" s="2">
        <v>25</v>
      </c>
      <c r="AD764" s="2">
        <v>38</v>
      </c>
      <c r="AE764" s="2">
        <v>49</v>
      </c>
      <c r="AF764" s="2">
        <v>-235</v>
      </c>
      <c r="AG764" s="2">
        <v>-98.4</v>
      </c>
      <c r="AH764" s="2">
        <v>33.6</v>
      </c>
      <c r="AI764" s="2">
        <v>167</v>
      </c>
      <c r="AJ764" s="2">
        <v>287</v>
      </c>
      <c r="AK764" s="2"/>
    </row>
    <row r="765" spans="1:37">
      <c r="A765" s="2">
        <v>764</v>
      </c>
      <c r="B765" s="2">
        <v>3756</v>
      </c>
      <c r="C765" s="2">
        <v>373</v>
      </c>
      <c r="D765" s="2">
        <v>0</v>
      </c>
      <c r="E765" s="2">
        <v>72</v>
      </c>
      <c r="F765" s="2">
        <v>0</v>
      </c>
      <c r="G765" s="2">
        <v>0</v>
      </c>
      <c r="H765" s="2">
        <v>1.214</v>
      </c>
      <c r="I765" s="2">
        <v>114.88</v>
      </c>
      <c r="J765" s="2">
        <v>0</v>
      </c>
      <c r="K765" s="2">
        <v>0.32</v>
      </c>
      <c r="L765" s="2">
        <v>0.19</v>
      </c>
      <c r="M765" s="2">
        <v>0.12</v>
      </c>
      <c r="N765" s="2">
        <v>0.08</v>
      </c>
      <c r="O765" s="2">
        <v>0.05</v>
      </c>
      <c r="P765" s="2">
        <v>0.04</v>
      </c>
      <c r="Q765" s="2">
        <v>0.03</v>
      </c>
      <c r="R765" s="2">
        <v>0.02</v>
      </c>
      <c r="S765" s="2">
        <v>-227</v>
      </c>
      <c r="T765" s="2">
        <v>59</v>
      </c>
      <c r="U765" s="2">
        <v>81</v>
      </c>
      <c r="V765" s="2">
        <v>35.4</v>
      </c>
      <c r="W765" s="2">
        <v>12.6</v>
      </c>
      <c r="X765" s="2">
        <v>2.44</v>
      </c>
      <c r="Y765" s="2">
        <v>0.9</v>
      </c>
      <c r="Z765" s="2">
        <v>0.21</v>
      </c>
      <c r="AA765" s="2">
        <v>0</v>
      </c>
      <c r="AB765" s="2">
        <v>18</v>
      </c>
      <c r="AC765" s="2">
        <v>36</v>
      </c>
      <c r="AD765" s="2">
        <v>54</v>
      </c>
      <c r="AE765" s="2">
        <v>71</v>
      </c>
      <c r="AF765" s="2">
        <v>-227</v>
      </c>
      <c r="AG765" s="2">
        <v>-89.2</v>
      </c>
      <c r="AH765" s="2">
        <v>37.5</v>
      </c>
      <c r="AI765" s="2">
        <v>160</v>
      </c>
      <c r="AJ765" s="2">
        <v>284</v>
      </c>
      <c r="AK765" s="2"/>
    </row>
    <row r="766" spans="1:37">
      <c r="A766" s="2">
        <v>765</v>
      </c>
      <c r="B766" s="2">
        <v>3756</v>
      </c>
      <c r="C766" s="2">
        <v>373</v>
      </c>
      <c r="D766" s="2">
        <v>0</v>
      </c>
      <c r="E766" s="2">
        <v>102</v>
      </c>
      <c r="F766" s="2">
        <v>0</v>
      </c>
      <c r="G766" s="2">
        <v>0</v>
      </c>
      <c r="H766" s="2">
        <v>0.88500000000000001</v>
      </c>
      <c r="I766" s="2">
        <v>192.43</v>
      </c>
      <c r="J766" s="2">
        <v>0</v>
      </c>
      <c r="K766" s="2">
        <v>0.26</v>
      </c>
      <c r="L766" s="2">
        <v>0.17</v>
      </c>
      <c r="M766" s="2">
        <v>0.12</v>
      </c>
      <c r="N766" s="2">
        <v>0.08</v>
      </c>
      <c r="O766" s="2">
        <v>0.06</v>
      </c>
      <c r="P766" s="2">
        <v>0.04</v>
      </c>
      <c r="Q766" s="2">
        <v>0.03</v>
      </c>
      <c r="R766" s="2">
        <v>0.02</v>
      </c>
      <c r="S766" s="2">
        <v>-178</v>
      </c>
      <c r="T766" s="2">
        <v>8.6199999999999992</v>
      </c>
      <c r="U766" s="2">
        <v>53.2</v>
      </c>
      <c r="V766" s="2">
        <v>40.299999999999997</v>
      </c>
      <c r="W766" s="2">
        <v>20.9</v>
      </c>
      <c r="X766" s="2">
        <v>4.82</v>
      </c>
      <c r="Y766" s="2">
        <v>1.51</v>
      </c>
      <c r="Z766" s="2">
        <v>0.37</v>
      </c>
      <c r="AA766" s="2">
        <v>0</v>
      </c>
      <c r="AB766" s="2">
        <v>26</v>
      </c>
      <c r="AC766" s="2">
        <v>51</v>
      </c>
      <c r="AD766" s="2">
        <v>77</v>
      </c>
      <c r="AE766" s="2">
        <v>101</v>
      </c>
      <c r="AF766" s="2">
        <v>-178</v>
      </c>
      <c r="AG766" s="2">
        <v>-58.7</v>
      </c>
      <c r="AH766" s="2">
        <v>39.9</v>
      </c>
      <c r="AI766" s="2">
        <v>134</v>
      </c>
      <c r="AJ766" s="2">
        <v>239</v>
      </c>
      <c r="AK766" s="2"/>
    </row>
    <row r="767" spans="1:37">
      <c r="A767" s="2">
        <v>766</v>
      </c>
      <c r="B767" s="2">
        <v>3756</v>
      </c>
      <c r="C767" s="2">
        <v>373</v>
      </c>
      <c r="D767" s="2">
        <v>0</v>
      </c>
      <c r="E767" s="2">
        <v>147</v>
      </c>
      <c r="F767" s="2">
        <v>0</v>
      </c>
      <c r="G767" s="2">
        <v>0</v>
      </c>
      <c r="H767" s="2">
        <v>0.629</v>
      </c>
      <c r="I767" s="2">
        <v>340.29</v>
      </c>
      <c r="J767" s="2">
        <v>0</v>
      </c>
      <c r="K767" s="2">
        <v>0.21</v>
      </c>
      <c r="L767" s="2">
        <v>0.15</v>
      </c>
      <c r="M767" s="2">
        <v>0.12</v>
      </c>
      <c r="N767" s="2">
        <v>0.08</v>
      </c>
      <c r="O767" s="2">
        <v>0.06</v>
      </c>
      <c r="P767" s="2">
        <v>0.04</v>
      </c>
      <c r="Q767" s="2">
        <v>0.03</v>
      </c>
      <c r="R767" s="2">
        <v>0.02</v>
      </c>
      <c r="S767" s="2">
        <v>-118</v>
      </c>
      <c r="T767" s="2">
        <v>-20.399999999999999</v>
      </c>
      <c r="U767" s="2">
        <v>19.399999999999999</v>
      </c>
      <c r="V767" s="2">
        <v>30</v>
      </c>
      <c r="W767" s="2">
        <v>22.8</v>
      </c>
      <c r="X767" s="2">
        <v>8.77</v>
      </c>
      <c r="Y767" s="2">
        <v>3.07</v>
      </c>
      <c r="Z767" s="2">
        <v>0.61</v>
      </c>
      <c r="AA767" s="2">
        <v>0</v>
      </c>
      <c r="AB767" s="2">
        <v>37</v>
      </c>
      <c r="AC767" s="2">
        <v>73</v>
      </c>
      <c r="AD767" s="2">
        <v>110</v>
      </c>
      <c r="AE767" s="2">
        <v>146</v>
      </c>
      <c r="AF767" s="2">
        <v>-118</v>
      </c>
      <c r="AG767" s="2">
        <v>-23.5</v>
      </c>
      <c r="AH767" s="2">
        <v>42.8</v>
      </c>
      <c r="AI767" s="2">
        <v>102</v>
      </c>
      <c r="AJ767" s="2">
        <v>178</v>
      </c>
      <c r="AK767" s="2"/>
    </row>
    <row r="768" spans="1:37">
      <c r="A768" s="2">
        <v>767</v>
      </c>
      <c r="B768" s="2">
        <v>3756</v>
      </c>
      <c r="C768" s="2">
        <v>373</v>
      </c>
      <c r="D768" s="2">
        <v>0</v>
      </c>
      <c r="E768" s="2">
        <v>210</v>
      </c>
      <c r="F768" s="2">
        <v>0</v>
      </c>
      <c r="G768" s="2">
        <v>0</v>
      </c>
      <c r="H768" s="2">
        <v>0.46700000000000003</v>
      </c>
      <c r="I768" s="2">
        <v>583.20000000000005</v>
      </c>
      <c r="J768" s="2">
        <v>0</v>
      </c>
      <c r="K768" s="2">
        <v>0.17</v>
      </c>
      <c r="L768" s="2">
        <v>0.12</v>
      </c>
      <c r="M768" s="2">
        <v>0.1</v>
      </c>
      <c r="N768" s="2">
        <v>0.08</v>
      </c>
      <c r="O768" s="2">
        <v>0.06</v>
      </c>
      <c r="P768" s="2">
        <v>0.04</v>
      </c>
      <c r="Q768" s="2">
        <v>0.03</v>
      </c>
      <c r="R768" s="2">
        <v>0.02</v>
      </c>
      <c r="S768" s="2">
        <v>-69</v>
      </c>
      <c r="T768" s="2">
        <v>-27.7</v>
      </c>
      <c r="U768" s="2">
        <v>-3.18</v>
      </c>
      <c r="V768" s="2">
        <v>13.5</v>
      </c>
      <c r="W768" s="2">
        <v>15.9</v>
      </c>
      <c r="X768" s="2">
        <v>10.4</v>
      </c>
      <c r="Y768" s="2">
        <v>5.28</v>
      </c>
      <c r="Z768" s="2">
        <v>1.22</v>
      </c>
      <c r="AA768" s="2">
        <v>0</v>
      </c>
      <c r="AB768" s="2">
        <v>52</v>
      </c>
      <c r="AC768" s="2">
        <v>105</v>
      </c>
      <c r="AD768" s="2">
        <v>157</v>
      </c>
      <c r="AE768" s="2">
        <v>209</v>
      </c>
      <c r="AF768" s="2">
        <v>-69</v>
      </c>
      <c r="AG768" s="2">
        <v>8.69</v>
      </c>
      <c r="AH768" s="2">
        <v>46.7</v>
      </c>
      <c r="AI768" s="2">
        <v>71.400000000000006</v>
      </c>
      <c r="AJ768" s="2">
        <v>119</v>
      </c>
      <c r="AK768" s="2"/>
    </row>
    <row r="769" spans="1:37">
      <c r="A769" s="2">
        <v>768</v>
      </c>
      <c r="B769" s="2">
        <v>3756</v>
      </c>
      <c r="C769" s="2">
        <v>373</v>
      </c>
      <c r="D769" s="2">
        <v>0</v>
      </c>
      <c r="E769" s="2">
        <v>300</v>
      </c>
      <c r="F769" s="2">
        <v>0</v>
      </c>
      <c r="G769" s="2">
        <v>0</v>
      </c>
      <c r="H769" s="2">
        <v>0.38600000000000001</v>
      </c>
      <c r="I769" s="2">
        <v>895.71</v>
      </c>
      <c r="J769" s="2">
        <v>0</v>
      </c>
      <c r="K769" s="2">
        <v>0.13</v>
      </c>
      <c r="L769" s="2">
        <v>0.1</v>
      </c>
      <c r="M769" s="2">
        <v>0.09</v>
      </c>
      <c r="N769" s="2">
        <v>7.0000000000000007E-2</v>
      </c>
      <c r="O769" s="2">
        <v>0.06</v>
      </c>
      <c r="P769" s="2">
        <v>0.04</v>
      </c>
      <c r="Q769" s="2">
        <v>0.03</v>
      </c>
      <c r="R769" s="2">
        <v>0.02</v>
      </c>
      <c r="S769" s="2">
        <v>-37.1</v>
      </c>
      <c r="T769" s="2">
        <v>-22.8</v>
      </c>
      <c r="U769" s="2">
        <v>-11.4</v>
      </c>
      <c r="V769" s="2">
        <v>0.86</v>
      </c>
      <c r="W769" s="2">
        <v>6.45</v>
      </c>
      <c r="X769" s="2">
        <v>7.85</v>
      </c>
      <c r="Y769" s="2">
        <v>5.78</v>
      </c>
      <c r="Z769" s="2">
        <v>2.23</v>
      </c>
      <c r="AA769" s="2">
        <v>0</v>
      </c>
      <c r="AB769" s="2">
        <v>75</v>
      </c>
      <c r="AC769" s="2">
        <v>150</v>
      </c>
      <c r="AD769" s="2">
        <v>225</v>
      </c>
      <c r="AE769" s="2">
        <v>299</v>
      </c>
      <c r="AF769" s="2">
        <v>-37.1</v>
      </c>
      <c r="AG769" s="2">
        <v>32.6</v>
      </c>
      <c r="AH769" s="2">
        <v>44.3</v>
      </c>
      <c r="AI769" s="2">
        <v>46.2</v>
      </c>
      <c r="AJ769" s="2">
        <v>70.900000000000006</v>
      </c>
      <c r="AK769" s="2"/>
    </row>
    <row r="770" spans="1:37">
      <c r="A770" s="2">
        <v>769</v>
      </c>
      <c r="B770" s="2">
        <v>4537</v>
      </c>
      <c r="C770" s="2">
        <v>373</v>
      </c>
      <c r="D770" s="2">
        <v>0</v>
      </c>
      <c r="E770" s="2">
        <v>50</v>
      </c>
      <c r="F770" s="2">
        <v>0</v>
      </c>
      <c r="G770" s="2">
        <v>0</v>
      </c>
      <c r="H770" s="2">
        <v>1.488</v>
      </c>
      <c r="I770" s="2">
        <v>82.69</v>
      </c>
      <c r="J770" s="2">
        <v>0</v>
      </c>
      <c r="K770" s="2">
        <v>0.37</v>
      </c>
      <c r="L770" s="2">
        <v>0.19</v>
      </c>
      <c r="M770" s="2">
        <v>0.12</v>
      </c>
      <c r="N770" s="2">
        <v>7.0000000000000007E-2</v>
      </c>
      <c r="O770" s="2">
        <v>0.05</v>
      </c>
      <c r="P770" s="2">
        <v>0.04</v>
      </c>
      <c r="Q770" s="2">
        <v>0.03</v>
      </c>
      <c r="R770" s="2">
        <v>0.02</v>
      </c>
      <c r="S770" s="2">
        <v>-231</v>
      </c>
      <c r="T770" s="2">
        <v>105</v>
      </c>
      <c r="U770" s="2">
        <v>82.8</v>
      </c>
      <c r="V770" s="2">
        <v>22.6</v>
      </c>
      <c r="W770" s="2">
        <v>6.78</v>
      </c>
      <c r="X770" s="2">
        <v>1.56</v>
      </c>
      <c r="Y770" s="2">
        <v>0.57999999999999996</v>
      </c>
      <c r="Z770" s="2">
        <v>0.11</v>
      </c>
      <c r="AA770" s="2">
        <v>0</v>
      </c>
      <c r="AB770" s="2">
        <v>12</v>
      </c>
      <c r="AC770" s="2">
        <v>25</v>
      </c>
      <c r="AD770" s="2">
        <v>38</v>
      </c>
      <c r="AE770" s="2">
        <v>49</v>
      </c>
      <c r="AF770" s="2">
        <v>-231</v>
      </c>
      <c r="AG770" s="2">
        <v>-99.1</v>
      </c>
      <c r="AH770" s="2">
        <v>28</v>
      </c>
      <c r="AI770" s="2">
        <v>156</v>
      </c>
      <c r="AJ770" s="2">
        <v>274</v>
      </c>
      <c r="AK770" s="2"/>
    </row>
    <row r="771" spans="1:37">
      <c r="A771" s="2">
        <v>770</v>
      </c>
      <c r="B771" s="2">
        <v>4537</v>
      </c>
      <c r="C771" s="2">
        <v>373</v>
      </c>
      <c r="D771" s="2">
        <v>0</v>
      </c>
      <c r="E771" s="2">
        <v>72</v>
      </c>
      <c r="F771" s="2">
        <v>0</v>
      </c>
      <c r="G771" s="2">
        <v>0</v>
      </c>
      <c r="H771" s="2">
        <v>1.137</v>
      </c>
      <c r="I771" s="2">
        <v>127.77</v>
      </c>
      <c r="J771" s="2">
        <v>0</v>
      </c>
      <c r="K771" s="2">
        <v>0.31</v>
      </c>
      <c r="L771" s="2">
        <v>0.19</v>
      </c>
      <c r="M771" s="2">
        <v>0.12</v>
      </c>
      <c r="N771" s="2">
        <v>0.08</v>
      </c>
      <c r="O771" s="2">
        <v>0.05</v>
      </c>
      <c r="P771" s="2">
        <v>0.04</v>
      </c>
      <c r="Q771" s="2">
        <v>0.03</v>
      </c>
      <c r="R771" s="2">
        <v>0.02</v>
      </c>
      <c r="S771" s="2">
        <v>-215</v>
      </c>
      <c r="T771" s="2">
        <v>50.1</v>
      </c>
      <c r="U771" s="2">
        <v>75.900000000000006</v>
      </c>
      <c r="V771" s="2">
        <v>36</v>
      </c>
      <c r="W771" s="2">
        <v>13.5</v>
      </c>
      <c r="X771" s="2">
        <v>2.61</v>
      </c>
      <c r="Y771" s="2">
        <v>0.96</v>
      </c>
      <c r="Z771" s="2">
        <v>0.23</v>
      </c>
      <c r="AA771" s="2">
        <v>0</v>
      </c>
      <c r="AB771" s="2">
        <v>18</v>
      </c>
      <c r="AC771" s="2">
        <v>36</v>
      </c>
      <c r="AD771" s="2">
        <v>54</v>
      </c>
      <c r="AE771" s="2">
        <v>71</v>
      </c>
      <c r="AF771" s="2">
        <v>-215</v>
      </c>
      <c r="AG771" s="2">
        <v>-87.2</v>
      </c>
      <c r="AH771" s="2">
        <v>31.1</v>
      </c>
      <c r="AI771" s="2">
        <v>146</v>
      </c>
      <c r="AJ771" s="2">
        <v>263</v>
      </c>
      <c r="AK771" s="2"/>
    </row>
    <row r="772" spans="1:37">
      <c r="A772" s="2">
        <v>771</v>
      </c>
      <c r="B772" s="2">
        <v>4537</v>
      </c>
      <c r="C772" s="2">
        <v>373</v>
      </c>
      <c r="D772" s="2">
        <v>0</v>
      </c>
      <c r="E772" s="2">
        <v>102</v>
      </c>
      <c r="F772" s="2">
        <v>0</v>
      </c>
      <c r="G772" s="2">
        <v>0</v>
      </c>
      <c r="H772" s="2">
        <v>0.82099999999999995</v>
      </c>
      <c r="I772" s="2">
        <v>216.91</v>
      </c>
      <c r="J772" s="2">
        <v>0</v>
      </c>
      <c r="K772" s="2">
        <v>0.25</v>
      </c>
      <c r="L772" s="2">
        <v>0.17</v>
      </c>
      <c r="M772" s="2">
        <v>0.12</v>
      </c>
      <c r="N772" s="2">
        <v>0.08</v>
      </c>
      <c r="O772" s="2">
        <v>0.06</v>
      </c>
      <c r="P772" s="2">
        <v>0.04</v>
      </c>
      <c r="Q772" s="2">
        <v>0.03</v>
      </c>
      <c r="R772" s="2">
        <v>0.02</v>
      </c>
      <c r="S772" s="2">
        <v>-165</v>
      </c>
      <c r="T772" s="2">
        <v>3.58</v>
      </c>
      <c r="U772" s="2">
        <v>46.9</v>
      </c>
      <c r="V772" s="2">
        <v>38.5</v>
      </c>
      <c r="W772" s="2">
        <v>21.2</v>
      </c>
      <c r="X772" s="2">
        <v>5.22</v>
      </c>
      <c r="Y772" s="2">
        <v>1.62</v>
      </c>
      <c r="Z772" s="2">
        <v>0.39</v>
      </c>
      <c r="AA772" s="2">
        <v>0</v>
      </c>
      <c r="AB772" s="2">
        <v>26</v>
      </c>
      <c r="AC772" s="2">
        <v>51</v>
      </c>
      <c r="AD772" s="2">
        <v>77</v>
      </c>
      <c r="AE772" s="2">
        <v>101</v>
      </c>
      <c r="AF772" s="2">
        <v>-165</v>
      </c>
      <c r="AG772" s="2">
        <v>-57.2</v>
      </c>
      <c r="AH772" s="2">
        <v>32.799999999999997</v>
      </c>
      <c r="AI772" s="2">
        <v>119</v>
      </c>
      <c r="AJ772" s="2">
        <v>216</v>
      </c>
      <c r="AK772" s="2"/>
    </row>
    <row r="773" spans="1:37">
      <c r="A773" s="2">
        <v>772</v>
      </c>
      <c r="B773" s="2">
        <v>4537</v>
      </c>
      <c r="C773" s="2">
        <v>373</v>
      </c>
      <c r="D773" s="2">
        <v>0</v>
      </c>
      <c r="E773" s="2">
        <v>147</v>
      </c>
      <c r="F773" s="2">
        <v>0</v>
      </c>
      <c r="G773" s="2">
        <v>0</v>
      </c>
      <c r="H773" s="2">
        <v>0.57199999999999995</v>
      </c>
      <c r="I773" s="2">
        <v>396.08</v>
      </c>
      <c r="J773" s="2">
        <v>0</v>
      </c>
      <c r="K773" s="2">
        <v>0.2</v>
      </c>
      <c r="L773" s="2">
        <v>0.15</v>
      </c>
      <c r="M773" s="2">
        <v>0.12</v>
      </c>
      <c r="N773" s="2">
        <v>0.08</v>
      </c>
      <c r="O773" s="2">
        <v>0.06</v>
      </c>
      <c r="P773" s="2">
        <v>0.04</v>
      </c>
      <c r="Q773" s="2">
        <v>0.03</v>
      </c>
      <c r="R773" s="2">
        <v>0.02</v>
      </c>
      <c r="S773" s="2">
        <v>-108</v>
      </c>
      <c r="T773" s="2">
        <v>-21.3</v>
      </c>
      <c r="U773" s="2">
        <v>15.3</v>
      </c>
      <c r="V773" s="2">
        <v>26.9</v>
      </c>
      <c r="W773" s="2">
        <v>21.5</v>
      </c>
      <c r="X773" s="2">
        <v>9.02</v>
      </c>
      <c r="Y773" s="2">
        <v>3.32</v>
      </c>
      <c r="Z773" s="2">
        <v>0.65</v>
      </c>
      <c r="AA773" s="2">
        <v>0</v>
      </c>
      <c r="AB773" s="2">
        <v>37</v>
      </c>
      <c r="AC773" s="2">
        <v>73</v>
      </c>
      <c r="AD773" s="2">
        <v>110</v>
      </c>
      <c r="AE773" s="2">
        <v>146</v>
      </c>
      <c r="AF773" s="2">
        <v>-108</v>
      </c>
      <c r="AG773" s="2">
        <v>-24.5</v>
      </c>
      <c r="AH773" s="2">
        <v>35</v>
      </c>
      <c r="AI773" s="2">
        <v>88.6</v>
      </c>
      <c r="AJ773" s="2">
        <v>158</v>
      </c>
      <c r="AK773" s="2"/>
    </row>
    <row r="774" spans="1:37">
      <c r="A774" s="2">
        <v>773</v>
      </c>
      <c r="B774" s="2">
        <v>4537</v>
      </c>
      <c r="C774" s="2">
        <v>373</v>
      </c>
      <c r="D774" s="2">
        <v>0</v>
      </c>
      <c r="E774" s="2">
        <v>210</v>
      </c>
      <c r="F774" s="2">
        <v>0</v>
      </c>
      <c r="G774" s="2">
        <v>0</v>
      </c>
      <c r="H774" s="2">
        <v>0.41599999999999998</v>
      </c>
      <c r="I774" s="2">
        <v>699.83</v>
      </c>
      <c r="J774" s="2">
        <v>0</v>
      </c>
      <c r="K774" s="2">
        <v>0.15</v>
      </c>
      <c r="L774" s="2">
        <v>0.12</v>
      </c>
      <c r="M774" s="2">
        <v>0.1</v>
      </c>
      <c r="N774" s="2">
        <v>0.08</v>
      </c>
      <c r="O774" s="2">
        <v>0.06</v>
      </c>
      <c r="P774" s="2">
        <v>0.04</v>
      </c>
      <c r="Q774" s="2">
        <v>0.03</v>
      </c>
      <c r="R774" s="2">
        <v>0.02</v>
      </c>
      <c r="S774" s="2">
        <v>-62.8</v>
      </c>
      <c r="T774" s="2">
        <v>-26.5</v>
      </c>
      <c r="U774" s="2">
        <v>-4.5</v>
      </c>
      <c r="V774" s="2">
        <v>11.2</v>
      </c>
      <c r="W774" s="2">
        <v>14.1</v>
      </c>
      <c r="X774" s="2">
        <v>9.99</v>
      </c>
      <c r="Y774" s="2">
        <v>5.36</v>
      </c>
      <c r="Z774" s="2">
        <v>1.32</v>
      </c>
      <c r="AA774" s="2">
        <v>0</v>
      </c>
      <c r="AB774" s="2">
        <v>52</v>
      </c>
      <c r="AC774" s="2">
        <v>105</v>
      </c>
      <c r="AD774" s="2">
        <v>157</v>
      </c>
      <c r="AE774" s="2">
        <v>209</v>
      </c>
      <c r="AF774" s="2">
        <v>-62.8</v>
      </c>
      <c r="AG774" s="2">
        <v>4.46</v>
      </c>
      <c r="AH774" s="2">
        <v>38.299999999999997</v>
      </c>
      <c r="AI774" s="2">
        <v>61.4</v>
      </c>
      <c r="AJ774" s="2">
        <v>104</v>
      </c>
      <c r="AK774" s="2"/>
    </row>
    <row r="775" spans="1:37">
      <c r="A775" s="2">
        <v>774</v>
      </c>
      <c r="B775" s="2">
        <v>4537</v>
      </c>
      <c r="C775" s="2">
        <v>373</v>
      </c>
      <c r="D775" s="2">
        <v>0</v>
      </c>
      <c r="E775" s="2">
        <v>300</v>
      </c>
      <c r="F775" s="2">
        <v>0</v>
      </c>
      <c r="G775" s="2">
        <v>0</v>
      </c>
      <c r="H775" s="2">
        <v>0.34300000000000003</v>
      </c>
      <c r="I775" s="2">
        <v>1090.8699999999999</v>
      </c>
      <c r="J775" s="2">
        <v>0</v>
      </c>
      <c r="K775" s="2">
        <v>0.12</v>
      </c>
      <c r="L775" s="2">
        <v>0.09</v>
      </c>
      <c r="M775" s="2">
        <v>0.08</v>
      </c>
      <c r="N775" s="2">
        <v>7.0000000000000007E-2</v>
      </c>
      <c r="O775" s="2">
        <v>0.06</v>
      </c>
      <c r="P775" s="2">
        <v>0.04</v>
      </c>
      <c r="Q775" s="2">
        <v>0.03</v>
      </c>
      <c r="R775" s="2">
        <v>0.02</v>
      </c>
      <c r="S775" s="2">
        <v>-33.700000000000003</v>
      </c>
      <c r="T775" s="2">
        <v>-21.1</v>
      </c>
      <c r="U775" s="2">
        <v>-11.1</v>
      </c>
      <c r="V775" s="2">
        <v>-0.06</v>
      </c>
      <c r="W775" s="2">
        <v>5.21</v>
      </c>
      <c r="X775" s="2">
        <v>7.03</v>
      </c>
      <c r="Y775" s="2">
        <v>5.47</v>
      </c>
      <c r="Z775" s="2">
        <v>2.29</v>
      </c>
      <c r="AA775" s="2">
        <v>0</v>
      </c>
      <c r="AB775" s="2">
        <v>75</v>
      </c>
      <c r="AC775" s="2">
        <v>150</v>
      </c>
      <c r="AD775" s="2">
        <v>225</v>
      </c>
      <c r="AE775" s="2">
        <v>299</v>
      </c>
      <c r="AF775" s="2">
        <v>-33.700000000000003</v>
      </c>
      <c r="AG775" s="2">
        <v>25.6</v>
      </c>
      <c r="AH775" s="2">
        <v>36.5</v>
      </c>
      <c r="AI775" s="2">
        <v>39.4</v>
      </c>
      <c r="AJ775" s="2">
        <v>61.9</v>
      </c>
      <c r="AK775" s="2"/>
    </row>
    <row r="776" spans="1:37">
      <c r="A776" s="2">
        <v>775</v>
      </c>
      <c r="B776" s="2">
        <v>5481</v>
      </c>
      <c r="C776" s="2">
        <v>373</v>
      </c>
      <c r="D776" s="2">
        <v>0</v>
      </c>
      <c r="E776" s="2">
        <v>50</v>
      </c>
      <c r="F776" s="2">
        <v>0</v>
      </c>
      <c r="G776" s="2">
        <v>0</v>
      </c>
      <c r="H776" s="2">
        <v>1.42</v>
      </c>
      <c r="I776" s="2">
        <v>89.11</v>
      </c>
      <c r="J776" s="2">
        <v>0</v>
      </c>
      <c r="K776" s="2">
        <v>0.36</v>
      </c>
      <c r="L776" s="2">
        <v>0.19</v>
      </c>
      <c r="M776" s="2">
        <v>0.12</v>
      </c>
      <c r="N776" s="2">
        <v>7.0000000000000007E-2</v>
      </c>
      <c r="O776" s="2">
        <v>0.05</v>
      </c>
      <c r="P776" s="2">
        <v>0.04</v>
      </c>
      <c r="Q776" s="2">
        <v>0.03</v>
      </c>
      <c r="R776" s="2">
        <v>0.02</v>
      </c>
      <c r="S776" s="2">
        <v>-225</v>
      </c>
      <c r="T776" s="2">
        <v>94.5</v>
      </c>
      <c r="U776" s="2">
        <v>80.900000000000006</v>
      </c>
      <c r="V776" s="2">
        <v>24</v>
      </c>
      <c r="W776" s="2">
        <v>7.28</v>
      </c>
      <c r="X776" s="2">
        <v>1.66</v>
      </c>
      <c r="Y776" s="2">
        <v>0.63</v>
      </c>
      <c r="Z776" s="2">
        <v>0.13</v>
      </c>
      <c r="AA776" s="2">
        <v>0</v>
      </c>
      <c r="AB776" s="2">
        <v>12</v>
      </c>
      <c r="AC776" s="2">
        <v>25</v>
      </c>
      <c r="AD776" s="2">
        <v>38</v>
      </c>
      <c r="AE776" s="2">
        <v>49</v>
      </c>
      <c r="AF776" s="2">
        <v>-225</v>
      </c>
      <c r="AG776" s="2">
        <v>-98.2</v>
      </c>
      <c r="AH776" s="2">
        <v>23.2</v>
      </c>
      <c r="AI776" s="2">
        <v>146</v>
      </c>
      <c r="AJ776" s="2">
        <v>259</v>
      </c>
      <c r="AK776" s="2"/>
    </row>
    <row r="777" spans="1:37">
      <c r="A777" s="2">
        <v>776</v>
      </c>
      <c r="B777" s="2">
        <v>5481</v>
      </c>
      <c r="C777" s="2">
        <v>373</v>
      </c>
      <c r="D777" s="2">
        <v>0</v>
      </c>
      <c r="E777" s="2">
        <v>72</v>
      </c>
      <c r="F777" s="2">
        <v>0</v>
      </c>
      <c r="G777" s="2">
        <v>0</v>
      </c>
      <c r="H777" s="2">
        <v>1.075</v>
      </c>
      <c r="I777" s="2">
        <v>139.69999999999999</v>
      </c>
      <c r="J777" s="2">
        <v>0</v>
      </c>
      <c r="K777" s="2">
        <v>0.3</v>
      </c>
      <c r="L777" s="2">
        <v>0.19</v>
      </c>
      <c r="M777" s="2">
        <v>0.13</v>
      </c>
      <c r="N777" s="2">
        <v>0.08</v>
      </c>
      <c r="O777" s="2">
        <v>0.05</v>
      </c>
      <c r="P777" s="2">
        <v>0.04</v>
      </c>
      <c r="Q777" s="2">
        <v>0.03</v>
      </c>
      <c r="R777" s="2">
        <v>0.02</v>
      </c>
      <c r="S777" s="2">
        <v>-203</v>
      </c>
      <c r="T777" s="2">
        <v>41.4</v>
      </c>
      <c r="U777" s="2">
        <v>70.099999999999994</v>
      </c>
      <c r="V777" s="2">
        <v>36.200000000000003</v>
      </c>
      <c r="W777" s="2">
        <v>14.4</v>
      </c>
      <c r="X777" s="2">
        <v>2.78</v>
      </c>
      <c r="Y777" s="2">
        <v>1.01</v>
      </c>
      <c r="Z777" s="2">
        <v>0.25</v>
      </c>
      <c r="AA777" s="2">
        <v>0</v>
      </c>
      <c r="AB777" s="2">
        <v>18</v>
      </c>
      <c r="AC777" s="2">
        <v>36</v>
      </c>
      <c r="AD777" s="2">
        <v>54</v>
      </c>
      <c r="AE777" s="2">
        <v>71</v>
      </c>
      <c r="AF777" s="2">
        <v>-203</v>
      </c>
      <c r="AG777" s="2">
        <v>-84.1</v>
      </c>
      <c r="AH777" s="2">
        <v>25.7</v>
      </c>
      <c r="AI777" s="2">
        <v>132</v>
      </c>
      <c r="AJ777" s="2">
        <v>242</v>
      </c>
      <c r="AK777" s="2"/>
    </row>
    <row r="778" spans="1:37">
      <c r="A778" s="2">
        <v>777</v>
      </c>
      <c r="B778" s="2">
        <v>5481</v>
      </c>
      <c r="C778" s="2">
        <v>373</v>
      </c>
      <c r="D778" s="2">
        <v>0</v>
      </c>
      <c r="E778" s="2">
        <v>102</v>
      </c>
      <c r="F778" s="2">
        <v>0</v>
      </c>
      <c r="G778" s="2">
        <v>0</v>
      </c>
      <c r="H778" s="2">
        <v>0.75900000000000001</v>
      </c>
      <c r="I778" s="2">
        <v>245.98</v>
      </c>
      <c r="J778" s="2">
        <v>0</v>
      </c>
      <c r="K778" s="2">
        <v>0.24</v>
      </c>
      <c r="L778" s="2">
        <v>0.17</v>
      </c>
      <c r="M778" s="2">
        <v>0.12</v>
      </c>
      <c r="N778" s="2">
        <v>0.08</v>
      </c>
      <c r="O778" s="2">
        <v>0.06</v>
      </c>
      <c r="P778" s="2">
        <v>0.04</v>
      </c>
      <c r="Q778" s="2">
        <v>0.03</v>
      </c>
      <c r="R778" s="2">
        <v>0.02</v>
      </c>
      <c r="S778" s="2">
        <v>-152</v>
      </c>
      <c r="T778" s="2">
        <v>-0.83</v>
      </c>
      <c r="U778" s="2">
        <v>40.6</v>
      </c>
      <c r="V778" s="2">
        <v>36.200000000000003</v>
      </c>
      <c r="W778" s="2">
        <v>21.2</v>
      </c>
      <c r="X778" s="2">
        <v>5.62</v>
      </c>
      <c r="Y778" s="2">
        <v>1.74</v>
      </c>
      <c r="Z778" s="2">
        <v>0.42</v>
      </c>
      <c r="AA778" s="2">
        <v>0</v>
      </c>
      <c r="AB778" s="2">
        <v>26</v>
      </c>
      <c r="AC778" s="2">
        <v>51</v>
      </c>
      <c r="AD778" s="2">
        <v>77</v>
      </c>
      <c r="AE778" s="2">
        <v>101</v>
      </c>
      <c r="AF778" s="2">
        <v>-152</v>
      </c>
      <c r="AG778" s="2">
        <v>-54.8</v>
      </c>
      <c r="AH778" s="2">
        <v>27</v>
      </c>
      <c r="AI778" s="2">
        <v>106</v>
      </c>
      <c r="AJ778" s="2">
        <v>195</v>
      </c>
      <c r="AK778" s="2"/>
    </row>
    <row r="779" spans="1:37">
      <c r="A779" s="2">
        <v>778</v>
      </c>
      <c r="B779" s="2">
        <v>5481</v>
      </c>
      <c r="C779" s="2">
        <v>373</v>
      </c>
      <c r="D779" s="2">
        <v>0</v>
      </c>
      <c r="E779" s="2">
        <v>147</v>
      </c>
      <c r="F779" s="2">
        <v>0</v>
      </c>
      <c r="G779" s="2">
        <v>0</v>
      </c>
      <c r="H779" s="2">
        <v>0.52100000000000002</v>
      </c>
      <c r="I779" s="2">
        <v>460.09</v>
      </c>
      <c r="J779" s="2">
        <v>0</v>
      </c>
      <c r="K779" s="2">
        <v>0.19</v>
      </c>
      <c r="L779" s="2">
        <v>0.14000000000000001</v>
      </c>
      <c r="M779" s="2">
        <v>0.11</v>
      </c>
      <c r="N779" s="2">
        <v>0.08</v>
      </c>
      <c r="O779" s="2">
        <v>0.06</v>
      </c>
      <c r="P779" s="2">
        <v>0.04</v>
      </c>
      <c r="Q779" s="2">
        <v>0.03</v>
      </c>
      <c r="R779" s="2">
        <v>0.02</v>
      </c>
      <c r="S779" s="2">
        <v>-98.4</v>
      </c>
      <c r="T779" s="2">
        <v>-21.8</v>
      </c>
      <c r="U779" s="2">
        <v>11.5</v>
      </c>
      <c r="V779" s="2">
        <v>23.7</v>
      </c>
      <c r="W779" s="2">
        <v>20.100000000000001</v>
      </c>
      <c r="X779" s="2">
        <v>9.15</v>
      </c>
      <c r="Y779" s="2">
        <v>3.55</v>
      </c>
      <c r="Z779" s="2">
        <v>0.7</v>
      </c>
      <c r="AA779" s="2">
        <v>0</v>
      </c>
      <c r="AB779" s="2">
        <v>37</v>
      </c>
      <c r="AC779" s="2">
        <v>73</v>
      </c>
      <c r="AD779" s="2">
        <v>110</v>
      </c>
      <c r="AE779" s="2">
        <v>146</v>
      </c>
      <c r="AF779" s="2">
        <v>-98.4</v>
      </c>
      <c r="AG779" s="2">
        <v>-24.5</v>
      </c>
      <c r="AH779" s="2">
        <v>28.7</v>
      </c>
      <c r="AI779" s="2">
        <v>77.2</v>
      </c>
      <c r="AJ779" s="2">
        <v>140</v>
      </c>
      <c r="AK779" s="2"/>
    </row>
    <row r="780" spans="1:37">
      <c r="A780" s="2">
        <v>779</v>
      </c>
      <c r="B780" s="2">
        <v>5481</v>
      </c>
      <c r="C780" s="2">
        <v>373</v>
      </c>
      <c r="D780" s="2">
        <v>0</v>
      </c>
      <c r="E780" s="2">
        <v>210</v>
      </c>
      <c r="F780" s="2">
        <v>0</v>
      </c>
      <c r="G780" s="2">
        <v>0</v>
      </c>
      <c r="H780" s="2">
        <v>0.373</v>
      </c>
      <c r="I780" s="2">
        <v>835.61</v>
      </c>
      <c r="J780" s="2">
        <v>0</v>
      </c>
      <c r="K780" s="2">
        <v>0.14000000000000001</v>
      </c>
      <c r="L780" s="2">
        <v>0.11</v>
      </c>
      <c r="M780" s="2">
        <v>0.1</v>
      </c>
      <c r="N780" s="2">
        <v>0.08</v>
      </c>
      <c r="O780" s="2">
        <v>0.06</v>
      </c>
      <c r="P780" s="2">
        <v>0.04</v>
      </c>
      <c r="Q780" s="2">
        <v>0.03</v>
      </c>
      <c r="R780" s="2">
        <v>0.02</v>
      </c>
      <c r="S780" s="2">
        <v>-56.7</v>
      </c>
      <c r="T780" s="2">
        <v>-25</v>
      </c>
      <c r="U780" s="2">
        <v>-5.52</v>
      </c>
      <c r="V780" s="2">
        <v>8.9499999999999993</v>
      </c>
      <c r="W780" s="2">
        <v>12.3</v>
      </c>
      <c r="X780" s="2">
        <v>9.42</v>
      </c>
      <c r="Y780" s="2">
        <v>5.37</v>
      </c>
      <c r="Z780" s="2">
        <v>1.43</v>
      </c>
      <c r="AA780" s="2">
        <v>0</v>
      </c>
      <c r="AB780" s="2">
        <v>52</v>
      </c>
      <c r="AC780" s="2">
        <v>105</v>
      </c>
      <c r="AD780" s="2">
        <v>157</v>
      </c>
      <c r="AE780" s="2">
        <v>209</v>
      </c>
      <c r="AF780" s="2">
        <v>-56.7</v>
      </c>
      <c r="AG780" s="2">
        <v>1.4</v>
      </c>
      <c r="AH780" s="2">
        <v>31.5</v>
      </c>
      <c r="AI780" s="2">
        <v>52.8</v>
      </c>
      <c r="AJ780" s="2">
        <v>91.2</v>
      </c>
      <c r="AK780" s="2"/>
    </row>
    <row r="781" spans="1:37">
      <c r="A781" s="2">
        <v>780</v>
      </c>
      <c r="B781" s="2">
        <v>5481</v>
      </c>
      <c r="C781" s="2">
        <v>373</v>
      </c>
      <c r="D781" s="2">
        <v>0</v>
      </c>
      <c r="E781" s="2">
        <v>300</v>
      </c>
      <c r="F781" s="2">
        <v>0</v>
      </c>
      <c r="G781" s="2">
        <v>0</v>
      </c>
      <c r="H781" s="2">
        <v>0.30299999999999999</v>
      </c>
      <c r="I781" s="2">
        <v>1336</v>
      </c>
      <c r="J781" s="2">
        <v>0</v>
      </c>
      <c r="K781" s="2">
        <v>0.11</v>
      </c>
      <c r="L781" s="2">
        <v>0.09</v>
      </c>
      <c r="M781" s="2">
        <v>0.08</v>
      </c>
      <c r="N781" s="2">
        <v>7.0000000000000007E-2</v>
      </c>
      <c r="O781" s="2">
        <v>0.06</v>
      </c>
      <c r="P781" s="2">
        <v>0.04</v>
      </c>
      <c r="Q781" s="2">
        <v>0.03</v>
      </c>
      <c r="R781" s="2">
        <v>0.02</v>
      </c>
      <c r="S781" s="2">
        <v>-30.3</v>
      </c>
      <c r="T781" s="2">
        <v>-19.399999999999999</v>
      </c>
      <c r="U781" s="2">
        <v>-10.6</v>
      </c>
      <c r="V781" s="2">
        <v>-0.82</v>
      </c>
      <c r="W781" s="2">
        <v>4.07</v>
      </c>
      <c r="X781" s="2">
        <v>6.2</v>
      </c>
      <c r="Y781" s="2">
        <v>5.09</v>
      </c>
      <c r="Z781" s="2">
        <v>2.3199999999999998</v>
      </c>
      <c r="AA781" s="2">
        <v>0</v>
      </c>
      <c r="AB781" s="2">
        <v>75</v>
      </c>
      <c r="AC781" s="2">
        <v>150</v>
      </c>
      <c r="AD781" s="2">
        <v>225</v>
      </c>
      <c r="AE781" s="2">
        <v>299</v>
      </c>
      <c r="AF781" s="2">
        <v>-30.3</v>
      </c>
      <c r="AG781" s="2">
        <v>20</v>
      </c>
      <c r="AH781" s="2">
        <v>30</v>
      </c>
      <c r="AI781" s="2">
        <v>33.5</v>
      </c>
      <c r="AJ781" s="2">
        <v>53.9</v>
      </c>
      <c r="AK781" s="2"/>
    </row>
    <row r="782" spans="1:37">
      <c r="A782" s="2">
        <v>781</v>
      </c>
      <c r="B782" s="2">
        <v>6622</v>
      </c>
      <c r="C782" s="2">
        <v>373</v>
      </c>
      <c r="D782" s="2">
        <v>0</v>
      </c>
      <c r="E782" s="2">
        <v>50</v>
      </c>
      <c r="F782" s="2">
        <v>0</v>
      </c>
      <c r="G782" s="2">
        <v>0</v>
      </c>
      <c r="H782" s="2">
        <v>1.37</v>
      </c>
      <c r="I782" s="2">
        <v>94.41</v>
      </c>
      <c r="J782" s="2">
        <v>0</v>
      </c>
      <c r="K782" s="2">
        <v>0.35</v>
      </c>
      <c r="L782" s="2">
        <v>0.19</v>
      </c>
      <c r="M782" s="2">
        <v>0.12</v>
      </c>
      <c r="N782" s="2">
        <v>7.0000000000000007E-2</v>
      </c>
      <c r="O782" s="2">
        <v>0.05</v>
      </c>
      <c r="P782" s="2">
        <v>0.04</v>
      </c>
      <c r="Q782" s="2">
        <v>0.03</v>
      </c>
      <c r="R782" s="2">
        <v>0.02</v>
      </c>
      <c r="S782" s="2">
        <v>-216</v>
      </c>
      <c r="T782" s="2">
        <v>83.9</v>
      </c>
      <c r="U782" s="2">
        <v>78.099999999999994</v>
      </c>
      <c r="V782" s="2">
        <v>25.3</v>
      </c>
      <c r="W782" s="2">
        <v>7.81</v>
      </c>
      <c r="X782" s="2">
        <v>1.74</v>
      </c>
      <c r="Y782" s="2">
        <v>0.67</v>
      </c>
      <c r="Z782" s="2">
        <v>0.15</v>
      </c>
      <c r="AA782" s="2">
        <v>0</v>
      </c>
      <c r="AB782" s="2">
        <v>12</v>
      </c>
      <c r="AC782" s="2">
        <v>25</v>
      </c>
      <c r="AD782" s="2">
        <v>38</v>
      </c>
      <c r="AE782" s="2">
        <v>49</v>
      </c>
      <c r="AF782" s="2">
        <v>-216</v>
      </c>
      <c r="AG782" s="2">
        <v>-96</v>
      </c>
      <c r="AH782" s="2">
        <v>19.2</v>
      </c>
      <c r="AI782" s="2">
        <v>136</v>
      </c>
      <c r="AJ782" s="2">
        <v>244</v>
      </c>
      <c r="AK782" s="2"/>
    </row>
    <row r="783" spans="1:37">
      <c r="A783" s="2">
        <v>782</v>
      </c>
      <c r="B783" s="2">
        <v>6622</v>
      </c>
      <c r="C783" s="2">
        <v>373</v>
      </c>
      <c r="D783" s="2">
        <v>0</v>
      </c>
      <c r="E783" s="2">
        <v>72</v>
      </c>
      <c r="F783" s="2">
        <v>0</v>
      </c>
      <c r="G783" s="2">
        <v>0</v>
      </c>
      <c r="H783" s="2">
        <v>1.014</v>
      </c>
      <c r="I783" s="2">
        <v>153.31</v>
      </c>
      <c r="J783" s="2">
        <v>0</v>
      </c>
      <c r="K783" s="2">
        <v>0.28999999999999998</v>
      </c>
      <c r="L783" s="2">
        <v>0.18</v>
      </c>
      <c r="M783" s="2">
        <v>0.13</v>
      </c>
      <c r="N783" s="2">
        <v>0.08</v>
      </c>
      <c r="O783" s="2">
        <v>0.06</v>
      </c>
      <c r="P783" s="2">
        <v>0.04</v>
      </c>
      <c r="Q783" s="2">
        <v>0.03</v>
      </c>
      <c r="R783" s="2">
        <v>0.02</v>
      </c>
      <c r="S783" s="2">
        <v>-189</v>
      </c>
      <c r="T783" s="2">
        <v>33.200000000000003</v>
      </c>
      <c r="U783" s="2">
        <v>63.9</v>
      </c>
      <c r="V783" s="2">
        <v>35.9</v>
      </c>
      <c r="W783" s="2">
        <v>15.1</v>
      </c>
      <c r="X783" s="2">
        <v>2.97</v>
      </c>
      <c r="Y783" s="2">
        <v>1.06</v>
      </c>
      <c r="Z783" s="2">
        <v>0.27</v>
      </c>
      <c r="AA783" s="2">
        <v>0</v>
      </c>
      <c r="AB783" s="2">
        <v>18</v>
      </c>
      <c r="AC783" s="2">
        <v>36</v>
      </c>
      <c r="AD783" s="2">
        <v>54</v>
      </c>
      <c r="AE783" s="2">
        <v>71</v>
      </c>
      <c r="AF783" s="2">
        <v>-189</v>
      </c>
      <c r="AG783" s="2">
        <v>-80</v>
      </c>
      <c r="AH783" s="2">
        <v>21.2</v>
      </c>
      <c r="AI783" s="2">
        <v>120</v>
      </c>
      <c r="AJ783" s="2">
        <v>221</v>
      </c>
      <c r="AK783" s="2"/>
    </row>
    <row r="784" spans="1:37">
      <c r="A784" s="2">
        <v>783</v>
      </c>
      <c r="B784" s="2">
        <v>6622</v>
      </c>
      <c r="C784" s="2">
        <v>373</v>
      </c>
      <c r="D784" s="2">
        <v>0</v>
      </c>
      <c r="E784" s="2">
        <v>102</v>
      </c>
      <c r="F784" s="2">
        <v>0</v>
      </c>
      <c r="G784" s="2">
        <v>0</v>
      </c>
      <c r="H784" s="2">
        <v>0.7</v>
      </c>
      <c r="I784" s="2">
        <v>279.77</v>
      </c>
      <c r="J784" s="2">
        <v>0</v>
      </c>
      <c r="K784" s="2">
        <v>0.23</v>
      </c>
      <c r="L784" s="2">
        <v>0.16</v>
      </c>
      <c r="M784" s="2">
        <v>0.12</v>
      </c>
      <c r="N784" s="2">
        <v>0.08</v>
      </c>
      <c r="O784" s="2">
        <v>0.06</v>
      </c>
      <c r="P784" s="2">
        <v>0.04</v>
      </c>
      <c r="Q784" s="2">
        <v>0.03</v>
      </c>
      <c r="R784" s="2">
        <v>0.02</v>
      </c>
      <c r="S784" s="2">
        <v>-139</v>
      </c>
      <c r="T784" s="2">
        <v>-4.55</v>
      </c>
      <c r="U784" s="2">
        <v>34.6</v>
      </c>
      <c r="V784" s="2">
        <v>33.6</v>
      </c>
      <c r="W784" s="2">
        <v>20.9</v>
      </c>
      <c r="X784" s="2">
        <v>6</v>
      </c>
      <c r="Y784" s="2">
        <v>1.87</v>
      </c>
      <c r="Z784" s="2">
        <v>0.44</v>
      </c>
      <c r="AA784" s="2">
        <v>0</v>
      </c>
      <c r="AB784" s="2">
        <v>26</v>
      </c>
      <c r="AC784" s="2">
        <v>51</v>
      </c>
      <c r="AD784" s="2">
        <v>77</v>
      </c>
      <c r="AE784" s="2">
        <v>101</v>
      </c>
      <c r="AF784" s="2">
        <v>-139</v>
      </c>
      <c r="AG784" s="2">
        <v>-51.7</v>
      </c>
      <c r="AH784" s="2">
        <v>22.2</v>
      </c>
      <c r="AI784" s="2">
        <v>93.9</v>
      </c>
      <c r="AJ784" s="2">
        <v>174</v>
      </c>
      <c r="AK784" s="2"/>
    </row>
    <row r="785" spans="1:37">
      <c r="A785" s="2">
        <v>784</v>
      </c>
      <c r="B785" s="2">
        <v>6622</v>
      </c>
      <c r="C785" s="2">
        <v>373</v>
      </c>
      <c r="D785" s="2">
        <v>0</v>
      </c>
      <c r="E785" s="2">
        <v>147</v>
      </c>
      <c r="F785" s="2">
        <v>0</v>
      </c>
      <c r="G785" s="2">
        <v>0</v>
      </c>
      <c r="H785" s="2">
        <v>0.47299999999999998</v>
      </c>
      <c r="I785" s="2">
        <v>537.6</v>
      </c>
      <c r="J785" s="2">
        <v>0</v>
      </c>
      <c r="K785" s="2">
        <v>0.18</v>
      </c>
      <c r="L785" s="2">
        <v>0.14000000000000001</v>
      </c>
      <c r="M785" s="2">
        <v>0.11</v>
      </c>
      <c r="N785" s="2">
        <v>0.08</v>
      </c>
      <c r="O785" s="2">
        <v>0.06</v>
      </c>
      <c r="P785" s="2">
        <v>0.04</v>
      </c>
      <c r="Q785" s="2">
        <v>0.03</v>
      </c>
      <c r="R785" s="2">
        <v>0.02</v>
      </c>
      <c r="S785" s="2">
        <v>-88.9</v>
      </c>
      <c r="T785" s="2">
        <v>-21.8</v>
      </c>
      <c r="U785" s="2">
        <v>8.17</v>
      </c>
      <c r="V785" s="2">
        <v>20.5</v>
      </c>
      <c r="W785" s="2">
        <v>18.399999999999999</v>
      </c>
      <c r="X785" s="2">
        <v>9.1300000000000008</v>
      </c>
      <c r="Y785" s="2">
        <v>3.76</v>
      </c>
      <c r="Z785" s="2">
        <v>0.75</v>
      </c>
      <c r="AA785" s="2">
        <v>0</v>
      </c>
      <c r="AB785" s="2">
        <v>37</v>
      </c>
      <c r="AC785" s="2">
        <v>73</v>
      </c>
      <c r="AD785" s="2">
        <v>110</v>
      </c>
      <c r="AE785" s="2">
        <v>146</v>
      </c>
      <c r="AF785" s="2">
        <v>-88.9</v>
      </c>
      <c r="AG785" s="2">
        <v>-23.9</v>
      </c>
      <c r="AH785" s="2">
        <v>23.5</v>
      </c>
      <c r="AI785" s="2">
        <v>67.2</v>
      </c>
      <c r="AJ785" s="2">
        <v>124</v>
      </c>
      <c r="AK785" s="2"/>
    </row>
    <row r="786" spans="1:37">
      <c r="A786" s="2">
        <v>785</v>
      </c>
      <c r="B786" s="2">
        <v>6622</v>
      </c>
      <c r="C786" s="2">
        <v>373</v>
      </c>
      <c r="D786" s="2">
        <v>0</v>
      </c>
      <c r="E786" s="2">
        <v>210</v>
      </c>
      <c r="F786" s="2">
        <v>0</v>
      </c>
      <c r="G786" s="2">
        <v>0</v>
      </c>
      <c r="H786" s="2">
        <v>0.33500000000000002</v>
      </c>
      <c r="I786" s="2">
        <v>997.14</v>
      </c>
      <c r="J786" s="2">
        <v>0</v>
      </c>
      <c r="K786" s="2">
        <v>0.13</v>
      </c>
      <c r="L786" s="2">
        <v>0.11</v>
      </c>
      <c r="M786" s="2">
        <v>0.09</v>
      </c>
      <c r="N786" s="2">
        <v>0.08</v>
      </c>
      <c r="O786" s="2">
        <v>0.06</v>
      </c>
      <c r="P786" s="2">
        <v>0.04</v>
      </c>
      <c r="Q786" s="2">
        <v>0.03</v>
      </c>
      <c r="R786" s="2">
        <v>0.02</v>
      </c>
      <c r="S786" s="2">
        <v>-50.9</v>
      </c>
      <c r="T786" s="2">
        <v>-23.4</v>
      </c>
      <c r="U786" s="2">
        <v>-6.26</v>
      </c>
      <c r="V786" s="2">
        <v>6.97</v>
      </c>
      <c r="W786" s="2">
        <v>10.5</v>
      </c>
      <c r="X786" s="2">
        <v>8.75</v>
      </c>
      <c r="Y786" s="2">
        <v>5.29</v>
      </c>
      <c r="Z786" s="2">
        <v>1.53</v>
      </c>
      <c r="AA786" s="2">
        <v>0</v>
      </c>
      <c r="AB786" s="2">
        <v>52</v>
      </c>
      <c r="AC786" s="2">
        <v>105</v>
      </c>
      <c r="AD786" s="2">
        <v>157</v>
      </c>
      <c r="AE786" s="2">
        <v>209</v>
      </c>
      <c r="AF786" s="2">
        <v>-50.9</v>
      </c>
      <c r="AG786" s="2">
        <v>-0.75</v>
      </c>
      <c r="AH786" s="2">
        <v>25.9</v>
      </c>
      <c r="AI786" s="2">
        <v>45.4</v>
      </c>
      <c r="AJ786" s="2">
        <v>79.7</v>
      </c>
      <c r="AK786" s="2"/>
    </row>
    <row r="787" spans="1:37">
      <c r="A787" s="2">
        <v>786</v>
      </c>
      <c r="B787" s="2">
        <v>6622</v>
      </c>
      <c r="C787" s="2">
        <v>373</v>
      </c>
      <c r="D787" s="2">
        <v>0</v>
      </c>
      <c r="E787" s="2">
        <v>300</v>
      </c>
      <c r="F787" s="2">
        <v>0</v>
      </c>
      <c r="G787" s="2">
        <v>0</v>
      </c>
      <c r="H787" s="2">
        <v>0.27</v>
      </c>
      <c r="I787" s="2">
        <v>1618.46</v>
      </c>
      <c r="J787" s="2">
        <v>0</v>
      </c>
      <c r="K787" s="2">
        <v>0.1</v>
      </c>
      <c r="L787" s="2">
        <v>0.08</v>
      </c>
      <c r="M787" s="2">
        <v>0.08</v>
      </c>
      <c r="N787" s="2">
        <v>7.0000000000000007E-2</v>
      </c>
      <c r="O787" s="2">
        <v>0.06</v>
      </c>
      <c r="P787" s="2">
        <v>0.04</v>
      </c>
      <c r="Q787" s="2">
        <v>0.03</v>
      </c>
      <c r="R787" s="2">
        <v>0.02</v>
      </c>
      <c r="S787" s="2">
        <v>-27.1</v>
      </c>
      <c r="T787" s="2">
        <v>-17.7</v>
      </c>
      <c r="U787" s="2">
        <v>-10.1</v>
      </c>
      <c r="V787" s="2">
        <v>-1.42</v>
      </c>
      <c r="W787" s="2">
        <v>3.07</v>
      </c>
      <c r="X787" s="2">
        <v>5.37</v>
      </c>
      <c r="Y787" s="2">
        <v>4.67</v>
      </c>
      <c r="Z787" s="2">
        <v>2.31</v>
      </c>
      <c r="AA787" s="2">
        <v>0</v>
      </c>
      <c r="AB787" s="2">
        <v>75</v>
      </c>
      <c r="AC787" s="2">
        <v>150</v>
      </c>
      <c r="AD787" s="2">
        <v>225</v>
      </c>
      <c r="AE787" s="2">
        <v>299</v>
      </c>
      <c r="AF787" s="2">
        <v>-27.1</v>
      </c>
      <c r="AG787" s="2">
        <v>15.6</v>
      </c>
      <c r="AH787" s="2">
        <v>24.7</v>
      </c>
      <c r="AI787" s="2">
        <v>28.6</v>
      </c>
      <c r="AJ787" s="2">
        <v>46.8</v>
      </c>
      <c r="AK787" s="2"/>
    </row>
    <row r="788" spans="1:37">
      <c r="A788" s="2">
        <v>787</v>
      </c>
      <c r="B788" s="2">
        <v>8000</v>
      </c>
      <c r="C788" s="2">
        <v>373</v>
      </c>
      <c r="D788" s="2">
        <v>0</v>
      </c>
      <c r="E788" s="2">
        <v>50</v>
      </c>
      <c r="F788" s="2">
        <v>0</v>
      </c>
      <c r="G788" s="2">
        <v>0</v>
      </c>
      <c r="H788" s="2">
        <v>1.304</v>
      </c>
      <c r="I788" s="2">
        <v>102.19</v>
      </c>
      <c r="J788" s="2">
        <v>0</v>
      </c>
      <c r="K788" s="2">
        <v>0.34</v>
      </c>
      <c r="L788" s="2">
        <v>0.19</v>
      </c>
      <c r="M788" s="2">
        <v>0.12</v>
      </c>
      <c r="N788" s="2">
        <v>7.0000000000000007E-2</v>
      </c>
      <c r="O788" s="2">
        <v>0.05</v>
      </c>
      <c r="P788" s="2">
        <v>0.04</v>
      </c>
      <c r="Q788" s="2">
        <v>0.03</v>
      </c>
      <c r="R788" s="2">
        <v>0.02</v>
      </c>
      <c r="S788" s="2">
        <v>-206</v>
      </c>
      <c r="T788" s="2">
        <v>73.400000000000006</v>
      </c>
      <c r="U788" s="2">
        <v>74.5</v>
      </c>
      <c r="V788" s="2">
        <v>26.3</v>
      </c>
      <c r="W788" s="2">
        <v>8.39</v>
      </c>
      <c r="X788" s="2">
        <v>1.81</v>
      </c>
      <c r="Y788" s="2">
        <v>0.71</v>
      </c>
      <c r="Z788" s="2">
        <v>0.17</v>
      </c>
      <c r="AA788" s="2">
        <v>0</v>
      </c>
      <c r="AB788" s="2">
        <v>12</v>
      </c>
      <c r="AC788" s="2">
        <v>25</v>
      </c>
      <c r="AD788" s="2">
        <v>38</v>
      </c>
      <c r="AE788" s="2">
        <v>49</v>
      </c>
      <c r="AF788" s="2">
        <v>-206</v>
      </c>
      <c r="AG788" s="2">
        <v>-92.8</v>
      </c>
      <c r="AH788" s="2">
        <v>15.9</v>
      </c>
      <c r="AI788" s="2">
        <v>126</v>
      </c>
      <c r="AJ788" s="2">
        <v>228</v>
      </c>
      <c r="AK788" s="2"/>
    </row>
    <row r="789" spans="1:37">
      <c r="A789" s="2">
        <v>788</v>
      </c>
      <c r="B789" s="2">
        <v>8000</v>
      </c>
      <c r="C789" s="2">
        <v>373</v>
      </c>
      <c r="D789" s="2">
        <v>0</v>
      </c>
      <c r="E789" s="2">
        <v>72</v>
      </c>
      <c r="F789" s="2">
        <v>0</v>
      </c>
      <c r="G789" s="2">
        <v>0</v>
      </c>
      <c r="H789" s="2">
        <v>0.94099999999999995</v>
      </c>
      <c r="I789" s="2">
        <v>172.79</v>
      </c>
      <c r="J789" s="2">
        <v>0</v>
      </c>
      <c r="K789" s="2">
        <v>0.28000000000000003</v>
      </c>
      <c r="L789" s="2">
        <v>0.18</v>
      </c>
      <c r="M789" s="2">
        <v>0.13</v>
      </c>
      <c r="N789" s="2">
        <v>0.08</v>
      </c>
      <c r="O789" s="2">
        <v>0.06</v>
      </c>
      <c r="P789" s="2">
        <v>0.04</v>
      </c>
      <c r="Q789" s="2">
        <v>0.03</v>
      </c>
      <c r="R789" s="2">
        <v>0.02</v>
      </c>
      <c r="S789" s="2">
        <v>-176</v>
      </c>
      <c r="T789" s="2">
        <v>25.6</v>
      </c>
      <c r="U789" s="2">
        <v>57.4</v>
      </c>
      <c r="V789" s="2">
        <v>35.1</v>
      </c>
      <c r="W789" s="2">
        <v>15.7</v>
      </c>
      <c r="X789" s="2">
        <v>3.18</v>
      </c>
      <c r="Y789" s="2">
        <v>1.1000000000000001</v>
      </c>
      <c r="Z789" s="2">
        <v>0.28999999999999998</v>
      </c>
      <c r="AA789" s="2">
        <v>0</v>
      </c>
      <c r="AB789" s="2">
        <v>18</v>
      </c>
      <c r="AC789" s="2">
        <v>36</v>
      </c>
      <c r="AD789" s="2">
        <v>54</v>
      </c>
      <c r="AE789" s="2">
        <v>71</v>
      </c>
      <c r="AF789" s="2">
        <v>-176</v>
      </c>
      <c r="AG789" s="2">
        <v>-75.3</v>
      </c>
      <c r="AH789" s="2">
        <v>17.5</v>
      </c>
      <c r="AI789" s="2">
        <v>108</v>
      </c>
      <c r="AJ789" s="2">
        <v>201</v>
      </c>
      <c r="AK789" s="2"/>
    </row>
    <row r="790" spans="1:37">
      <c r="A790" s="2">
        <v>789</v>
      </c>
      <c r="B790" s="2">
        <v>8000</v>
      </c>
      <c r="C790" s="2">
        <v>373</v>
      </c>
      <c r="D790" s="2">
        <v>0</v>
      </c>
      <c r="E790" s="2">
        <v>102</v>
      </c>
      <c r="F790" s="2">
        <v>0</v>
      </c>
      <c r="G790" s="2">
        <v>0</v>
      </c>
      <c r="H790" s="2">
        <v>0.64400000000000002</v>
      </c>
      <c r="I790" s="2">
        <v>319.58</v>
      </c>
      <c r="J790" s="2">
        <v>0</v>
      </c>
      <c r="K790" s="2">
        <v>0.22</v>
      </c>
      <c r="L790" s="2">
        <v>0.16</v>
      </c>
      <c r="M790" s="2">
        <v>0.12</v>
      </c>
      <c r="N790" s="2">
        <v>0.08</v>
      </c>
      <c r="O790" s="2">
        <v>0.06</v>
      </c>
      <c r="P790" s="2">
        <v>0.04</v>
      </c>
      <c r="Q790" s="2">
        <v>0.03</v>
      </c>
      <c r="R790" s="2">
        <v>0.02</v>
      </c>
      <c r="S790" s="2">
        <v>-127</v>
      </c>
      <c r="T790" s="2">
        <v>-7.58</v>
      </c>
      <c r="U790" s="2">
        <v>28.9</v>
      </c>
      <c r="V790" s="2">
        <v>30.7</v>
      </c>
      <c r="W790" s="2">
        <v>20.2</v>
      </c>
      <c r="X790" s="2">
        <v>6.34</v>
      </c>
      <c r="Y790" s="2">
        <v>2.0099999999999998</v>
      </c>
      <c r="Z790" s="2">
        <v>0.46</v>
      </c>
      <c r="AA790" s="2">
        <v>0</v>
      </c>
      <c r="AB790" s="2">
        <v>26</v>
      </c>
      <c r="AC790" s="2">
        <v>51</v>
      </c>
      <c r="AD790" s="2">
        <v>77</v>
      </c>
      <c r="AE790" s="2">
        <v>101</v>
      </c>
      <c r="AF790" s="2">
        <v>-127</v>
      </c>
      <c r="AG790" s="2">
        <v>-48.2</v>
      </c>
      <c r="AH790" s="2">
        <v>18.3</v>
      </c>
      <c r="AI790" s="2">
        <v>83</v>
      </c>
      <c r="AJ790" s="2">
        <v>156</v>
      </c>
      <c r="AK790" s="2"/>
    </row>
    <row r="791" spans="1:37">
      <c r="A791" s="2">
        <v>790</v>
      </c>
      <c r="B791" s="2">
        <v>8000</v>
      </c>
      <c r="C791" s="2">
        <v>373</v>
      </c>
      <c r="D791" s="2">
        <v>0</v>
      </c>
      <c r="E791" s="2">
        <v>147</v>
      </c>
      <c r="F791" s="2">
        <v>0</v>
      </c>
      <c r="G791" s="2">
        <v>0</v>
      </c>
      <c r="H791" s="2">
        <v>0.42899999999999999</v>
      </c>
      <c r="I791" s="2">
        <v>627.11</v>
      </c>
      <c r="J791" s="2">
        <v>0</v>
      </c>
      <c r="K791" s="2">
        <v>0.17</v>
      </c>
      <c r="L791" s="2">
        <v>0.13</v>
      </c>
      <c r="M791" s="2">
        <v>0.11</v>
      </c>
      <c r="N791" s="2">
        <v>0.08</v>
      </c>
      <c r="O791" s="2">
        <v>0.06</v>
      </c>
      <c r="P791" s="2">
        <v>0.04</v>
      </c>
      <c r="Q791" s="2">
        <v>0.03</v>
      </c>
      <c r="R791" s="2">
        <v>0.02</v>
      </c>
      <c r="S791" s="2">
        <v>-79.900000000000006</v>
      </c>
      <c r="T791" s="2">
        <v>-21.5</v>
      </c>
      <c r="U791" s="2">
        <v>5.31</v>
      </c>
      <c r="V791" s="2">
        <v>17.5</v>
      </c>
      <c r="W791" s="2">
        <v>16.7</v>
      </c>
      <c r="X791" s="2">
        <v>8.98</v>
      </c>
      <c r="Y791" s="2">
        <v>3.93</v>
      </c>
      <c r="Z791" s="2">
        <v>0.8</v>
      </c>
      <c r="AA791" s="2">
        <v>0</v>
      </c>
      <c r="AB791" s="2">
        <v>37</v>
      </c>
      <c r="AC791" s="2">
        <v>73</v>
      </c>
      <c r="AD791" s="2">
        <v>110</v>
      </c>
      <c r="AE791" s="2">
        <v>146</v>
      </c>
      <c r="AF791" s="2">
        <v>-79.900000000000006</v>
      </c>
      <c r="AG791" s="2">
        <v>-22.8</v>
      </c>
      <c r="AH791" s="2">
        <v>19.3</v>
      </c>
      <c r="AI791" s="2">
        <v>58.5</v>
      </c>
      <c r="AJ791" s="2">
        <v>109</v>
      </c>
      <c r="AK791" s="2"/>
    </row>
    <row r="792" spans="1:37">
      <c r="A792" s="2">
        <v>791</v>
      </c>
      <c r="B792" s="2">
        <v>8000</v>
      </c>
      <c r="C792" s="2">
        <v>373</v>
      </c>
      <c r="D792" s="2">
        <v>0</v>
      </c>
      <c r="E792" s="2">
        <v>210</v>
      </c>
      <c r="F792" s="2">
        <v>0</v>
      </c>
      <c r="G792" s="2">
        <v>0</v>
      </c>
      <c r="H792" s="2">
        <v>0.30099999999999999</v>
      </c>
      <c r="I792" s="2">
        <v>1186.1600000000001</v>
      </c>
      <c r="J792" s="2">
        <v>0</v>
      </c>
      <c r="K792" s="2">
        <v>0.13</v>
      </c>
      <c r="L792" s="2">
        <v>0.1</v>
      </c>
      <c r="M792" s="2">
        <v>0.09</v>
      </c>
      <c r="N792" s="2">
        <v>0.08</v>
      </c>
      <c r="O792" s="2">
        <v>0.06</v>
      </c>
      <c r="P792" s="2">
        <v>0.04</v>
      </c>
      <c r="Q792" s="2">
        <v>0.03</v>
      </c>
      <c r="R792" s="2">
        <v>0.02</v>
      </c>
      <c r="S792" s="2">
        <v>-45.5</v>
      </c>
      <c r="T792" s="2">
        <v>-21.7</v>
      </c>
      <c r="U792" s="2">
        <v>-6.73</v>
      </c>
      <c r="V792" s="2">
        <v>5.23</v>
      </c>
      <c r="W792" s="2">
        <v>8.8800000000000008</v>
      </c>
      <c r="X792" s="2">
        <v>8</v>
      </c>
      <c r="Y792" s="2">
        <v>5.14</v>
      </c>
      <c r="Z792" s="2">
        <v>1.61</v>
      </c>
      <c r="AA792" s="2">
        <v>0</v>
      </c>
      <c r="AB792" s="2">
        <v>52</v>
      </c>
      <c r="AC792" s="2">
        <v>105</v>
      </c>
      <c r="AD792" s="2">
        <v>157</v>
      </c>
      <c r="AE792" s="2">
        <v>209</v>
      </c>
      <c r="AF792" s="2">
        <v>-45.5</v>
      </c>
      <c r="AG792" s="2">
        <v>-2.2200000000000002</v>
      </c>
      <c r="AH792" s="2">
        <v>21.3</v>
      </c>
      <c r="AI792" s="2">
        <v>39</v>
      </c>
      <c r="AJ792" s="2">
        <v>69.400000000000006</v>
      </c>
      <c r="AK792" s="2"/>
    </row>
    <row r="793" spans="1:37">
      <c r="A793" s="2">
        <v>792</v>
      </c>
      <c r="B793" s="2">
        <v>8000</v>
      </c>
      <c r="C793" s="2">
        <v>373</v>
      </c>
      <c r="D793" s="2">
        <v>0</v>
      </c>
      <c r="E793" s="2">
        <v>300</v>
      </c>
      <c r="F793" s="2">
        <v>0</v>
      </c>
      <c r="G793" s="2">
        <v>0</v>
      </c>
      <c r="H793" s="2">
        <v>0.23799999999999999</v>
      </c>
      <c r="I793" s="2">
        <v>1976.4</v>
      </c>
      <c r="J793" s="2">
        <v>0</v>
      </c>
      <c r="K793" s="2">
        <v>0.1</v>
      </c>
      <c r="L793" s="2">
        <v>0.08</v>
      </c>
      <c r="M793" s="2">
        <v>7.0000000000000007E-2</v>
      </c>
      <c r="N793" s="2">
        <v>0.06</v>
      </c>
      <c r="O793" s="2">
        <v>0.05</v>
      </c>
      <c r="P793" s="2">
        <v>0.04</v>
      </c>
      <c r="Q793" s="2">
        <v>0.03</v>
      </c>
      <c r="R793" s="2">
        <v>0.02</v>
      </c>
      <c r="S793" s="2">
        <v>-24.1</v>
      </c>
      <c r="T793" s="2">
        <v>-16.100000000000001</v>
      </c>
      <c r="U793" s="2">
        <v>-9.4700000000000006</v>
      </c>
      <c r="V793" s="2">
        <v>-1.87</v>
      </c>
      <c r="W793" s="2">
        <v>2.2000000000000002</v>
      </c>
      <c r="X793" s="2">
        <v>4.59</v>
      </c>
      <c r="Y793" s="2">
        <v>4.22</v>
      </c>
      <c r="Z793" s="2">
        <v>2.27</v>
      </c>
      <c r="AA793" s="2">
        <v>0</v>
      </c>
      <c r="AB793" s="2">
        <v>75</v>
      </c>
      <c r="AC793" s="2">
        <v>150</v>
      </c>
      <c r="AD793" s="2">
        <v>225</v>
      </c>
      <c r="AE793" s="2">
        <v>299</v>
      </c>
      <c r="AF793" s="2">
        <v>-24.1</v>
      </c>
      <c r="AG793" s="2">
        <v>12.1</v>
      </c>
      <c r="AH793" s="2">
        <v>20.399999999999999</v>
      </c>
      <c r="AI793" s="2">
        <v>24.3</v>
      </c>
      <c r="AJ793" s="2">
        <v>40.5</v>
      </c>
      <c r="AK793" s="2"/>
    </row>
    <row r="794" spans="1:37">
      <c r="A794" s="2">
        <v>793</v>
      </c>
      <c r="B794" s="2">
        <v>1000</v>
      </c>
      <c r="C794" s="2">
        <v>500</v>
      </c>
      <c r="D794" s="2">
        <v>0</v>
      </c>
      <c r="E794" s="2">
        <v>50</v>
      </c>
      <c r="F794" s="2">
        <v>0</v>
      </c>
      <c r="G794" s="2">
        <v>0</v>
      </c>
      <c r="H794" s="2">
        <v>1.867</v>
      </c>
      <c r="I794" s="2">
        <v>77.77</v>
      </c>
      <c r="J794" s="2">
        <v>0</v>
      </c>
      <c r="K794" s="2">
        <v>0.31</v>
      </c>
      <c r="L794" s="2">
        <v>0.14000000000000001</v>
      </c>
      <c r="M794" s="2">
        <v>0.08</v>
      </c>
      <c r="N794" s="2">
        <v>0.05</v>
      </c>
      <c r="O794" s="2">
        <v>0.04</v>
      </c>
      <c r="P794" s="2">
        <v>0.03</v>
      </c>
      <c r="Q794" s="2">
        <v>0.02</v>
      </c>
      <c r="R794" s="2">
        <v>0.01</v>
      </c>
      <c r="S794" s="2">
        <v>-102</v>
      </c>
      <c r="T794" s="2">
        <v>86.6</v>
      </c>
      <c r="U794" s="2">
        <v>33.4</v>
      </c>
      <c r="V794" s="2">
        <v>5.36</v>
      </c>
      <c r="W794" s="2">
        <v>1.47</v>
      </c>
      <c r="X794" s="2">
        <v>0.24</v>
      </c>
      <c r="Y794" s="2">
        <v>0.08</v>
      </c>
      <c r="Z794" s="2">
        <v>-0.01</v>
      </c>
      <c r="AA794" s="2">
        <v>0</v>
      </c>
      <c r="AB794" s="2">
        <v>12</v>
      </c>
      <c r="AC794" s="2">
        <v>25</v>
      </c>
      <c r="AD794" s="2">
        <v>38</v>
      </c>
      <c r="AE794" s="2">
        <v>49</v>
      </c>
      <c r="AF794" s="2">
        <v>-102</v>
      </c>
      <c r="AG794" s="2">
        <v>0.48</v>
      </c>
      <c r="AH794" s="2">
        <v>101</v>
      </c>
      <c r="AI794" s="2">
        <v>198</v>
      </c>
      <c r="AJ794" s="2">
        <v>277</v>
      </c>
      <c r="AK794" s="2"/>
    </row>
    <row r="795" spans="1:37">
      <c r="A795" s="2">
        <v>794</v>
      </c>
      <c r="B795" s="2">
        <v>1000</v>
      </c>
      <c r="C795" s="2">
        <v>500</v>
      </c>
      <c r="D795" s="2">
        <v>0</v>
      </c>
      <c r="E795" s="2">
        <v>72</v>
      </c>
      <c r="F795" s="2">
        <v>0</v>
      </c>
      <c r="G795" s="2">
        <v>0</v>
      </c>
      <c r="H795" s="2">
        <v>1.7430000000000001</v>
      </c>
      <c r="I795" s="2">
        <v>86.89</v>
      </c>
      <c r="J795" s="2">
        <v>0</v>
      </c>
      <c r="K795" s="2">
        <v>0.3</v>
      </c>
      <c r="L795" s="2">
        <v>0.14000000000000001</v>
      </c>
      <c r="M795" s="2">
        <v>0.08</v>
      </c>
      <c r="N795" s="2">
        <v>0.05</v>
      </c>
      <c r="O795" s="2">
        <v>0.04</v>
      </c>
      <c r="P795" s="2">
        <v>0.03</v>
      </c>
      <c r="Q795" s="2">
        <v>0.02</v>
      </c>
      <c r="R795" s="2">
        <v>0.01</v>
      </c>
      <c r="S795" s="2">
        <v>-133</v>
      </c>
      <c r="T795" s="2">
        <v>64.099999999999994</v>
      </c>
      <c r="U795" s="2">
        <v>47.3</v>
      </c>
      <c r="V795" s="2">
        <v>11.3</v>
      </c>
      <c r="W795" s="2">
        <v>3.18</v>
      </c>
      <c r="X795" s="2">
        <v>0.55000000000000004</v>
      </c>
      <c r="Y795" s="2">
        <v>0.16</v>
      </c>
      <c r="Z795" s="2">
        <v>0.03</v>
      </c>
      <c r="AA795" s="2">
        <v>0</v>
      </c>
      <c r="AB795" s="2">
        <v>18</v>
      </c>
      <c r="AC795" s="2">
        <v>36</v>
      </c>
      <c r="AD795" s="2">
        <v>54</v>
      </c>
      <c r="AE795" s="2">
        <v>71</v>
      </c>
      <c r="AF795" s="2">
        <v>-133</v>
      </c>
      <c r="AG795" s="2">
        <v>3.19</v>
      </c>
      <c r="AH795" s="2">
        <v>128</v>
      </c>
      <c r="AI795" s="2">
        <v>239</v>
      </c>
      <c r="AJ795" s="2">
        <v>335</v>
      </c>
      <c r="AK795" s="2"/>
    </row>
    <row r="796" spans="1:37">
      <c r="A796" s="2">
        <v>795</v>
      </c>
      <c r="B796" s="2">
        <v>1000</v>
      </c>
      <c r="C796" s="2">
        <v>500</v>
      </c>
      <c r="D796" s="2">
        <v>0</v>
      </c>
      <c r="E796" s="2">
        <v>102</v>
      </c>
      <c r="F796" s="2">
        <v>0</v>
      </c>
      <c r="G796" s="2">
        <v>0</v>
      </c>
      <c r="H796" s="2">
        <v>1.5609999999999999</v>
      </c>
      <c r="I796" s="2">
        <v>104.13</v>
      </c>
      <c r="J796" s="2">
        <v>0</v>
      </c>
      <c r="K796" s="2">
        <v>0.28000000000000003</v>
      </c>
      <c r="L796" s="2">
        <v>0.14000000000000001</v>
      </c>
      <c r="M796" s="2">
        <v>0.09</v>
      </c>
      <c r="N796" s="2">
        <v>0.06</v>
      </c>
      <c r="O796" s="2">
        <v>0.04</v>
      </c>
      <c r="P796" s="2">
        <v>0.03</v>
      </c>
      <c r="Q796" s="2">
        <v>0.02</v>
      </c>
      <c r="R796" s="2">
        <v>0.01</v>
      </c>
      <c r="S796" s="2">
        <v>-129</v>
      </c>
      <c r="T796" s="2">
        <v>32</v>
      </c>
      <c r="U796" s="2">
        <v>47.3</v>
      </c>
      <c r="V796" s="2">
        <v>19.399999999999999</v>
      </c>
      <c r="W796" s="2">
        <v>6.73</v>
      </c>
      <c r="X796" s="2">
        <v>1.2</v>
      </c>
      <c r="Y796" s="2">
        <v>0.35</v>
      </c>
      <c r="Z796" s="2">
        <v>0.06</v>
      </c>
      <c r="AA796" s="2">
        <v>0</v>
      </c>
      <c r="AB796" s="2">
        <v>26</v>
      </c>
      <c r="AC796" s="2">
        <v>51</v>
      </c>
      <c r="AD796" s="2">
        <v>77</v>
      </c>
      <c r="AE796" s="2">
        <v>101</v>
      </c>
      <c r="AF796" s="2">
        <v>-129</v>
      </c>
      <c r="AG796" s="2">
        <v>29.6</v>
      </c>
      <c r="AH796" s="2">
        <v>156</v>
      </c>
      <c r="AI796" s="2">
        <v>256</v>
      </c>
      <c r="AJ796" s="2">
        <v>345</v>
      </c>
      <c r="AK796" s="2"/>
    </row>
    <row r="797" spans="1:37">
      <c r="A797" s="2">
        <v>796</v>
      </c>
      <c r="B797" s="2">
        <v>1000</v>
      </c>
      <c r="C797" s="2">
        <v>500</v>
      </c>
      <c r="D797" s="2">
        <v>0</v>
      </c>
      <c r="E797" s="2">
        <v>147</v>
      </c>
      <c r="F797" s="2">
        <v>0</v>
      </c>
      <c r="G797" s="2">
        <v>0</v>
      </c>
      <c r="H797" s="2">
        <v>1.375</v>
      </c>
      <c r="I797" s="2">
        <v>129.33000000000001</v>
      </c>
      <c r="J797" s="2">
        <v>0</v>
      </c>
      <c r="K797" s="2">
        <v>0.25</v>
      </c>
      <c r="L797" s="2">
        <v>0.13</v>
      </c>
      <c r="M797" s="2">
        <v>0.09</v>
      </c>
      <c r="N797" s="2">
        <v>0.06</v>
      </c>
      <c r="O797" s="2">
        <v>0.04</v>
      </c>
      <c r="P797" s="2">
        <v>0.03</v>
      </c>
      <c r="Q797" s="2">
        <v>0.02</v>
      </c>
      <c r="R797" s="2">
        <v>0.01</v>
      </c>
      <c r="S797" s="2">
        <v>-97.7</v>
      </c>
      <c r="T797" s="2">
        <v>2.17</v>
      </c>
      <c r="U797" s="2">
        <v>30.6</v>
      </c>
      <c r="V797" s="2">
        <v>23.4</v>
      </c>
      <c r="W797" s="2">
        <v>11.5</v>
      </c>
      <c r="X797" s="2">
        <v>2.58</v>
      </c>
      <c r="Y797" s="2">
        <v>0.76</v>
      </c>
      <c r="Z797" s="2">
        <v>0.13</v>
      </c>
      <c r="AA797" s="2">
        <v>0</v>
      </c>
      <c r="AB797" s="2">
        <v>37</v>
      </c>
      <c r="AC797" s="2">
        <v>73</v>
      </c>
      <c r="AD797" s="2">
        <v>110</v>
      </c>
      <c r="AE797" s="2">
        <v>146</v>
      </c>
      <c r="AF797" s="2">
        <v>-97.7</v>
      </c>
      <c r="AG797" s="2">
        <v>73.8</v>
      </c>
      <c r="AH797" s="2">
        <v>180</v>
      </c>
      <c r="AI797" s="2">
        <v>241</v>
      </c>
      <c r="AJ797" s="2">
        <v>302</v>
      </c>
      <c r="AK797" s="2"/>
    </row>
    <row r="798" spans="1:37">
      <c r="A798" s="2">
        <v>797</v>
      </c>
      <c r="B798" s="2">
        <v>1000</v>
      </c>
      <c r="C798" s="2">
        <v>500</v>
      </c>
      <c r="D798" s="2">
        <v>0</v>
      </c>
      <c r="E798" s="2">
        <v>210</v>
      </c>
      <c r="F798" s="2">
        <v>0</v>
      </c>
      <c r="G798" s="2">
        <v>0</v>
      </c>
      <c r="H798" s="2">
        <v>1.2290000000000001</v>
      </c>
      <c r="I798" s="2">
        <v>159.22999999999999</v>
      </c>
      <c r="J798" s="2">
        <v>0</v>
      </c>
      <c r="K798" s="2">
        <v>0.23</v>
      </c>
      <c r="L798" s="2">
        <v>0.12</v>
      </c>
      <c r="M798" s="2">
        <v>0.09</v>
      </c>
      <c r="N798" s="2">
        <v>0.06</v>
      </c>
      <c r="O798" s="2">
        <v>0.04</v>
      </c>
      <c r="P798" s="2">
        <v>0.03</v>
      </c>
      <c r="Q798" s="2">
        <v>0.02</v>
      </c>
      <c r="R798" s="2">
        <v>0.01</v>
      </c>
      <c r="S798" s="2">
        <v>-61.4</v>
      </c>
      <c r="T798" s="2">
        <v>-14.4</v>
      </c>
      <c r="U798" s="2">
        <v>9.2200000000000006</v>
      </c>
      <c r="V798" s="2">
        <v>17.899999999999999</v>
      </c>
      <c r="W798" s="2">
        <v>13.3</v>
      </c>
      <c r="X798" s="2">
        <v>4.75</v>
      </c>
      <c r="Y798" s="2">
        <v>1.64</v>
      </c>
      <c r="Z798" s="2">
        <v>0.3</v>
      </c>
      <c r="AA798" s="2">
        <v>0</v>
      </c>
      <c r="AB798" s="2">
        <v>52</v>
      </c>
      <c r="AC798" s="2">
        <v>105</v>
      </c>
      <c r="AD798" s="2">
        <v>157</v>
      </c>
      <c r="AE798" s="2">
        <v>209</v>
      </c>
      <c r="AF798" s="2">
        <v>-61.4</v>
      </c>
      <c r="AG798" s="2">
        <v>127</v>
      </c>
      <c r="AH798" s="2">
        <v>195</v>
      </c>
      <c r="AI798" s="2">
        <v>200</v>
      </c>
      <c r="AJ798" s="2">
        <v>223</v>
      </c>
      <c r="AK798" s="2"/>
    </row>
    <row r="799" spans="1:37">
      <c r="A799" s="2">
        <v>798</v>
      </c>
      <c r="B799" s="2">
        <v>1000</v>
      </c>
      <c r="C799" s="2">
        <v>500</v>
      </c>
      <c r="D799" s="2">
        <v>0</v>
      </c>
      <c r="E799" s="2">
        <v>300</v>
      </c>
      <c r="F799" s="2">
        <v>0</v>
      </c>
      <c r="G799" s="2">
        <v>0</v>
      </c>
      <c r="H799" s="2">
        <v>1.1599999999999999</v>
      </c>
      <c r="I799" s="2">
        <v>184.07</v>
      </c>
      <c r="J799" s="2">
        <v>0</v>
      </c>
      <c r="K799" s="2">
        <v>0.21</v>
      </c>
      <c r="L799" s="2">
        <v>0.11</v>
      </c>
      <c r="M799" s="2">
        <v>0.08</v>
      </c>
      <c r="N799" s="2">
        <v>0.06</v>
      </c>
      <c r="O799" s="2">
        <v>0.04</v>
      </c>
      <c r="P799" s="2">
        <v>0.03</v>
      </c>
      <c r="Q799" s="2">
        <v>0.02</v>
      </c>
      <c r="R799" s="2">
        <v>0.01</v>
      </c>
      <c r="S799" s="2">
        <v>-34.299999999999997</v>
      </c>
      <c r="T799" s="2">
        <v>-16.899999999999999</v>
      </c>
      <c r="U799" s="2">
        <v>-4.24</v>
      </c>
      <c r="V799" s="2">
        <v>7.05</v>
      </c>
      <c r="W799" s="2">
        <v>9.51</v>
      </c>
      <c r="X799" s="2">
        <v>6.04</v>
      </c>
      <c r="Y799" s="2">
        <v>2.89</v>
      </c>
      <c r="Z799" s="2">
        <v>0.66</v>
      </c>
      <c r="AA799" s="2">
        <v>0</v>
      </c>
      <c r="AB799" s="2">
        <v>75</v>
      </c>
      <c r="AC799" s="2">
        <v>150</v>
      </c>
      <c r="AD799" s="2">
        <v>225</v>
      </c>
      <c r="AE799" s="2">
        <v>299</v>
      </c>
      <c r="AF799" s="2">
        <v>-34.299999999999997</v>
      </c>
      <c r="AG799" s="2">
        <v>173</v>
      </c>
      <c r="AH799" s="2">
        <v>180</v>
      </c>
      <c r="AI799" s="2">
        <v>142</v>
      </c>
      <c r="AJ799" s="2">
        <v>142</v>
      </c>
      <c r="AK799" s="2"/>
    </row>
    <row r="800" spans="1:37">
      <c r="A800" s="2">
        <v>799</v>
      </c>
      <c r="B800" s="2">
        <v>1208</v>
      </c>
      <c r="C800" s="2">
        <v>500</v>
      </c>
      <c r="D800" s="2">
        <v>0</v>
      </c>
      <c r="E800" s="2">
        <v>50</v>
      </c>
      <c r="F800" s="2">
        <v>0</v>
      </c>
      <c r="G800" s="2">
        <v>0</v>
      </c>
      <c r="H800" s="2">
        <v>1.8380000000000001</v>
      </c>
      <c r="I800" s="2">
        <v>79.650000000000006</v>
      </c>
      <c r="J800" s="2">
        <v>0</v>
      </c>
      <c r="K800" s="2">
        <v>0.31</v>
      </c>
      <c r="L800" s="2">
        <v>0.14000000000000001</v>
      </c>
      <c r="M800" s="2">
        <v>0.08</v>
      </c>
      <c r="N800" s="2">
        <v>0.05</v>
      </c>
      <c r="O800" s="2">
        <v>0.04</v>
      </c>
      <c r="P800" s="2">
        <v>0.03</v>
      </c>
      <c r="Q800" s="2">
        <v>0.02</v>
      </c>
      <c r="R800" s="2">
        <v>0.01</v>
      </c>
      <c r="S800" s="2">
        <v>-121</v>
      </c>
      <c r="T800" s="2">
        <v>97</v>
      </c>
      <c r="U800" s="2">
        <v>40</v>
      </c>
      <c r="V800" s="2">
        <v>6.68</v>
      </c>
      <c r="W800" s="2">
        <v>1.88</v>
      </c>
      <c r="X800" s="2">
        <v>0.33</v>
      </c>
      <c r="Y800" s="2">
        <v>0.11</v>
      </c>
      <c r="Z800" s="2">
        <v>-0.16</v>
      </c>
      <c r="AA800" s="2">
        <v>0</v>
      </c>
      <c r="AB800" s="2">
        <v>12</v>
      </c>
      <c r="AC800" s="2">
        <v>25</v>
      </c>
      <c r="AD800" s="2">
        <v>38</v>
      </c>
      <c r="AE800" s="2">
        <v>49</v>
      </c>
      <c r="AF800" s="2">
        <v>-121</v>
      </c>
      <c r="AG800" s="2">
        <v>-16.100000000000001</v>
      </c>
      <c r="AH800" s="2">
        <v>87</v>
      </c>
      <c r="AI800" s="2">
        <v>187</v>
      </c>
      <c r="AJ800" s="2">
        <v>271</v>
      </c>
      <c r="AK800" s="2"/>
    </row>
    <row r="801" spans="1:37">
      <c r="A801" s="2">
        <v>800</v>
      </c>
      <c r="B801" s="2">
        <v>1208</v>
      </c>
      <c r="C801" s="2">
        <v>500</v>
      </c>
      <c r="D801" s="2">
        <v>0</v>
      </c>
      <c r="E801" s="2">
        <v>72</v>
      </c>
      <c r="F801" s="2">
        <v>0</v>
      </c>
      <c r="G801" s="2">
        <v>0</v>
      </c>
      <c r="H801" s="2">
        <v>1.6879999999999999</v>
      </c>
      <c r="I801" s="2">
        <v>91.25</v>
      </c>
      <c r="J801" s="2">
        <v>0</v>
      </c>
      <c r="K801" s="2">
        <v>0.28999999999999998</v>
      </c>
      <c r="L801" s="2">
        <v>0.14000000000000001</v>
      </c>
      <c r="M801" s="2">
        <v>0.09</v>
      </c>
      <c r="N801" s="2">
        <v>0.05</v>
      </c>
      <c r="O801" s="2">
        <v>0.04</v>
      </c>
      <c r="P801" s="2">
        <v>0.03</v>
      </c>
      <c r="Q801" s="2">
        <v>0.02</v>
      </c>
      <c r="R801" s="2">
        <v>0.01</v>
      </c>
      <c r="S801" s="2">
        <v>-153</v>
      </c>
      <c r="T801" s="2">
        <v>70</v>
      </c>
      <c r="U801" s="2">
        <v>54.7</v>
      </c>
      <c r="V801" s="2">
        <v>13.8</v>
      </c>
      <c r="W801" s="2">
        <v>3.96</v>
      </c>
      <c r="X801" s="2">
        <v>0.71</v>
      </c>
      <c r="Y801" s="2">
        <v>0.22</v>
      </c>
      <c r="Z801" s="2">
        <v>0.03</v>
      </c>
      <c r="AA801" s="2">
        <v>0</v>
      </c>
      <c r="AB801" s="2">
        <v>18</v>
      </c>
      <c r="AC801" s="2">
        <v>36</v>
      </c>
      <c r="AD801" s="2">
        <v>54</v>
      </c>
      <c r="AE801" s="2">
        <v>71</v>
      </c>
      <c r="AF801" s="2">
        <v>-153</v>
      </c>
      <c r="AG801" s="2">
        <v>-16.8</v>
      </c>
      <c r="AH801" s="2">
        <v>109</v>
      </c>
      <c r="AI801" s="2">
        <v>222</v>
      </c>
      <c r="AJ801" s="2">
        <v>323</v>
      </c>
      <c r="AK801" s="2"/>
    </row>
    <row r="802" spans="1:37">
      <c r="A802" s="2">
        <v>801</v>
      </c>
      <c r="B802" s="2">
        <v>1208</v>
      </c>
      <c r="C802" s="2">
        <v>500</v>
      </c>
      <c r="D802" s="2">
        <v>0</v>
      </c>
      <c r="E802" s="2">
        <v>102</v>
      </c>
      <c r="F802" s="2">
        <v>0</v>
      </c>
      <c r="G802" s="2">
        <v>0</v>
      </c>
      <c r="H802" s="2">
        <v>1.4650000000000001</v>
      </c>
      <c r="I802" s="2">
        <v>115.15</v>
      </c>
      <c r="J802" s="2">
        <v>0</v>
      </c>
      <c r="K802" s="2">
        <v>0.27</v>
      </c>
      <c r="L802" s="2">
        <v>0.14000000000000001</v>
      </c>
      <c r="M802" s="2">
        <v>0.09</v>
      </c>
      <c r="N802" s="2">
        <v>0.06</v>
      </c>
      <c r="O802" s="2">
        <v>0.04</v>
      </c>
      <c r="P802" s="2">
        <v>0.03</v>
      </c>
      <c r="Q802" s="2">
        <v>0.02</v>
      </c>
      <c r="R802" s="2">
        <v>0.01</v>
      </c>
      <c r="S802" s="2">
        <v>-145</v>
      </c>
      <c r="T802" s="2">
        <v>33.1</v>
      </c>
      <c r="U802" s="2">
        <v>52.6</v>
      </c>
      <c r="V802" s="2">
        <v>23</v>
      </c>
      <c r="W802" s="2">
        <v>8.23</v>
      </c>
      <c r="X802" s="2">
        <v>1.5</v>
      </c>
      <c r="Y802" s="2">
        <v>0.45</v>
      </c>
      <c r="Z802" s="2">
        <v>0.08</v>
      </c>
      <c r="AA802" s="2">
        <v>0</v>
      </c>
      <c r="AB802" s="2">
        <v>26</v>
      </c>
      <c r="AC802" s="2">
        <v>51</v>
      </c>
      <c r="AD802" s="2">
        <v>77</v>
      </c>
      <c r="AE802" s="2">
        <v>101</v>
      </c>
      <c r="AF802" s="2">
        <v>-145</v>
      </c>
      <c r="AG802" s="2">
        <v>7.38</v>
      </c>
      <c r="AH802" s="2">
        <v>129</v>
      </c>
      <c r="AI802" s="2">
        <v>230</v>
      </c>
      <c r="AJ802" s="2">
        <v>326</v>
      </c>
      <c r="AK802" s="2"/>
    </row>
    <row r="803" spans="1:37">
      <c r="A803" s="2">
        <v>802</v>
      </c>
      <c r="B803" s="2">
        <v>1208</v>
      </c>
      <c r="C803" s="2">
        <v>500</v>
      </c>
      <c r="D803" s="2">
        <v>0</v>
      </c>
      <c r="E803" s="2">
        <v>147</v>
      </c>
      <c r="F803" s="2">
        <v>0</v>
      </c>
      <c r="G803" s="2">
        <v>0</v>
      </c>
      <c r="H803" s="2">
        <v>1.2509999999999999</v>
      </c>
      <c r="I803" s="2">
        <v>150.61000000000001</v>
      </c>
      <c r="J803" s="2">
        <v>0</v>
      </c>
      <c r="K803" s="2">
        <v>0.24</v>
      </c>
      <c r="L803" s="2">
        <v>0.13</v>
      </c>
      <c r="M803" s="2">
        <v>0.09</v>
      </c>
      <c r="N803" s="2">
        <v>0.06</v>
      </c>
      <c r="O803" s="2">
        <v>0.04</v>
      </c>
      <c r="P803" s="2">
        <v>0.03</v>
      </c>
      <c r="Q803" s="2">
        <v>0.02</v>
      </c>
      <c r="R803" s="2">
        <v>0.01</v>
      </c>
      <c r="S803" s="2">
        <v>-108</v>
      </c>
      <c r="T803" s="2">
        <v>0.26</v>
      </c>
      <c r="U803" s="2">
        <v>32.5</v>
      </c>
      <c r="V803" s="2">
        <v>26.4</v>
      </c>
      <c r="W803" s="2">
        <v>13.6</v>
      </c>
      <c r="X803" s="2">
        <v>3.17</v>
      </c>
      <c r="Y803" s="2">
        <v>0.95</v>
      </c>
      <c r="Z803" s="2">
        <v>0.17</v>
      </c>
      <c r="AA803" s="2">
        <v>0</v>
      </c>
      <c r="AB803" s="2">
        <v>37</v>
      </c>
      <c r="AC803" s="2">
        <v>73</v>
      </c>
      <c r="AD803" s="2">
        <v>110</v>
      </c>
      <c r="AE803" s="2">
        <v>146</v>
      </c>
      <c r="AF803" s="2">
        <v>-108</v>
      </c>
      <c r="AG803" s="2">
        <v>48.6</v>
      </c>
      <c r="AH803" s="2">
        <v>147</v>
      </c>
      <c r="AI803" s="2">
        <v>210</v>
      </c>
      <c r="AJ803" s="2">
        <v>280</v>
      </c>
      <c r="AK803" s="2"/>
    </row>
    <row r="804" spans="1:37">
      <c r="A804" s="2">
        <v>803</v>
      </c>
      <c r="B804" s="2">
        <v>1208</v>
      </c>
      <c r="C804" s="2">
        <v>500</v>
      </c>
      <c r="D804" s="2">
        <v>0</v>
      </c>
      <c r="E804" s="2">
        <v>210</v>
      </c>
      <c r="F804" s="2">
        <v>0</v>
      </c>
      <c r="G804" s="2">
        <v>0</v>
      </c>
      <c r="H804" s="2">
        <v>1.0920000000000001</v>
      </c>
      <c r="I804" s="2">
        <v>194.11</v>
      </c>
      <c r="J804" s="2">
        <v>0</v>
      </c>
      <c r="K804" s="2">
        <v>0.21</v>
      </c>
      <c r="L804" s="2">
        <v>0.12</v>
      </c>
      <c r="M804" s="2">
        <v>0.09</v>
      </c>
      <c r="N804" s="2">
        <v>0.06</v>
      </c>
      <c r="O804" s="2">
        <v>0.04</v>
      </c>
      <c r="P804" s="2">
        <v>0.03</v>
      </c>
      <c r="Q804" s="2">
        <v>0.02</v>
      </c>
      <c r="R804" s="2">
        <v>0.01</v>
      </c>
      <c r="S804" s="2">
        <v>-67.2</v>
      </c>
      <c r="T804" s="2">
        <v>-17</v>
      </c>
      <c r="U804" s="2">
        <v>8.81</v>
      </c>
      <c r="V804" s="2">
        <v>19.3</v>
      </c>
      <c r="W804" s="2">
        <v>15</v>
      </c>
      <c r="X804" s="2">
        <v>5.67</v>
      </c>
      <c r="Y804" s="2">
        <v>2.0099999999999998</v>
      </c>
      <c r="Z804" s="2">
        <v>0.38</v>
      </c>
      <c r="AA804" s="2">
        <v>0</v>
      </c>
      <c r="AB804" s="2">
        <v>52</v>
      </c>
      <c r="AC804" s="2">
        <v>105</v>
      </c>
      <c r="AD804" s="2">
        <v>157</v>
      </c>
      <c r="AE804" s="2">
        <v>209</v>
      </c>
      <c r="AF804" s="2">
        <v>-67.2</v>
      </c>
      <c r="AG804" s="2">
        <v>97.1</v>
      </c>
      <c r="AH804" s="2">
        <v>159</v>
      </c>
      <c r="AI804" s="2">
        <v>170</v>
      </c>
      <c r="AJ804" s="2">
        <v>204</v>
      </c>
      <c r="AK804" s="2"/>
    </row>
    <row r="805" spans="1:37">
      <c r="A805" s="2">
        <v>804</v>
      </c>
      <c r="B805" s="2">
        <v>1208</v>
      </c>
      <c r="C805" s="2">
        <v>500</v>
      </c>
      <c r="D805" s="2">
        <v>0</v>
      </c>
      <c r="E805" s="2">
        <v>300</v>
      </c>
      <c r="F805" s="2">
        <v>0</v>
      </c>
      <c r="G805" s="2">
        <v>0</v>
      </c>
      <c r="H805" s="2">
        <v>1.0089999999999999</v>
      </c>
      <c r="I805" s="2">
        <v>234.38</v>
      </c>
      <c r="J805" s="2">
        <v>0</v>
      </c>
      <c r="K805" s="2">
        <v>0.19</v>
      </c>
      <c r="L805" s="2">
        <v>0.11</v>
      </c>
      <c r="M805" s="2">
        <v>0.08</v>
      </c>
      <c r="N805" s="2">
        <v>0.06</v>
      </c>
      <c r="O805" s="2">
        <v>0.04</v>
      </c>
      <c r="P805" s="2">
        <v>0.03</v>
      </c>
      <c r="Q805" s="2">
        <v>0.02</v>
      </c>
      <c r="R805" s="2">
        <v>0.01</v>
      </c>
      <c r="S805" s="2">
        <v>-37.4</v>
      </c>
      <c r="T805" s="2">
        <v>-19</v>
      </c>
      <c r="U805" s="2">
        <v>-5.36</v>
      </c>
      <c r="V805" s="2">
        <v>7.05</v>
      </c>
      <c r="W805" s="2">
        <v>10.1</v>
      </c>
      <c r="X805" s="2">
        <v>6.85</v>
      </c>
      <c r="Y805" s="2">
        <v>3.42</v>
      </c>
      <c r="Z805" s="2">
        <v>0.81</v>
      </c>
      <c r="AA805" s="2">
        <v>0</v>
      </c>
      <c r="AB805" s="2">
        <v>75</v>
      </c>
      <c r="AC805" s="2">
        <v>150</v>
      </c>
      <c r="AD805" s="2">
        <v>225</v>
      </c>
      <c r="AE805" s="2">
        <v>299</v>
      </c>
      <c r="AF805" s="2">
        <v>-37.4</v>
      </c>
      <c r="AG805" s="2">
        <v>139</v>
      </c>
      <c r="AH805" s="2">
        <v>147</v>
      </c>
      <c r="AI805" s="2">
        <v>120</v>
      </c>
      <c r="AJ805" s="2">
        <v>129</v>
      </c>
      <c r="AK805" s="2"/>
    </row>
    <row r="806" spans="1:37">
      <c r="A806" s="2">
        <v>805</v>
      </c>
      <c r="B806" s="2">
        <v>1459</v>
      </c>
      <c r="C806" s="2">
        <v>500</v>
      </c>
      <c r="D806" s="2">
        <v>0</v>
      </c>
      <c r="E806" s="2">
        <v>50</v>
      </c>
      <c r="F806" s="2">
        <v>0</v>
      </c>
      <c r="G806" s="2">
        <v>0</v>
      </c>
      <c r="H806" s="2">
        <v>1.8089999999999999</v>
      </c>
      <c r="I806" s="2">
        <v>81.599999999999994</v>
      </c>
      <c r="J806" s="2">
        <v>0</v>
      </c>
      <c r="K806" s="2">
        <v>0.3</v>
      </c>
      <c r="L806" s="2">
        <v>0.14000000000000001</v>
      </c>
      <c r="M806" s="2">
        <v>0.08</v>
      </c>
      <c r="N806" s="2">
        <v>0.05</v>
      </c>
      <c r="O806" s="2">
        <v>0.04</v>
      </c>
      <c r="P806" s="2">
        <v>0.03</v>
      </c>
      <c r="Q806" s="2">
        <v>0.02</v>
      </c>
      <c r="R806" s="2">
        <v>0.01</v>
      </c>
      <c r="S806" s="2">
        <v>-137</v>
      </c>
      <c r="T806" s="2">
        <v>103</v>
      </c>
      <c r="U806" s="2">
        <v>45.8</v>
      </c>
      <c r="V806" s="2">
        <v>7.96</v>
      </c>
      <c r="W806" s="2">
        <v>2.2999999999999998</v>
      </c>
      <c r="X806" s="2">
        <v>0.42</v>
      </c>
      <c r="Y806" s="2">
        <v>0.14000000000000001</v>
      </c>
      <c r="Z806" s="2">
        <v>-0.16</v>
      </c>
      <c r="AA806" s="2">
        <v>0</v>
      </c>
      <c r="AB806" s="2">
        <v>12</v>
      </c>
      <c r="AC806" s="2">
        <v>25</v>
      </c>
      <c r="AD806" s="2">
        <v>38</v>
      </c>
      <c r="AE806" s="2">
        <v>49</v>
      </c>
      <c r="AF806" s="2">
        <v>-137</v>
      </c>
      <c r="AG806" s="2">
        <v>-30.3</v>
      </c>
      <c r="AH806" s="2">
        <v>74.8</v>
      </c>
      <c r="AI806" s="2">
        <v>178</v>
      </c>
      <c r="AJ806" s="2">
        <v>266</v>
      </c>
      <c r="AK806" s="2"/>
    </row>
    <row r="807" spans="1:37">
      <c r="A807" s="2">
        <v>806</v>
      </c>
      <c r="B807" s="2">
        <v>1459</v>
      </c>
      <c r="C807" s="2">
        <v>500</v>
      </c>
      <c r="D807" s="2">
        <v>0</v>
      </c>
      <c r="E807" s="2">
        <v>72</v>
      </c>
      <c r="F807" s="2">
        <v>0</v>
      </c>
      <c r="G807" s="2">
        <v>0</v>
      </c>
      <c r="H807" s="2">
        <v>1.6160000000000001</v>
      </c>
      <c r="I807" s="2">
        <v>97.89</v>
      </c>
      <c r="J807" s="2">
        <v>0</v>
      </c>
      <c r="K807" s="2">
        <v>0.28000000000000003</v>
      </c>
      <c r="L807" s="2">
        <v>0.14000000000000001</v>
      </c>
      <c r="M807" s="2">
        <v>0.09</v>
      </c>
      <c r="N807" s="2">
        <v>0.05</v>
      </c>
      <c r="O807" s="2">
        <v>0.04</v>
      </c>
      <c r="P807" s="2">
        <v>0.03</v>
      </c>
      <c r="Q807" s="2">
        <v>0.02</v>
      </c>
      <c r="R807" s="2">
        <v>0.01</v>
      </c>
      <c r="S807" s="2">
        <v>-167</v>
      </c>
      <c r="T807" s="2">
        <v>72.5</v>
      </c>
      <c r="U807" s="2">
        <v>60.3</v>
      </c>
      <c r="V807" s="2">
        <v>16.100000000000001</v>
      </c>
      <c r="W807" s="2">
        <v>4.71</v>
      </c>
      <c r="X807" s="2">
        <v>0.88</v>
      </c>
      <c r="Y807" s="2">
        <v>0.28000000000000003</v>
      </c>
      <c r="Z807" s="2">
        <v>0.04</v>
      </c>
      <c r="AA807" s="2">
        <v>0</v>
      </c>
      <c r="AB807" s="2">
        <v>18</v>
      </c>
      <c r="AC807" s="2">
        <v>36</v>
      </c>
      <c r="AD807" s="2">
        <v>54</v>
      </c>
      <c r="AE807" s="2">
        <v>71</v>
      </c>
      <c r="AF807" s="2">
        <v>-167</v>
      </c>
      <c r="AG807" s="2">
        <v>-32.6</v>
      </c>
      <c r="AH807" s="2">
        <v>91.5</v>
      </c>
      <c r="AI807" s="2">
        <v>205</v>
      </c>
      <c r="AJ807" s="2">
        <v>310</v>
      </c>
      <c r="AK807" s="2"/>
    </row>
    <row r="808" spans="1:37">
      <c r="A808" s="2">
        <v>807</v>
      </c>
      <c r="B808" s="2">
        <v>1459</v>
      </c>
      <c r="C808" s="2">
        <v>500</v>
      </c>
      <c r="D808" s="2">
        <v>0</v>
      </c>
      <c r="E808" s="2">
        <v>102</v>
      </c>
      <c r="F808" s="2">
        <v>0</v>
      </c>
      <c r="G808" s="2">
        <v>0</v>
      </c>
      <c r="H808" s="2">
        <v>1.3740000000000001</v>
      </c>
      <c r="I808" s="2">
        <v>127.7</v>
      </c>
      <c r="J808" s="2">
        <v>0</v>
      </c>
      <c r="K808" s="2">
        <v>0.26</v>
      </c>
      <c r="L808" s="2">
        <v>0.14000000000000001</v>
      </c>
      <c r="M808" s="2">
        <v>0.09</v>
      </c>
      <c r="N808" s="2">
        <v>0.06</v>
      </c>
      <c r="O808" s="2">
        <v>0.04</v>
      </c>
      <c r="P808" s="2">
        <v>0.03</v>
      </c>
      <c r="Q808" s="2">
        <v>0.02</v>
      </c>
      <c r="R808" s="2">
        <v>0.01</v>
      </c>
      <c r="S808" s="2">
        <v>-154</v>
      </c>
      <c r="T808" s="2">
        <v>32.1</v>
      </c>
      <c r="U808" s="2">
        <v>55.6</v>
      </c>
      <c r="V808" s="2">
        <v>25.9</v>
      </c>
      <c r="W808" s="2">
        <v>9.61</v>
      </c>
      <c r="X808" s="2">
        <v>1.78</v>
      </c>
      <c r="Y808" s="2">
        <v>0.56000000000000005</v>
      </c>
      <c r="Z808" s="2">
        <v>0.11</v>
      </c>
      <c r="AA808" s="2">
        <v>0</v>
      </c>
      <c r="AB808" s="2">
        <v>26</v>
      </c>
      <c r="AC808" s="2">
        <v>51</v>
      </c>
      <c r="AD808" s="2">
        <v>77</v>
      </c>
      <c r="AE808" s="2">
        <v>101</v>
      </c>
      <c r="AF808" s="2">
        <v>-154</v>
      </c>
      <c r="AG808" s="2">
        <v>-9.67</v>
      </c>
      <c r="AH808" s="2">
        <v>106</v>
      </c>
      <c r="AI808" s="2">
        <v>206</v>
      </c>
      <c r="AJ808" s="2">
        <v>306</v>
      </c>
      <c r="AK808" s="2"/>
    </row>
    <row r="809" spans="1:37">
      <c r="A809" s="2">
        <v>808</v>
      </c>
      <c r="B809" s="2">
        <v>1459</v>
      </c>
      <c r="C809" s="2">
        <v>500</v>
      </c>
      <c r="D809" s="2">
        <v>0</v>
      </c>
      <c r="E809" s="2">
        <v>147</v>
      </c>
      <c r="F809" s="2">
        <v>0</v>
      </c>
      <c r="G809" s="2">
        <v>0</v>
      </c>
      <c r="H809" s="2">
        <v>1.143</v>
      </c>
      <c r="I809" s="2">
        <v>174.37</v>
      </c>
      <c r="J809" s="2">
        <v>0</v>
      </c>
      <c r="K809" s="2">
        <v>0.23</v>
      </c>
      <c r="L809" s="2">
        <v>0.13</v>
      </c>
      <c r="M809" s="2">
        <v>0.09</v>
      </c>
      <c r="N809" s="2">
        <v>0.06</v>
      </c>
      <c r="O809" s="2">
        <v>0.04</v>
      </c>
      <c r="P809" s="2">
        <v>0.03</v>
      </c>
      <c r="Q809" s="2">
        <v>0.02</v>
      </c>
      <c r="R809" s="2">
        <v>0.01</v>
      </c>
      <c r="S809" s="2">
        <v>-113</v>
      </c>
      <c r="T809" s="2">
        <v>-2.1</v>
      </c>
      <c r="U809" s="2">
        <v>32.700000000000003</v>
      </c>
      <c r="V809" s="2">
        <v>28.3</v>
      </c>
      <c r="W809" s="2">
        <v>15.2</v>
      </c>
      <c r="X809" s="2">
        <v>3.73</v>
      </c>
      <c r="Y809" s="2">
        <v>1.1299999999999999</v>
      </c>
      <c r="Z809" s="2">
        <v>0.22</v>
      </c>
      <c r="AA809" s="2">
        <v>0</v>
      </c>
      <c r="AB809" s="2">
        <v>37</v>
      </c>
      <c r="AC809" s="2">
        <v>73</v>
      </c>
      <c r="AD809" s="2">
        <v>110</v>
      </c>
      <c r="AE809" s="2">
        <v>146</v>
      </c>
      <c r="AF809" s="2">
        <v>-113</v>
      </c>
      <c r="AG809" s="2">
        <v>29.1</v>
      </c>
      <c r="AH809" s="2">
        <v>120</v>
      </c>
      <c r="AI809" s="2">
        <v>183</v>
      </c>
      <c r="AJ809" s="2">
        <v>258</v>
      </c>
      <c r="AK809" s="2"/>
    </row>
    <row r="810" spans="1:37">
      <c r="A810" s="2">
        <v>809</v>
      </c>
      <c r="B810" s="2">
        <v>1459</v>
      </c>
      <c r="C810" s="2">
        <v>500</v>
      </c>
      <c r="D810" s="2">
        <v>0</v>
      </c>
      <c r="E810" s="2">
        <v>210</v>
      </c>
      <c r="F810" s="2">
        <v>0</v>
      </c>
      <c r="G810" s="2">
        <v>0</v>
      </c>
      <c r="H810" s="2">
        <v>0.97</v>
      </c>
      <c r="I810" s="2">
        <v>235.97</v>
      </c>
      <c r="J810" s="2">
        <v>0</v>
      </c>
      <c r="K810" s="2">
        <v>0.2</v>
      </c>
      <c r="L810" s="2">
        <v>0.12</v>
      </c>
      <c r="M810" s="2">
        <v>0.09</v>
      </c>
      <c r="N810" s="2">
        <v>0.06</v>
      </c>
      <c r="O810" s="2">
        <v>0.04</v>
      </c>
      <c r="P810" s="2">
        <v>0.03</v>
      </c>
      <c r="Q810" s="2">
        <v>0.02</v>
      </c>
      <c r="R810" s="2">
        <v>0.01</v>
      </c>
      <c r="S810" s="2">
        <v>-69.900000000000006</v>
      </c>
      <c r="T810" s="2">
        <v>-19</v>
      </c>
      <c r="U810" s="2">
        <v>7.74</v>
      </c>
      <c r="V810" s="2">
        <v>19.600000000000001</v>
      </c>
      <c r="W810" s="2">
        <v>16</v>
      </c>
      <c r="X810" s="2">
        <v>6.44</v>
      </c>
      <c r="Y810" s="2">
        <v>2.36</v>
      </c>
      <c r="Z810" s="2">
        <v>0.45</v>
      </c>
      <c r="AA810" s="2">
        <v>0</v>
      </c>
      <c r="AB810" s="2">
        <v>52</v>
      </c>
      <c r="AC810" s="2">
        <v>105</v>
      </c>
      <c r="AD810" s="2">
        <v>157</v>
      </c>
      <c r="AE810" s="2">
        <v>209</v>
      </c>
      <c r="AF810" s="2">
        <v>-69.900000000000006</v>
      </c>
      <c r="AG810" s="2">
        <v>73.599999999999994</v>
      </c>
      <c r="AH810" s="2">
        <v>130</v>
      </c>
      <c r="AI810" s="2">
        <v>145</v>
      </c>
      <c r="AJ810" s="2">
        <v>186</v>
      </c>
      <c r="AK810" s="2"/>
    </row>
    <row r="811" spans="1:37">
      <c r="A811" s="2">
        <v>810</v>
      </c>
      <c r="B811" s="2">
        <v>1459</v>
      </c>
      <c r="C811" s="2">
        <v>500</v>
      </c>
      <c r="D811" s="2">
        <v>0</v>
      </c>
      <c r="E811" s="2">
        <v>300</v>
      </c>
      <c r="F811" s="2">
        <v>0</v>
      </c>
      <c r="G811" s="2">
        <v>0</v>
      </c>
      <c r="H811" s="2">
        <v>0.88300000000000001</v>
      </c>
      <c r="I811" s="2">
        <v>295.47000000000003</v>
      </c>
      <c r="J811" s="2">
        <v>0</v>
      </c>
      <c r="K811" s="2">
        <v>0.17</v>
      </c>
      <c r="L811" s="2">
        <v>0.1</v>
      </c>
      <c r="M811" s="2">
        <v>0.08</v>
      </c>
      <c r="N811" s="2">
        <v>0.06</v>
      </c>
      <c r="O811" s="2">
        <v>0.04</v>
      </c>
      <c r="P811" s="2">
        <v>0.03</v>
      </c>
      <c r="Q811" s="2">
        <v>0.02</v>
      </c>
      <c r="R811" s="2">
        <v>0.01</v>
      </c>
      <c r="S811" s="2">
        <v>-38.700000000000003</v>
      </c>
      <c r="T811" s="2">
        <v>-20.2</v>
      </c>
      <c r="U811" s="2">
        <v>-6.35</v>
      </c>
      <c r="V811" s="2">
        <v>6.6</v>
      </c>
      <c r="W811" s="2">
        <v>10.199999999999999</v>
      </c>
      <c r="X811" s="2">
        <v>7.37</v>
      </c>
      <c r="Y811" s="2">
        <v>3.85</v>
      </c>
      <c r="Z811" s="2">
        <v>0.95</v>
      </c>
      <c r="AA811" s="2">
        <v>0</v>
      </c>
      <c r="AB811" s="2">
        <v>75</v>
      </c>
      <c r="AC811" s="2">
        <v>150</v>
      </c>
      <c r="AD811" s="2">
        <v>225</v>
      </c>
      <c r="AE811" s="2">
        <v>299</v>
      </c>
      <c r="AF811" s="2">
        <v>-38.700000000000003</v>
      </c>
      <c r="AG811" s="2">
        <v>111</v>
      </c>
      <c r="AH811" s="2">
        <v>121</v>
      </c>
      <c r="AI811" s="2">
        <v>101</v>
      </c>
      <c r="AJ811" s="2">
        <v>116</v>
      </c>
      <c r="AK811" s="2"/>
    </row>
    <row r="812" spans="1:37">
      <c r="A812" s="2">
        <v>811</v>
      </c>
      <c r="B812" s="2">
        <v>1763</v>
      </c>
      <c r="C812" s="2">
        <v>500</v>
      </c>
      <c r="D812" s="2">
        <v>0</v>
      </c>
      <c r="E812" s="2">
        <v>50</v>
      </c>
      <c r="F812" s="2">
        <v>0</v>
      </c>
      <c r="G812" s="2">
        <v>0</v>
      </c>
      <c r="H812" s="2">
        <v>1.7789999999999999</v>
      </c>
      <c r="I812" s="2">
        <v>83.69</v>
      </c>
      <c r="J812" s="2">
        <v>0</v>
      </c>
      <c r="K812" s="2">
        <v>0.3</v>
      </c>
      <c r="L812" s="2">
        <v>0.14000000000000001</v>
      </c>
      <c r="M812" s="2">
        <v>0.08</v>
      </c>
      <c r="N812" s="2">
        <v>0.05</v>
      </c>
      <c r="O812" s="2">
        <v>0.04</v>
      </c>
      <c r="P812" s="2">
        <v>0.03</v>
      </c>
      <c r="Q812" s="2">
        <v>0.02</v>
      </c>
      <c r="R812" s="2">
        <v>0.01</v>
      </c>
      <c r="S812" s="2">
        <v>-151</v>
      </c>
      <c r="T812" s="2">
        <v>107</v>
      </c>
      <c r="U812" s="2">
        <v>50.7</v>
      </c>
      <c r="V812" s="2">
        <v>9.1999999999999993</v>
      </c>
      <c r="W812" s="2">
        <v>2.7</v>
      </c>
      <c r="X812" s="2">
        <v>0.53</v>
      </c>
      <c r="Y812" s="2">
        <v>0.18</v>
      </c>
      <c r="Z812" s="2">
        <v>-0.01</v>
      </c>
      <c r="AA812" s="2">
        <v>0</v>
      </c>
      <c r="AB812" s="2">
        <v>12</v>
      </c>
      <c r="AC812" s="2">
        <v>25</v>
      </c>
      <c r="AD812" s="2">
        <v>38</v>
      </c>
      <c r="AE812" s="2">
        <v>49</v>
      </c>
      <c r="AF812" s="2">
        <v>-151</v>
      </c>
      <c r="AG812" s="2">
        <v>-42.2</v>
      </c>
      <c r="AH812" s="2">
        <v>64.099999999999994</v>
      </c>
      <c r="AI812" s="2">
        <v>169</v>
      </c>
      <c r="AJ812" s="2">
        <v>259</v>
      </c>
      <c r="AK812" s="2"/>
    </row>
    <row r="813" spans="1:37">
      <c r="A813" s="2">
        <v>812</v>
      </c>
      <c r="B813" s="2">
        <v>1763</v>
      </c>
      <c r="C813" s="2">
        <v>500</v>
      </c>
      <c r="D813" s="2">
        <v>0</v>
      </c>
      <c r="E813" s="2">
        <v>72</v>
      </c>
      <c r="F813" s="2">
        <v>0</v>
      </c>
      <c r="G813" s="2">
        <v>0</v>
      </c>
      <c r="H813" s="2">
        <v>1.5640000000000001</v>
      </c>
      <c r="I813" s="2">
        <v>102.95</v>
      </c>
      <c r="J813" s="2">
        <v>0</v>
      </c>
      <c r="K813" s="2">
        <v>0.28000000000000003</v>
      </c>
      <c r="L813" s="2">
        <v>0.14000000000000001</v>
      </c>
      <c r="M813" s="2">
        <v>0.09</v>
      </c>
      <c r="N813" s="2">
        <v>0.05</v>
      </c>
      <c r="O813" s="2">
        <v>0.04</v>
      </c>
      <c r="P813" s="2">
        <v>0.03</v>
      </c>
      <c r="Q813" s="2">
        <v>0.02</v>
      </c>
      <c r="R813" s="2">
        <v>0.01</v>
      </c>
      <c r="S813" s="2">
        <v>-177</v>
      </c>
      <c r="T813" s="2">
        <v>72.3</v>
      </c>
      <c r="U813" s="2">
        <v>64.099999999999994</v>
      </c>
      <c r="V813" s="2">
        <v>18.3</v>
      </c>
      <c r="W813" s="2">
        <v>5.44</v>
      </c>
      <c r="X813" s="2">
        <v>1.04</v>
      </c>
      <c r="Y813" s="2">
        <v>0.34</v>
      </c>
      <c r="Z813" s="2">
        <v>0.06</v>
      </c>
      <c r="AA813" s="2">
        <v>0</v>
      </c>
      <c r="AB813" s="2">
        <v>18</v>
      </c>
      <c r="AC813" s="2">
        <v>36</v>
      </c>
      <c r="AD813" s="2">
        <v>54</v>
      </c>
      <c r="AE813" s="2">
        <v>71</v>
      </c>
      <c r="AF813" s="2">
        <v>-177</v>
      </c>
      <c r="AG813" s="2">
        <v>-44.9</v>
      </c>
      <c r="AH813" s="2">
        <v>76.900000000000006</v>
      </c>
      <c r="AI813" s="2">
        <v>190</v>
      </c>
      <c r="AJ813" s="2">
        <v>297</v>
      </c>
      <c r="AK813" s="2"/>
    </row>
    <row r="814" spans="1:37">
      <c r="A814" s="2">
        <v>813</v>
      </c>
      <c r="B814" s="2">
        <v>1763</v>
      </c>
      <c r="C814" s="2">
        <v>500</v>
      </c>
      <c r="D814" s="2">
        <v>0</v>
      </c>
      <c r="E814" s="2">
        <v>102</v>
      </c>
      <c r="F814" s="2">
        <v>0</v>
      </c>
      <c r="G814" s="2">
        <v>0</v>
      </c>
      <c r="H814" s="2">
        <v>1.298</v>
      </c>
      <c r="I814" s="2">
        <v>139.88999999999999</v>
      </c>
      <c r="J814" s="2">
        <v>0</v>
      </c>
      <c r="K814" s="2">
        <v>0.25</v>
      </c>
      <c r="L814" s="2">
        <v>0.14000000000000001</v>
      </c>
      <c r="M814" s="2">
        <v>0.09</v>
      </c>
      <c r="N814" s="2">
        <v>0.06</v>
      </c>
      <c r="O814" s="2">
        <v>0.04</v>
      </c>
      <c r="P814" s="2">
        <v>0.03</v>
      </c>
      <c r="Q814" s="2">
        <v>0.02</v>
      </c>
      <c r="R814" s="2">
        <v>0.01</v>
      </c>
      <c r="S814" s="2">
        <v>-159</v>
      </c>
      <c r="T814" s="2">
        <v>29.6</v>
      </c>
      <c r="U814" s="2">
        <v>56.5</v>
      </c>
      <c r="V814" s="2">
        <v>28.2</v>
      </c>
      <c r="W814" s="2">
        <v>10.9</v>
      </c>
      <c r="X814" s="2">
        <v>2.0499999999999998</v>
      </c>
      <c r="Y814" s="2">
        <v>0.66</v>
      </c>
      <c r="Z814" s="2">
        <v>0.13</v>
      </c>
      <c r="AA814" s="2">
        <v>0</v>
      </c>
      <c r="AB814" s="2">
        <v>26</v>
      </c>
      <c r="AC814" s="2">
        <v>51</v>
      </c>
      <c r="AD814" s="2">
        <v>77</v>
      </c>
      <c r="AE814" s="2">
        <v>101</v>
      </c>
      <c r="AF814" s="2">
        <v>-159</v>
      </c>
      <c r="AG814" s="2">
        <v>-22.4</v>
      </c>
      <c r="AH814" s="2">
        <v>87.8</v>
      </c>
      <c r="AI814" s="2">
        <v>185</v>
      </c>
      <c r="AJ814" s="2">
        <v>286</v>
      </c>
      <c r="AK814" s="2"/>
    </row>
    <row r="815" spans="1:37">
      <c r="A815" s="2">
        <v>814</v>
      </c>
      <c r="B815" s="2">
        <v>1763</v>
      </c>
      <c r="C815" s="2">
        <v>500</v>
      </c>
      <c r="D815" s="2">
        <v>0</v>
      </c>
      <c r="E815" s="2">
        <v>147</v>
      </c>
      <c r="F815" s="2">
        <v>0</v>
      </c>
      <c r="G815" s="2">
        <v>0</v>
      </c>
      <c r="H815" s="2">
        <v>1.046</v>
      </c>
      <c r="I815" s="2">
        <v>201.39</v>
      </c>
      <c r="J815" s="2">
        <v>0</v>
      </c>
      <c r="K815" s="2">
        <v>0.21</v>
      </c>
      <c r="L815" s="2">
        <v>0.13</v>
      </c>
      <c r="M815" s="2">
        <v>0.09</v>
      </c>
      <c r="N815" s="2">
        <v>0.06</v>
      </c>
      <c r="O815" s="2">
        <v>0.04</v>
      </c>
      <c r="P815" s="2">
        <v>0.03</v>
      </c>
      <c r="Q815" s="2">
        <v>0.02</v>
      </c>
      <c r="R815" s="2">
        <v>0.01</v>
      </c>
      <c r="S815" s="2">
        <v>-115</v>
      </c>
      <c r="T815" s="2">
        <v>-4.6399999999999997</v>
      </c>
      <c r="U815" s="2">
        <v>31.4</v>
      </c>
      <c r="V815" s="2">
        <v>29.3</v>
      </c>
      <c r="W815" s="2">
        <v>16.5</v>
      </c>
      <c r="X815" s="2">
        <v>4.2699999999999996</v>
      </c>
      <c r="Y815" s="2">
        <v>1.31</v>
      </c>
      <c r="Z815" s="2">
        <v>0.26</v>
      </c>
      <c r="AA815" s="2">
        <v>0</v>
      </c>
      <c r="AB815" s="2">
        <v>37</v>
      </c>
      <c r="AC815" s="2">
        <v>73</v>
      </c>
      <c r="AD815" s="2">
        <v>110</v>
      </c>
      <c r="AE815" s="2">
        <v>146</v>
      </c>
      <c r="AF815" s="2">
        <v>-115</v>
      </c>
      <c r="AG815" s="2">
        <v>14.2</v>
      </c>
      <c r="AH815" s="2">
        <v>98.1</v>
      </c>
      <c r="AI815" s="2">
        <v>160</v>
      </c>
      <c r="AJ815" s="2">
        <v>236</v>
      </c>
      <c r="AK815" s="2"/>
    </row>
    <row r="816" spans="1:37">
      <c r="A816" s="2">
        <v>815</v>
      </c>
      <c r="B816" s="2">
        <v>1763</v>
      </c>
      <c r="C816" s="2">
        <v>500</v>
      </c>
      <c r="D816" s="2">
        <v>0</v>
      </c>
      <c r="E816" s="2">
        <v>210</v>
      </c>
      <c r="F816" s="2">
        <v>0</v>
      </c>
      <c r="G816" s="2">
        <v>0</v>
      </c>
      <c r="H816" s="2">
        <v>0.86499999999999999</v>
      </c>
      <c r="I816" s="2">
        <v>285.35000000000002</v>
      </c>
      <c r="J816" s="2">
        <v>0</v>
      </c>
      <c r="K816" s="2">
        <v>0.18</v>
      </c>
      <c r="L816" s="2">
        <v>0.11</v>
      </c>
      <c r="M816" s="2">
        <v>0.09</v>
      </c>
      <c r="N816" s="2">
        <v>0.06</v>
      </c>
      <c r="O816" s="2">
        <v>0.04</v>
      </c>
      <c r="P816" s="2">
        <v>0.03</v>
      </c>
      <c r="Q816" s="2">
        <v>0.02</v>
      </c>
      <c r="R816" s="2">
        <v>0.01</v>
      </c>
      <c r="S816" s="2">
        <v>-70.3</v>
      </c>
      <c r="T816" s="2">
        <v>-20.399999999999999</v>
      </c>
      <c r="U816" s="2">
        <v>6.26</v>
      </c>
      <c r="V816" s="2">
        <v>19.100000000000001</v>
      </c>
      <c r="W816" s="2">
        <v>16.3</v>
      </c>
      <c r="X816" s="2">
        <v>7.06</v>
      </c>
      <c r="Y816" s="2">
        <v>2.69</v>
      </c>
      <c r="Z816" s="2">
        <v>0.52</v>
      </c>
      <c r="AA816" s="2">
        <v>0</v>
      </c>
      <c r="AB816" s="2">
        <v>52</v>
      </c>
      <c r="AC816" s="2">
        <v>105</v>
      </c>
      <c r="AD816" s="2">
        <v>157</v>
      </c>
      <c r="AE816" s="2">
        <v>209</v>
      </c>
      <c r="AF816" s="2">
        <v>-70.3</v>
      </c>
      <c r="AG816" s="2">
        <v>55</v>
      </c>
      <c r="AH816" s="2">
        <v>106</v>
      </c>
      <c r="AI816" s="2">
        <v>124</v>
      </c>
      <c r="AJ816" s="2">
        <v>168</v>
      </c>
      <c r="AK816" s="2"/>
    </row>
    <row r="817" spans="1:37">
      <c r="A817" s="2">
        <v>816</v>
      </c>
      <c r="B817" s="2">
        <v>1763</v>
      </c>
      <c r="C817" s="2">
        <v>500</v>
      </c>
      <c r="D817" s="2">
        <v>0</v>
      </c>
      <c r="E817" s="2">
        <v>300</v>
      </c>
      <c r="F817" s="2">
        <v>0</v>
      </c>
      <c r="G817" s="2">
        <v>0</v>
      </c>
      <c r="H817" s="2">
        <v>0.77500000000000002</v>
      </c>
      <c r="I817" s="2">
        <v>369.85</v>
      </c>
      <c r="J817" s="2">
        <v>0</v>
      </c>
      <c r="K817" s="2">
        <v>0.16</v>
      </c>
      <c r="L817" s="2">
        <v>0.1</v>
      </c>
      <c r="M817" s="2">
        <v>0.08</v>
      </c>
      <c r="N817" s="2">
        <v>0.06</v>
      </c>
      <c r="O817" s="2">
        <v>0.04</v>
      </c>
      <c r="P817" s="2">
        <v>0.03</v>
      </c>
      <c r="Q817" s="2">
        <v>0.02</v>
      </c>
      <c r="R817" s="2">
        <v>0.01</v>
      </c>
      <c r="S817" s="2">
        <v>-38.700000000000003</v>
      </c>
      <c r="T817" s="2">
        <v>-20.8</v>
      </c>
      <c r="U817" s="2">
        <v>-7.18</v>
      </c>
      <c r="V817" s="2">
        <v>5.85</v>
      </c>
      <c r="W817" s="2">
        <v>9.86</v>
      </c>
      <c r="X817" s="2">
        <v>7.62</v>
      </c>
      <c r="Y817" s="2">
        <v>4.18</v>
      </c>
      <c r="Z817" s="2">
        <v>1.08</v>
      </c>
      <c r="AA817" s="2">
        <v>0</v>
      </c>
      <c r="AB817" s="2">
        <v>75</v>
      </c>
      <c r="AC817" s="2">
        <v>150</v>
      </c>
      <c r="AD817" s="2">
        <v>225</v>
      </c>
      <c r="AE817" s="2">
        <v>299</v>
      </c>
      <c r="AF817" s="2">
        <v>-38.700000000000003</v>
      </c>
      <c r="AG817" s="2">
        <v>88.9</v>
      </c>
      <c r="AH817" s="2">
        <v>98.9</v>
      </c>
      <c r="AI817" s="2">
        <v>85.4</v>
      </c>
      <c r="AJ817" s="2">
        <v>105</v>
      </c>
      <c r="AK817" s="2"/>
    </row>
    <row r="818" spans="1:37">
      <c r="A818" s="2">
        <v>817</v>
      </c>
      <c r="B818" s="2">
        <v>2130</v>
      </c>
      <c r="C818" s="2">
        <v>500</v>
      </c>
      <c r="D818" s="2">
        <v>0</v>
      </c>
      <c r="E818" s="2">
        <v>50</v>
      </c>
      <c r="F818" s="2">
        <v>0</v>
      </c>
      <c r="G818" s="2">
        <v>0</v>
      </c>
      <c r="H818" s="2">
        <v>1.7490000000000001</v>
      </c>
      <c r="I818" s="2">
        <v>85.86</v>
      </c>
      <c r="J818" s="2">
        <v>0</v>
      </c>
      <c r="K818" s="2">
        <v>0.3</v>
      </c>
      <c r="L818" s="2">
        <v>0.14000000000000001</v>
      </c>
      <c r="M818" s="2">
        <v>0.08</v>
      </c>
      <c r="N818" s="2">
        <v>0.05</v>
      </c>
      <c r="O818" s="2">
        <v>0.04</v>
      </c>
      <c r="P818" s="2">
        <v>0.03</v>
      </c>
      <c r="Q818" s="2">
        <v>0.02</v>
      </c>
      <c r="R818" s="2">
        <v>0.01</v>
      </c>
      <c r="S818" s="2">
        <v>-161</v>
      </c>
      <c r="T818" s="2">
        <v>107</v>
      </c>
      <c r="U818" s="2">
        <v>54.7</v>
      </c>
      <c r="V818" s="2">
        <v>10.4</v>
      </c>
      <c r="W818" s="2">
        <v>3.09</v>
      </c>
      <c r="X818" s="2">
        <v>0.63</v>
      </c>
      <c r="Y818" s="2">
        <v>0.2</v>
      </c>
      <c r="Z818" s="2">
        <v>0</v>
      </c>
      <c r="AA818" s="2">
        <v>0</v>
      </c>
      <c r="AB818" s="2">
        <v>12</v>
      </c>
      <c r="AC818" s="2">
        <v>25</v>
      </c>
      <c r="AD818" s="2">
        <v>38</v>
      </c>
      <c r="AE818" s="2">
        <v>49</v>
      </c>
      <c r="AF818" s="2">
        <v>-161</v>
      </c>
      <c r="AG818" s="2">
        <v>-52</v>
      </c>
      <c r="AH818" s="2">
        <v>54.7</v>
      </c>
      <c r="AI818" s="2">
        <v>160</v>
      </c>
      <c r="AJ818" s="2">
        <v>253</v>
      </c>
      <c r="AK818" s="2"/>
    </row>
    <row r="819" spans="1:37">
      <c r="A819" s="2">
        <v>818</v>
      </c>
      <c r="B819" s="2">
        <v>2130</v>
      </c>
      <c r="C819" s="2">
        <v>500</v>
      </c>
      <c r="D819" s="2">
        <v>0</v>
      </c>
      <c r="E819" s="2">
        <v>72</v>
      </c>
      <c r="F819" s="2">
        <v>0</v>
      </c>
      <c r="G819" s="2">
        <v>0</v>
      </c>
      <c r="H819" s="2">
        <v>1.4930000000000001</v>
      </c>
      <c r="I819" s="2">
        <v>110.91</v>
      </c>
      <c r="J819" s="2">
        <v>0</v>
      </c>
      <c r="K819" s="2">
        <v>0.27</v>
      </c>
      <c r="L819" s="2">
        <v>0.14000000000000001</v>
      </c>
      <c r="M819" s="2">
        <v>0.09</v>
      </c>
      <c r="N819" s="2">
        <v>0.05</v>
      </c>
      <c r="O819" s="2">
        <v>0.04</v>
      </c>
      <c r="P819" s="2">
        <v>0.03</v>
      </c>
      <c r="Q819" s="2">
        <v>0.02</v>
      </c>
      <c r="R819" s="2">
        <v>0.01</v>
      </c>
      <c r="S819" s="2">
        <v>-182</v>
      </c>
      <c r="T819" s="2">
        <v>69.8</v>
      </c>
      <c r="U819" s="2">
        <v>66.3</v>
      </c>
      <c r="V819" s="2">
        <v>20.3</v>
      </c>
      <c r="W819" s="2">
        <v>6.16</v>
      </c>
      <c r="X819" s="2">
        <v>1.2</v>
      </c>
      <c r="Y819" s="2">
        <v>0.41</v>
      </c>
      <c r="Z819" s="2">
        <v>7.0000000000000007E-2</v>
      </c>
      <c r="AA819" s="2">
        <v>0</v>
      </c>
      <c r="AB819" s="2">
        <v>18</v>
      </c>
      <c r="AC819" s="2">
        <v>36</v>
      </c>
      <c r="AD819" s="2">
        <v>54</v>
      </c>
      <c r="AE819" s="2">
        <v>71</v>
      </c>
      <c r="AF819" s="2">
        <v>-182</v>
      </c>
      <c r="AG819" s="2">
        <v>-53.9</v>
      </c>
      <c r="AH819" s="2">
        <v>64.5</v>
      </c>
      <c r="AI819" s="2">
        <v>176</v>
      </c>
      <c r="AJ819" s="2">
        <v>283</v>
      </c>
      <c r="AK819" s="2"/>
    </row>
    <row r="820" spans="1:37">
      <c r="A820" s="2">
        <v>819</v>
      </c>
      <c r="B820" s="2">
        <v>2130</v>
      </c>
      <c r="C820" s="2">
        <v>500</v>
      </c>
      <c r="D820" s="2">
        <v>0</v>
      </c>
      <c r="E820" s="2">
        <v>102</v>
      </c>
      <c r="F820" s="2">
        <v>0</v>
      </c>
      <c r="G820" s="2">
        <v>0</v>
      </c>
      <c r="H820" s="2">
        <v>1.216</v>
      </c>
      <c r="I820" s="2">
        <v>155.19</v>
      </c>
      <c r="J820" s="2">
        <v>0</v>
      </c>
      <c r="K820" s="2">
        <v>0.24</v>
      </c>
      <c r="L820" s="2">
        <v>0.14000000000000001</v>
      </c>
      <c r="M820" s="2">
        <v>0.09</v>
      </c>
      <c r="N820" s="2">
        <v>0.06</v>
      </c>
      <c r="O820" s="2">
        <v>0.04</v>
      </c>
      <c r="P820" s="2">
        <v>0.03</v>
      </c>
      <c r="Q820" s="2">
        <v>0.02</v>
      </c>
      <c r="R820" s="2">
        <v>0.01</v>
      </c>
      <c r="S820" s="2">
        <v>-160</v>
      </c>
      <c r="T820" s="2">
        <v>26.1</v>
      </c>
      <c r="U820" s="2">
        <v>55.7</v>
      </c>
      <c r="V820" s="2">
        <v>29.8</v>
      </c>
      <c r="W820" s="2">
        <v>12.1</v>
      </c>
      <c r="X820" s="2">
        <v>2.33</v>
      </c>
      <c r="Y820" s="2">
        <v>0.75</v>
      </c>
      <c r="Z820" s="2">
        <v>0.16</v>
      </c>
      <c r="AA820" s="2">
        <v>0</v>
      </c>
      <c r="AB820" s="2">
        <v>26</v>
      </c>
      <c r="AC820" s="2">
        <v>51</v>
      </c>
      <c r="AD820" s="2">
        <v>77</v>
      </c>
      <c r="AE820" s="2">
        <v>101</v>
      </c>
      <c r="AF820" s="2">
        <v>-160</v>
      </c>
      <c r="AG820" s="2">
        <v>-31.5</v>
      </c>
      <c r="AH820" s="2">
        <v>72.400000000000006</v>
      </c>
      <c r="AI820" s="2">
        <v>166</v>
      </c>
      <c r="AJ820" s="2">
        <v>266</v>
      </c>
      <c r="AK820" s="2"/>
    </row>
    <row r="821" spans="1:37">
      <c r="A821" s="2">
        <v>820</v>
      </c>
      <c r="B821" s="2">
        <v>2130</v>
      </c>
      <c r="C821" s="2">
        <v>500</v>
      </c>
      <c r="D821" s="2">
        <v>0</v>
      </c>
      <c r="E821" s="2">
        <v>147</v>
      </c>
      <c r="F821" s="2">
        <v>0</v>
      </c>
      <c r="G821" s="2">
        <v>0</v>
      </c>
      <c r="H821" s="2">
        <v>0.95399999999999996</v>
      </c>
      <c r="I821" s="2">
        <v>233.49</v>
      </c>
      <c r="J821" s="2">
        <v>0</v>
      </c>
      <c r="K821" s="2">
        <v>0.2</v>
      </c>
      <c r="L821" s="2">
        <v>0.13</v>
      </c>
      <c r="M821" s="2">
        <v>0.09</v>
      </c>
      <c r="N821" s="2">
        <v>0.06</v>
      </c>
      <c r="O821" s="2">
        <v>0.04</v>
      </c>
      <c r="P821" s="2">
        <v>0.03</v>
      </c>
      <c r="Q821" s="2">
        <v>0.02</v>
      </c>
      <c r="R821" s="2">
        <v>0.01</v>
      </c>
      <c r="S821" s="2">
        <v>-113</v>
      </c>
      <c r="T821" s="2">
        <v>-7.17</v>
      </c>
      <c r="U821" s="2">
        <v>29.2</v>
      </c>
      <c r="V821" s="2">
        <v>29.3</v>
      </c>
      <c r="W821" s="2">
        <v>17.399999999999999</v>
      </c>
      <c r="X821" s="2">
        <v>4.78</v>
      </c>
      <c r="Y821" s="2">
        <v>1.48</v>
      </c>
      <c r="Z821" s="2">
        <v>0.3</v>
      </c>
      <c r="AA821" s="2">
        <v>0</v>
      </c>
      <c r="AB821" s="2">
        <v>37</v>
      </c>
      <c r="AC821" s="2">
        <v>73</v>
      </c>
      <c r="AD821" s="2">
        <v>110</v>
      </c>
      <c r="AE821" s="2">
        <v>146</v>
      </c>
      <c r="AF821" s="2">
        <v>-113</v>
      </c>
      <c r="AG821" s="2">
        <v>3.13</v>
      </c>
      <c r="AH821" s="2">
        <v>80.099999999999994</v>
      </c>
      <c r="AI821" s="2">
        <v>140</v>
      </c>
      <c r="AJ821" s="2">
        <v>215</v>
      </c>
      <c r="AK821" s="2"/>
    </row>
    <row r="822" spans="1:37">
      <c r="A822" s="2">
        <v>821</v>
      </c>
      <c r="B822" s="2">
        <v>2130</v>
      </c>
      <c r="C822" s="2">
        <v>500</v>
      </c>
      <c r="D822" s="2">
        <v>0</v>
      </c>
      <c r="E822" s="2">
        <v>210</v>
      </c>
      <c r="F822" s="2">
        <v>0</v>
      </c>
      <c r="G822" s="2">
        <v>0</v>
      </c>
      <c r="H822" s="2">
        <v>0.77</v>
      </c>
      <c r="I822" s="2">
        <v>344.87</v>
      </c>
      <c r="J822" s="2">
        <v>0</v>
      </c>
      <c r="K822" s="2">
        <v>0.17</v>
      </c>
      <c r="L822" s="2">
        <v>0.11</v>
      </c>
      <c r="M822" s="2">
        <v>0.08</v>
      </c>
      <c r="N822" s="2">
        <v>0.06</v>
      </c>
      <c r="O822" s="2">
        <v>0.04</v>
      </c>
      <c r="P822" s="2">
        <v>0.03</v>
      </c>
      <c r="Q822" s="2">
        <v>0.02</v>
      </c>
      <c r="R822" s="2">
        <v>0.01</v>
      </c>
      <c r="S822" s="2">
        <v>-68.900000000000006</v>
      </c>
      <c r="T822" s="2">
        <v>-21.4</v>
      </c>
      <c r="U822" s="2">
        <v>4.57</v>
      </c>
      <c r="V822" s="2">
        <v>18.100000000000001</v>
      </c>
      <c r="W822" s="2">
        <v>16.2</v>
      </c>
      <c r="X822" s="2">
        <v>7.54</v>
      </c>
      <c r="Y822" s="2">
        <v>2.99</v>
      </c>
      <c r="Z822" s="2">
        <v>0.59</v>
      </c>
      <c r="AA822" s="2">
        <v>0</v>
      </c>
      <c r="AB822" s="2">
        <v>52</v>
      </c>
      <c r="AC822" s="2">
        <v>105</v>
      </c>
      <c r="AD822" s="2">
        <v>157</v>
      </c>
      <c r="AE822" s="2">
        <v>209</v>
      </c>
      <c r="AF822" s="2">
        <v>-68.900000000000006</v>
      </c>
      <c r="AG822" s="2">
        <v>40.4</v>
      </c>
      <c r="AH822" s="2">
        <v>86.5</v>
      </c>
      <c r="AI822" s="2">
        <v>106</v>
      </c>
      <c r="AJ822" s="2">
        <v>151</v>
      </c>
      <c r="AK822" s="2"/>
    </row>
    <row r="823" spans="1:37">
      <c r="A823" s="2">
        <v>822</v>
      </c>
      <c r="B823" s="2">
        <v>2130</v>
      </c>
      <c r="C823" s="2">
        <v>500</v>
      </c>
      <c r="D823" s="2">
        <v>0</v>
      </c>
      <c r="E823" s="2">
        <v>300</v>
      </c>
      <c r="F823" s="2">
        <v>0</v>
      </c>
      <c r="G823" s="2">
        <v>0</v>
      </c>
      <c r="H823" s="2">
        <v>0.67900000000000005</v>
      </c>
      <c r="I823" s="2">
        <v>463.21</v>
      </c>
      <c r="J823" s="2">
        <v>0</v>
      </c>
      <c r="K823" s="2">
        <v>0.14000000000000001</v>
      </c>
      <c r="L823" s="2">
        <v>0.09</v>
      </c>
      <c r="M823" s="2">
        <v>7.0000000000000007E-2</v>
      </c>
      <c r="N823" s="2">
        <v>0.06</v>
      </c>
      <c r="O823" s="2">
        <v>0.04</v>
      </c>
      <c r="P823" s="2">
        <v>0.03</v>
      </c>
      <c r="Q823" s="2">
        <v>0.02</v>
      </c>
      <c r="R823" s="2">
        <v>0.01</v>
      </c>
      <c r="S823" s="2">
        <v>-37.799999999999997</v>
      </c>
      <c r="T823" s="2">
        <v>-20.8</v>
      </c>
      <c r="U823" s="2">
        <v>-7.83</v>
      </c>
      <c r="V823" s="2">
        <v>4.92</v>
      </c>
      <c r="W823" s="2">
        <v>9.2100000000000009</v>
      </c>
      <c r="X823" s="2">
        <v>7.65</v>
      </c>
      <c r="Y823" s="2">
        <v>4.42</v>
      </c>
      <c r="Z823" s="2">
        <v>1.21</v>
      </c>
      <c r="AA823" s="2">
        <v>0</v>
      </c>
      <c r="AB823" s="2">
        <v>75</v>
      </c>
      <c r="AC823" s="2">
        <v>150</v>
      </c>
      <c r="AD823" s="2">
        <v>225</v>
      </c>
      <c r="AE823" s="2">
        <v>299</v>
      </c>
      <c r="AF823" s="2">
        <v>-37.799999999999997</v>
      </c>
      <c r="AG823" s="2">
        <v>70.8</v>
      </c>
      <c r="AH823" s="2">
        <v>81.099999999999994</v>
      </c>
      <c r="AI823" s="2">
        <v>72.3</v>
      </c>
      <c r="AJ823" s="2">
        <v>93.5</v>
      </c>
      <c r="AK823" s="2"/>
    </row>
    <row r="824" spans="1:37">
      <c r="A824" s="2">
        <v>823</v>
      </c>
      <c r="B824" s="2">
        <v>2573</v>
      </c>
      <c r="C824" s="2">
        <v>500</v>
      </c>
      <c r="D824" s="2">
        <v>0</v>
      </c>
      <c r="E824" s="2">
        <v>50</v>
      </c>
      <c r="F824" s="2">
        <v>0</v>
      </c>
      <c r="G824" s="2">
        <v>0</v>
      </c>
      <c r="H824" s="2">
        <v>1.7</v>
      </c>
      <c r="I824" s="2">
        <v>89.85</v>
      </c>
      <c r="J824" s="2">
        <v>0</v>
      </c>
      <c r="K824" s="2">
        <v>0.28999999999999998</v>
      </c>
      <c r="L824" s="2">
        <v>0.14000000000000001</v>
      </c>
      <c r="M824" s="2">
        <v>0.09</v>
      </c>
      <c r="N824" s="2">
        <v>0.05</v>
      </c>
      <c r="O824" s="2">
        <v>0.04</v>
      </c>
      <c r="P824" s="2">
        <v>0.03</v>
      </c>
      <c r="Q824" s="2">
        <v>0.02</v>
      </c>
      <c r="R824" s="2">
        <v>0.01</v>
      </c>
      <c r="S824" s="2">
        <v>-169</v>
      </c>
      <c r="T824" s="2">
        <v>105</v>
      </c>
      <c r="U824" s="2">
        <v>57.9</v>
      </c>
      <c r="V824" s="2">
        <v>11.6</v>
      </c>
      <c r="W824" s="2">
        <v>3.47</v>
      </c>
      <c r="X824" s="2">
        <v>0.74</v>
      </c>
      <c r="Y824" s="2">
        <v>0.25</v>
      </c>
      <c r="Z824" s="2">
        <v>0.02</v>
      </c>
      <c r="AA824" s="2">
        <v>0</v>
      </c>
      <c r="AB824" s="2">
        <v>12</v>
      </c>
      <c r="AC824" s="2">
        <v>25</v>
      </c>
      <c r="AD824" s="2">
        <v>38</v>
      </c>
      <c r="AE824" s="2">
        <v>49</v>
      </c>
      <c r="AF824" s="2">
        <v>-169</v>
      </c>
      <c r="AG824" s="2">
        <v>-59.8</v>
      </c>
      <c r="AH824" s="2">
        <v>46.4</v>
      </c>
      <c r="AI824" s="2">
        <v>152</v>
      </c>
      <c r="AJ824" s="2">
        <v>246</v>
      </c>
      <c r="AK824" s="2"/>
    </row>
    <row r="825" spans="1:37">
      <c r="A825" s="2">
        <v>824</v>
      </c>
      <c r="B825" s="2">
        <v>2573</v>
      </c>
      <c r="C825" s="2">
        <v>500</v>
      </c>
      <c r="D825" s="2">
        <v>0</v>
      </c>
      <c r="E825" s="2">
        <v>72</v>
      </c>
      <c r="F825" s="2">
        <v>0</v>
      </c>
      <c r="G825" s="2">
        <v>0</v>
      </c>
      <c r="H825" s="2">
        <v>1.444</v>
      </c>
      <c r="I825" s="2">
        <v>116.88</v>
      </c>
      <c r="J825" s="2">
        <v>0</v>
      </c>
      <c r="K825" s="2">
        <v>0.27</v>
      </c>
      <c r="L825" s="2">
        <v>0.14000000000000001</v>
      </c>
      <c r="M825" s="2">
        <v>0.09</v>
      </c>
      <c r="N825" s="2">
        <v>0.05</v>
      </c>
      <c r="O825" s="2">
        <v>0.04</v>
      </c>
      <c r="P825" s="2">
        <v>0.03</v>
      </c>
      <c r="Q825" s="2">
        <v>0.02</v>
      </c>
      <c r="R825" s="2">
        <v>0.01</v>
      </c>
      <c r="S825" s="2">
        <v>-184</v>
      </c>
      <c r="T825" s="2">
        <v>65.7</v>
      </c>
      <c r="U825" s="2">
        <v>67</v>
      </c>
      <c r="V825" s="2">
        <v>22.1</v>
      </c>
      <c r="W825" s="2">
        <v>6.87</v>
      </c>
      <c r="X825" s="2">
        <v>1.35</v>
      </c>
      <c r="Y825" s="2">
        <v>0.47</v>
      </c>
      <c r="Z825" s="2">
        <v>0.09</v>
      </c>
      <c r="AA825" s="2">
        <v>0</v>
      </c>
      <c r="AB825" s="2">
        <v>18</v>
      </c>
      <c r="AC825" s="2">
        <v>36</v>
      </c>
      <c r="AD825" s="2">
        <v>54</v>
      </c>
      <c r="AE825" s="2">
        <v>71</v>
      </c>
      <c r="AF825" s="2">
        <v>-184</v>
      </c>
      <c r="AG825" s="2">
        <v>-60.3</v>
      </c>
      <c r="AH825" s="2">
        <v>53.9</v>
      </c>
      <c r="AI825" s="2">
        <v>162</v>
      </c>
      <c r="AJ825" s="2">
        <v>268</v>
      </c>
      <c r="AK825" s="2"/>
    </row>
    <row r="826" spans="1:37">
      <c r="A826" s="2">
        <v>825</v>
      </c>
      <c r="B826" s="2">
        <v>2573</v>
      </c>
      <c r="C826" s="2">
        <v>500</v>
      </c>
      <c r="D826" s="2">
        <v>0</v>
      </c>
      <c r="E826" s="2">
        <v>102</v>
      </c>
      <c r="F826" s="2">
        <v>0</v>
      </c>
      <c r="G826" s="2">
        <v>0</v>
      </c>
      <c r="H826" s="2">
        <v>1.139</v>
      </c>
      <c r="I826" s="2">
        <v>172.24</v>
      </c>
      <c r="J826" s="2">
        <v>0</v>
      </c>
      <c r="K826" s="2">
        <v>0.23</v>
      </c>
      <c r="L826" s="2">
        <v>0.14000000000000001</v>
      </c>
      <c r="M826" s="2">
        <v>0.09</v>
      </c>
      <c r="N826" s="2">
        <v>0.06</v>
      </c>
      <c r="O826" s="2">
        <v>0.04</v>
      </c>
      <c r="P826" s="2">
        <v>0.03</v>
      </c>
      <c r="Q826" s="2">
        <v>0.02</v>
      </c>
      <c r="R826" s="2">
        <v>0.01</v>
      </c>
      <c r="S826" s="2">
        <v>-157</v>
      </c>
      <c r="T826" s="2">
        <v>22</v>
      </c>
      <c r="U826" s="2">
        <v>53.6</v>
      </c>
      <c r="V826" s="2">
        <v>30.9</v>
      </c>
      <c r="W826" s="2">
        <v>13.1</v>
      </c>
      <c r="X826" s="2">
        <v>2.6</v>
      </c>
      <c r="Y826" s="2">
        <v>0.84</v>
      </c>
      <c r="Z826" s="2">
        <v>0.19</v>
      </c>
      <c r="AA826" s="2">
        <v>0</v>
      </c>
      <c r="AB826" s="2">
        <v>26</v>
      </c>
      <c r="AC826" s="2">
        <v>51</v>
      </c>
      <c r="AD826" s="2">
        <v>77</v>
      </c>
      <c r="AE826" s="2">
        <v>101</v>
      </c>
      <c r="AF826" s="2">
        <v>-157</v>
      </c>
      <c r="AG826" s="2">
        <v>-37.700000000000003</v>
      </c>
      <c r="AH826" s="2">
        <v>59.6</v>
      </c>
      <c r="AI826" s="2">
        <v>149</v>
      </c>
      <c r="AJ826" s="2">
        <v>246</v>
      </c>
      <c r="AK826" s="2"/>
    </row>
    <row r="827" spans="1:37">
      <c r="A827" s="2">
        <v>826</v>
      </c>
      <c r="B827" s="2">
        <v>2573</v>
      </c>
      <c r="C827" s="2">
        <v>500</v>
      </c>
      <c r="D827" s="2">
        <v>0</v>
      </c>
      <c r="E827" s="2">
        <v>147</v>
      </c>
      <c r="F827" s="2">
        <v>0</v>
      </c>
      <c r="G827" s="2">
        <v>0</v>
      </c>
      <c r="H827" s="2">
        <v>0.872</v>
      </c>
      <c r="I827" s="2">
        <v>269.73</v>
      </c>
      <c r="J827" s="2">
        <v>0</v>
      </c>
      <c r="K827" s="2">
        <v>0.19</v>
      </c>
      <c r="L827" s="2">
        <v>0.12</v>
      </c>
      <c r="M827" s="2">
        <v>0.09</v>
      </c>
      <c r="N827" s="2">
        <v>0.06</v>
      </c>
      <c r="O827" s="2">
        <v>0.04</v>
      </c>
      <c r="P827" s="2">
        <v>0.03</v>
      </c>
      <c r="Q827" s="2">
        <v>0.02</v>
      </c>
      <c r="R827" s="2">
        <v>0.01</v>
      </c>
      <c r="S827" s="2">
        <v>-110</v>
      </c>
      <c r="T827" s="2">
        <v>-9.5299999999999994</v>
      </c>
      <c r="U827" s="2">
        <v>26.3</v>
      </c>
      <c r="V827" s="2">
        <v>28.6</v>
      </c>
      <c r="W827" s="2">
        <v>17.899999999999999</v>
      </c>
      <c r="X827" s="2">
        <v>5.26</v>
      </c>
      <c r="Y827" s="2">
        <v>1.65</v>
      </c>
      <c r="Z827" s="2">
        <v>0.34</v>
      </c>
      <c r="AA827" s="2">
        <v>0</v>
      </c>
      <c r="AB827" s="2">
        <v>37</v>
      </c>
      <c r="AC827" s="2">
        <v>73</v>
      </c>
      <c r="AD827" s="2">
        <v>110</v>
      </c>
      <c r="AE827" s="2">
        <v>146</v>
      </c>
      <c r="AF827" s="2">
        <v>-110</v>
      </c>
      <c r="AG827" s="2">
        <v>-4.95</v>
      </c>
      <c r="AH827" s="2">
        <v>65.400000000000006</v>
      </c>
      <c r="AI827" s="2">
        <v>122</v>
      </c>
      <c r="AJ827" s="2">
        <v>195</v>
      </c>
      <c r="AK827" s="2"/>
    </row>
    <row r="828" spans="1:37">
      <c r="A828" s="2">
        <v>827</v>
      </c>
      <c r="B828" s="2">
        <v>2573</v>
      </c>
      <c r="C828" s="2">
        <v>500</v>
      </c>
      <c r="D828" s="2">
        <v>0</v>
      </c>
      <c r="E828" s="2">
        <v>210</v>
      </c>
      <c r="F828" s="2">
        <v>0</v>
      </c>
      <c r="G828" s="2">
        <v>0</v>
      </c>
      <c r="H828" s="2">
        <v>0.68899999999999995</v>
      </c>
      <c r="I828" s="2">
        <v>414.26</v>
      </c>
      <c r="J828" s="2">
        <v>0</v>
      </c>
      <c r="K828" s="2">
        <v>0.16</v>
      </c>
      <c r="L828" s="2">
        <v>0.11</v>
      </c>
      <c r="M828" s="2">
        <v>0.08</v>
      </c>
      <c r="N828" s="2">
        <v>0.06</v>
      </c>
      <c r="O828" s="2">
        <v>0.05</v>
      </c>
      <c r="P828" s="2">
        <v>0.03</v>
      </c>
      <c r="Q828" s="2">
        <v>0.02</v>
      </c>
      <c r="R828" s="2">
        <v>0.01</v>
      </c>
      <c r="S828" s="2">
        <v>-66.2</v>
      </c>
      <c r="T828" s="2">
        <v>-21.9</v>
      </c>
      <c r="U828" s="2">
        <v>2.82</v>
      </c>
      <c r="V828" s="2">
        <v>16.600000000000001</v>
      </c>
      <c r="W828" s="2">
        <v>15.7</v>
      </c>
      <c r="X828" s="2">
        <v>7.86</v>
      </c>
      <c r="Y828" s="2">
        <v>3.27</v>
      </c>
      <c r="Z828" s="2">
        <v>0.65</v>
      </c>
      <c r="AA828" s="2">
        <v>0</v>
      </c>
      <c r="AB828" s="2">
        <v>52</v>
      </c>
      <c r="AC828" s="2">
        <v>105</v>
      </c>
      <c r="AD828" s="2">
        <v>157</v>
      </c>
      <c r="AE828" s="2">
        <v>209</v>
      </c>
      <c r="AF828" s="2">
        <v>-66.2</v>
      </c>
      <c r="AG828" s="2">
        <v>29.1</v>
      </c>
      <c r="AH828" s="2">
        <v>70.7</v>
      </c>
      <c r="AI828" s="2">
        <v>91.3</v>
      </c>
      <c r="AJ828" s="2">
        <v>136</v>
      </c>
      <c r="AK828" s="2"/>
    </row>
    <row r="829" spans="1:37">
      <c r="A829" s="2">
        <v>828</v>
      </c>
      <c r="B829" s="2">
        <v>2573</v>
      </c>
      <c r="C829" s="2">
        <v>500</v>
      </c>
      <c r="D829" s="2">
        <v>0</v>
      </c>
      <c r="E829" s="2">
        <v>300</v>
      </c>
      <c r="F829" s="2">
        <v>0</v>
      </c>
      <c r="G829" s="2">
        <v>0</v>
      </c>
      <c r="H829" s="2">
        <v>0.59799999999999998</v>
      </c>
      <c r="I829" s="2">
        <v>575.48</v>
      </c>
      <c r="J829" s="2">
        <v>0</v>
      </c>
      <c r="K829" s="2">
        <v>0.13</v>
      </c>
      <c r="L829" s="2">
        <v>0.09</v>
      </c>
      <c r="M829" s="2">
        <v>7.0000000000000007E-2</v>
      </c>
      <c r="N829" s="2">
        <v>0.06</v>
      </c>
      <c r="O829" s="2">
        <v>0.04</v>
      </c>
      <c r="P829" s="2">
        <v>0.03</v>
      </c>
      <c r="Q829" s="2">
        <v>0.02</v>
      </c>
      <c r="R829" s="2">
        <v>0.01</v>
      </c>
      <c r="S829" s="2">
        <v>-36.200000000000003</v>
      </c>
      <c r="T829" s="2">
        <v>-20.399999999999999</v>
      </c>
      <c r="U829" s="2">
        <v>-8.2899999999999991</v>
      </c>
      <c r="V829" s="2">
        <v>3.91</v>
      </c>
      <c r="W829" s="2">
        <v>8.36</v>
      </c>
      <c r="X829" s="2">
        <v>7.48</v>
      </c>
      <c r="Y829" s="2">
        <v>4.55</v>
      </c>
      <c r="Z829" s="2">
        <v>1.34</v>
      </c>
      <c r="AA829" s="2">
        <v>0</v>
      </c>
      <c r="AB829" s="2">
        <v>75</v>
      </c>
      <c r="AC829" s="2">
        <v>150</v>
      </c>
      <c r="AD829" s="2">
        <v>225</v>
      </c>
      <c r="AE829" s="2">
        <v>299</v>
      </c>
      <c r="AF829" s="2">
        <v>-36.200000000000003</v>
      </c>
      <c r="AG829" s="2">
        <v>56.3</v>
      </c>
      <c r="AH829" s="2">
        <v>66.5</v>
      </c>
      <c r="AI829" s="2">
        <v>61.3</v>
      </c>
      <c r="AJ829" s="2">
        <v>83.1</v>
      </c>
      <c r="AK829" s="2"/>
    </row>
    <row r="830" spans="1:37">
      <c r="A830" s="2">
        <v>829</v>
      </c>
      <c r="B830" s="2">
        <v>3109</v>
      </c>
      <c r="C830" s="2">
        <v>500</v>
      </c>
      <c r="D830" s="2">
        <v>0</v>
      </c>
      <c r="E830" s="2">
        <v>50</v>
      </c>
      <c r="F830" s="2">
        <v>0</v>
      </c>
      <c r="G830" s="2">
        <v>0</v>
      </c>
      <c r="H830" s="2">
        <v>1.65</v>
      </c>
      <c r="I830" s="2">
        <v>94.21</v>
      </c>
      <c r="J830" s="2">
        <v>0</v>
      </c>
      <c r="K830" s="2">
        <v>0.28999999999999998</v>
      </c>
      <c r="L830" s="2">
        <v>0.14000000000000001</v>
      </c>
      <c r="M830" s="2">
        <v>0.09</v>
      </c>
      <c r="N830" s="2">
        <v>0.05</v>
      </c>
      <c r="O830" s="2">
        <v>0.04</v>
      </c>
      <c r="P830" s="2">
        <v>0.03</v>
      </c>
      <c r="Q830" s="2">
        <v>0.02</v>
      </c>
      <c r="R830" s="2">
        <v>0.01</v>
      </c>
      <c r="S830" s="2">
        <v>-174</v>
      </c>
      <c r="T830" s="2">
        <v>101</v>
      </c>
      <c r="U830" s="2">
        <v>60.3</v>
      </c>
      <c r="V830" s="2">
        <v>12.8</v>
      </c>
      <c r="W830" s="2">
        <v>3.83</v>
      </c>
      <c r="X830" s="2">
        <v>0.84</v>
      </c>
      <c r="Y830" s="2">
        <v>0.28999999999999998</v>
      </c>
      <c r="Z830" s="2">
        <v>0.03</v>
      </c>
      <c r="AA830" s="2">
        <v>0</v>
      </c>
      <c r="AB830" s="2">
        <v>12</v>
      </c>
      <c r="AC830" s="2">
        <v>25</v>
      </c>
      <c r="AD830" s="2">
        <v>38</v>
      </c>
      <c r="AE830" s="2">
        <v>49</v>
      </c>
      <c r="AF830" s="2">
        <v>-174</v>
      </c>
      <c r="AG830" s="2">
        <v>-65.7</v>
      </c>
      <c r="AH830" s="2">
        <v>39.200000000000003</v>
      </c>
      <c r="AI830" s="2">
        <v>144</v>
      </c>
      <c r="AJ830" s="2">
        <v>238</v>
      </c>
      <c r="AK830" s="2"/>
    </row>
    <row r="831" spans="1:37">
      <c r="A831" s="2">
        <v>830</v>
      </c>
      <c r="B831" s="2">
        <v>3109</v>
      </c>
      <c r="C831" s="2">
        <v>500</v>
      </c>
      <c r="D831" s="2">
        <v>0</v>
      </c>
      <c r="E831" s="2">
        <v>72</v>
      </c>
      <c r="F831" s="2">
        <v>0</v>
      </c>
      <c r="G831" s="2">
        <v>0</v>
      </c>
      <c r="H831" s="2">
        <v>1.3759999999999999</v>
      </c>
      <c r="I831" s="2">
        <v>126.24</v>
      </c>
      <c r="J831" s="2">
        <v>0</v>
      </c>
      <c r="K831" s="2">
        <v>0.26</v>
      </c>
      <c r="L831" s="2">
        <v>0.14000000000000001</v>
      </c>
      <c r="M831" s="2">
        <v>0.09</v>
      </c>
      <c r="N831" s="2">
        <v>0.06</v>
      </c>
      <c r="O831" s="2">
        <v>0.04</v>
      </c>
      <c r="P831" s="2">
        <v>0.03</v>
      </c>
      <c r="Q831" s="2">
        <v>0.02</v>
      </c>
      <c r="R831" s="2">
        <v>0.01</v>
      </c>
      <c r="S831" s="2">
        <v>-183</v>
      </c>
      <c r="T831" s="2">
        <v>60.4</v>
      </c>
      <c r="U831" s="2">
        <v>66.5</v>
      </c>
      <c r="V831" s="2">
        <v>23.6</v>
      </c>
      <c r="W831" s="2">
        <v>7.59</v>
      </c>
      <c r="X831" s="2">
        <v>1.49</v>
      </c>
      <c r="Y831" s="2">
        <v>0.53</v>
      </c>
      <c r="Z831" s="2">
        <v>0.11</v>
      </c>
      <c r="AA831" s="2">
        <v>0</v>
      </c>
      <c r="AB831" s="2">
        <v>18</v>
      </c>
      <c r="AC831" s="2">
        <v>36</v>
      </c>
      <c r="AD831" s="2">
        <v>54</v>
      </c>
      <c r="AE831" s="2">
        <v>71</v>
      </c>
      <c r="AF831" s="2">
        <v>-183</v>
      </c>
      <c r="AG831" s="2">
        <v>-64.3</v>
      </c>
      <c r="AH831" s="2">
        <v>45</v>
      </c>
      <c r="AI831" s="2">
        <v>149</v>
      </c>
      <c r="AJ831" s="2">
        <v>253</v>
      </c>
      <c r="AK831" s="2"/>
    </row>
    <row r="832" spans="1:37">
      <c r="A832" s="2">
        <v>831</v>
      </c>
      <c r="B832" s="2">
        <v>3109</v>
      </c>
      <c r="C832" s="2">
        <v>500</v>
      </c>
      <c r="D832" s="2">
        <v>0</v>
      </c>
      <c r="E832" s="2">
        <v>102</v>
      </c>
      <c r="F832" s="2">
        <v>0</v>
      </c>
      <c r="G832" s="2">
        <v>0</v>
      </c>
      <c r="H832" s="2">
        <v>1.0649999999999999</v>
      </c>
      <c r="I832" s="2">
        <v>191.84</v>
      </c>
      <c r="J832" s="2">
        <v>0</v>
      </c>
      <c r="K832" s="2">
        <v>0.22</v>
      </c>
      <c r="L832" s="2">
        <v>0.13</v>
      </c>
      <c r="M832" s="2">
        <v>0.09</v>
      </c>
      <c r="N832" s="2">
        <v>0.06</v>
      </c>
      <c r="O832" s="2">
        <v>0.04</v>
      </c>
      <c r="P832" s="2">
        <v>0.03</v>
      </c>
      <c r="Q832" s="2">
        <v>0.02</v>
      </c>
      <c r="R832" s="2">
        <v>0.01</v>
      </c>
      <c r="S832" s="2">
        <v>-153</v>
      </c>
      <c r="T832" s="2">
        <v>17.5</v>
      </c>
      <c r="U832" s="2">
        <v>50.5</v>
      </c>
      <c r="V832" s="2">
        <v>31.4</v>
      </c>
      <c r="W832" s="2">
        <v>14.1</v>
      </c>
      <c r="X832" s="2">
        <v>2.87</v>
      </c>
      <c r="Y832" s="2">
        <v>0.93</v>
      </c>
      <c r="Z832" s="2">
        <v>0.21</v>
      </c>
      <c r="AA832" s="2">
        <v>0</v>
      </c>
      <c r="AB832" s="2">
        <v>26</v>
      </c>
      <c r="AC832" s="2">
        <v>51</v>
      </c>
      <c r="AD832" s="2">
        <v>77</v>
      </c>
      <c r="AE832" s="2">
        <v>101</v>
      </c>
      <c r="AF832" s="2">
        <v>-153</v>
      </c>
      <c r="AG832" s="2">
        <v>-41.6</v>
      </c>
      <c r="AH832" s="2">
        <v>49.1</v>
      </c>
      <c r="AI832" s="2">
        <v>134</v>
      </c>
      <c r="AJ832" s="2">
        <v>226</v>
      </c>
      <c r="AK832" s="2"/>
    </row>
    <row r="833" spans="1:37">
      <c r="A833" s="2">
        <v>832</v>
      </c>
      <c r="B833" s="2">
        <v>3109</v>
      </c>
      <c r="C833" s="2">
        <v>500</v>
      </c>
      <c r="D833" s="2">
        <v>0</v>
      </c>
      <c r="E833" s="2">
        <v>147</v>
      </c>
      <c r="F833" s="2">
        <v>0</v>
      </c>
      <c r="G833" s="2">
        <v>0</v>
      </c>
      <c r="H833" s="2">
        <v>0.79600000000000004</v>
      </c>
      <c r="I833" s="2">
        <v>312.44</v>
      </c>
      <c r="J833" s="2">
        <v>0</v>
      </c>
      <c r="K833" s="2">
        <v>0.18</v>
      </c>
      <c r="L833" s="2">
        <v>0.12</v>
      </c>
      <c r="M833" s="2">
        <v>0.09</v>
      </c>
      <c r="N833" s="2">
        <v>0.06</v>
      </c>
      <c r="O833" s="2">
        <v>0.04</v>
      </c>
      <c r="P833" s="2">
        <v>0.03</v>
      </c>
      <c r="Q833" s="2">
        <v>0.02</v>
      </c>
      <c r="R833" s="2">
        <v>0.01</v>
      </c>
      <c r="S833" s="2">
        <v>-105</v>
      </c>
      <c r="T833" s="2">
        <v>-11.6</v>
      </c>
      <c r="U833" s="2">
        <v>23.1</v>
      </c>
      <c r="V833" s="2">
        <v>27.4</v>
      </c>
      <c r="W833" s="2">
        <v>18.100000000000001</v>
      </c>
      <c r="X833" s="2">
        <v>5.7</v>
      </c>
      <c r="Y833" s="2">
        <v>1.83</v>
      </c>
      <c r="Z833" s="2">
        <v>0.37</v>
      </c>
      <c r="AA833" s="2">
        <v>0</v>
      </c>
      <c r="AB833" s="2">
        <v>37</v>
      </c>
      <c r="AC833" s="2">
        <v>73</v>
      </c>
      <c r="AD833" s="2">
        <v>110</v>
      </c>
      <c r="AE833" s="2">
        <v>146</v>
      </c>
      <c r="AF833" s="2">
        <v>-105</v>
      </c>
      <c r="AG833" s="2">
        <v>-10.6</v>
      </c>
      <c r="AH833" s="2">
        <v>53.4</v>
      </c>
      <c r="AI833" s="2">
        <v>107</v>
      </c>
      <c r="AJ833" s="2">
        <v>176</v>
      </c>
      <c r="AK833" s="2"/>
    </row>
    <row r="834" spans="1:37">
      <c r="A834" s="2">
        <v>833</v>
      </c>
      <c r="B834" s="2">
        <v>3109</v>
      </c>
      <c r="C834" s="2">
        <v>500</v>
      </c>
      <c r="D834" s="2">
        <v>0</v>
      </c>
      <c r="E834" s="2">
        <v>210</v>
      </c>
      <c r="F834" s="2">
        <v>0</v>
      </c>
      <c r="G834" s="2">
        <v>0</v>
      </c>
      <c r="H834" s="2">
        <v>0.61699999999999999</v>
      </c>
      <c r="I834" s="2">
        <v>495.72</v>
      </c>
      <c r="J834" s="2">
        <v>0</v>
      </c>
      <c r="K834" s="2">
        <v>0.15</v>
      </c>
      <c r="L834" s="2">
        <v>0.1</v>
      </c>
      <c r="M834" s="2">
        <v>0.08</v>
      </c>
      <c r="N834" s="2">
        <v>0.06</v>
      </c>
      <c r="O834" s="2">
        <v>0.05</v>
      </c>
      <c r="P834" s="2">
        <v>0.03</v>
      </c>
      <c r="Q834" s="2">
        <v>0.02</v>
      </c>
      <c r="R834" s="2">
        <v>0.01</v>
      </c>
      <c r="S834" s="2">
        <v>-62.6</v>
      </c>
      <c r="T834" s="2">
        <v>-22</v>
      </c>
      <c r="U834" s="2">
        <v>1.1399999999999999</v>
      </c>
      <c r="V834" s="2">
        <v>14.9</v>
      </c>
      <c r="W834" s="2">
        <v>14.9</v>
      </c>
      <c r="X834" s="2">
        <v>8.02</v>
      </c>
      <c r="Y834" s="2">
        <v>3.52</v>
      </c>
      <c r="Z834" s="2">
        <v>0.72</v>
      </c>
      <c r="AA834" s="2">
        <v>0</v>
      </c>
      <c r="AB834" s="2">
        <v>52</v>
      </c>
      <c r="AC834" s="2">
        <v>105</v>
      </c>
      <c r="AD834" s="2">
        <v>157</v>
      </c>
      <c r="AE834" s="2">
        <v>209</v>
      </c>
      <c r="AF834" s="2">
        <v>-62.6</v>
      </c>
      <c r="AG834" s="2">
        <v>20.399999999999999</v>
      </c>
      <c r="AH834" s="2">
        <v>57.9</v>
      </c>
      <c r="AI834" s="2">
        <v>78.400000000000006</v>
      </c>
      <c r="AJ834" s="2">
        <v>121</v>
      </c>
      <c r="AK834" s="2"/>
    </row>
    <row r="835" spans="1:37">
      <c r="A835" s="2">
        <v>834</v>
      </c>
      <c r="B835" s="2">
        <v>3109</v>
      </c>
      <c r="C835" s="2">
        <v>500</v>
      </c>
      <c r="D835" s="2">
        <v>0</v>
      </c>
      <c r="E835" s="2">
        <v>300</v>
      </c>
      <c r="F835" s="2">
        <v>0</v>
      </c>
      <c r="G835" s="2">
        <v>0</v>
      </c>
      <c r="H835" s="2">
        <v>0.52800000000000002</v>
      </c>
      <c r="I835" s="2">
        <v>709.77</v>
      </c>
      <c r="J835" s="2">
        <v>0</v>
      </c>
      <c r="K835" s="2">
        <v>0.12</v>
      </c>
      <c r="L835" s="2">
        <v>0.08</v>
      </c>
      <c r="M835" s="2">
        <v>7.0000000000000007E-2</v>
      </c>
      <c r="N835" s="2">
        <v>0.06</v>
      </c>
      <c r="O835" s="2">
        <v>0.04</v>
      </c>
      <c r="P835" s="2">
        <v>0.03</v>
      </c>
      <c r="Q835" s="2">
        <v>0.02</v>
      </c>
      <c r="R835" s="2">
        <v>0.01</v>
      </c>
      <c r="S835" s="2">
        <v>-34.1</v>
      </c>
      <c r="T835" s="2">
        <v>-19.7</v>
      </c>
      <c r="U835" s="2">
        <v>-8.57</v>
      </c>
      <c r="V835" s="2">
        <v>2.9</v>
      </c>
      <c r="W835" s="2">
        <v>7.39</v>
      </c>
      <c r="X835" s="2">
        <v>7.16</v>
      </c>
      <c r="Y835" s="2">
        <v>4.59</v>
      </c>
      <c r="Z835" s="2">
        <v>1.45</v>
      </c>
      <c r="AA835" s="2">
        <v>0</v>
      </c>
      <c r="AB835" s="2">
        <v>75</v>
      </c>
      <c r="AC835" s="2">
        <v>150</v>
      </c>
      <c r="AD835" s="2">
        <v>225</v>
      </c>
      <c r="AE835" s="2">
        <v>299</v>
      </c>
      <c r="AF835" s="2">
        <v>-34.1</v>
      </c>
      <c r="AG835" s="2">
        <v>44.6</v>
      </c>
      <c r="AH835" s="2">
        <v>54.6</v>
      </c>
      <c r="AI835" s="2">
        <v>52.1</v>
      </c>
      <c r="AJ835" s="2">
        <v>73.599999999999994</v>
      </c>
      <c r="AK835" s="2"/>
    </row>
    <row r="836" spans="1:37">
      <c r="A836" s="2">
        <v>835</v>
      </c>
      <c r="B836" s="2">
        <v>3756</v>
      </c>
      <c r="C836" s="2">
        <v>500</v>
      </c>
      <c r="D836" s="2">
        <v>0</v>
      </c>
      <c r="E836" s="2">
        <v>50</v>
      </c>
      <c r="F836" s="2">
        <v>0</v>
      </c>
      <c r="G836" s="2">
        <v>0</v>
      </c>
      <c r="H836" s="2">
        <v>1.6220000000000001</v>
      </c>
      <c r="I836" s="2">
        <v>96.68</v>
      </c>
      <c r="J836" s="2">
        <v>0</v>
      </c>
      <c r="K836" s="2">
        <v>0.28999999999999998</v>
      </c>
      <c r="L836" s="2">
        <v>0.14000000000000001</v>
      </c>
      <c r="M836" s="2">
        <v>0.09</v>
      </c>
      <c r="N836" s="2">
        <v>0.05</v>
      </c>
      <c r="O836" s="2">
        <v>0.04</v>
      </c>
      <c r="P836" s="2">
        <v>0.03</v>
      </c>
      <c r="Q836" s="2">
        <v>0.02</v>
      </c>
      <c r="R836" s="2">
        <v>0.01</v>
      </c>
      <c r="S836" s="2">
        <v>-176</v>
      </c>
      <c r="T836" s="2">
        <v>95.9</v>
      </c>
      <c r="U836" s="2">
        <v>61.8</v>
      </c>
      <c r="V836" s="2">
        <v>14</v>
      </c>
      <c r="W836" s="2">
        <v>4.17</v>
      </c>
      <c r="X836" s="2">
        <v>0.94</v>
      </c>
      <c r="Y836" s="2">
        <v>0.33</v>
      </c>
      <c r="Z836" s="2">
        <v>0.04</v>
      </c>
      <c r="AA836" s="2">
        <v>0</v>
      </c>
      <c r="AB836" s="2">
        <v>12</v>
      </c>
      <c r="AC836" s="2">
        <v>25</v>
      </c>
      <c r="AD836" s="2">
        <v>38</v>
      </c>
      <c r="AE836" s="2">
        <v>49</v>
      </c>
      <c r="AF836" s="2">
        <v>-176</v>
      </c>
      <c r="AG836" s="2">
        <v>-69.900000000000006</v>
      </c>
      <c r="AH836" s="2">
        <v>33</v>
      </c>
      <c r="AI836" s="2">
        <v>136</v>
      </c>
      <c r="AJ836" s="2">
        <v>229</v>
      </c>
      <c r="AK836" s="2"/>
    </row>
    <row r="837" spans="1:37">
      <c r="A837" s="2">
        <v>836</v>
      </c>
      <c r="B837" s="2">
        <v>3756</v>
      </c>
      <c r="C837" s="2">
        <v>500</v>
      </c>
      <c r="D837" s="2">
        <v>0</v>
      </c>
      <c r="E837" s="2">
        <v>72</v>
      </c>
      <c r="F837" s="2">
        <v>0</v>
      </c>
      <c r="G837" s="2">
        <v>0</v>
      </c>
      <c r="H837" s="2">
        <v>1.3109999999999999</v>
      </c>
      <c r="I837" s="2">
        <v>136.22</v>
      </c>
      <c r="J837" s="2">
        <v>0</v>
      </c>
      <c r="K837" s="2">
        <v>0.25</v>
      </c>
      <c r="L837" s="2">
        <v>0.14000000000000001</v>
      </c>
      <c r="M837" s="2">
        <v>0.09</v>
      </c>
      <c r="N837" s="2">
        <v>0.06</v>
      </c>
      <c r="O837" s="2">
        <v>0.04</v>
      </c>
      <c r="P837" s="2">
        <v>0.03</v>
      </c>
      <c r="Q837" s="2">
        <v>0.02</v>
      </c>
      <c r="R837" s="2">
        <v>0.01</v>
      </c>
      <c r="S837" s="2">
        <v>-179</v>
      </c>
      <c r="T837" s="2">
        <v>54.3</v>
      </c>
      <c r="U837" s="2">
        <v>64.900000000000006</v>
      </c>
      <c r="V837" s="2">
        <v>25</v>
      </c>
      <c r="W837" s="2">
        <v>8.3000000000000007</v>
      </c>
      <c r="X837" s="2">
        <v>1.63</v>
      </c>
      <c r="Y837" s="2">
        <v>0.59</v>
      </c>
      <c r="Z837" s="2">
        <v>0.13</v>
      </c>
      <c r="AA837" s="2">
        <v>0</v>
      </c>
      <c r="AB837" s="2">
        <v>18</v>
      </c>
      <c r="AC837" s="2">
        <v>36</v>
      </c>
      <c r="AD837" s="2">
        <v>54</v>
      </c>
      <c r="AE837" s="2">
        <v>71</v>
      </c>
      <c r="AF837" s="2">
        <v>-179</v>
      </c>
      <c r="AG837" s="2">
        <v>-66.400000000000006</v>
      </c>
      <c r="AH837" s="2">
        <v>37.4</v>
      </c>
      <c r="AI837" s="2">
        <v>137</v>
      </c>
      <c r="AJ837" s="2">
        <v>237</v>
      </c>
      <c r="AK837" s="2"/>
    </row>
    <row r="838" spans="1:37">
      <c r="A838" s="2">
        <v>837</v>
      </c>
      <c r="B838" s="2">
        <v>3756</v>
      </c>
      <c r="C838" s="2">
        <v>500</v>
      </c>
      <c r="D838" s="2">
        <v>0</v>
      </c>
      <c r="E838" s="2">
        <v>102</v>
      </c>
      <c r="F838" s="2">
        <v>0</v>
      </c>
      <c r="G838" s="2">
        <v>0</v>
      </c>
      <c r="H838" s="2">
        <v>0.99099999999999999</v>
      </c>
      <c r="I838" s="2">
        <v>215.04</v>
      </c>
      <c r="J838" s="2">
        <v>0</v>
      </c>
      <c r="K838" s="2">
        <v>0.21</v>
      </c>
      <c r="L838" s="2">
        <v>0.13</v>
      </c>
      <c r="M838" s="2">
        <v>0.09</v>
      </c>
      <c r="N838" s="2">
        <v>0.06</v>
      </c>
      <c r="O838" s="2">
        <v>0.04</v>
      </c>
      <c r="P838" s="2">
        <v>0.03</v>
      </c>
      <c r="Q838" s="2">
        <v>0.02</v>
      </c>
      <c r="R838" s="2">
        <v>0.01</v>
      </c>
      <c r="S838" s="2">
        <v>-146</v>
      </c>
      <c r="T838" s="2">
        <v>13</v>
      </c>
      <c r="U838" s="2">
        <v>46.6</v>
      </c>
      <c r="V838" s="2">
        <v>31.2</v>
      </c>
      <c r="W838" s="2">
        <v>14.8</v>
      </c>
      <c r="X838" s="2">
        <v>3.15</v>
      </c>
      <c r="Y838" s="2">
        <v>1.01</v>
      </c>
      <c r="Z838" s="2">
        <v>0.24</v>
      </c>
      <c r="AA838" s="2">
        <v>0</v>
      </c>
      <c r="AB838" s="2">
        <v>26</v>
      </c>
      <c r="AC838" s="2">
        <v>51</v>
      </c>
      <c r="AD838" s="2">
        <v>77</v>
      </c>
      <c r="AE838" s="2">
        <v>101</v>
      </c>
      <c r="AF838" s="2">
        <v>-146</v>
      </c>
      <c r="AG838" s="2">
        <v>-43.5</v>
      </c>
      <c r="AH838" s="2">
        <v>40.4</v>
      </c>
      <c r="AI838" s="2">
        <v>119</v>
      </c>
      <c r="AJ838" s="2">
        <v>207</v>
      </c>
      <c r="AK838" s="2"/>
    </row>
    <row r="839" spans="1:37">
      <c r="A839" s="2">
        <v>838</v>
      </c>
      <c r="B839" s="2">
        <v>3756</v>
      </c>
      <c r="C839" s="2">
        <v>500</v>
      </c>
      <c r="D839" s="2">
        <v>0</v>
      </c>
      <c r="E839" s="2">
        <v>147</v>
      </c>
      <c r="F839" s="2">
        <v>0</v>
      </c>
      <c r="G839" s="2">
        <v>0</v>
      </c>
      <c r="H839" s="2">
        <v>0.72699999999999998</v>
      </c>
      <c r="I839" s="2">
        <v>361.39</v>
      </c>
      <c r="J839" s="2">
        <v>0</v>
      </c>
      <c r="K839" s="2">
        <v>0.17</v>
      </c>
      <c r="L839" s="2">
        <v>0.12</v>
      </c>
      <c r="M839" s="2">
        <v>0.09</v>
      </c>
      <c r="N839" s="2">
        <v>0.06</v>
      </c>
      <c r="O839" s="2">
        <v>0.04</v>
      </c>
      <c r="P839" s="2">
        <v>0.03</v>
      </c>
      <c r="Q839" s="2">
        <v>0.02</v>
      </c>
      <c r="R839" s="2">
        <v>0.01</v>
      </c>
      <c r="S839" s="2">
        <v>-98.7</v>
      </c>
      <c r="T839" s="2">
        <v>-13.3</v>
      </c>
      <c r="U839" s="2">
        <v>19.7</v>
      </c>
      <c r="V839" s="2">
        <v>25.6</v>
      </c>
      <c r="W839" s="2">
        <v>17.899999999999999</v>
      </c>
      <c r="X839" s="2">
        <v>6.08</v>
      </c>
      <c r="Y839" s="2">
        <v>2.0099999999999998</v>
      </c>
      <c r="Z839" s="2">
        <v>0.41</v>
      </c>
      <c r="AA839" s="2">
        <v>0</v>
      </c>
      <c r="AB839" s="2">
        <v>37</v>
      </c>
      <c r="AC839" s="2">
        <v>73</v>
      </c>
      <c r="AD839" s="2">
        <v>110</v>
      </c>
      <c r="AE839" s="2">
        <v>146</v>
      </c>
      <c r="AF839" s="2">
        <v>-98.7</v>
      </c>
      <c r="AG839" s="2">
        <v>-14.4</v>
      </c>
      <c r="AH839" s="2">
        <v>43.6</v>
      </c>
      <c r="AI839" s="2">
        <v>93.4</v>
      </c>
      <c r="AJ839" s="2">
        <v>158</v>
      </c>
      <c r="AK839" s="2"/>
    </row>
    <row r="840" spans="1:37">
      <c r="A840" s="2">
        <v>839</v>
      </c>
      <c r="B840" s="2">
        <v>3756</v>
      </c>
      <c r="C840" s="2">
        <v>500</v>
      </c>
      <c r="D840" s="2">
        <v>0</v>
      </c>
      <c r="E840" s="2">
        <v>210</v>
      </c>
      <c r="F840" s="2">
        <v>0</v>
      </c>
      <c r="G840" s="2">
        <v>0</v>
      </c>
      <c r="H840" s="2">
        <v>0.55200000000000005</v>
      </c>
      <c r="I840" s="2">
        <v>593.98</v>
      </c>
      <c r="J840" s="2">
        <v>0</v>
      </c>
      <c r="K840" s="2">
        <v>0.14000000000000001</v>
      </c>
      <c r="L840" s="2">
        <v>0.1</v>
      </c>
      <c r="M840" s="2">
        <v>0.08</v>
      </c>
      <c r="N840" s="2">
        <v>0.06</v>
      </c>
      <c r="O840" s="2">
        <v>0.05</v>
      </c>
      <c r="P840" s="2">
        <v>0.03</v>
      </c>
      <c r="Q840" s="2">
        <v>0.02</v>
      </c>
      <c r="R840" s="2">
        <v>0.01</v>
      </c>
      <c r="S840" s="2">
        <v>-58.5</v>
      </c>
      <c r="T840" s="2">
        <v>-21.7</v>
      </c>
      <c r="U840" s="2">
        <v>-0.39</v>
      </c>
      <c r="V840" s="2">
        <v>13</v>
      </c>
      <c r="W840" s="2">
        <v>13.8</v>
      </c>
      <c r="X840" s="2">
        <v>8.0299999999999994</v>
      </c>
      <c r="Y840" s="2">
        <v>3.72</v>
      </c>
      <c r="Z840" s="2">
        <v>0.8</v>
      </c>
      <c r="AA840" s="2">
        <v>0</v>
      </c>
      <c r="AB840" s="2">
        <v>52</v>
      </c>
      <c r="AC840" s="2">
        <v>105</v>
      </c>
      <c r="AD840" s="2">
        <v>157</v>
      </c>
      <c r="AE840" s="2">
        <v>209</v>
      </c>
      <c r="AF840" s="2">
        <v>-58.5</v>
      </c>
      <c r="AG840" s="2">
        <v>13.7</v>
      </c>
      <c r="AH840" s="2">
        <v>47.4</v>
      </c>
      <c r="AI840" s="2">
        <v>67.3</v>
      </c>
      <c r="AJ840" s="2">
        <v>107</v>
      </c>
      <c r="AK840" s="2"/>
    </row>
    <row r="841" spans="1:37">
      <c r="A841" s="2">
        <v>840</v>
      </c>
      <c r="B841" s="2">
        <v>3756</v>
      </c>
      <c r="C841" s="2">
        <v>500</v>
      </c>
      <c r="D841" s="2">
        <v>0</v>
      </c>
      <c r="E841" s="2">
        <v>300</v>
      </c>
      <c r="F841" s="2">
        <v>0</v>
      </c>
      <c r="G841" s="2">
        <v>0</v>
      </c>
      <c r="H841" s="2">
        <v>0.46700000000000003</v>
      </c>
      <c r="I841" s="2">
        <v>871.85</v>
      </c>
      <c r="J841" s="2">
        <v>0</v>
      </c>
      <c r="K841" s="2">
        <v>0.11</v>
      </c>
      <c r="L841" s="2">
        <v>0.08</v>
      </c>
      <c r="M841" s="2">
        <v>7.0000000000000007E-2</v>
      </c>
      <c r="N841" s="2">
        <v>0.05</v>
      </c>
      <c r="O841" s="2">
        <v>0.04</v>
      </c>
      <c r="P841" s="2">
        <v>0.03</v>
      </c>
      <c r="Q841" s="2">
        <v>0.02</v>
      </c>
      <c r="R841" s="2">
        <v>0.01</v>
      </c>
      <c r="S841" s="2">
        <v>-31.7</v>
      </c>
      <c r="T841" s="2">
        <v>-18.8</v>
      </c>
      <c r="U841" s="2">
        <v>-8.67</v>
      </c>
      <c r="V841" s="2">
        <v>1.94</v>
      </c>
      <c r="W841" s="2">
        <v>6.37</v>
      </c>
      <c r="X841" s="2">
        <v>6.71</v>
      </c>
      <c r="Y841" s="2">
        <v>4.54</v>
      </c>
      <c r="Z841" s="2">
        <v>1.55</v>
      </c>
      <c r="AA841" s="2">
        <v>0</v>
      </c>
      <c r="AB841" s="2">
        <v>75</v>
      </c>
      <c r="AC841" s="2">
        <v>150</v>
      </c>
      <c r="AD841" s="2">
        <v>225</v>
      </c>
      <c r="AE841" s="2">
        <v>299</v>
      </c>
      <c r="AF841" s="2">
        <v>-31.7</v>
      </c>
      <c r="AG841" s="2">
        <v>35.200000000000003</v>
      </c>
      <c r="AH841" s="2">
        <v>44.8</v>
      </c>
      <c r="AI841" s="2">
        <v>44.3</v>
      </c>
      <c r="AJ841" s="2">
        <v>64.8</v>
      </c>
      <c r="AK841" s="2"/>
    </row>
    <row r="842" spans="1:37">
      <c r="A842" s="2">
        <v>841</v>
      </c>
      <c r="B842" s="2">
        <v>4537</v>
      </c>
      <c r="C842" s="2">
        <v>500</v>
      </c>
      <c r="D842" s="2">
        <v>0</v>
      </c>
      <c r="E842" s="2">
        <v>50</v>
      </c>
      <c r="F842" s="2">
        <v>0</v>
      </c>
      <c r="G842" s="2">
        <v>0</v>
      </c>
      <c r="H842" s="2">
        <v>1.5740000000000001</v>
      </c>
      <c r="I842" s="2">
        <v>101.43</v>
      </c>
      <c r="J842" s="2">
        <v>0</v>
      </c>
      <c r="K842" s="2">
        <v>0.28000000000000003</v>
      </c>
      <c r="L842" s="2">
        <v>0.14000000000000001</v>
      </c>
      <c r="M842" s="2">
        <v>0.09</v>
      </c>
      <c r="N842" s="2">
        <v>0.05</v>
      </c>
      <c r="O842" s="2">
        <v>0.04</v>
      </c>
      <c r="P842" s="2">
        <v>0.03</v>
      </c>
      <c r="Q842" s="2">
        <v>0.02</v>
      </c>
      <c r="R842" s="2">
        <v>0.01</v>
      </c>
      <c r="S842" s="2">
        <v>-176</v>
      </c>
      <c r="T842" s="2">
        <v>89.6</v>
      </c>
      <c r="U842" s="2">
        <v>62.4</v>
      </c>
      <c r="V842" s="2">
        <v>15.1</v>
      </c>
      <c r="W842" s="2">
        <v>4.5199999999999996</v>
      </c>
      <c r="X842" s="2">
        <v>1.04</v>
      </c>
      <c r="Y842" s="2">
        <v>0.37</v>
      </c>
      <c r="Z842" s="2">
        <v>0.06</v>
      </c>
      <c r="AA842" s="2">
        <v>0</v>
      </c>
      <c r="AB842" s="2">
        <v>12</v>
      </c>
      <c r="AC842" s="2">
        <v>25</v>
      </c>
      <c r="AD842" s="2">
        <v>38</v>
      </c>
      <c r="AE842" s="2">
        <v>49</v>
      </c>
      <c r="AF842" s="2">
        <v>-176</v>
      </c>
      <c r="AG842" s="2">
        <v>-72.599999999999994</v>
      </c>
      <c r="AH842" s="2">
        <v>27.7</v>
      </c>
      <c r="AI842" s="2">
        <v>129</v>
      </c>
      <c r="AJ842" s="2">
        <v>220</v>
      </c>
      <c r="AK842" s="2"/>
    </row>
    <row r="843" spans="1:37">
      <c r="A843" s="2">
        <v>842</v>
      </c>
      <c r="B843" s="2">
        <v>4537</v>
      </c>
      <c r="C843" s="2">
        <v>500</v>
      </c>
      <c r="D843" s="2">
        <v>0</v>
      </c>
      <c r="E843" s="2">
        <v>72</v>
      </c>
      <c r="F843" s="2">
        <v>0</v>
      </c>
      <c r="G843" s="2">
        <v>0</v>
      </c>
      <c r="H843" s="2">
        <v>1.248</v>
      </c>
      <c r="I843" s="2">
        <v>147.57</v>
      </c>
      <c r="J843" s="2">
        <v>0</v>
      </c>
      <c r="K843" s="2">
        <v>0.24</v>
      </c>
      <c r="L843" s="2">
        <v>0.14000000000000001</v>
      </c>
      <c r="M843" s="2">
        <v>0.09</v>
      </c>
      <c r="N843" s="2">
        <v>0.06</v>
      </c>
      <c r="O843" s="2">
        <v>0.04</v>
      </c>
      <c r="P843" s="2">
        <v>0.03</v>
      </c>
      <c r="Q843" s="2">
        <v>0.02</v>
      </c>
      <c r="R843" s="2">
        <v>0.01</v>
      </c>
      <c r="S843" s="2">
        <v>-173</v>
      </c>
      <c r="T843" s="2">
        <v>47.7</v>
      </c>
      <c r="U843" s="2">
        <v>62.2</v>
      </c>
      <c r="V843" s="2">
        <v>26</v>
      </c>
      <c r="W843" s="2">
        <v>9.02</v>
      </c>
      <c r="X843" s="2">
        <v>1.75</v>
      </c>
      <c r="Y843" s="2">
        <v>0.64</v>
      </c>
      <c r="Z843" s="2">
        <v>0.15</v>
      </c>
      <c r="AA843" s="2">
        <v>0</v>
      </c>
      <c r="AB843" s="2">
        <v>18</v>
      </c>
      <c r="AC843" s="2">
        <v>36</v>
      </c>
      <c r="AD843" s="2">
        <v>54</v>
      </c>
      <c r="AE843" s="2">
        <v>71</v>
      </c>
      <c r="AF843" s="2">
        <v>-173</v>
      </c>
      <c r="AG843" s="2">
        <v>-66.900000000000006</v>
      </c>
      <c r="AH843" s="2">
        <v>31</v>
      </c>
      <c r="AI843" s="2">
        <v>125</v>
      </c>
      <c r="AJ843" s="2">
        <v>221</v>
      </c>
      <c r="AK843" s="2"/>
    </row>
    <row r="844" spans="1:37">
      <c r="A844" s="2">
        <v>843</v>
      </c>
      <c r="B844" s="2">
        <v>4537</v>
      </c>
      <c r="C844" s="2">
        <v>500</v>
      </c>
      <c r="D844" s="2">
        <v>0</v>
      </c>
      <c r="E844" s="2">
        <v>102</v>
      </c>
      <c r="F844" s="2">
        <v>0</v>
      </c>
      <c r="G844" s="2">
        <v>0</v>
      </c>
      <c r="H844" s="2">
        <v>0.92300000000000004</v>
      </c>
      <c r="I844" s="2">
        <v>241.07</v>
      </c>
      <c r="J844" s="2">
        <v>0</v>
      </c>
      <c r="K844" s="2">
        <v>0.2</v>
      </c>
      <c r="L844" s="2">
        <v>0.13</v>
      </c>
      <c r="M844" s="2">
        <v>0.09</v>
      </c>
      <c r="N844" s="2">
        <v>0.06</v>
      </c>
      <c r="O844" s="2">
        <v>0.04</v>
      </c>
      <c r="P844" s="2">
        <v>0.03</v>
      </c>
      <c r="Q844" s="2">
        <v>0.02</v>
      </c>
      <c r="R844" s="2">
        <v>0.01</v>
      </c>
      <c r="S844" s="2">
        <v>-138</v>
      </c>
      <c r="T844" s="2">
        <v>8.67</v>
      </c>
      <c r="U844" s="2">
        <v>42.2</v>
      </c>
      <c r="V844" s="2">
        <v>30.6</v>
      </c>
      <c r="W844" s="2">
        <v>15.4</v>
      </c>
      <c r="X844" s="2">
        <v>3.44</v>
      </c>
      <c r="Y844" s="2">
        <v>1.0900000000000001</v>
      </c>
      <c r="Z844" s="2">
        <v>0.26</v>
      </c>
      <c r="AA844" s="2">
        <v>0</v>
      </c>
      <c r="AB844" s="2">
        <v>26</v>
      </c>
      <c r="AC844" s="2">
        <v>51</v>
      </c>
      <c r="AD844" s="2">
        <v>77</v>
      </c>
      <c r="AE844" s="2">
        <v>101</v>
      </c>
      <c r="AF844" s="2">
        <v>-138</v>
      </c>
      <c r="AG844" s="2">
        <v>-44</v>
      </c>
      <c r="AH844" s="2">
        <v>33.200000000000003</v>
      </c>
      <c r="AI844" s="2">
        <v>107</v>
      </c>
      <c r="AJ844" s="2">
        <v>188</v>
      </c>
      <c r="AK844" s="2"/>
    </row>
    <row r="845" spans="1:37">
      <c r="A845" s="2">
        <v>844</v>
      </c>
      <c r="B845" s="2">
        <v>4537</v>
      </c>
      <c r="C845" s="2">
        <v>500</v>
      </c>
      <c r="D845" s="2">
        <v>0</v>
      </c>
      <c r="E845" s="2">
        <v>147</v>
      </c>
      <c r="F845" s="2">
        <v>0</v>
      </c>
      <c r="G845" s="2">
        <v>0</v>
      </c>
      <c r="H845" s="2">
        <v>0.66200000000000003</v>
      </c>
      <c r="I845" s="2">
        <v>420.11</v>
      </c>
      <c r="J845" s="2">
        <v>0</v>
      </c>
      <c r="K845" s="2">
        <v>0.16</v>
      </c>
      <c r="L845" s="2">
        <v>0.11</v>
      </c>
      <c r="M845" s="2">
        <v>0.09</v>
      </c>
      <c r="N845" s="2">
        <v>0.06</v>
      </c>
      <c r="O845" s="2">
        <v>0.04</v>
      </c>
      <c r="P845" s="2">
        <v>0.03</v>
      </c>
      <c r="Q845" s="2">
        <v>0.02</v>
      </c>
      <c r="R845" s="2">
        <v>0.01</v>
      </c>
      <c r="S845" s="2">
        <v>-91.8</v>
      </c>
      <c r="T845" s="2">
        <v>-14.6</v>
      </c>
      <c r="U845" s="2">
        <v>16.3</v>
      </c>
      <c r="V845" s="2">
        <v>23.6</v>
      </c>
      <c r="W845" s="2">
        <v>17.399999999999999</v>
      </c>
      <c r="X845" s="2">
        <v>6.4</v>
      </c>
      <c r="Y845" s="2">
        <v>2.19</v>
      </c>
      <c r="Z845" s="2">
        <v>0.44</v>
      </c>
      <c r="AA845" s="2">
        <v>0</v>
      </c>
      <c r="AB845" s="2">
        <v>37</v>
      </c>
      <c r="AC845" s="2">
        <v>73</v>
      </c>
      <c r="AD845" s="2">
        <v>110</v>
      </c>
      <c r="AE845" s="2">
        <v>146</v>
      </c>
      <c r="AF845" s="2">
        <v>-91.8</v>
      </c>
      <c r="AG845" s="2">
        <v>-16.7</v>
      </c>
      <c r="AH845" s="2">
        <v>35.700000000000003</v>
      </c>
      <c r="AI845" s="2">
        <v>81.599999999999994</v>
      </c>
      <c r="AJ845" s="2">
        <v>142</v>
      </c>
      <c r="AK845" s="2"/>
    </row>
    <row r="846" spans="1:37">
      <c r="A846" s="2">
        <v>845</v>
      </c>
      <c r="B846" s="2">
        <v>4537</v>
      </c>
      <c r="C846" s="2">
        <v>500</v>
      </c>
      <c r="D846" s="2">
        <v>0</v>
      </c>
      <c r="E846" s="2">
        <v>210</v>
      </c>
      <c r="F846" s="2">
        <v>0</v>
      </c>
      <c r="G846" s="2">
        <v>0</v>
      </c>
      <c r="H846" s="2">
        <v>0.49399999999999999</v>
      </c>
      <c r="I846" s="2">
        <v>711.23</v>
      </c>
      <c r="J846" s="2">
        <v>0</v>
      </c>
      <c r="K846" s="2">
        <v>0.13</v>
      </c>
      <c r="L846" s="2">
        <v>0.09</v>
      </c>
      <c r="M846" s="2">
        <v>0.08</v>
      </c>
      <c r="N846" s="2">
        <v>0.06</v>
      </c>
      <c r="O846" s="2">
        <v>0.05</v>
      </c>
      <c r="P846" s="2">
        <v>0.03</v>
      </c>
      <c r="Q846" s="2">
        <v>0.02</v>
      </c>
      <c r="R846" s="2">
        <v>0.01</v>
      </c>
      <c r="S846" s="2">
        <v>-54</v>
      </c>
      <c r="T846" s="2">
        <v>-21.1</v>
      </c>
      <c r="U846" s="2">
        <v>-1.73</v>
      </c>
      <c r="V846" s="2">
        <v>11.1</v>
      </c>
      <c r="W846" s="2">
        <v>12.6</v>
      </c>
      <c r="X846" s="2">
        <v>7.9</v>
      </c>
      <c r="Y846" s="2">
        <v>3.88</v>
      </c>
      <c r="Z846" s="2">
        <v>0.87</v>
      </c>
      <c r="AA846" s="2">
        <v>0</v>
      </c>
      <c r="AB846" s="2">
        <v>52</v>
      </c>
      <c r="AC846" s="2">
        <v>105</v>
      </c>
      <c r="AD846" s="2">
        <v>157</v>
      </c>
      <c r="AE846" s="2">
        <v>209</v>
      </c>
      <c r="AF846" s="2">
        <v>-54</v>
      </c>
      <c r="AG846" s="2">
        <v>8.68</v>
      </c>
      <c r="AH846" s="2">
        <v>38.9</v>
      </c>
      <c r="AI846" s="2">
        <v>57.9</v>
      </c>
      <c r="AJ846" s="2">
        <v>94.8</v>
      </c>
      <c r="AK846" s="2"/>
    </row>
    <row r="847" spans="1:37">
      <c r="A847" s="2">
        <v>846</v>
      </c>
      <c r="B847" s="2">
        <v>4537</v>
      </c>
      <c r="C847" s="2">
        <v>500</v>
      </c>
      <c r="D847" s="2">
        <v>0</v>
      </c>
      <c r="E847" s="2">
        <v>300</v>
      </c>
      <c r="F847" s="2">
        <v>0</v>
      </c>
      <c r="G847" s="2">
        <v>0</v>
      </c>
      <c r="H847" s="2">
        <v>0.41</v>
      </c>
      <c r="I847" s="2">
        <v>1079.26</v>
      </c>
      <c r="J847" s="2">
        <v>0</v>
      </c>
      <c r="K847" s="2">
        <v>0.1</v>
      </c>
      <c r="L847" s="2">
        <v>0.08</v>
      </c>
      <c r="M847" s="2">
        <v>7.0000000000000007E-2</v>
      </c>
      <c r="N847" s="2">
        <v>0.05</v>
      </c>
      <c r="O847" s="2">
        <v>0.04</v>
      </c>
      <c r="P847" s="2">
        <v>0.03</v>
      </c>
      <c r="Q847" s="2">
        <v>0.02</v>
      </c>
      <c r="R847" s="2">
        <v>0.01</v>
      </c>
      <c r="S847" s="2">
        <v>-29.1</v>
      </c>
      <c r="T847" s="2">
        <v>-17.7</v>
      </c>
      <c r="U847" s="2">
        <v>-8.6199999999999992</v>
      </c>
      <c r="V847" s="2">
        <v>1.07</v>
      </c>
      <c r="W847" s="2">
        <v>5.35</v>
      </c>
      <c r="X847" s="2">
        <v>6.18</v>
      </c>
      <c r="Y847" s="2">
        <v>4.41</v>
      </c>
      <c r="Z847" s="2">
        <v>1.63</v>
      </c>
      <c r="AA847" s="2">
        <v>0</v>
      </c>
      <c r="AB847" s="2">
        <v>75</v>
      </c>
      <c r="AC847" s="2">
        <v>150</v>
      </c>
      <c r="AD847" s="2">
        <v>225</v>
      </c>
      <c r="AE847" s="2">
        <v>299</v>
      </c>
      <c r="AF847" s="2">
        <v>-29.1</v>
      </c>
      <c r="AG847" s="2">
        <v>27.8</v>
      </c>
      <c r="AH847" s="2">
        <v>36.799999999999997</v>
      </c>
      <c r="AI847" s="2">
        <v>37.700000000000003</v>
      </c>
      <c r="AJ847" s="2">
        <v>56.9</v>
      </c>
      <c r="AK847" s="2"/>
    </row>
    <row r="848" spans="1:37">
      <c r="A848" s="2">
        <v>847</v>
      </c>
      <c r="B848" s="2">
        <v>5481</v>
      </c>
      <c r="C848" s="2">
        <v>500</v>
      </c>
      <c r="D848" s="2">
        <v>0</v>
      </c>
      <c r="E848" s="2">
        <v>50</v>
      </c>
      <c r="F848" s="2">
        <v>0</v>
      </c>
      <c r="G848" s="2">
        <v>0</v>
      </c>
      <c r="H848" s="2">
        <v>1.504</v>
      </c>
      <c r="I848" s="2">
        <v>109.09</v>
      </c>
      <c r="J848" s="2">
        <v>0</v>
      </c>
      <c r="K848" s="2">
        <v>0.27</v>
      </c>
      <c r="L848" s="2">
        <v>0.14000000000000001</v>
      </c>
      <c r="M848" s="2">
        <v>0.09</v>
      </c>
      <c r="N848" s="2">
        <v>0.05</v>
      </c>
      <c r="O848" s="2">
        <v>0.04</v>
      </c>
      <c r="P848" s="2">
        <v>0.03</v>
      </c>
      <c r="Q848" s="2">
        <v>0.02</v>
      </c>
      <c r="R848" s="2">
        <v>0.01</v>
      </c>
      <c r="S848" s="2">
        <v>-174</v>
      </c>
      <c r="T848" s="2">
        <v>82.4</v>
      </c>
      <c r="U848" s="2">
        <v>62.2</v>
      </c>
      <c r="V848" s="2">
        <v>16.3</v>
      </c>
      <c r="W848" s="2">
        <v>4.8600000000000003</v>
      </c>
      <c r="X848" s="2">
        <v>1.1200000000000001</v>
      </c>
      <c r="Y848" s="2">
        <v>0.41</v>
      </c>
      <c r="Z848" s="2">
        <v>7.0000000000000007E-2</v>
      </c>
      <c r="AA848" s="2">
        <v>0</v>
      </c>
      <c r="AB848" s="2">
        <v>12</v>
      </c>
      <c r="AC848" s="2">
        <v>25</v>
      </c>
      <c r="AD848" s="2">
        <v>38</v>
      </c>
      <c r="AE848" s="2">
        <v>49</v>
      </c>
      <c r="AF848" s="2">
        <v>-174</v>
      </c>
      <c r="AG848" s="2">
        <v>-73.8</v>
      </c>
      <c r="AH848" s="2">
        <v>23.1</v>
      </c>
      <c r="AI848" s="2">
        <v>121</v>
      </c>
      <c r="AJ848" s="2">
        <v>210</v>
      </c>
      <c r="AK848" s="2"/>
    </row>
    <row r="849" spans="1:37">
      <c r="A849" s="2">
        <v>848</v>
      </c>
      <c r="B849" s="2">
        <v>5481</v>
      </c>
      <c r="C849" s="2">
        <v>500</v>
      </c>
      <c r="D849" s="2">
        <v>0</v>
      </c>
      <c r="E849" s="2">
        <v>72</v>
      </c>
      <c r="F849" s="2">
        <v>0</v>
      </c>
      <c r="G849" s="2">
        <v>0</v>
      </c>
      <c r="H849" s="2">
        <v>1.179</v>
      </c>
      <c r="I849" s="2">
        <v>161.4</v>
      </c>
      <c r="J849" s="2">
        <v>0</v>
      </c>
      <c r="K849" s="2">
        <v>0.24</v>
      </c>
      <c r="L849" s="2">
        <v>0.14000000000000001</v>
      </c>
      <c r="M849" s="2">
        <v>0.09</v>
      </c>
      <c r="N849" s="2">
        <v>0.06</v>
      </c>
      <c r="O849" s="2">
        <v>0.04</v>
      </c>
      <c r="P849" s="2">
        <v>0.03</v>
      </c>
      <c r="Q849" s="2">
        <v>0.02</v>
      </c>
      <c r="R849" s="2">
        <v>0.01</v>
      </c>
      <c r="S849" s="2">
        <v>-165</v>
      </c>
      <c r="T849" s="2">
        <v>41</v>
      </c>
      <c r="U849" s="2">
        <v>58.8</v>
      </c>
      <c r="V849" s="2">
        <v>26.7</v>
      </c>
      <c r="W849" s="2">
        <v>9.7200000000000006</v>
      </c>
      <c r="X849" s="2">
        <v>1.88</v>
      </c>
      <c r="Y849" s="2">
        <v>0.69</v>
      </c>
      <c r="Z849" s="2">
        <v>0.16</v>
      </c>
      <c r="AA849" s="2">
        <v>0</v>
      </c>
      <c r="AB849" s="2">
        <v>18</v>
      </c>
      <c r="AC849" s="2">
        <v>36</v>
      </c>
      <c r="AD849" s="2">
        <v>54</v>
      </c>
      <c r="AE849" s="2">
        <v>71</v>
      </c>
      <c r="AF849" s="2">
        <v>-165</v>
      </c>
      <c r="AG849" s="2">
        <v>-66</v>
      </c>
      <c r="AH849" s="2">
        <v>25.7</v>
      </c>
      <c r="AI849" s="2">
        <v>115</v>
      </c>
      <c r="AJ849" s="2">
        <v>205</v>
      </c>
      <c r="AK849" s="2"/>
    </row>
    <row r="850" spans="1:37">
      <c r="A850" s="2">
        <v>849</v>
      </c>
      <c r="B850" s="2">
        <v>5481</v>
      </c>
      <c r="C850" s="2">
        <v>500</v>
      </c>
      <c r="D850" s="2">
        <v>0</v>
      </c>
      <c r="E850" s="2">
        <v>102</v>
      </c>
      <c r="F850" s="2">
        <v>0</v>
      </c>
      <c r="G850" s="2">
        <v>0</v>
      </c>
      <c r="H850" s="2">
        <v>0.85499999999999998</v>
      </c>
      <c r="I850" s="2">
        <v>272.33999999999997</v>
      </c>
      <c r="J850" s="2">
        <v>0</v>
      </c>
      <c r="K850" s="2">
        <v>0.19</v>
      </c>
      <c r="L850" s="2">
        <v>0.13</v>
      </c>
      <c r="M850" s="2">
        <v>0.09</v>
      </c>
      <c r="N850" s="2">
        <v>0.06</v>
      </c>
      <c r="O850" s="2">
        <v>0.04</v>
      </c>
      <c r="P850" s="2">
        <v>0.03</v>
      </c>
      <c r="Q850" s="2">
        <v>0.02</v>
      </c>
      <c r="R850" s="2">
        <v>0.01</v>
      </c>
      <c r="S850" s="2">
        <v>-129</v>
      </c>
      <c r="T850" s="2">
        <v>4.68</v>
      </c>
      <c r="U850" s="2">
        <v>37.6</v>
      </c>
      <c r="V850" s="2">
        <v>29.5</v>
      </c>
      <c r="W850" s="2">
        <v>15.7</v>
      </c>
      <c r="X850" s="2">
        <v>3.73</v>
      </c>
      <c r="Y850" s="2">
        <v>1.17</v>
      </c>
      <c r="Z850" s="2">
        <v>0.28000000000000003</v>
      </c>
      <c r="AA850" s="2">
        <v>0</v>
      </c>
      <c r="AB850" s="2">
        <v>26</v>
      </c>
      <c r="AC850" s="2">
        <v>51</v>
      </c>
      <c r="AD850" s="2">
        <v>77</v>
      </c>
      <c r="AE850" s="2">
        <v>101</v>
      </c>
      <c r="AF850" s="2">
        <v>-129</v>
      </c>
      <c r="AG850" s="2">
        <v>-43.4</v>
      </c>
      <c r="AH850" s="2">
        <v>27.3</v>
      </c>
      <c r="AI850" s="2">
        <v>94.9</v>
      </c>
      <c r="AJ850" s="2">
        <v>171</v>
      </c>
      <c r="AK850" s="2"/>
    </row>
    <row r="851" spans="1:37">
      <c r="A851" s="2">
        <v>850</v>
      </c>
      <c r="B851" s="2">
        <v>5481</v>
      </c>
      <c r="C851" s="2">
        <v>500</v>
      </c>
      <c r="D851" s="2">
        <v>0</v>
      </c>
      <c r="E851" s="2">
        <v>147</v>
      </c>
      <c r="F851" s="2">
        <v>0</v>
      </c>
      <c r="G851" s="2">
        <v>0</v>
      </c>
      <c r="H851" s="2">
        <v>0.60199999999999998</v>
      </c>
      <c r="I851" s="2">
        <v>488.88</v>
      </c>
      <c r="J851" s="2">
        <v>0</v>
      </c>
      <c r="K851" s="2">
        <v>0.15</v>
      </c>
      <c r="L851" s="2">
        <v>0.11</v>
      </c>
      <c r="M851" s="2">
        <v>0.09</v>
      </c>
      <c r="N851" s="2">
        <v>0.06</v>
      </c>
      <c r="O851" s="2">
        <v>0.05</v>
      </c>
      <c r="P851" s="2">
        <v>0.03</v>
      </c>
      <c r="Q851" s="2">
        <v>0.02</v>
      </c>
      <c r="R851" s="2">
        <v>0.01</v>
      </c>
      <c r="S851" s="2">
        <v>-84.6</v>
      </c>
      <c r="T851" s="2">
        <v>-15.6</v>
      </c>
      <c r="U851" s="2">
        <v>13.1</v>
      </c>
      <c r="V851" s="2">
        <v>21.3</v>
      </c>
      <c r="W851" s="2">
        <v>16.600000000000001</v>
      </c>
      <c r="X851" s="2">
        <v>6.64</v>
      </c>
      <c r="Y851" s="2">
        <v>2.38</v>
      </c>
      <c r="Z851" s="2">
        <v>0.47</v>
      </c>
      <c r="AA851" s="2">
        <v>0</v>
      </c>
      <c r="AB851" s="2">
        <v>37</v>
      </c>
      <c r="AC851" s="2">
        <v>73</v>
      </c>
      <c r="AD851" s="2">
        <v>110</v>
      </c>
      <c r="AE851" s="2">
        <v>146</v>
      </c>
      <c r="AF851" s="2">
        <v>-84.6</v>
      </c>
      <c r="AG851" s="2">
        <v>-18</v>
      </c>
      <c r="AH851" s="2">
        <v>29.2</v>
      </c>
      <c r="AI851" s="2">
        <v>71.2</v>
      </c>
      <c r="AJ851" s="2">
        <v>126</v>
      </c>
      <c r="AK851" s="2"/>
    </row>
    <row r="852" spans="1:37">
      <c r="A852" s="2">
        <v>851</v>
      </c>
      <c r="B852" s="2">
        <v>5481</v>
      </c>
      <c r="C852" s="2">
        <v>500</v>
      </c>
      <c r="D852" s="2">
        <v>0</v>
      </c>
      <c r="E852" s="2">
        <v>210</v>
      </c>
      <c r="F852" s="2">
        <v>0</v>
      </c>
      <c r="G852" s="2">
        <v>0</v>
      </c>
      <c r="H852" s="2">
        <v>0.44400000000000001</v>
      </c>
      <c r="I852" s="2">
        <v>847.73</v>
      </c>
      <c r="J852" s="2">
        <v>0</v>
      </c>
      <c r="K852" s="2">
        <v>0.12</v>
      </c>
      <c r="L852" s="2">
        <v>0.09</v>
      </c>
      <c r="M852" s="2">
        <v>0.08</v>
      </c>
      <c r="N852" s="2">
        <v>0.06</v>
      </c>
      <c r="O852" s="2">
        <v>0.05</v>
      </c>
      <c r="P852" s="2">
        <v>0.03</v>
      </c>
      <c r="Q852" s="2">
        <v>0.02</v>
      </c>
      <c r="R852" s="2">
        <v>0.01</v>
      </c>
      <c r="S852" s="2">
        <v>-49.4</v>
      </c>
      <c r="T852" s="2">
        <v>-20.3</v>
      </c>
      <c r="U852" s="2">
        <v>-2.85</v>
      </c>
      <c r="V852" s="2">
        <v>9.2799999999999994</v>
      </c>
      <c r="W852" s="2">
        <v>11.3</v>
      </c>
      <c r="X852" s="2">
        <v>7.64</v>
      </c>
      <c r="Y852" s="2">
        <v>3.97</v>
      </c>
      <c r="Z852" s="2">
        <v>0.95</v>
      </c>
      <c r="AA852" s="2">
        <v>0</v>
      </c>
      <c r="AB852" s="2">
        <v>52</v>
      </c>
      <c r="AC852" s="2">
        <v>105</v>
      </c>
      <c r="AD852" s="2">
        <v>157</v>
      </c>
      <c r="AE852" s="2">
        <v>209</v>
      </c>
      <c r="AF852" s="2">
        <v>-49.4</v>
      </c>
      <c r="AG852" s="2">
        <v>4.9400000000000004</v>
      </c>
      <c r="AH852" s="2">
        <v>31.9</v>
      </c>
      <c r="AI852" s="2">
        <v>49.8</v>
      </c>
      <c r="AJ852" s="2">
        <v>83.5</v>
      </c>
      <c r="AK852" s="2"/>
    </row>
    <row r="853" spans="1:37">
      <c r="A853" s="2">
        <v>852</v>
      </c>
      <c r="B853" s="2">
        <v>5481</v>
      </c>
      <c r="C853" s="2">
        <v>500</v>
      </c>
      <c r="D853" s="2">
        <v>0</v>
      </c>
      <c r="E853" s="2">
        <v>300</v>
      </c>
      <c r="F853" s="2">
        <v>0</v>
      </c>
      <c r="G853" s="2">
        <v>0</v>
      </c>
      <c r="H853" s="2">
        <v>0.36299999999999999</v>
      </c>
      <c r="I853" s="2">
        <v>1321.62</v>
      </c>
      <c r="J853" s="2">
        <v>0</v>
      </c>
      <c r="K853" s="2">
        <v>0.09</v>
      </c>
      <c r="L853" s="2">
        <v>7.0000000000000007E-2</v>
      </c>
      <c r="M853" s="2">
        <v>0.06</v>
      </c>
      <c r="N853" s="2">
        <v>0.05</v>
      </c>
      <c r="O853" s="2">
        <v>0.04</v>
      </c>
      <c r="P853" s="2">
        <v>0.03</v>
      </c>
      <c r="Q853" s="2">
        <v>0.02</v>
      </c>
      <c r="R853" s="2">
        <v>0.01</v>
      </c>
      <c r="S853" s="2">
        <v>-26.5</v>
      </c>
      <c r="T853" s="2">
        <v>-16.5</v>
      </c>
      <c r="U853" s="2">
        <v>-8.44</v>
      </c>
      <c r="V853" s="2">
        <v>0.32</v>
      </c>
      <c r="W853" s="2">
        <v>4.3899999999999997</v>
      </c>
      <c r="X853" s="2">
        <v>5.59</v>
      </c>
      <c r="Y853" s="2">
        <v>4.22</v>
      </c>
      <c r="Z853" s="2">
        <v>1.69</v>
      </c>
      <c r="AA853" s="2">
        <v>0</v>
      </c>
      <c r="AB853" s="2">
        <v>75</v>
      </c>
      <c r="AC853" s="2">
        <v>150</v>
      </c>
      <c r="AD853" s="2">
        <v>225</v>
      </c>
      <c r="AE853" s="2">
        <v>299</v>
      </c>
      <c r="AF853" s="2">
        <v>-26.5</v>
      </c>
      <c r="AG853" s="2">
        <v>21.8</v>
      </c>
      <c r="AH853" s="2">
        <v>30.3</v>
      </c>
      <c r="AI853" s="2">
        <v>32.1</v>
      </c>
      <c r="AJ853" s="2">
        <v>49.8</v>
      </c>
      <c r="AK853" s="2"/>
    </row>
    <row r="854" spans="1:37">
      <c r="A854" s="2">
        <v>853</v>
      </c>
      <c r="B854" s="2">
        <v>6622</v>
      </c>
      <c r="C854" s="2">
        <v>500</v>
      </c>
      <c r="D854" s="2">
        <v>0</v>
      </c>
      <c r="E854" s="2">
        <v>50</v>
      </c>
      <c r="F854" s="2">
        <v>0</v>
      </c>
      <c r="G854" s="2">
        <v>0</v>
      </c>
      <c r="H854" s="2">
        <v>1.456</v>
      </c>
      <c r="I854" s="2">
        <v>114.8</v>
      </c>
      <c r="J854" s="2">
        <v>0</v>
      </c>
      <c r="K854" s="2">
        <v>0.27</v>
      </c>
      <c r="L854" s="2">
        <v>0.14000000000000001</v>
      </c>
      <c r="M854" s="2">
        <v>0.09</v>
      </c>
      <c r="N854" s="2">
        <v>0.05</v>
      </c>
      <c r="O854" s="2">
        <v>0.04</v>
      </c>
      <c r="P854" s="2">
        <v>0.03</v>
      </c>
      <c r="Q854" s="2">
        <v>0.02</v>
      </c>
      <c r="R854" s="2">
        <v>0.01</v>
      </c>
      <c r="S854" s="2">
        <v>-170</v>
      </c>
      <c r="T854" s="2">
        <v>74.8</v>
      </c>
      <c r="U854" s="2">
        <v>61.2</v>
      </c>
      <c r="V854" s="2">
        <v>17.399999999999999</v>
      </c>
      <c r="W854" s="2">
        <v>5.22</v>
      </c>
      <c r="X854" s="2">
        <v>1.2</v>
      </c>
      <c r="Y854" s="2">
        <v>0.45</v>
      </c>
      <c r="Z854" s="2">
        <v>0.09</v>
      </c>
      <c r="AA854" s="2">
        <v>0</v>
      </c>
      <c r="AB854" s="2">
        <v>12</v>
      </c>
      <c r="AC854" s="2">
        <v>25</v>
      </c>
      <c r="AD854" s="2">
        <v>38</v>
      </c>
      <c r="AE854" s="2">
        <v>49</v>
      </c>
      <c r="AF854" s="2">
        <v>-170</v>
      </c>
      <c r="AG854" s="2">
        <v>-73.8</v>
      </c>
      <c r="AH854" s="2">
        <v>19.2</v>
      </c>
      <c r="AI854" s="2">
        <v>113</v>
      </c>
      <c r="AJ854" s="2">
        <v>199</v>
      </c>
      <c r="AK854" s="2"/>
    </row>
    <row r="855" spans="1:37">
      <c r="A855" s="2">
        <v>854</v>
      </c>
      <c r="B855" s="2">
        <v>6622</v>
      </c>
      <c r="C855" s="2">
        <v>500</v>
      </c>
      <c r="D855" s="2">
        <v>0</v>
      </c>
      <c r="E855" s="2">
        <v>72</v>
      </c>
      <c r="F855" s="2">
        <v>0</v>
      </c>
      <c r="G855" s="2">
        <v>0</v>
      </c>
      <c r="H855" s="2">
        <v>1.1120000000000001</v>
      </c>
      <c r="I855" s="2">
        <v>177.18</v>
      </c>
      <c r="J855" s="2">
        <v>0</v>
      </c>
      <c r="K855" s="2">
        <v>0.23</v>
      </c>
      <c r="L855" s="2">
        <v>0.14000000000000001</v>
      </c>
      <c r="M855" s="2">
        <v>0.09</v>
      </c>
      <c r="N855" s="2">
        <v>0.06</v>
      </c>
      <c r="O855" s="2">
        <v>0.04</v>
      </c>
      <c r="P855" s="2">
        <v>0.03</v>
      </c>
      <c r="Q855" s="2">
        <v>0.02</v>
      </c>
      <c r="R855" s="2">
        <v>0.01</v>
      </c>
      <c r="S855" s="2">
        <v>-157</v>
      </c>
      <c r="T855" s="2">
        <v>34.4</v>
      </c>
      <c r="U855" s="2">
        <v>54.8</v>
      </c>
      <c r="V855" s="2">
        <v>27</v>
      </c>
      <c r="W855" s="2">
        <v>10.4</v>
      </c>
      <c r="X855" s="2">
        <v>2</v>
      </c>
      <c r="Y855" s="2">
        <v>0.73</v>
      </c>
      <c r="Z855" s="2">
        <v>0.18</v>
      </c>
      <c r="AA855" s="2">
        <v>0</v>
      </c>
      <c r="AB855" s="2">
        <v>18</v>
      </c>
      <c r="AC855" s="2">
        <v>36</v>
      </c>
      <c r="AD855" s="2">
        <v>54</v>
      </c>
      <c r="AE855" s="2">
        <v>71</v>
      </c>
      <c r="AF855" s="2">
        <v>-157</v>
      </c>
      <c r="AG855" s="2">
        <v>-64.099999999999994</v>
      </c>
      <c r="AH855" s="2">
        <v>21.3</v>
      </c>
      <c r="AI855" s="2">
        <v>104</v>
      </c>
      <c r="AJ855" s="2">
        <v>189</v>
      </c>
      <c r="AK855" s="2"/>
    </row>
    <row r="856" spans="1:37">
      <c r="A856" s="2">
        <v>855</v>
      </c>
      <c r="B856" s="2">
        <v>6622</v>
      </c>
      <c r="C856" s="2">
        <v>500</v>
      </c>
      <c r="D856" s="2">
        <v>0</v>
      </c>
      <c r="E856" s="2">
        <v>102</v>
      </c>
      <c r="F856" s="2">
        <v>0</v>
      </c>
      <c r="G856" s="2">
        <v>0</v>
      </c>
      <c r="H856" s="2">
        <v>0.79300000000000004</v>
      </c>
      <c r="I856" s="2">
        <v>307.32</v>
      </c>
      <c r="J856" s="2">
        <v>0</v>
      </c>
      <c r="K856" s="2">
        <v>0.18</v>
      </c>
      <c r="L856" s="2">
        <v>0.13</v>
      </c>
      <c r="M856" s="2">
        <v>0.09</v>
      </c>
      <c r="N856" s="2">
        <v>0.06</v>
      </c>
      <c r="O856" s="2">
        <v>0.04</v>
      </c>
      <c r="P856" s="2">
        <v>0.03</v>
      </c>
      <c r="Q856" s="2">
        <v>0.02</v>
      </c>
      <c r="R856" s="2">
        <v>0.01</v>
      </c>
      <c r="S856" s="2">
        <v>-119</v>
      </c>
      <c r="T856" s="2">
        <v>1.1200000000000001</v>
      </c>
      <c r="U856" s="2">
        <v>32.9</v>
      </c>
      <c r="V856" s="2">
        <v>28</v>
      </c>
      <c r="W856" s="2">
        <v>15.8</v>
      </c>
      <c r="X856" s="2">
        <v>4.03</v>
      </c>
      <c r="Y856" s="2">
        <v>1.25</v>
      </c>
      <c r="Z856" s="2">
        <v>0.3</v>
      </c>
      <c r="AA856" s="2">
        <v>0</v>
      </c>
      <c r="AB856" s="2">
        <v>26</v>
      </c>
      <c r="AC856" s="2">
        <v>51</v>
      </c>
      <c r="AD856" s="2">
        <v>77</v>
      </c>
      <c r="AE856" s="2">
        <v>101</v>
      </c>
      <c r="AF856" s="2">
        <v>-119</v>
      </c>
      <c r="AG856" s="2">
        <v>-41.9</v>
      </c>
      <c r="AH856" s="2">
        <v>22.4</v>
      </c>
      <c r="AI856" s="2">
        <v>84.4</v>
      </c>
      <c r="AJ856" s="2">
        <v>154</v>
      </c>
      <c r="AK856" s="2"/>
    </row>
    <row r="857" spans="1:37">
      <c r="A857" s="2">
        <v>856</v>
      </c>
      <c r="B857" s="2">
        <v>6622</v>
      </c>
      <c r="C857" s="2">
        <v>500</v>
      </c>
      <c r="D857" s="2">
        <v>0</v>
      </c>
      <c r="E857" s="2">
        <v>147</v>
      </c>
      <c r="F857" s="2">
        <v>0</v>
      </c>
      <c r="G857" s="2">
        <v>0</v>
      </c>
      <c r="H857" s="2">
        <v>0.54900000000000004</v>
      </c>
      <c r="I857" s="2">
        <v>567.51</v>
      </c>
      <c r="J857" s="2">
        <v>0</v>
      </c>
      <c r="K857" s="2">
        <v>0.14000000000000001</v>
      </c>
      <c r="L857" s="2">
        <v>0.11</v>
      </c>
      <c r="M857" s="2">
        <v>0.09</v>
      </c>
      <c r="N857" s="2">
        <v>0.06</v>
      </c>
      <c r="O857" s="2">
        <v>0.05</v>
      </c>
      <c r="P857" s="2">
        <v>0.03</v>
      </c>
      <c r="Q857" s="2">
        <v>0.02</v>
      </c>
      <c r="R857" s="2">
        <v>0.01</v>
      </c>
      <c r="S857" s="2">
        <v>-77.400000000000006</v>
      </c>
      <c r="T857" s="2">
        <v>-16.100000000000001</v>
      </c>
      <c r="U857" s="2">
        <v>10.1</v>
      </c>
      <c r="V857" s="2">
        <v>19</v>
      </c>
      <c r="W857" s="2">
        <v>15.6</v>
      </c>
      <c r="X857" s="2">
        <v>6.79</v>
      </c>
      <c r="Y857" s="2">
        <v>2.5499999999999998</v>
      </c>
      <c r="Z857" s="2">
        <v>0.5</v>
      </c>
      <c r="AA857" s="2">
        <v>0</v>
      </c>
      <c r="AB857" s="2">
        <v>37</v>
      </c>
      <c r="AC857" s="2">
        <v>73</v>
      </c>
      <c r="AD857" s="2">
        <v>110</v>
      </c>
      <c r="AE857" s="2">
        <v>146</v>
      </c>
      <c r="AF857" s="2">
        <v>-77.400000000000006</v>
      </c>
      <c r="AG857" s="2">
        <v>-18.399999999999999</v>
      </c>
      <c r="AH857" s="2">
        <v>23.9</v>
      </c>
      <c r="AI857" s="2">
        <v>62.1</v>
      </c>
      <c r="AJ857" s="2">
        <v>112</v>
      </c>
      <c r="AK857" s="2"/>
    </row>
    <row r="858" spans="1:37">
      <c r="A858" s="2">
        <v>857</v>
      </c>
      <c r="B858" s="2">
        <v>6622</v>
      </c>
      <c r="C858" s="2">
        <v>500</v>
      </c>
      <c r="D858" s="2">
        <v>0</v>
      </c>
      <c r="E858" s="2">
        <v>210</v>
      </c>
      <c r="F858" s="2">
        <v>0</v>
      </c>
      <c r="G858" s="2">
        <v>0</v>
      </c>
      <c r="H858" s="2">
        <v>0.39700000000000002</v>
      </c>
      <c r="I858" s="2">
        <v>1014.59</v>
      </c>
      <c r="J858" s="2">
        <v>0</v>
      </c>
      <c r="K858" s="2">
        <v>0.11</v>
      </c>
      <c r="L858" s="2">
        <v>0.09</v>
      </c>
      <c r="M858" s="2">
        <v>7.0000000000000007E-2</v>
      </c>
      <c r="N858" s="2">
        <v>0.06</v>
      </c>
      <c r="O858" s="2">
        <v>0.05</v>
      </c>
      <c r="P858" s="2">
        <v>0.03</v>
      </c>
      <c r="Q858" s="2">
        <v>0.02</v>
      </c>
      <c r="R858" s="2">
        <v>0.01</v>
      </c>
      <c r="S858" s="2">
        <v>-44.8</v>
      </c>
      <c r="T858" s="2">
        <v>-19.3</v>
      </c>
      <c r="U858" s="2">
        <v>-3.73</v>
      </c>
      <c r="V858" s="2">
        <v>7.56</v>
      </c>
      <c r="W858" s="2">
        <v>9.91</v>
      </c>
      <c r="X858" s="2">
        <v>7.27</v>
      </c>
      <c r="Y858" s="2">
        <v>4.01</v>
      </c>
      <c r="Z858" s="2">
        <v>1.02</v>
      </c>
      <c r="AA858" s="2">
        <v>0</v>
      </c>
      <c r="AB858" s="2">
        <v>52</v>
      </c>
      <c r="AC858" s="2">
        <v>105</v>
      </c>
      <c r="AD858" s="2">
        <v>157</v>
      </c>
      <c r="AE858" s="2">
        <v>209</v>
      </c>
      <c r="AF858" s="2">
        <v>-44.8</v>
      </c>
      <c r="AG858" s="2">
        <v>2.2000000000000002</v>
      </c>
      <c r="AH858" s="2">
        <v>26.2</v>
      </c>
      <c r="AI858" s="2">
        <v>42.8</v>
      </c>
      <c r="AJ858" s="2">
        <v>73.2</v>
      </c>
      <c r="AK858" s="2"/>
    </row>
    <row r="859" spans="1:37">
      <c r="A859" s="2">
        <v>858</v>
      </c>
      <c r="B859" s="2">
        <v>6622</v>
      </c>
      <c r="C859" s="2">
        <v>500</v>
      </c>
      <c r="D859" s="2">
        <v>0</v>
      </c>
      <c r="E859" s="2">
        <v>300</v>
      </c>
      <c r="F859" s="2">
        <v>0</v>
      </c>
      <c r="G859" s="2">
        <v>0</v>
      </c>
      <c r="H859" s="2">
        <v>0.32300000000000001</v>
      </c>
      <c r="I859" s="2">
        <v>1607.93</v>
      </c>
      <c r="J859" s="2">
        <v>0</v>
      </c>
      <c r="K859" s="2">
        <v>0.09</v>
      </c>
      <c r="L859" s="2">
        <v>7.0000000000000007E-2</v>
      </c>
      <c r="M859" s="2">
        <v>0.06</v>
      </c>
      <c r="N859" s="2">
        <v>0.05</v>
      </c>
      <c r="O859" s="2">
        <v>0.04</v>
      </c>
      <c r="P859" s="2">
        <v>0.03</v>
      </c>
      <c r="Q859" s="2">
        <v>0.02</v>
      </c>
      <c r="R859" s="2">
        <v>0.01</v>
      </c>
      <c r="S859" s="2">
        <v>-24</v>
      </c>
      <c r="T859" s="2">
        <v>-15.2</v>
      </c>
      <c r="U859" s="2">
        <v>-8.14</v>
      </c>
      <c r="V859" s="2">
        <v>-0.32</v>
      </c>
      <c r="W859" s="2">
        <v>3.49</v>
      </c>
      <c r="X859" s="2">
        <v>4.97</v>
      </c>
      <c r="Y859" s="2">
        <v>3.96</v>
      </c>
      <c r="Z859" s="2">
        <v>1.72</v>
      </c>
      <c r="AA859" s="2">
        <v>0</v>
      </c>
      <c r="AB859" s="2">
        <v>75</v>
      </c>
      <c r="AC859" s="2">
        <v>150</v>
      </c>
      <c r="AD859" s="2">
        <v>225</v>
      </c>
      <c r="AE859" s="2">
        <v>299</v>
      </c>
      <c r="AF859" s="2">
        <v>-24</v>
      </c>
      <c r="AG859" s="2">
        <v>17.100000000000001</v>
      </c>
      <c r="AH859" s="2">
        <v>24.9</v>
      </c>
      <c r="AI859" s="2">
        <v>27.3</v>
      </c>
      <c r="AJ859" s="2">
        <v>43.4</v>
      </c>
      <c r="AK859" s="2"/>
    </row>
    <row r="860" spans="1:37">
      <c r="A860" s="2">
        <v>859</v>
      </c>
      <c r="B860" s="2">
        <v>8000</v>
      </c>
      <c r="C860" s="2">
        <v>500</v>
      </c>
      <c r="D860" s="2">
        <v>0</v>
      </c>
      <c r="E860" s="2">
        <v>50</v>
      </c>
      <c r="F860" s="2">
        <v>0</v>
      </c>
      <c r="G860" s="2">
        <v>0</v>
      </c>
      <c r="H860" s="2">
        <v>1.387</v>
      </c>
      <c r="I860" s="2">
        <v>124.01</v>
      </c>
      <c r="J860" s="2">
        <v>0</v>
      </c>
      <c r="K860" s="2">
        <v>0.26</v>
      </c>
      <c r="L860" s="2">
        <v>0.14000000000000001</v>
      </c>
      <c r="M860" s="2">
        <v>0.09</v>
      </c>
      <c r="N860" s="2">
        <v>0.05</v>
      </c>
      <c r="O860" s="2">
        <v>0.04</v>
      </c>
      <c r="P860" s="2">
        <v>0.03</v>
      </c>
      <c r="Q860" s="2">
        <v>0.02</v>
      </c>
      <c r="R860" s="2">
        <v>0.01</v>
      </c>
      <c r="S860" s="2">
        <v>-165</v>
      </c>
      <c r="T860" s="2">
        <v>67</v>
      </c>
      <c r="U860" s="2">
        <v>59.5</v>
      </c>
      <c r="V860" s="2">
        <v>18.399999999999999</v>
      </c>
      <c r="W860" s="2">
        <v>5.61</v>
      </c>
      <c r="X860" s="2">
        <v>1.26</v>
      </c>
      <c r="Y860" s="2">
        <v>0.49</v>
      </c>
      <c r="Z860" s="2">
        <v>0.1</v>
      </c>
      <c r="AA860" s="2">
        <v>0</v>
      </c>
      <c r="AB860" s="2">
        <v>12</v>
      </c>
      <c r="AC860" s="2">
        <v>25</v>
      </c>
      <c r="AD860" s="2">
        <v>38</v>
      </c>
      <c r="AE860" s="2">
        <v>49</v>
      </c>
      <c r="AF860" s="2">
        <v>-165</v>
      </c>
      <c r="AG860" s="2">
        <v>-72.7</v>
      </c>
      <c r="AH860" s="2">
        <v>15.9</v>
      </c>
      <c r="AI860" s="2">
        <v>106</v>
      </c>
      <c r="AJ860" s="2">
        <v>188</v>
      </c>
      <c r="AK860" s="2"/>
    </row>
    <row r="861" spans="1:37">
      <c r="A861" s="2">
        <v>860</v>
      </c>
      <c r="B861" s="2">
        <v>8000</v>
      </c>
      <c r="C861" s="2">
        <v>500</v>
      </c>
      <c r="D861" s="2">
        <v>0</v>
      </c>
      <c r="E861" s="2">
        <v>72</v>
      </c>
      <c r="F861" s="2">
        <v>0</v>
      </c>
      <c r="G861" s="2">
        <v>0</v>
      </c>
      <c r="H861" s="2">
        <v>1.048</v>
      </c>
      <c r="I861" s="2">
        <v>195.01</v>
      </c>
      <c r="J861" s="2">
        <v>0</v>
      </c>
      <c r="K861" s="2">
        <v>0.22</v>
      </c>
      <c r="L861" s="2">
        <v>0.14000000000000001</v>
      </c>
      <c r="M861" s="2">
        <v>0.09</v>
      </c>
      <c r="N861" s="2">
        <v>0.06</v>
      </c>
      <c r="O861" s="2">
        <v>0.04</v>
      </c>
      <c r="P861" s="2">
        <v>0.03</v>
      </c>
      <c r="Q861" s="2">
        <v>0.02</v>
      </c>
      <c r="R861" s="2">
        <v>0.01</v>
      </c>
      <c r="S861" s="2">
        <v>-147</v>
      </c>
      <c r="T861" s="2">
        <v>28.1</v>
      </c>
      <c r="U861" s="2">
        <v>50.3</v>
      </c>
      <c r="V861" s="2">
        <v>27</v>
      </c>
      <c r="W861" s="2">
        <v>11</v>
      </c>
      <c r="X861" s="2">
        <v>2.14</v>
      </c>
      <c r="Y861" s="2">
        <v>0.77</v>
      </c>
      <c r="Z861" s="2">
        <v>0.2</v>
      </c>
      <c r="AA861" s="2">
        <v>0</v>
      </c>
      <c r="AB861" s="2">
        <v>18</v>
      </c>
      <c r="AC861" s="2">
        <v>36</v>
      </c>
      <c r="AD861" s="2">
        <v>54</v>
      </c>
      <c r="AE861" s="2">
        <v>71</v>
      </c>
      <c r="AF861" s="2">
        <v>-147</v>
      </c>
      <c r="AG861" s="2">
        <v>-61.4</v>
      </c>
      <c r="AH861" s="2">
        <v>17.600000000000001</v>
      </c>
      <c r="AI861" s="2">
        <v>94.5</v>
      </c>
      <c r="AJ861" s="2">
        <v>173</v>
      </c>
      <c r="AK861" s="2"/>
    </row>
    <row r="862" spans="1:37">
      <c r="A862" s="2">
        <v>861</v>
      </c>
      <c r="B862" s="2">
        <v>8000</v>
      </c>
      <c r="C862" s="2">
        <v>500</v>
      </c>
      <c r="D862" s="2">
        <v>0</v>
      </c>
      <c r="E862" s="2">
        <v>102</v>
      </c>
      <c r="F862" s="2">
        <v>0</v>
      </c>
      <c r="G862" s="2">
        <v>0</v>
      </c>
      <c r="H862" s="2">
        <v>0.73099999999999998</v>
      </c>
      <c r="I862" s="2">
        <v>349.75</v>
      </c>
      <c r="J862" s="2">
        <v>0</v>
      </c>
      <c r="K862" s="2">
        <v>0.18</v>
      </c>
      <c r="L862" s="2">
        <v>0.12</v>
      </c>
      <c r="M862" s="2">
        <v>0.09</v>
      </c>
      <c r="N862" s="2">
        <v>0.06</v>
      </c>
      <c r="O862" s="2">
        <v>0.04</v>
      </c>
      <c r="P862" s="2">
        <v>0.03</v>
      </c>
      <c r="Q862" s="2">
        <v>0.02</v>
      </c>
      <c r="R862" s="2">
        <v>0.01</v>
      </c>
      <c r="S862" s="2">
        <v>-109</v>
      </c>
      <c r="T862" s="2">
        <v>-1.94</v>
      </c>
      <c r="U862" s="2">
        <v>28.3</v>
      </c>
      <c r="V862" s="2">
        <v>26.2</v>
      </c>
      <c r="W862" s="2">
        <v>15.7</v>
      </c>
      <c r="X862" s="2">
        <v>4.32</v>
      </c>
      <c r="Y862" s="2">
        <v>1.34</v>
      </c>
      <c r="Z862" s="2">
        <v>0.32</v>
      </c>
      <c r="AA862" s="2">
        <v>0</v>
      </c>
      <c r="AB862" s="2">
        <v>26</v>
      </c>
      <c r="AC862" s="2">
        <v>51</v>
      </c>
      <c r="AD862" s="2">
        <v>77</v>
      </c>
      <c r="AE862" s="2">
        <v>101</v>
      </c>
      <c r="AF862" s="2">
        <v>-109</v>
      </c>
      <c r="AG862" s="2">
        <v>-39.9</v>
      </c>
      <c r="AH862" s="2">
        <v>18.399999999999999</v>
      </c>
      <c r="AI862" s="2">
        <v>74.900000000000006</v>
      </c>
      <c r="AJ862" s="2">
        <v>138</v>
      </c>
      <c r="AK862" s="2"/>
    </row>
    <row r="863" spans="1:37">
      <c r="A863" s="2">
        <v>862</v>
      </c>
      <c r="B863" s="2">
        <v>8000</v>
      </c>
      <c r="C863" s="2">
        <v>500</v>
      </c>
      <c r="D863" s="2">
        <v>0</v>
      </c>
      <c r="E863" s="2">
        <v>147</v>
      </c>
      <c r="F863" s="2">
        <v>0</v>
      </c>
      <c r="G863" s="2">
        <v>0</v>
      </c>
      <c r="H863" s="2">
        <v>0.498</v>
      </c>
      <c r="I863" s="2">
        <v>662.22</v>
      </c>
      <c r="J863" s="2">
        <v>0</v>
      </c>
      <c r="K863" s="2">
        <v>0.14000000000000001</v>
      </c>
      <c r="L863" s="2">
        <v>0.1</v>
      </c>
      <c r="M863" s="2">
        <v>0.09</v>
      </c>
      <c r="N863" s="2">
        <v>0.06</v>
      </c>
      <c r="O863" s="2">
        <v>0.05</v>
      </c>
      <c r="P863" s="2">
        <v>0.03</v>
      </c>
      <c r="Q863" s="2">
        <v>0.02</v>
      </c>
      <c r="R863" s="2">
        <v>0.01</v>
      </c>
      <c r="S863" s="2">
        <v>-70.2</v>
      </c>
      <c r="T863" s="2">
        <v>-16.3</v>
      </c>
      <c r="U863" s="2">
        <v>7.42</v>
      </c>
      <c r="V863" s="2">
        <v>16.600000000000001</v>
      </c>
      <c r="W863" s="2">
        <v>14.4</v>
      </c>
      <c r="X863" s="2">
        <v>6.84</v>
      </c>
      <c r="Y863" s="2">
        <v>2.72</v>
      </c>
      <c r="Z863" s="2">
        <v>0.54</v>
      </c>
      <c r="AA863" s="2">
        <v>0</v>
      </c>
      <c r="AB863" s="2">
        <v>37</v>
      </c>
      <c r="AC863" s="2">
        <v>73</v>
      </c>
      <c r="AD863" s="2">
        <v>110</v>
      </c>
      <c r="AE863" s="2">
        <v>146</v>
      </c>
      <c r="AF863" s="2">
        <v>-70.2</v>
      </c>
      <c r="AG863" s="2">
        <v>-18.100000000000001</v>
      </c>
      <c r="AH863" s="2">
        <v>19.600000000000001</v>
      </c>
      <c r="AI863" s="2">
        <v>54.1</v>
      </c>
      <c r="AJ863" s="2">
        <v>98.8</v>
      </c>
      <c r="AK863" s="2"/>
    </row>
    <row r="864" spans="1:37">
      <c r="A864" s="2">
        <v>863</v>
      </c>
      <c r="B864" s="2">
        <v>8000</v>
      </c>
      <c r="C864" s="2">
        <v>500</v>
      </c>
      <c r="D864" s="2">
        <v>0</v>
      </c>
      <c r="E864" s="2">
        <v>210</v>
      </c>
      <c r="F864" s="2">
        <v>0</v>
      </c>
      <c r="G864" s="2">
        <v>0</v>
      </c>
      <c r="H864" s="2">
        <v>0.35499999999999998</v>
      </c>
      <c r="I864" s="2">
        <v>1215.5</v>
      </c>
      <c r="J864" s="2">
        <v>0</v>
      </c>
      <c r="K864" s="2">
        <v>0.1</v>
      </c>
      <c r="L864" s="2">
        <v>0.08</v>
      </c>
      <c r="M864" s="2">
        <v>7.0000000000000007E-2</v>
      </c>
      <c r="N864" s="2">
        <v>0.06</v>
      </c>
      <c r="O864" s="2">
        <v>0.05</v>
      </c>
      <c r="P864" s="2">
        <v>0.03</v>
      </c>
      <c r="Q864" s="2">
        <v>0.02</v>
      </c>
      <c r="R864" s="2">
        <v>0.01</v>
      </c>
      <c r="S864" s="2">
        <v>-40.4</v>
      </c>
      <c r="T864" s="2">
        <v>-18.100000000000001</v>
      </c>
      <c r="U864" s="2">
        <v>-4.4000000000000004</v>
      </c>
      <c r="V864" s="2">
        <v>5.99</v>
      </c>
      <c r="W864" s="2">
        <v>8.57</v>
      </c>
      <c r="X864" s="2">
        <v>6.81</v>
      </c>
      <c r="Y864" s="2">
        <v>3.99</v>
      </c>
      <c r="Z864" s="2">
        <v>1.1000000000000001</v>
      </c>
      <c r="AA864" s="2">
        <v>0</v>
      </c>
      <c r="AB864" s="2">
        <v>52</v>
      </c>
      <c r="AC864" s="2">
        <v>105</v>
      </c>
      <c r="AD864" s="2">
        <v>157</v>
      </c>
      <c r="AE864" s="2">
        <v>209</v>
      </c>
      <c r="AF864" s="2">
        <v>-40.4</v>
      </c>
      <c r="AG864" s="2">
        <v>0.25</v>
      </c>
      <c r="AH864" s="2">
        <v>21.5</v>
      </c>
      <c r="AI864" s="2">
        <v>36.799999999999997</v>
      </c>
      <c r="AJ864" s="2">
        <v>64.099999999999994</v>
      </c>
      <c r="AK864" s="2"/>
    </row>
    <row r="865" spans="1:37">
      <c r="A865" s="2">
        <v>864</v>
      </c>
      <c r="B865" s="2">
        <v>8000</v>
      </c>
      <c r="C865" s="2">
        <v>500</v>
      </c>
      <c r="D865" s="2">
        <v>0</v>
      </c>
      <c r="E865" s="2">
        <v>300</v>
      </c>
      <c r="F865" s="2">
        <v>0</v>
      </c>
      <c r="G865" s="2">
        <v>0</v>
      </c>
      <c r="H865" s="2">
        <v>0.28799999999999998</v>
      </c>
      <c r="I865" s="2">
        <v>1946.24</v>
      </c>
      <c r="J865" s="2">
        <v>0</v>
      </c>
      <c r="K865" s="2">
        <v>0.08</v>
      </c>
      <c r="L865" s="2">
        <v>0.06</v>
      </c>
      <c r="M865" s="2">
        <v>0.06</v>
      </c>
      <c r="N865" s="2">
        <v>0.05</v>
      </c>
      <c r="O865" s="2">
        <v>0.04</v>
      </c>
      <c r="P865" s="2">
        <v>0.03</v>
      </c>
      <c r="Q865" s="2">
        <v>0.02</v>
      </c>
      <c r="R865" s="2">
        <v>0.01</v>
      </c>
      <c r="S865" s="2">
        <v>-21.5</v>
      </c>
      <c r="T865" s="2">
        <v>-13.9</v>
      </c>
      <c r="U865" s="2">
        <v>-7.77</v>
      </c>
      <c r="V865" s="2">
        <v>-0.83</v>
      </c>
      <c r="W865" s="2">
        <v>2.69</v>
      </c>
      <c r="X865" s="2">
        <v>4.3499999999999996</v>
      </c>
      <c r="Y865" s="2">
        <v>3.66</v>
      </c>
      <c r="Z865" s="2">
        <v>1.73</v>
      </c>
      <c r="AA865" s="2">
        <v>0</v>
      </c>
      <c r="AB865" s="2">
        <v>75</v>
      </c>
      <c r="AC865" s="2">
        <v>150</v>
      </c>
      <c r="AD865" s="2">
        <v>225</v>
      </c>
      <c r="AE865" s="2">
        <v>299</v>
      </c>
      <c r="AF865" s="2">
        <v>-21.5</v>
      </c>
      <c r="AG865" s="2">
        <v>13.3</v>
      </c>
      <c r="AH865" s="2">
        <v>20.5</v>
      </c>
      <c r="AI865" s="2">
        <v>23.3</v>
      </c>
      <c r="AJ865" s="2">
        <v>37.700000000000003</v>
      </c>
      <c r="AK865" s="2"/>
    </row>
    <row r="866" spans="1:37">
      <c r="A866" s="2">
        <v>865</v>
      </c>
      <c r="B866" s="2">
        <v>1000</v>
      </c>
      <c r="C866" s="2">
        <v>20</v>
      </c>
      <c r="D866" s="2">
        <v>0</v>
      </c>
      <c r="E866" s="2">
        <v>500</v>
      </c>
      <c r="F866" s="2">
        <v>0</v>
      </c>
      <c r="G866" s="2">
        <v>0</v>
      </c>
      <c r="H866" s="2">
        <v>0.13500000000000001</v>
      </c>
      <c r="I866" s="2">
        <v>395.9</v>
      </c>
      <c r="J866" s="2">
        <v>0</v>
      </c>
      <c r="K866" s="2">
        <v>0.84</v>
      </c>
      <c r="L866" s="2">
        <v>0.74</v>
      </c>
      <c r="M866" s="2">
        <v>0.7</v>
      </c>
      <c r="N866" s="2">
        <v>0.66</v>
      </c>
      <c r="O866" s="2">
        <v>0.63</v>
      </c>
      <c r="P866" s="2">
        <v>0.56000000000000005</v>
      </c>
      <c r="Q866" s="2">
        <v>0.5</v>
      </c>
      <c r="R866" s="2">
        <v>0.38</v>
      </c>
      <c r="S866" s="2">
        <v>-95.4</v>
      </c>
      <c r="T866" s="2">
        <v>-83.3</v>
      </c>
      <c r="U866" s="2">
        <v>-70.5</v>
      </c>
      <c r="V866" s="2">
        <v>-49.3</v>
      </c>
      <c r="W866" s="2">
        <v>-30.3</v>
      </c>
      <c r="X866" s="2">
        <v>-5.41</v>
      </c>
      <c r="Y866" s="2">
        <v>6.85</v>
      </c>
      <c r="Z866" s="2">
        <v>14.8</v>
      </c>
      <c r="AA866" s="2">
        <v>0</v>
      </c>
      <c r="AB866" s="2">
        <v>125</v>
      </c>
      <c r="AC866" s="2">
        <v>250</v>
      </c>
      <c r="AD866" s="2">
        <v>375</v>
      </c>
      <c r="AE866" s="2">
        <v>499</v>
      </c>
      <c r="AF866" s="2">
        <v>-95.4</v>
      </c>
      <c r="AG866" s="2">
        <v>154</v>
      </c>
      <c r="AH866" s="2">
        <v>108</v>
      </c>
      <c r="AI866" s="2">
        <v>96.7</v>
      </c>
      <c r="AJ866" s="2">
        <v>157</v>
      </c>
    </row>
    <row r="867" spans="1:37">
      <c r="A867" s="2">
        <v>866</v>
      </c>
      <c r="B867" s="2">
        <v>1208</v>
      </c>
      <c r="C867" s="2">
        <v>20</v>
      </c>
      <c r="D867" s="2">
        <v>0</v>
      </c>
      <c r="E867" s="2">
        <v>500</v>
      </c>
      <c r="F867" s="2">
        <v>0</v>
      </c>
      <c r="G867" s="2">
        <v>0</v>
      </c>
      <c r="H867" s="2">
        <v>0.12</v>
      </c>
      <c r="I867" s="2">
        <v>482.78</v>
      </c>
      <c r="J867" s="2">
        <v>0</v>
      </c>
      <c r="K867" s="2">
        <v>0.78</v>
      </c>
      <c r="L867" s="2">
        <v>0.69</v>
      </c>
      <c r="M867" s="2">
        <v>0.66</v>
      </c>
      <c r="N867" s="2">
        <v>0.63</v>
      </c>
      <c r="O867" s="2">
        <v>0.6</v>
      </c>
      <c r="P867" s="2">
        <v>0.54</v>
      </c>
      <c r="Q867" s="2">
        <v>0.48</v>
      </c>
      <c r="R867" s="2">
        <v>0.38</v>
      </c>
      <c r="S867" s="2">
        <v>-83</v>
      </c>
      <c r="T867" s="2">
        <v>-72.8</v>
      </c>
      <c r="U867" s="2">
        <v>-62</v>
      </c>
      <c r="V867" s="2">
        <v>-44.1</v>
      </c>
      <c r="W867" s="2">
        <v>-28.1</v>
      </c>
      <c r="X867" s="2">
        <v>-6.62</v>
      </c>
      <c r="Y867" s="2">
        <v>4.28</v>
      </c>
      <c r="Z867" s="2">
        <v>12.1</v>
      </c>
      <c r="AA867" s="2">
        <v>0</v>
      </c>
      <c r="AB867" s="2">
        <v>125</v>
      </c>
      <c r="AC867" s="2">
        <v>250</v>
      </c>
      <c r="AD867" s="2">
        <v>375</v>
      </c>
      <c r="AE867" s="2">
        <v>499</v>
      </c>
      <c r="AF867" s="2">
        <v>-83</v>
      </c>
      <c r="AG867" s="2">
        <v>126</v>
      </c>
      <c r="AH867" s="2">
        <v>89.6</v>
      </c>
      <c r="AI867" s="2">
        <v>81.8</v>
      </c>
      <c r="AJ867" s="2">
        <v>134</v>
      </c>
    </row>
    <row r="868" spans="1:37">
      <c r="A868" s="2">
        <v>867</v>
      </c>
      <c r="B868" s="2">
        <v>1459</v>
      </c>
      <c r="C868" s="2">
        <v>20</v>
      </c>
      <c r="D868" s="2">
        <v>0</v>
      </c>
      <c r="E868" s="2">
        <v>500</v>
      </c>
      <c r="F868" s="2">
        <v>0</v>
      </c>
      <c r="G868" s="2">
        <v>0</v>
      </c>
      <c r="H868" s="2">
        <v>0.108</v>
      </c>
      <c r="I868" s="2">
        <v>580.63</v>
      </c>
      <c r="J868" s="2">
        <v>0</v>
      </c>
      <c r="K868" s="2">
        <v>0.72</v>
      </c>
      <c r="L868" s="2">
        <v>0.65</v>
      </c>
      <c r="M868" s="2">
        <v>0.62</v>
      </c>
      <c r="N868" s="2">
        <v>0.59</v>
      </c>
      <c r="O868" s="2">
        <v>0.56999999999999995</v>
      </c>
      <c r="P868" s="2">
        <v>0.52</v>
      </c>
      <c r="Q868" s="2">
        <v>0.46</v>
      </c>
      <c r="R868" s="2">
        <v>0.37</v>
      </c>
      <c r="S868" s="2">
        <v>-72</v>
      </c>
      <c r="T868" s="2">
        <v>-63.4</v>
      </c>
      <c r="U868" s="2">
        <v>-54.4</v>
      </c>
      <c r="V868" s="2">
        <v>-39.299999999999997</v>
      </c>
      <c r="W868" s="2">
        <v>-25.7</v>
      </c>
      <c r="X868" s="2">
        <v>-7.39</v>
      </c>
      <c r="Y868" s="2">
        <v>2.23</v>
      </c>
      <c r="Z868" s="2">
        <v>9.7100000000000009</v>
      </c>
      <c r="AA868" s="2">
        <v>0</v>
      </c>
      <c r="AB868" s="2">
        <v>125</v>
      </c>
      <c r="AC868" s="2">
        <v>250</v>
      </c>
      <c r="AD868" s="2">
        <v>375</v>
      </c>
      <c r="AE868" s="2">
        <v>499</v>
      </c>
      <c r="AF868" s="2">
        <v>-72</v>
      </c>
      <c r="AG868" s="2">
        <v>102</v>
      </c>
      <c r="AH868" s="2">
        <v>74.099999999999994</v>
      </c>
      <c r="AI868" s="2">
        <v>69.3</v>
      </c>
      <c r="AJ868" s="2">
        <v>114</v>
      </c>
    </row>
    <row r="869" spans="1:37">
      <c r="A869" s="2">
        <v>868</v>
      </c>
      <c r="B869" s="2">
        <v>1763</v>
      </c>
      <c r="C869" s="2">
        <v>20</v>
      </c>
      <c r="D869" s="2">
        <v>0</v>
      </c>
      <c r="E869" s="2">
        <v>500</v>
      </c>
      <c r="F869" s="2">
        <v>0</v>
      </c>
      <c r="G869" s="2">
        <v>0</v>
      </c>
      <c r="H869" s="2">
        <v>9.5000000000000001E-2</v>
      </c>
      <c r="I869" s="2">
        <v>712.42</v>
      </c>
      <c r="J869" s="2">
        <v>0</v>
      </c>
      <c r="K869" s="2">
        <v>0.67</v>
      </c>
      <c r="L869" s="2">
        <v>0.6</v>
      </c>
      <c r="M869" s="2">
        <v>0.57999999999999996</v>
      </c>
      <c r="N869" s="2">
        <v>0.56000000000000005</v>
      </c>
      <c r="O869" s="2">
        <v>0.54</v>
      </c>
      <c r="P869" s="2">
        <v>0.49</v>
      </c>
      <c r="Q869" s="2">
        <v>0.45</v>
      </c>
      <c r="R869" s="2">
        <v>0.36</v>
      </c>
      <c r="S869" s="2">
        <v>-62.3</v>
      </c>
      <c r="T869" s="2">
        <v>-55.1</v>
      </c>
      <c r="U869" s="2">
        <v>-47.6</v>
      </c>
      <c r="V869" s="2">
        <v>-34.9</v>
      </c>
      <c r="W869" s="2">
        <v>-23.5</v>
      </c>
      <c r="X869" s="2">
        <v>-7.79</v>
      </c>
      <c r="Y869" s="2">
        <v>0.64</v>
      </c>
      <c r="Z869" s="2">
        <v>7.64</v>
      </c>
      <c r="AA869" s="2">
        <v>0</v>
      </c>
      <c r="AB869" s="2">
        <v>125</v>
      </c>
      <c r="AC869" s="2">
        <v>250</v>
      </c>
      <c r="AD869" s="2">
        <v>375</v>
      </c>
      <c r="AE869" s="2">
        <v>499</v>
      </c>
      <c r="AF869" s="2">
        <v>-62.3</v>
      </c>
      <c r="AG869" s="2">
        <v>83.4</v>
      </c>
      <c r="AH869" s="2">
        <v>61.3</v>
      </c>
      <c r="AI869" s="2">
        <v>58.6</v>
      </c>
      <c r="AJ869" s="2">
        <v>97.4</v>
      </c>
    </row>
    <row r="870" spans="1:37">
      <c r="A870" s="2">
        <v>869</v>
      </c>
      <c r="B870" s="2">
        <v>2130</v>
      </c>
      <c r="C870" s="2">
        <v>20</v>
      </c>
      <c r="D870" s="2">
        <v>0</v>
      </c>
      <c r="E870" s="2">
        <v>500</v>
      </c>
      <c r="F870" s="2">
        <v>0</v>
      </c>
      <c r="G870" s="2">
        <v>0</v>
      </c>
      <c r="H870" s="2">
        <v>8.5000000000000006E-2</v>
      </c>
      <c r="I870" s="2">
        <v>859.27</v>
      </c>
      <c r="J870" s="2">
        <v>0</v>
      </c>
      <c r="K870" s="2">
        <v>0.62</v>
      </c>
      <c r="L870" s="2">
        <v>0.56999999999999995</v>
      </c>
      <c r="M870" s="2">
        <v>0.55000000000000004</v>
      </c>
      <c r="N870" s="2">
        <v>0.53</v>
      </c>
      <c r="O870" s="2">
        <v>0.51</v>
      </c>
      <c r="P870" s="2">
        <v>0.47</v>
      </c>
      <c r="Q870" s="2">
        <v>0.43</v>
      </c>
      <c r="R870" s="2">
        <v>0.36</v>
      </c>
      <c r="S870" s="2">
        <v>-53.8</v>
      </c>
      <c r="T870" s="2">
        <v>-47.8</v>
      </c>
      <c r="U870" s="2">
        <v>-41.5</v>
      </c>
      <c r="V870" s="2">
        <v>-30.9</v>
      </c>
      <c r="W870" s="2">
        <v>-21.2</v>
      </c>
      <c r="X870" s="2">
        <v>-7.91</v>
      </c>
      <c r="Y870" s="2">
        <v>-0.56999999999999995</v>
      </c>
      <c r="Z870" s="2">
        <v>5.87</v>
      </c>
      <c r="AA870" s="2">
        <v>0</v>
      </c>
      <c r="AB870" s="2">
        <v>125</v>
      </c>
      <c r="AC870" s="2">
        <v>250</v>
      </c>
      <c r="AD870" s="2">
        <v>375</v>
      </c>
      <c r="AE870" s="2">
        <v>499</v>
      </c>
      <c r="AF870" s="2">
        <v>-53.8</v>
      </c>
      <c r="AG870" s="2">
        <v>67.900000000000006</v>
      </c>
      <c r="AH870" s="2">
        <v>50.7</v>
      </c>
      <c r="AI870" s="2">
        <v>49.6</v>
      </c>
      <c r="AJ870" s="2">
        <v>82.9</v>
      </c>
    </row>
    <row r="871" spans="1:37">
      <c r="A871" s="2">
        <v>870</v>
      </c>
      <c r="B871" s="2">
        <v>2573</v>
      </c>
      <c r="C871" s="2">
        <v>20</v>
      </c>
      <c r="D871" s="2">
        <v>0</v>
      </c>
      <c r="E871" s="2">
        <v>500</v>
      </c>
      <c r="F871" s="2">
        <v>0</v>
      </c>
      <c r="G871" s="2">
        <v>0</v>
      </c>
      <c r="H871" s="2">
        <v>7.2999999999999995E-2</v>
      </c>
      <c r="I871" s="2">
        <v>1078.25</v>
      </c>
      <c r="J871" s="2">
        <v>0</v>
      </c>
      <c r="K871" s="2">
        <v>0.56999999999999995</v>
      </c>
      <c r="L871" s="2">
        <v>0.53</v>
      </c>
      <c r="M871" s="2">
        <v>0.52</v>
      </c>
      <c r="N871" s="2">
        <v>0.5</v>
      </c>
      <c r="O871" s="2">
        <v>0.48</v>
      </c>
      <c r="P871" s="2">
        <v>0.45</v>
      </c>
      <c r="Q871" s="2">
        <v>0.41</v>
      </c>
      <c r="R871" s="2">
        <v>0.35</v>
      </c>
      <c r="S871" s="2">
        <v>-46.4</v>
      </c>
      <c r="T871" s="2">
        <v>-41.4</v>
      </c>
      <c r="U871" s="2">
        <v>-36.1</v>
      </c>
      <c r="V871" s="2">
        <v>-27.2</v>
      </c>
      <c r="W871" s="2">
        <v>-19.100000000000001</v>
      </c>
      <c r="X871" s="2">
        <v>-7.81</v>
      </c>
      <c r="Y871" s="2">
        <v>-1.46</v>
      </c>
      <c r="Z871" s="2">
        <v>4.4000000000000004</v>
      </c>
      <c r="AA871" s="2">
        <v>0</v>
      </c>
      <c r="AB871" s="2">
        <v>125</v>
      </c>
      <c r="AC871" s="2">
        <v>250</v>
      </c>
      <c r="AD871" s="2">
        <v>375</v>
      </c>
      <c r="AE871" s="2">
        <v>499</v>
      </c>
      <c r="AF871" s="2">
        <v>-46.4</v>
      </c>
      <c r="AG871" s="2">
        <v>55.3</v>
      </c>
      <c r="AH871" s="2">
        <v>41.9</v>
      </c>
      <c r="AI871" s="2">
        <v>41.9</v>
      </c>
      <c r="AJ871" s="2">
        <v>70.5</v>
      </c>
    </row>
    <row r="872" spans="1:37">
      <c r="A872" s="2">
        <v>871</v>
      </c>
      <c r="B872" s="2">
        <v>3109</v>
      </c>
      <c r="C872" s="2">
        <v>20</v>
      </c>
      <c r="D872" s="2">
        <v>0</v>
      </c>
      <c r="E872" s="2">
        <v>500</v>
      </c>
      <c r="F872" s="2">
        <v>0</v>
      </c>
      <c r="G872" s="2">
        <v>0</v>
      </c>
      <c r="H872" s="2">
        <v>6.7000000000000004E-2</v>
      </c>
      <c r="I872" s="2">
        <v>1254.81</v>
      </c>
      <c r="J872" s="2">
        <v>0</v>
      </c>
      <c r="K872" s="2">
        <v>0.53</v>
      </c>
      <c r="L872" s="2">
        <v>0.5</v>
      </c>
      <c r="M872" s="2">
        <v>0.49</v>
      </c>
      <c r="N872" s="2">
        <v>0.47</v>
      </c>
      <c r="O872" s="2">
        <v>0.46</v>
      </c>
      <c r="P872" s="2">
        <v>0.43</v>
      </c>
      <c r="Q872" s="2">
        <v>0.4</v>
      </c>
      <c r="R872" s="2">
        <v>0.34</v>
      </c>
      <c r="S872" s="2">
        <v>-39.9</v>
      </c>
      <c r="T872" s="2">
        <v>-35.700000000000003</v>
      </c>
      <c r="U872" s="2">
        <v>-31.4</v>
      </c>
      <c r="V872" s="2">
        <v>-23.9</v>
      </c>
      <c r="W872" s="2">
        <v>-17.100000000000001</v>
      </c>
      <c r="X872" s="2">
        <v>-7.56</v>
      </c>
      <c r="Y872" s="2">
        <v>-2.09</v>
      </c>
      <c r="Z872" s="2">
        <v>3.18</v>
      </c>
      <c r="AA872" s="2">
        <v>0</v>
      </c>
      <c r="AB872" s="2">
        <v>125</v>
      </c>
      <c r="AC872" s="2">
        <v>250</v>
      </c>
      <c r="AD872" s="2">
        <v>375</v>
      </c>
      <c r="AE872" s="2">
        <v>499</v>
      </c>
      <c r="AF872" s="2">
        <v>-39.9</v>
      </c>
      <c r="AG872" s="2">
        <v>45</v>
      </c>
      <c r="AH872" s="2">
        <v>34.700000000000003</v>
      </c>
      <c r="AI872" s="2">
        <v>35.4</v>
      </c>
      <c r="AJ872" s="2">
        <v>59.9</v>
      </c>
    </row>
    <row r="873" spans="1:37">
      <c r="A873" s="2">
        <v>872</v>
      </c>
      <c r="B873" s="2">
        <v>3756</v>
      </c>
      <c r="C873" s="2">
        <v>20</v>
      </c>
      <c r="D873" s="2">
        <v>0</v>
      </c>
      <c r="E873" s="2">
        <v>500</v>
      </c>
      <c r="F873" s="2">
        <v>0</v>
      </c>
      <c r="G873" s="2">
        <v>0</v>
      </c>
      <c r="H873" s="2">
        <v>5.7000000000000002E-2</v>
      </c>
      <c r="I873" s="2">
        <v>1583.52</v>
      </c>
      <c r="J873" s="2">
        <v>0</v>
      </c>
      <c r="K873" s="2">
        <v>0.5</v>
      </c>
      <c r="L873" s="2">
        <v>0.47</v>
      </c>
      <c r="M873" s="2">
        <v>0.46</v>
      </c>
      <c r="N873" s="2">
        <v>0.44</v>
      </c>
      <c r="O873" s="2">
        <v>0.43</v>
      </c>
      <c r="P873" s="2">
        <v>0.41</v>
      </c>
      <c r="Q873" s="2">
        <v>0.38</v>
      </c>
      <c r="R873" s="2">
        <v>0.33</v>
      </c>
      <c r="S873" s="2">
        <v>-34.299999999999997</v>
      </c>
      <c r="T873" s="2">
        <v>-30.8</v>
      </c>
      <c r="U873" s="2">
        <v>-27.2</v>
      </c>
      <c r="V873" s="2">
        <v>-20.9</v>
      </c>
      <c r="W873" s="2">
        <v>-15.2</v>
      </c>
      <c r="X873" s="2">
        <v>-7.19</v>
      </c>
      <c r="Y873" s="2">
        <v>-2.5</v>
      </c>
      <c r="Z873" s="2">
        <v>2.1800000000000002</v>
      </c>
      <c r="AA873" s="2">
        <v>0</v>
      </c>
      <c r="AB873" s="2">
        <v>125</v>
      </c>
      <c r="AC873" s="2">
        <v>250</v>
      </c>
      <c r="AD873" s="2">
        <v>375</v>
      </c>
      <c r="AE873" s="2">
        <v>499</v>
      </c>
      <c r="AF873" s="2">
        <v>-34.299999999999997</v>
      </c>
      <c r="AG873" s="2">
        <v>36.700000000000003</v>
      </c>
      <c r="AH873" s="2">
        <v>28.7</v>
      </c>
      <c r="AI873" s="2">
        <v>29.9</v>
      </c>
      <c r="AJ873" s="2">
        <v>50.8</v>
      </c>
    </row>
    <row r="874" spans="1:37">
      <c r="A874" s="2">
        <v>873</v>
      </c>
      <c r="B874" s="2">
        <v>4537</v>
      </c>
      <c r="C874" s="2">
        <v>20</v>
      </c>
      <c r="D874" s="2">
        <v>0</v>
      </c>
      <c r="E874" s="2">
        <v>500</v>
      </c>
      <c r="F874" s="2">
        <v>0</v>
      </c>
      <c r="G874" s="2">
        <v>0</v>
      </c>
      <c r="H874" s="2">
        <v>5.3999999999999999E-2</v>
      </c>
      <c r="I874" s="2">
        <v>1819.17</v>
      </c>
      <c r="J874" s="2">
        <v>0</v>
      </c>
      <c r="K874" s="2">
        <v>0.46</v>
      </c>
      <c r="L874" s="2">
        <v>0.44</v>
      </c>
      <c r="M874" s="2">
        <v>0.43</v>
      </c>
      <c r="N874" s="2">
        <v>0.42</v>
      </c>
      <c r="O874" s="2">
        <v>0.41</v>
      </c>
      <c r="P874" s="2">
        <v>0.39</v>
      </c>
      <c r="Q874" s="2">
        <v>0.36</v>
      </c>
      <c r="R874" s="2">
        <v>0.31</v>
      </c>
      <c r="S874" s="2">
        <v>-29.4</v>
      </c>
      <c r="T874" s="2">
        <v>-26.5</v>
      </c>
      <c r="U874" s="2">
        <v>-23.5</v>
      </c>
      <c r="V874" s="2">
        <v>-18.3</v>
      </c>
      <c r="W874" s="2">
        <v>-13.5</v>
      </c>
      <c r="X874" s="2">
        <v>-6.75</v>
      </c>
      <c r="Y874" s="2">
        <v>-2.74</v>
      </c>
      <c r="Z874" s="2">
        <v>1.39</v>
      </c>
      <c r="AA874" s="2">
        <v>0</v>
      </c>
      <c r="AB874" s="2">
        <v>125</v>
      </c>
      <c r="AC874" s="2">
        <v>250</v>
      </c>
      <c r="AD874" s="2">
        <v>375</v>
      </c>
      <c r="AE874" s="2">
        <v>499</v>
      </c>
      <c r="AF874" s="2">
        <v>-29.4</v>
      </c>
      <c r="AG874" s="2">
        <v>29.8</v>
      </c>
      <c r="AH874" s="2">
        <v>23.7</v>
      </c>
      <c r="AI874" s="2">
        <v>25.2</v>
      </c>
      <c r="AJ874" s="2">
        <v>43.1</v>
      </c>
    </row>
    <row r="875" spans="1:37">
      <c r="A875" s="2">
        <v>874</v>
      </c>
      <c r="B875" s="2">
        <v>5481</v>
      </c>
      <c r="C875" s="2">
        <v>20</v>
      </c>
      <c r="D875" s="2">
        <v>0</v>
      </c>
      <c r="E875" s="2">
        <v>500</v>
      </c>
      <c r="F875" s="2">
        <v>0</v>
      </c>
      <c r="G875" s="2">
        <v>0</v>
      </c>
      <c r="H875" s="2">
        <v>4.2999999999999997E-2</v>
      </c>
      <c r="I875" s="2">
        <v>2429.92</v>
      </c>
      <c r="J875" s="2">
        <v>0</v>
      </c>
      <c r="K875" s="2">
        <v>0.43</v>
      </c>
      <c r="L875" s="2">
        <v>0.41</v>
      </c>
      <c r="M875" s="2">
        <v>0.4</v>
      </c>
      <c r="N875" s="2">
        <v>0.39</v>
      </c>
      <c r="O875" s="2">
        <v>0.39</v>
      </c>
      <c r="P875" s="2">
        <v>0.37</v>
      </c>
      <c r="Q875" s="2">
        <v>0.35</v>
      </c>
      <c r="R875" s="2">
        <v>0.3</v>
      </c>
      <c r="S875" s="2">
        <v>-25.2</v>
      </c>
      <c r="T875" s="2">
        <v>-22.8</v>
      </c>
      <c r="U875" s="2">
        <v>-20.3</v>
      </c>
      <c r="V875" s="2">
        <v>-15.9</v>
      </c>
      <c r="W875" s="2">
        <v>-12</v>
      </c>
      <c r="X875" s="2">
        <v>-6.26</v>
      </c>
      <c r="Y875" s="2">
        <v>-2.85</v>
      </c>
      <c r="Z875" s="2">
        <v>0.77</v>
      </c>
      <c r="AA875" s="2">
        <v>0</v>
      </c>
      <c r="AB875" s="2">
        <v>125</v>
      </c>
      <c r="AC875" s="2">
        <v>250</v>
      </c>
      <c r="AD875" s="2">
        <v>375</v>
      </c>
      <c r="AE875" s="2">
        <v>499</v>
      </c>
      <c r="AF875" s="2">
        <v>-25.2</v>
      </c>
      <c r="AG875" s="2">
        <v>24.3</v>
      </c>
      <c r="AH875" s="2">
        <v>19.600000000000001</v>
      </c>
      <c r="AI875" s="2">
        <v>21.3</v>
      </c>
      <c r="AJ875" s="2">
        <v>36.6</v>
      </c>
    </row>
    <row r="876" spans="1:37">
      <c r="A876" s="2">
        <v>875</v>
      </c>
      <c r="B876" s="2">
        <v>6622</v>
      </c>
      <c r="C876" s="2">
        <v>20</v>
      </c>
      <c r="D876" s="2">
        <v>0</v>
      </c>
      <c r="E876" s="2">
        <v>500</v>
      </c>
      <c r="F876" s="2">
        <v>0</v>
      </c>
      <c r="G876" s="2">
        <v>0</v>
      </c>
      <c r="H876" s="2">
        <v>4.2000000000000003E-2</v>
      </c>
      <c r="I876" s="2">
        <v>2639.61</v>
      </c>
      <c r="J876" s="2">
        <v>0</v>
      </c>
      <c r="K876" s="2">
        <v>0.4</v>
      </c>
      <c r="L876" s="2">
        <v>0.38</v>
      </c>
      <c r="M876" s="2">
        <v>0.38</v>
      </c>
      <c r="N876" s="2">
        <v>0.37</v>
      </c>
      <c r="O876" s="2">
        <v>0.36</v>
      </c>
      <c r="P876" s="2">
        <v>0.35</v>
      </c>
      <c r="Q876" s="2">
        <v>0.33</v>
      </c>
      <c r="R876" s="2">
        <v>0.28999999999999998</v>
      </c>
      <c r="S876" s="2">
        <v>-21.6</v>
      </c>
      <c r="T876" s="2">
        <v>-19.600000000000001</v>
      </c>
      <c r="U876" s="2">
        <v>-17.5</v>
      </c>
      <c r="V876" s="2">
        <v>-13.9</v>
      </c>
      <c r="W876" s="2">
        <v>-10.5</v>
      </c>
      <c r="X876" s="2">
        <v>-5.76</v>
      </c>
      <c r="Y876" s="2">
        <v>-2.86</v>
      </c>
      <c r="Z876" s="2">
        <v>0.28000000000000003</v>
      </c>
      <c r="AA876" s="2">
        <v>0</v>
      </c>
      <c r="AB876" s="2">
        <v>125</v>
      </c>
      <c r="AC876" s="2">
        <v>250</v>
      </c>
      <c r="AD876" s="2">
        <v>375</v>
      </c>
      <c r="AE876" s="2">
        <v>499</v>
      </c>
      <c r="AF876" s="2">
        <v>-21.6</v>
      </c>
      <c r="AG876" s="2">
        <v>19.7</v>
      </c>
      <c r="AH876" s="2">
        <v>16.3</v>
      </c>
      <c r="AI876" s="2">
        <v>18</v>
      </c>
      <c r="AJ876" s="2">
        <v>31</v>
      </c>
    </row>
    <row r="877" spans="1:37">
      <c r="A877" s="2">
        <v>876</v>
      </c>
      <c r="B877" s="2">
        <v>8000</v>
      </c>
      <c r="C877" s="2">
        <v>20</v>
      </c>
      <c r="D877" s="2">
        <v>0</v>
      </c>
      <c r="E877" s="2">
        <v>500</v>
      </c>
      <c r="F877" s="2">
        <v>0</v>
      </c>
      <c r="G877" s="2">
        <v>0</v>
      </c>
      <c r="H877" s="2">
        <v>3.4000000000000002E-2</v>
      </c>
      <c r="I877" s="2">
        <v>3528.36</v>
      </c>
      <c r="J877" s="2">
        <v>0</v>
      </c>
      <c r="K877" s="2">
        <v>0.37</v>
      </c>
      <c r="L877" s="2">
        <v>0.36</v>
      </c>
      <c r="M877" s="2">
        <v>0.36</v>
      </c>
      <c r="N877" s="2">
        <v>0.35</v>
      </c>
      <c r="O877" s="2">
        <v>0.34</v>
      </c>
      <c r="P877" s="2">
        <v>0.33</v>
      </c>
      <c r="Q877" s="2">
        <v>0.31</v>
      </c>
      <c r="R877" s="2">
        <v>0.28000000000000003</v>
      </c>
      <c r="S877" s="2">
        <v>-18.399999999999999</v>
      </c>
      <c r="T877" s="2">
        <v>-16.8</v>
      </c>
      <c r="U877" s="2">
        <v>-15</v>
      </c>
      <c r="V877" s="2">
        <v>-12</v>
      </c>
      <c r="W877" s="2">
        <v>-9.25</v>
      </c>
      <c r="X877" s="2">
        <v>-5.25</v>
      </c>
      <c r="Y877" s="2">
        <v>-2.8</v>
      </c>
      <c r="Z877" s="2">
        <v>-0.08</v>
      </c>
      <c r="AA877" s="2">
        <v>0</v>
      </c>
      <c r="AB877" s="2">
        <v>125</v>
      </c>
      <c r="AC877" s="2">
        <v>250</v>
      </c>
      <c r="AD877" s="2">
        <v>375</v>
      </c>
      <c r="AE877" s="2">
        <v>499</v>
      </c>
      <c r="AF877" s="2">
        <v>-18.399999999999999</v>
      </c>
      <c r="AG877" s="2">
        <v>16.100000000000001</v>
      </c>
      <c r="AH877" s="2">
        <v>13.5</v>
      </c>
      <c r="AI877" s="2">
        <v>15.2</v>
      </c>
      <c r="AJ877" s="2">
        <v>26.2</v>
      </c>
    </row>
    <row r="878" spans="1:37">
      <c r="A878" s="2">
        <v>877</v>
      </c>
      <c r="B878" s="2">
        <v>1000</v>
      </c>
      <c r="C878" s="2">
        <v>27</v>
      </c>
      <c r="D878" s="2">
        <v>0</v>
      </c>
      <c r="E878" s="2">
        <v>500</v>
      </c>
      <c r="F878" s="2">
        <v>0</v>
      </c>
      <c r="G878" s="2">
        <v>0</v>
      </c>
      <c r="H878" s="2">
        <v>0.161</v>
      </c>
      <c r="I878" s="2">
        <v>392.84</v>
      </c>
      <c r="J878" s="2">
        <v>0</v>
      </c>
      <c r="K878" s="2">
        <v>0.71</v>
      </c>
      <c r="L878" s="2">
        <v>0.61</v>
      </c>
      <c r="M878" s="2">
        <v>0.56999999999999995</v>
      </c>
      <c r="N878" s="2">
        <v>0.54</v>
      </c>
      <c r="O878" s="2">
        <v>0.51</v>
      </c>
      <c r="P878" s="2">
        <v>0.44</v>
      </c>
      <c r="Q878" s="2">
        <v>0.39</v>
      </c>
      <c r="R878" s="2">
        <v>0.28999999999999998</v>
      </c>
      <c r="S878" s="2">
        <v>-87.9</v>
      </c>
      <c r="T878" s="2">
        <v>-76.099999999999994</v>
      </c>
      <c r="U878" s="2">
        <v>-63.7</v>
      </c>
      <c r="V878" s="2">
        <v>-43.2</v>
      </c>
      <c r="W878" s="2">
        <v>-25.1</v>
      </c>
      <c r="X878" s="2">
        <v>-1.79</v>
      </c>
      <c r="Y878" s="2">
        <v>8.9600000000000009</v>
      </c>
      <c r="Z878" s="2">
        <v>14.7</v>
      </c>
      <c r="AA878" s="2">
        <v>0</v>
      </c>
      <c r="AB878" s="2">
        <v>125</v>
      </c>
      <c r="AC878" s="2">
        <v>250</v>
      </c>
      <c r="AD878" s="2">
        <v>375</v>
      </c>
      <c r="AE878" s="2">
        <v>499</v>
      </c>
      <c r="AF878" s="2">
        <v>-87.9</v>
      </c>
      <c r="AG878" s="2">
        <v>158</v>
      </c>
      <c r="AH878" s="2">
        <v>109</v>
      </c>
      <c r="AI878" s="2">
        <v>93.4</v>
      </c>
      <c r="AJ878" s="2">
        <v>149</v>
      </c>
    </row>
    <row r="879" spans="1:37">
      <c r="A879" s="2">
        <v>878</v>
      </c>
      <c r="B879" s="2">
        <v>1208</v>
      </c>
      <c r="C879" s="2">
        <v>27</v>
      </c>
      <c r="D879" s="2">
        <v>0</v>
      </c>
      <c r="E879" s="2">
        <v>500</v>
      </c>
      <c r="F879" s="2">
        <v>0</v>
      </c>
      <c r="G879" s="2">
        <v>0</v>
      </c>
      <c r="H879" s="2">
        <v>0.14399999999999999</v>
      </c>
      <c r="I879" s="2">
        <v>477.16</v>
      </c>
      <c r="J879" s="2">
        <v>0</v>
      </c>
      <c r="K879" s="2">
        <v>0.66</v>
      </c>
      <c r="L879" s="2">
        <v>0.56999999999999995</v>
      </c>
      <c r="M879" s="2">
        <v>0.54</v>
      </c>
      <c r="N879" s="2">
        <v>0.51</v>
      </c>
      <c r="O879" s="2">
        <v>0.48</v>
      </c>
      <c r="P879" s="2">
        <v>0.43</v>
      </c>
      <c r="Q879" s="2">
        <v>0.38</v>
      </c>
      <c r="R879" s="2">
        <v>0.28999999999999998</v>
      </c>
      <c r="S879" s="2">
        <v>-76.8</v>
      </c>
      <c r="T879" s="2">
        <v>-66.8</v>
      </c>
      <c r="U879" s="2">
        <v>-56.4</v>
      </c>
      <c r="V879" s="2">
        <v>-39</v>
      </c>
      <c r="W879" s="2">
        <v>-23.5</v>
      </c>
      <c r="X879" s="2">
        <v>-3.37</v>
      </c>
      <c r="Y879" s="2">
        <v>6.34</v>
      </c>
      <c r="Z879" s="2">
        <v>12.3</v>
      </c>
      <c r="AA879" s="2">
        <v>0</v>
      </c>
      <c r="AB879" s="2">
        <v>125</v>
      </c>
      <c r="AC879" s="2">
        <v>250</v>
      </c>
      <c r="AD879" s="2">
        <v>375</v>
      </c>
      <c r="AE879" s="2">
        <v>499</v>
      </c>
      <c r="AF879" s="2">
        <v>-76.8</v>
      </c>
      <c r="AG879" s="2">
        <v>129</v>
      </c>
      <c r="AH879" s="2">
        <v>89.7</v>
      </c>
      <c r="AI879" s="2">
        <v>79.099999999999994</v>
      </c>
      <c r="AJ879" s="2">
        <v>128</v>
      </c>
    </row>
    <row r="880" spans="1:37">
      <c r="A880" s="2">
        <v>879</v>
      </c>
      <c r="B880" s="2">
        <v>1459</v>
      </c>
      <c r="C880" s="2">
        <v>27</v>
      </c>
      <c r="D880" s="2">
        <v>0</v>
      </c>
      <c r="E880" s="2">
        <v>500</v>
      </c>
      <c r="F880" s="2">
        <v>0</v>
      </c>
      <c r="G880" s="2">
        <v>0</v>
      </c>
      <c r="H880" s="2">
        <v>0.128</v>
      </c>
      <c r="I880" s="2">
        <v>581.74</v>
      </c>
      <c r="J880" s="2">
        <v>0</v>
      </c>
      <c r="K880" s="2">
        <v>0.6</v>
      </c>
      <c r="L880" s="2">
        <v>0.53</v>
      </c>
      <c r="M880" s="2">
        <v>0.51</v>
      </c>
      <c r="N880" s="2">
        <v>0.48</v>
      </c>
      <c r="O880" s="2">
        <v>0.46</v>
      </c>
      <c r="P880" s="2">
        <v>0.41</v>
      </c>
      <c r="Q880" s="2">
        <v>0.36</v>
      </c>
      <c r="R880" s="2">
        <v>0.28000000000000003</v>
      </c>
      <c r="S880" s="2">
        <v>-66.900000000000006</v>
      </c>
      <c r="T880" s="2">
        <v>-58.5</v>
      </c>
      <c r="U880" s="2">
        <v>-49.7</v>
      </c>
      <c r="V880" s="2">
        <v>-35</v>
      </c>
      <c r="W880" s="2">
        <v>-21.9</v>
      </c>
      <c r="X880" s="2">
        <v>-4.49</v>
      </c>
      <c r="Y880" s="2">
        <v>4.1900000000000004</v>
      </c>
      <c r="Z880" s="2">
        <v>10.1</v>
      </c>
      <c r="AA880" s="2">
        <v>0</v>
      </c>
      <c r="AB880" s="2">
        <v>125</v>
      </c>
      <c r="AC880" s="2">
        <v>250</v>
      </c>
      <c r="AD880" s="2">
        <v>375</v>
      </c>
      <c r="AE880" s="2">
        <v>499</v>
      </c>
      <c r="AF880" s="2">
        <v>-66.900000000000006</v>
      </c>
      <c r="AG880" s="2">
        <v>105</v>
      </c>
      <c r="AH880" s="2">
        <v>74.2</v>
      </c>
      <c r="AI880" s="2">
        <v>67</v>
      </c>
      <c r="AJ880" s="2">
        <v>109</v>
      </c>
    </row>
    <row r="881" spans="1:36">
      <c r="A881" s="2">
        <v>880</v>
      </c>
      <c r="B881" s="2">
        <v>1763</v>
      </c>
      <c r="C881" s="2">
        <v>27</v>
      </c>
      <c r="D881" s="2">
        <v>0</v>
      </c>
      <c r="E881" s="2">
        <v>500</v>
      </c>
      <c r="F881" s="2">
        <v>0</v>
      </c>
      <c r="G881" s="2">
        <v>0</v>
      </c>
      <c r="H881" s="2">
        <v>0.112</v>
      </c>
      <c r="I881" s="2">
        <v>719.56</v>
      </c>
      <c r="J881" s="2">
        <v>0</v>
      </c>
      <c r="K881" s="2">
        <v>0.56000000000000005</v>
      </c>
      <c r="L881" s="2">
        <v>0.5</v>
      </c>
      <c r="M881" s="2">
        <v>0.48</v>
      </c>
      <c r="N881" s="2">
        <v>0.46</v>
      </c>
      <c r="O881" s="2">
        <v>0.43</v>
      </c>
      <c r="P881" s="2">
        <v>0.39</v>
      </c>
      <c r="Q881" s="2">
        <v>0.35</v>
      </c>
      <c r="R881" s="2">
        <v>0.28000000000000003</v>
      </c>
      <c r="S881" s="2">
        <v>-58.1</v>
      </c>
      <c r="T881" s="2">
        <v>-51.1</v>
      </c>
      <c r="U881" s="2">
        <v>-43.7</v>
      </c>
      <c r="V881" s="2">
        <v>-31.3</v>
      </c>
      <c r="W881" s="2">
        <v>-20.2</v>
      </c>
      <c r="X881" s="2">
        <v>-5.24</v>
      </c>
      <c r="Y881" s="2">
        <v>2.46</v>
      </c>
      <c r="Z881" s="2">
        <v>8.19</v>
      </c>
      <c r="AA881" s="2">
        <v>0</v>
      </c>
      <c r="AB881" s="2">
        <v>125</v>
      </c>
      <c r="AC881" s="2">
        <v>250</v>
      </c>
      <c r="AD881" s="2">
        <v>375</v>
      </c>
      <c r="AE881" s="2">
        <v>499</v>
      </c>
      <c r="AF881" s="2">
        <v>-58.1</v>
      </c>
      <c r="AG881" s="2">
        <v>85.4</v>
      </c>
      <c r="AH881" s="2">
        <v>61.3</v>
      </c>
      <c r="AI881" s="2">
        <v>56.7</v>
      </c>
      <c r="AJ881" s="2">
        <v>93.1</v>
      </c>
    </row>
    <row r="882" spans="1:36">
      <c r="A882" s="2">
        <v>881</v>
      </c>
      <c r="B882" s="2">
        <v>2130</v>
      </c>
      <c r="C882" s="2">
        <v>27</v>
      </c>
      <c r="D882" s="2">
        <v>0</v>
      </c>
      <c r="E882" s="2">
        <v>500</v>
      </c>
      <c r="F882" s="2">
        <v>0</v>
      </c>
      <c r="G882" s="2">
        <v>0</v>
      </c>
      <c r="H882" s="2">
        <v>0.10199999999999999</v>
      </c>
      <c r="I882" s="2">
        <v>855.43</v>
      </c>
      <c r="J882" s="2">
        <v>0</v>
      </c>
      <c r="K882" s="2">
        <v>0.52</v>
      </c>
      <c r="L882" s="2">
        <v>0.47</v>
      </c>
      <c r="M882" s="2">
        <v>0.45</v>
      </c>
      <c r="N882" s="2">
        <v>0.43</v>
      </c>
      <c r="O882" s="2">
        <v>0.41</v>
      </c>
      <c r="P882" s="2">
        <v>0.38</v>
      </c>
      <c r="Q882" s="2">
        <v>0.34</v>
      </c>
      <c r="R882" s="2">
        <v>0.27</v>
      </c>
      <c r="S882" s="2">
        <v>-50.4</v>
      </c>
      <c r="T882" s="2">
        <v>-44.5</v>
      </c>
      <c r="U882" s="2">
        <v>-38.299999999999997</v>
      </c>
      <c r="V882" s="2">
        <v>-27.8</v>
      </c>
      <c r="W882" s="2">
        <v>-18.399999999999999</v>
      </c>
      <c r="X882" s="2">
        <v>-5.68</v>
      </c>
      <c r="Y882" s="2">
        <v>1.0900000000000001</v>
      </c>
      <c r="Z882" s="2">
        <v>6.52</v>
      </c>
      <c r="AA882" s="2">
        <v>0</v>
      </c>
      <c r="AB882" s="2">
        <v>125</v>
      </c>
      <c r="AC882" s="2">
        <v>250</v>
      </c>
      <c r="AD882" s="2">
        <v>375</v>
      </c>
      <c r="AE882" s="2">
        <v>499</v>
      </c>
      <c r="AF882" s="2">
        <v>-50.4</v>
      </c>
      <c r="AG882" s="2">
        <v>69.599999999999994</v>
      </c>
      <c r="AH882" s="2">
        <v>50.7</v>
      </c>
      <c r="AI882" s="2">
        <v>47.9</v>
      </c>
      <c r="AJ882" s="2">
        <v>79.400000000000006</v>
      </c>
    </row>
    <row r="883" spans="1:36">
      <c r="A883" s="2">
        <v>882</v>
      </c>
      <c r="B883" s="2">
        <v>2573</v>
      </c>
      <c r="C883" s="2">
        <v>27</v>
      </c>
      <c r="D883" s="2">
        <v>0</v>
      </c>
      <c r="E883" s="2">
        <v>500</v>
      </c>
      <c r="F883" s="2">
        <v>0</v>
      </c>
      <c r="G883" s="2">
        <v>0</v>
      </c>
      <c r="H883" s="2">
        <v>8.8999999999999996E-2</v>
      </c>
      <c r="I883" s="2">
        <v>1056.27</v>
      </c>
      <c r="J883" s="2">
        <v>0</v>
      </c>
      <c r="K883" s="2">
        <v>0.48</v>
      </c>
      <c r="L883" s="2">
        <v>0.44</v>
      </c>
      <c r="M883" s="2">
        <v>0.42</v>
      </c>
      <c r="N883" s="2">
        <v>0.41</v>
      </c>
      <c r="O883" s="2">
        <v>0.39</v>
      </c>
      <c r="P883" s="2">
        <v>0.36</v>
      </c>
      <c r="Q883" s="2">
        <v>0.33</v>
      </c>
      <c r="R883" s="2">
        <v>0.27</v>
      </c>
      <c r="S883" s="2">
        <v>-43.5</v>
      </c>
      <c r="T883" s="2">
        <v>-38.6</v>
      </c>
      <c r="U883" s="2">
        <v>-33.4</v>
      </c>
      <c r="V883" s="2">
        <v>-24.7</v>
      </c>
      <c r="W883" s="2">
        <v>-16.7</v>
      </c>
      <c r="X883" s="2">
        <v>-5.88</v>
      </c>
      <c r="Y883" s="2">
        <v>0.03</v>
      </c>
      <c r="Z883" s="2">
        <v>5.08</v>
      </c>
      <c r="AA883" s="2">
        <v>0</v>
      </c>
      <c r="AB883" s="2">
        <v>125</v>
      </c>
      <c r="AC883" s="2">
        <v>250</v>
      </c>
      <c r="AD883" s="2">
        <v>375</v>
      </c>
      <c r="AE883" s="2">
        <v>499</v>
      </c>
      <c r="AF883" s="2">
        <v>-43.5</v>
      </c>
      <c r="AG883" s="2">
        <v>56.7</v>
      </c>
      <c r="AH883" s="2">
        <v>42</v>
      </c>
      <c r="AI883" s="2">
        <v>40.5</v>
      </c>
      <c r="AJ883" s="2">
        <v>67.599999999999994</v>
      </c>
    </row>
    <row r="884" spans="1:36">
      <c r="A884" s="2">
        <v>883</v>
      </c>
      <c r="B884" s="2">
        <v>3109</v>
      </c>
      <c r="C884" s="2">
        <v>27</v>
      </c>
      <c r="D884" s="2">
        <v>0</v>
      </c>
      <c r="E884" s="2">
        <v>500</v>
      </c>
      <c r="F884" s="2">
        <v>0</v>
      </c>
      <c r="G884" s="2">
        <v>0</v>
      </c>
      <c r="H884" s="2">
        <v>7.6999999999999999E-2</v>
      </c>
      <c r="I884" s="2">
        <v>1307.83</v>
      </c>
      <c r="J884" s="2">
        <v>0</v>
      </c>
      <c r="K884" s="2">
        <v>0.44</v>
      </c>
      <c r="L884" s="2">
        <v>0.41</v>
      </c>
      <c r="M884" s="2">
        <v>0.4</v>
      </c>
      <c r="N884" s="2">
        <v>0.39</v>
      </c>
      <c r="O884" s="2">
        <v>0.37</v>
      </c>
      <c r="P884" s="2">
        <v>0.34</v>
      </c>
      <c r="Q884" s="2">
        <v>0.31</v>
      </c>
      <c r="R884" s="2">
        <v>0.26</v>
      </c>
      <c r="S884" s="2">
        <v>-37.6</v>
      </c>
      <c r="T884" s="2">
        <v>-33.4</v>
      </c>
      <c r="U884" s="2">
        <v>-29.1</v>
      </c>
      <c r="V884" s="2">
        <v>-21.8</v>
      </c>
      <c r="W884" s="2">
        <v>-15.1</v>
      </c>
      <c r="X884" s="2">
        <v>-5.89</v>
      </c>
      <c r="Y884" s="2">
        <v>-0.76</v>
      </c>
      <c r="Z884" s="2">
        <v>3.86</v>
      </c>
      <c r="AA884" s="2">
        <v>0</v>
      </c>
      <c r="AB884" s="2">
        <v>125</v>
      </c>
      <c r="AC884" s="2">
        <v>250</v>
      </c>
      <c r="AD884" s="2">
        <v>375</v>
      </c>
      <c r="AE884" s="2">
        <v>499</v>
      </c>
      <c r="AF884" s="2">
        <v>-37.6</v>
      </c>
      <c r="AG884" s="2">
        <v>46.2</v>
      </c>
      <c r="AH884" s="2">
        <v>34.700000000000003</v>
      </c>
      <c r="AI884" s="2">
        <v>34.299999999999997</v>
      </c>
      <c r="AJ884" s="2">
        <v>57.5</v>
      </c>
    </row>
    <row r="885" spans="1:36">
      <c r="A885" s="2">
        <v>884</v>
      </c>
      <c r="B885" s="2">
        <v>3756</v>
      </c>
      <c r="C885" s="2">
        <v>27</v>
      </c>
      <c r="D885" s="2">
        <v>0</v>
      </c>
      <c r="E885" s="2">
        <v>500</v>
      </c>
      <c r="F885" s="2">
        <v>0</v>
      </c>
      <c r="G885" s="2">
        <v>0</v>
      </c>
      <c r="H885" s="2">
        <v>7.0000000000000007E-2</v>
      </c>
      <c r="I885" s="2">
        <v>1558.6</v>
      </c>
      <c r="J885" s="2">
        <v>0</v>
      </c>
      <c r="K885" s="2">
        <v>0.41</v>
      </c>
      <c r="L885" s="2">
        <v>0.39</v>
      </c>
      <c r="M885" s="2">
        <v>0.38</v>
      </c>
      <c r="N885" s="2">
        <v>0.36</v>
      </c>
      <c r="O885" s="2">
        <v>0.35</v>
      </c>
      <c r="P885" s="2">
        <v>0.33</v>
      </c>
      <c r="Q885" s="2">
        <v>0.3</v>
      </c>
      <c r="R885" s="2">
        <v>0.25</v>
      </c>
      <c r="S885" s="2">
        <v>-32.4</v>
      </c>
      <c r="T885" s="2">
        <v>-28.9</v>
      </c>
      <c r="U885" s="2">
        <v>-25.3</v>
      </c>
      <c r="V885" s="2">
        <v>-19.2</v>
      </c>
      <c r="W885" s="2">
        <v>-13.6</v>
      </c>
      <c r="X885" s="2">
        <v>-5.76</v>
      </c>
      <c r="Y885" s="2">
        <v>-1.32</v>
      </c>
      <c r="Z885" s="2">
        <v>2.85</v>
      </c>
      <c r="AA885" s="2">
        <v>0</v>
      </c>
      <c r="AB885" s="2">
        <v>125</v>
      </c>
      <c r="AC885" s="2">
        <v>250</v>
      </c>
      <c r="AD885" s="2">
        <v>375</v>
      </c>
      <c r="AE885" s="2">
        <v>499</v>
      </c>
      <c r="AF885" s="2">
        <v>-32.4</v>
      </c>
      <c r="AG885" s="2">
        <v>37.6</v>
      </c>
      <c r="AH885" s="2">
        <v>28.7</v>
      </c>
      <c r="AI885" s="2">
        <v>29</v>
      </c>
      <c r="AJ885" s="2">
        <v>48.9</v>
      </c>
    </row>
    <row r="886" spans="1:36">
      <c r="A886" s="2">
        <v>885</v>
      </c>
      <c r="B886" s="2">
        <v>4537</v>
      </c>
      <c r="C886" s="2">
        <v>27</v>
      </c>
      <c r="D886" s="2">
        <v>0</v>
      </c>
      <c r="E886" s="2">
        <v>500</v>
      </c>
      <c r="F886" s="2">
        <v>0</v>
      </c>
      <c r="G886" s="2">
        <v>0</v>
      </c>
      <c r="H886" s="2">
        <v>0.06</v>
      </c>
      <c r="I886" s="2">
        <v>1953.52</v>
      </c>
      <c r="J886" s="2">
        <v>0</v>
      </c>
      <c r="K886" s="2">
        <v>0.38</v>
      </c>
      <c r="L886" s="2">
        <v>0.36</v>
      </c>
      <c r="M886" s="2">
        <v>0.35</v>
      </c>
      <c r="N886" s="2">
        <v>0.34</v>
      </c>
      <c r="O886" s="2">
        <v>0.33</v>
      </c>
      <c r="P886" s="2">
        <v>0.31</v>
      </c>
      <c r="Q886" s="2">
        <v>0.28999999999999998</v>
      </c>
      <c r="R886" s="2">
        <v>0.25</v>
      </c>
      <c r="S886" s="2">
        <v>-27.8</v>
      </c>
      <c r="T886" s="2">
        <v>-25</v>
      </c>
      <c r="U886" s="2">
        <v>-21.9</v>
      </c>
      <c r="V886" s="2">
        <v>-16.8</v>
      </c>
      <c r="W886" s="2">
        <v>-12.1</v>
      </c>
      <c r="X886" s="2">
        <v>-5.52</v>
      </c>
      <c r="Y886" s="2">
        <v>-1.71</v>
      </c>
      <c r="Z886" s="2">
        <v>2.02</v>
      </c>
      <c r="AA886" s="2">
        <v>0</v>
      </c>
      <c r="AB886" s="2">
        <v>125</v>
      </c>
      <c r="AC886" s="2">
        <v>250</v>
      </c>
      <c r="AD886" s="2">
        <v>375</v>
      </c>
      <c r="AE886" s="2">
        <v>499</v>
      </c>
      <c r="AF886" s="2">
        <v>-27.8</v>
      </c>
      <c r="AG886" s="2">
        <v>30.6</v>
      </c>
      <c r="AH886" s="2">
        <v>23.8</v>
      </c>
      <c r="AI886" s="2">
        <v>24.5</v>
      </c>
      <c r="AJ886" s="2">
        <v>41.5</v>
      </c>
    </row>
    <row r="887" spans="1:36">
      <c r="A887" s="2">
        <v>886</v>
      </c>
      <c r="B887" s="2">
        <v>5481</v>
      </c>
      <c r="C887" s="2">
        <v>27</v>
      </c>
      <c r="D887" s="2">
        <v>0</v>
      </c>
      <c r="E887" s="2">
        <v>500</v>
      </c>
      <c r="F887" s="2">
        <v>0</v>
      </c>
      <c r="G887" s="2">
        <v>0</v>
      </c>
      <c r="H887" s="2">
        <v>5.7000000000000002E-2</v>
      </c>
      <c r="I887" s="2">
        <v>2218.84</v>
      </c>
      <c r="J887" s="2">
        <v>0</v>
      </c>
      <c r="K887" s="2">
        <v>0.36</v>
      </c>
      <c r="L887" s="2">
        <v>0.34</v>
      </c>
      <c r="M887" s="2">
        <v>0.33</v>
      </c>
      <c r="N887" s="2">
        <v>0.32</v>
      </c>
      <c r="O887" s="2">
        <v>0.31</v>
      </c>
      <c r="P887" s="2">
        <v>0.3</v>
      </c>
      <c r="Q887" s="2">
        <v>0.28000000000000003</v>
      </c>
      <c r="R887" s="2">
        <v>0.24</v>
      </c>
      <c r="S887" s="2">
        <v>-23.9</v>
      </c>
      <c r="T887" s="2">
        <v>-21.5</v>
      </c>
      <c r="U887" s="2">
        <v>-19</v>
      </c>
      <c r="V887" s="2">
        <v>-14.7</v>
      </c>
      <c r="W887" s="2">
        <v>-10.8</v>
      </c>
      <c r="X887" s="2">
        <v>-5.22</v>
      </c>
      <c r="Y887" s="2">
        <v>-1.96</v>
      </c>
      <c r="Z887" s="2">
        <v>1.34</v>
      </c>
      <c r="AA887" s="2">
        <v>0</v>
      </c>
      <c r="AB887" s="2">
        <v>125</v>
      </c>
      <c r="AC887" s="2">
        <v>250</v>
      </c>
      <c r="AD887" s="2">
        <v>375</v>
      </c>
      <c r="AE887" s="2">
        <v>499</v>
      </c>
      <c r="AF887" s="2">
        <v>-23.9</v>
      </c>
      <c r="AG887" s="2">
        <v>24.9</v>
      </c>
      <c r="AH887" s="2">
        <v>19.7</v>
      </c>
      <c r="AI887" s="2">
        <v>20.7</v>
      </c>
      <c r="AJ887" s="2">
        <v>35.200000000000003</v>
      </c>
    </row>
    <row r="888" spans="1:36">
      <c r="A888" s="2">
        <v>887</v>
      </c>
      <c r="B888" s="2">
        <v>6622</v>
      </c>
      <c r="C888" s="2">
        <v>27</v>
      </c>
      <c r="D888" s="2">
        <v>0</v>
      </c>
      <c r="E888" s="2">
        <v>500</v>
      </c>
      <c r="F888" s="2">
        <v>0</v>
      </c>
      <c r="G888" s="2">
        <v>0</v>
      </c>
      <c r="H888" s="2">
        <v>4.5999999999999999E-2</v>
      </c>
      <c r="I888" s="2">
        <v>2941.27</v>
      </c>
      <c r="J888" s="2">
        <v>0</v>
      </c>
      <c r="K888" s="2">
        <v>0.33</v>
      </c>
      <c r="L888" s="2">
        <v>0.32</v>
      </c>
      <c r="M888" s="2">
        <v>0.31</v>
      </c>
      <c r="N888" s="2">
        <v>0.3</v>
      </c>
      <c r="O888" s="2">
        <v>0.3</v>
      </c>
      <c r="P888" s="2">
        <v>0.28000000000000003</v>
      </c>
      <c r="Q888" s="2">
        <v>0.26</v>
      </c>
      <c r="R888" s="2">
        <v>0.23</v>
      </c>
      <c r="S888" s="2">
        <v>-20.5</v>
      </c>
      <c r="T888" s="2">
        <v>-18.5</v>
      </c>
      <c r="U888" s="2">
        <v>-16.399999999999999</v>
      </c>
      <c r="V888" s="2">
        <v>-12.8</v>
      </c>
      <c r="W888" s="2">
        <v>-9.5500000000000007</v>
      </c>
      <c r="X888" s="2">
        <v>-4.87</v>
      </c>
      <c r="Y888" s="2">
        <v>-2.09</v>
      </c>
      <c r="Z888" s="2">
        <v>0.81</v>
      </c>
      <c r="AA888" s="2">
        <v>0</v>
      </c>
      <c r="AB888" s="2">
        <v>125</v>
      </c>
      <c r="AC888" s="2">
        <v>250</v>
      </c>
      <c r="AD888" s="2">
        <v>375</v>
      </c>
      <c r="AE888" s="2">
        <v>499</v>
      </c>
      <c r="AF888" s="2">
        <v>-20.5</v>
      </c>
      <c r="AG888" s="2">
        <v>20.3</v>
      </c>
      <c r="AH888" s="2">
        <v>16.3</v>
      </c>
      <c r="AI888" s="2">
        <v>17.5</v>
      </c>
      <c r="AJ888" s="2">
        <v>29.9</v>
      </c>
    </row>
    <row r="889" spans="1:36">
      <c r="A889" s="2">
        <v>888</v>
      </c>
      <c r="B889" s="2">
        <v>8000</v>
      </c>
      <c r="C889" s="2">
        <v>27</v>
      </c>
      <c r="D889" s="2">
        <v>0</v>
      </c>
      <c r="E889" s="2">
        <v>500</v>
      </c>
      <c r="F889" s="2">
        <v>0</v>
      </c>
      <c r="G889" s="2">
        <v>0</v>
      </c>
      <c r="H889" s="2">
        <v>4.1000000000000002E-2</v>
      </c>
      <c r="I889" s="2">
        <v>3506.2</v>
      </c>
      <c r="J889" s="2">
        <v>0</v>
      </c>
      <c r="K889" s="2">
        <v>0.31</v>
      </c>
      <c r="L889" s="2">
        <v>0.3</v>
      </c>
      <c r="M889" s="2">
        <v>0.28999999999999998</v>
      </c>
      <c r="N889" s="2">
        <v>0.28999999999999998</v>
      </c>
      <c r="O889" s="2">
        <v>0.28000000000000003</v>
      </c>
      <c r="P889" s="2">
        <v>0.27</v>
      </c>
      <c r="Q889" s="2">
        <v>0.25</v>
      </c>
      <c r="R889" s="2">
        <v>0.22</v>
      </c>
      <c r="S889" s="2">
        <v>-17.5</v>
      </c>
      <c r="T889" s="2">
        <v>-15.9</v>
      </c>
      <c r="U889" s="2">
        <v>-14.1</v>
      </c>
      <c r="V889" s="2">
        <v>-11.2</v>
      </c>
      <c r="W889" s="2">
        <v>-8.43</v>
      </c>
      <c r="X889" s="2">
        <v>-4.5</v>
      </c>
      <c r="Y889" s="2">
        <v>-2.14</v>
      </c>
      <c r="Z889" s="2">
        <v>0.4</v>
      </c>
      <c r="AA889" s="2">
        <v>0</v>
      </c>
      <c r="AB889" s="2">
        <v>125</v>
      </c>
      <c r="AC889" s="2">
        <v>250</v>
      </c>
      <c r="AD889" s="2">
        <v>375</v>
      </c>
      <c r="AE889" s="2">
        <v>499</v>
      </c>
      <c r="AF889" s="2">
        <v>-17.5</v>
      </c>
      <c r="AG889" s="2">
        <v>16.5</v>
      </c>
      <c r="AH889" s="2">
        <v>13.5</v>
      </c>
      <c r="AI889" s="2">
        <v>14.7</v>
      </c>
      <c r="AJ889" s="2">
        <v>25.3</v>
      </c>
    </row>
    <row r="890" spans="1:36">
      <c r="A890" s="2">
        <v>889</v>
      </c>
      <c r="B890" s="2">
        <v>1000</v>
      </c>
      <c r="C890" s="2">
        <v>36</v>
      </c>
      <c r="D890" s="2">
        <v>0</v>
      </c>
      <c r="E890" s="2">
        <v>500</v>
      </c>
      <c r="F890" s="2">
        <v>0</v>
      </c>
      <c r="G890" s="2">
        <v>0</v>
      </c>
      <c r="H890" s="2">
        <v>0.19500000000000001</v>
      </c>
      <c r="I890" s="2">
        <v>381.46</v>
      </c>
      <c r="J890" s="2">
        <v>0</v>
      </c>
      <c r="K890" s="2">
        <v>0.6</v>
      </c>
      <c r="L890" s="2">
        <v>0.5</v>
      </c>
      <c r="M890" s="2">
        <v>0.47</v>
      </c>
      <c r="N890" s="2">
        <v>0.43</v>
      </c>
      <c r="O890" s="2">
        <v>0.4</v>
      </c>
      <c r="P890" s="2">
        <v>0.35</v>
      </c>
      <c r="Q890" s="2">
        <v>0.3</v>
      </c>
      <c r="R890" s="2">
        <v>0.22</v>
      </c>
      <c r="S890" s="2">
        <v>-80.3</v>
      </c>
      <c r="T890" s="2">
        <v>-68.900000000000006</v>
      </c>
      <c r="U890" s="2">
        <v>-57</v>
      </c>
      <c r="V890" s="2">
        <v>-37.299999999999997</v>
      </c>
      <c r="W890" s="2">
        <v>-20.100000000000001</v>
      </c>
      <c r="X890" s="2">
        <v>1.29</v>
      </c>
      <c r="Y890" s="2">
        <v>10.5</v>
      </c>
      <c r="Z890" s="2">
        <v>14.1</v>
      </c>
      <c r="AA890" s="2">
        <v>0</v>
      </c>
      <c r="AB890" s="2">
        <v>125</v>
      </c>
      <c r="AC890" s="2">
        <v>250</v>
      </c>
      <c r="AD890" s="2">
        <v>375</v>
      </c>
      <c r="AE890" s="2">
        <v>499</v>
      </c>
      <c r="AF890" s="2">
        <v>-80.3</v>
      </c>
      <c r="AG890" s="2">
        <v>161</v>
      </c>
      <c r="AH890" s="2">
        <v>109</v>
      </c>
      <c r="AI890" s="2">
        <v>90.1</v>
      </c>
      <c r="AJ890" s="2">
        <v>141</v>
      </c>
    </row>
    <row r="891" spans="1:36">
      <c r="A891" s="2">
        <v>890</v>
      </c>
      <c r="B891" s="2">
        <v>1208</v>
      </c>
      <c r="C891" s="2">
        <v>36</v>
      </c>
      <c r="D891" s="2">
        <v>0</v>
      </c>
      <c r="E891" s="2">
        <v>500</v>
      </c>
      <c r="F891" s="2">
        <v>0</v>
      </c>
      <c r="G891" s="2">
        <v>0</v>
      </c>
      <c r="H891" s="2">
        <v>0.17499999999999999</v>
      </c>
      <c r="I891" s="2">
        <v>462.05</v>
      </c>
      <c r="J891" s="2">
        <v>0</v>
      </c>
      <c r="K891" s="2">
        <v>0.56000000000000005</v>
      </c>
      <c r="L891" s="2">
        <v>0.47</v>
      </c>
      <c r="M891" s="2">
        <v>0.44</v>
      </c>
      <c r="N891" s="2">
        <v>0.41</v>
      </c>
      <c r="O891" s="2">
        <v>0.39</v>
      </c>
      <c r="P891" s="2">
        <v>0.34</v>
      </c>
      <c r="Q891" s="2">
        <v>0.28999999999999998</v>
      </c>
      <c r="R891" s="2">
        <v>0.22</v>
      </c>
      <c r="S891" s="2">
        <v>-70.5</v>
      </c>
      <c r="T891" s="2">
        <v>-60.8</v>
      </c>
      <c r="U891" s="2">
        <v>-50.8</v>
      </c>
      <c r="V891" s="2">
        <v>-34</v>
      </c>
      <c r="W891" s="2">
        <v>-19.3</v>
      </c>
      <c r="X891" s="2">
        <v>-0.53</v>
      </c>
      <c r="Y891" s="2">
        <v>7.92</v>
      </c>
      <c r="Z891" s="2">
        <v>12</v>
      </c>
      <c r="AA891" s="2">
        <v>0</v>
      </c>
      <c r="AB891" s="2">
        <v>125</v>
      </c>
      <c r="AC891" s="2">
        <v>250</v>
      </c>
      <c r="AD891" s="2">
        <v>375</v>
      </c>
      <c r="AE891" s="2">
        <v>499</v>
      </c>
      <c r="AF891" s="2">
        <v>-70.5</v>
      </c>
      <c r="AG891" s="2">
        <v>132</v>
      </c>
      <c r="AH891" s="2">
        <v>90</v>
      </c>
      <c r="AI891" s="2">
        <v>76.400000000000006</v>
      </c>
      <c r="AJ891" s="2">
        <v>121</v>
      </c>
    </row>
    <row r="892" spans="1:36">
      <c r="A892" s="2">
        <v>891</v>
      </c>
      <c r="B892" s="2">
        <v>1459</v>
      </c>
      <c r="C892" s="2">
        <v>36</v>
      </c>
      <c r="D892" s="2">
        <v>0</v>
      </c>
      <c r="E892" s="2">
        <v>500</v>
      </c>
      <c r="F892" s="2">
        <v>0</v>
      </c>
      <c r="G892" s="2">
        <v>0</v>
      </c>
      <c r="H892" s="2">
        <v>0.151</v>
      </c>
      <c r="I892" s="2">
        <v>582.1</v>
      </c>
      <c r="J892" s="2">
        <v>0</v>
      </c>
      <c r="K892" s="2">
        <v>0.51</v>
      </c>
      <c r="L892" s="2">
        <v>0.44</v>
      </c>
      <c r="M892" s="2">
        <v>0.42</v>
      </c>
      <c r="N892" s="2">
        <v>0.39</v>
      </c>
      <c r="O892" s="2">
        <v>0.37</v>
      </c>
      <c r="P892" s="2">
        <v>0.33</v>
      </c>
      <c r="Q892" s="2">
        <v>0.28000000000000003</v>
      </c>
      <c r="R892" s="2">
        <v>0.21</v>
      </c>
      <c r="S892" s="2">
        <v>-61.7</v>
      </c>
      <c r="T892" s="2">
        <v>-53.6</v>
      </c>
      <c r="U892" s="2">
        <v>-45</v>
      </c>
      <c r="V892" s="2">
        <v>-30.8</v>
      </c>
      <c r="W892" s="2">
        <v>-18.2</v>
      </c>
      <c r="X892" s="2">
        <v>-1.91</v>
      </c>
      <c r="Y892" s="2">
        <v>5.76</v>
      </c>
      <c r="Z892" s="2">
        <v>10.1</v>
      </c>
      <c r="AA892" s="2">
        <v>0</v>
      </c>
      <c r="AB892" s="2">
        <v>125</v>
      </c>
      <c r="AC892" s="2">
        <v>250</v>
      </c>
      <c r="AD892" s="2">
        <v>375</v>
      </c>
      <c r="AE892" s="2">
        <v>499</v>
      </c>
      <c r="AF892" s="2">
        <v>-61.7</v>
      </c>
      <c r="AG892" s="2">
        <v>107</v>
      </c>
      <c r="AH892" s="2">
        <v>74.3</v>
      </c>
      <c r="AI892" s="2">
        <v>64.7</v>
      </c>
      <c r="AJ892" s="2">
        <v>104</v>
      </c>
    </row>
    <row r="893" spans="1:36">
      <c r="A893" s="2">
        <v>892</v>
      </c>
      <c r="B893" s="2">
        <v>1763</v>
      </c>
      <c r="C893" s="2">
        <v>36</v>
      </c>
      <c r="D893" s="2">
        <v>0</v>
      </c>
      <c r="E893" s="2">
        <v>500</v>
      </c>
      <c r="F893" s="2">
        <v>0</v>
      </c>
      <c r="G893" s="2">
        <v>0</v>
      </c>
      <c r="H893" s="2">
        <v>0.13600000000000001</v>
      </c>
      <c r="I893" s="2">
        <v>699.52</v>
      </c>
      <c r="J893" s="2">
        <v>0</v>
      </c>
      <c r="K893" s="2">
        <v>0.47</v>
      </c>
      <c r="L893" s="2">
        <v>0.41</v>
      </c>
      <c r="M893" s="2">
        <v>0.39</v>
      </c>
      <c r="N893" s="2">
        <v>0.37</v>
      </c>
      <c r="O893" s="2">
        <v>0.35</v>
      </c>
      <c r="P893" s="2">
        <v>0.31</v>
      </c>
      <c r="Q893" s="2">
        <v>0.28000000000000003</v>
      </c>
      <c r="R893" s="2">
        <v>0.21</v>
      </c>
      <c r="S893" s="2">
        <v>-53.9</v>
      </c>
      <c r="T893" s="2">
        <v>-47</v>
      </c>
      <c r="U893" s="2">
        <v>-39.799999999999997</v>
      </c>
      <c r="V893" s="2">
        <v>-27.7</v>
      </c>
      <c r="W893" s="2">
        <v>-17</v>
      </c>
      <c r="X893" s="2">
        <v>-2.93</v>
      </c>
      <c r="Y893" s="2">
        <v>3.97</v>
      </c>
      <c r="Z893" s="2">
        <v>8.42</v>
      </c>
      <c r="AA893" s="2">
        <v>0</v>
      </c>
      <c r="AB893" s="2">
        <v>125</v>
      </c>
      <c r="AC893" s="2">
        <v>250</v>
      </c>
      <c r="AD893" s="2">
        <v>375</v>
      </c>
      <c r="AE893" s="2">
        <v>499</v>
      </c>
      <c r="AF893" s="2">
        <v>-53.9</v>
      </c>
      <c r="AG893" s="2">
        <v>87.5</v>
      </c>
      <c r="AH893" s="2">
        <v>61.5</v>
      </c>
      <c r="AI893" s="2">
        <v>54.7</v>
      </c>
      <c r="AJ893" s="2">
        <v>88.7</v>
      </c>
    </row>
    <row r="894" spans="1:36">
      <c r="A894" s="2">
        <v>893</v>
      </c>
      <c r="B894" s="2">
        <v>2130</v>
      </c>
      <c r="C894" s="2">
        <v>36</v>
      </c>
      <c r="D894" s="2">
        <v>0</v>
      </c>
      <c r="E894" s="2">
        <v>500</v>
      </c>
      <c r="F894" s="2">
        <v>0</v>
      </c>
      <c r="G894" s="2">
        <v>0</v>
      </c>
      <c r="H894" s="2">
        <v>0.123</v>
      </c>
      <c r="I894" s="2">
        <v>834.89</v>
      </c>
      <c r="J894" s="2">
        <v>0</v>
      </c>
      <c r="K894" s="2">
        <v>0.44</v>
      </c>
      <c r="L894" s="2">
        <v>0.39</v>
      </c>
      <c r="M894" s="2">
        <v>0.37</v>
      </c>
      <c r="N894" s="2">
        <v>0.35</v>
      </c>
      <c r="O894" s="2">
        <v>0.34</v>
      </c>
      <c r="P894" s="2">
        <v>0.3</v>
      </c>
      <c r="Q894" s="2">
        <v>0.27</v>
      </c>
      <c r="R894" s="2">
        <v>0.21</v>
      </c>
      <c r="S894" s="2">
        <v>-46.8</v>
      </c>
      <c r="T894" s="2">
        <v>-41.1</v>
      </c>
      <c r="U894" s="2">
        <v>-35</v>
      </c>
      <c r="V894" s="2">
        <v>-24.8</v>
      </c>
      <c r="W894" s="2">
        <v>-15.8</v>
      </c>
      <c r="X894" s="2">
        <v>-3.64</v>
      </c>
      <c r="Y894" s="2">
        <v>2.5099999999999998</v>
      </c>
      <c r="Z894" s="2">
        <v>6.88</v>
      </c>
      <c r="AA894" s="2">
        <v>0</v>
      </c>
      <c r="AB894" s="2">
        <v>125</v>
      </c>
      <c r="AC894" s="2">
        <v>250</v>
      </c>
      <c r="AD894" s="2">
        <v>375</v>
      </c>
      <c r="AE894" s="2">
        <v>499</v>
      </c>
      <c r="AF894" s="2">
        <v>-46.8</v>
      </c>
      <c r="AG894" s="2">
        <v>71.3</v>
      </c>
      <c r="AH894" s="2">
        <v>50.8</v>
      </c>
      <c r="AI894" s="2">
        <v>46.3</v>
      </c>
      <c r="AJ894" s="2">
        <v>75.8</v>
      </c>
    </row>
    <row r="895" spans="1:36">
      <c r="A895" s="2">
        <v>894</v>
      </c>
      <c r="B895" s="2">
        <v>2573</v>
      </c>
      <c r="C895" s="2">
        <v>36</v>
      </c>
      <c r="D895" s="2">
        <v>0</v>
      </c>
      <c r="E895" s="2">
        <v>500</v>
      </c>
      <c r="F895" s="2">
        <v>0</v>
      </c>
      <c r="G895" s="2">
        <v>0</v>
      </c>
      <c r="H895" s="2">
        <v>0.108</v>
      </c>
      <c r="I895" s="2">
        <v>1033.1300000000001</v>
      </c>
      <c r="J895" s="2">
        <v>0</v>
      </c>
      <c r="K895" s="2">
        <v>0.4</v>
      </c>
      <c r="L895" s="2">
        <v>0.36</v>
      </c>
      <c r="M895" s="2">
        <v>0.35</v>
      </c>
      <c r="N895" s="2">
        <v>0.33</v>
      </c>
      <c r="O895" s="2">
        <v>0.32</v>
      </c>
      <c r="P895" s="2">
        <v>0.28999999999999998</v>
      </c>
      <c r="Q895" s="2">
        <v>0.26</v>
      </c>
      <c r="R895" s="2">
        <v>0.21</v>
      </c>
      <c r="S895" s="2">
        <v>-40.700000000000003</v>
      </c>
      <c r="T895" s="2">
        <v>-35.799999999999997</v>
      </c>
      <c r="U895" s="2">
        <v>-30.7</v>
      </c>
      <c r="V895" s="2">
        <v>-22.1</v>
      </c>
      <c r="W895" s="2">
        <v>-14.5</v>
      </c>
      <c r="X895" s="2">
        <v>-4.08</v>
      </c>
      <c r="Y895" s="2">
        <v>1.34</v>
      </c>
      <c r="Z895" s="2">
        <v>5.53</v>
      </c>
      <c r="AA895" s="2">
        <v>0</v>
      </c>
      <c r="AB895" s="2">
        <v>125</v>
      </c>
      <c r="AC895" s="2">
        <v>250</v>
      </c>
      <c r="AD895" s="2">
        <v>375</v>
      </c>
      <c r="AE895" s="2">
        <v>499</v>
      </c>
      <c r="AF895" s="2">
        <v>-40.700000000000003</v>
      </c>
      <c r="AG895" s="2">
        <v>58.1</v>
      </c>
      <c r="AH895" s="2">
        <v>42</v>
      </c>
      <c r="AI895" s="2">
        <v>39.200000000000003</v>
      </c>
      <c r="AJ895" s="2">
        <v>64.7</v>
      </c>
    </row>
    <row r="896" spans="1:36">
      <c r="A896" s="2">
        <v>895</v>
      </c>
      <c r="B896" s="2">
        <v>3109</v>
      </c>
      <c r="C896" s="2">
        <v>36</v>
      </c>
      <c r="D896" s="2">
        <v>0</v>
      </c>
      <c r="E896" s="2">
        <v>500</v>
      </c>
      <c r="F896" s="2">
        <v>0</v>
      </c>
      <c r="G896" s="2">
        <v>0</v>
      </c>
      <c r="H896" s="2">
        <v>9.4E-2</v>
      </c>
      <c r="I896" s="2">
        <v>1285.19</v>
      </c>
      <c r="J896" s="2">
        <v>0</v>
      </c>
      <c r="K896" s="2">
        <v>0.37</v>
      </c>
      <c r="L896" s="2">
        <v>0.34</v>
      </c>
      <c r="M896" s="2">
        <v>0.33</v>
      </c>
      <c r="N896" s="2">
        <v>0.31</v>
      </c>
      <c r="O896" s="2">
        <v>0.3</v>
      </c>
      <c r="P896" s="2">
        <v>0.27</v>
      </c>
      <c r="Q896" s="2">
        <v>0.25</v>
      </c>
      <c r="R896" s="2">
        <v>0.2</v>
      </c>
      <c r="S896" s="2">
        <v>-35.200000000000003</v>
      </c>
      <c r="T896" s="2">
        <v>-31.1</v>
      </c>
      <c r="U896" s="2">
        <v>-26.9</v>
      </c>
      <c r="V896" s="2">
        <v>-19.7</v>
      </c>
      <c r="W896" s="2">
        <v>-13.2</v>
      </c>
      <c r="X896" s="2">
        <v>-4.32</v>
      </c>
      <c r="Y896" s="2">
        <v>0.43</v>
      </c>
      <c r="Z896" s="2">
        <v>4.3600000000000003</v>
      </c>
      <c r="AA896" s="2">
        <v>0</v>
      </c>
      <c r="AB896" s="2">
        <v>125</v>
      </c>
      <c r="AC896" s="2">
        <v>250</v>
      </c>
      <c r="AD896" s="2">
        <v>375</v>
      </c>
      <c r="AE896" s="2">
        <v>499</v>
      </c>
      <c r="AF896" s="2">
        <v>-35.200000000000003</v>
      </c>
      <c r="AG896" s="2">
        <v>47.3</v>
      </c>
      <c r="AH896" s="2">
        <v>34.700000000000003</v>
      </c>
      <c r="AI896" s="2">
        <v>33.200000000000003</v>
      </c>
      <c r="AJ896" s="2">
        <v>55.1</v>
      </c>
    </row>
    <row r="897" spans="1:36">
      <c r="A897" s="2">
        <v>896</v>
      </c>
      <c r="B897" s="2">
        <v>3756</v>
      </c>
      <c r="C897" s="2">
        <v>36</v>
      </c>
      <c r="D897" s="2">
        <v>0</v>
      </c>
      <c r="E897" s="2">
        <v>500</v>
      </c>
      <c r="F897" s="2">
        <v>0</v>
      </c>
      <c r="G897" s="2">
        <v>0</v>
      </c>
      <c r="H897" s="2">
        <v>8.4000000000000005E-2</v>
      </c>
      <c r="I897" s="2">
        <v>1555.27</v>
      </c>
      <c r="J897" s="2">
        <v>0</v>
      </c>
      <c r="K897" s="2">
        <v>0.35</v>
      </c>
      <c r="L897" s="2">
        <v>0.32</v>
      </c>
      <c r="M897" s="2">
        <v>0.31</v>
      </c>
      <c r="N897" s="2">
        <v>0.3</v>
      </c>
      <c r="O897" s="2">
        <v>0.28000000000000003</v>
      </c>
      <c r="P897" s="2">
        <v>0.26</v>
      </c>
      <c r="Q897" s="2">
        <v>0.24</v>
      </c>
      <c r="R897" s="2">
        <v>0.2</v>
      </c>
      <c r="S897" s="2">
        <v>-30.4</v>
      </c>
      <c r="T897" s="2">
        <v>-27</v>
      </c>
      <c r="U897" s="2">
        <v>-23.4</v>
      </c>
      <c r="V897" s="2">
        <v>-17.399999999999999</v>
      </c>
      <c r="W897" s="2">
        <v>-11.9</v>
      </c>
      <c r="X897" s="2">
        <v>-4.4000000000000004</v>
      </c>
      <c r="Y897" s="2">
        <v>-0.26</v>
      </c>
      <c r="Z897" s="2">
        <v>3.36</v>
      </c>
      <c r="AA897" s="2">
        <v>0</v>
      </c>
      <c r="AB897" s="2">
        <v>125</v>
      </c>
      <c r="AC897" s="2">
        <v>250</v>
      </c>
      <c r="AD897" s="2">
        <v>375</v>
      </c>
      <c r="AE897" s="2">
        <v>499</v>
      </c>
      <c r="AF897" s="2">
        <v>-30.4</v>
      </c>
      <c r="AG897" s="2">
        <v>38.6</v>
      </c>
      <c r="AH897" s="2">
        <v>28.7</v>
      </c>
      <c r="AI897" s="2">
        <v>28</v>
      </c>
      <c r="AJ897" s="2">
        <v>46.9</v>
      </c>
    </row>
    <row r="898" spans="1:36">
      <c r="A898" s="2">
        <v>897</v>
      </c>
      <c r="B898" s="2">
        <v>4537</v>
      </c>
      <c r="C898" s="2">
        <v>36</v>
      </c>
      <c r="D898" s="2">
        <v>0</v>
      </c>
      <c r="E898" s="2">
        <v>500</v>
      </c>
      <c r="F898" s="2">
        <v>0</v>
      </c>
      <c r="G898" s="2">
        <v>0</v>
      </c>
      <c r="H898" s="2">
        <v>7.2999999999999995E-2</v>
      </c>
      <c r="I898" s="2">
        <v>1921.65</v>
      </c>
      <c r="J898" s="2">
        <v>0</v>
      </c>
      <c r="K898" s="2">
        <v>0.32</v>
      </c>
      <c r="L898" s="2">
        <v>0.3</v>
      </c>
      <c r="M898" s="2">
        <v>0.28999999999999998</v>
      </c>
      <c r="N898" s="2">
        <v>0.28000000000000003</v>
      </c>
      <c r="O898" s="2">
        <v>0.27</v>
      </c>
      <c r="P898" s="2">
        <v>0.25</v>
      </c>
      <c r="Q898" s="2">
        <v>0.23</v>
      </c>
      <c r="R898" s="2">
        <v>0.19</v>
      </c>
      <c r="S898" s="2">
        <v>-26.2</v>
      </c>
      <c r="T898" s="2">
        <v>-23.4</v>
      </c>
      <c r="U898" s="2">
        <v>-20.399999999999999</v>
      </c>
      <c r="V898" s="2">
        <v>-15.3</v>
      </c>
      <c r="W898" s="2">
        <v>-10.8</v>
      </c>
      <c r="X898" s="2">
        <v>-4.3600000000000003</v>
      </c>
      <c r="Y898" s="2">
        <v>-0.77</v>
      </c>
      <c r="Z898" s="2">
        <v>2.52</v>
      </c>
      <c r="AA898" s="2">
        <v>0</v>
      </c>
      <c r="AB898" s="2">
        <v>125</v>
      </c>
      <c r="AC898" s="2">
        <v>250</v>
      </c>
      <c r="AD898" s="2">
        <v>375</v>
      </c>
      <c r="AE898" s="2">
        <v>499</v>
      </c>
      <c r="AF898" s="2">
        <v>-26.2</v>
      </c>
      <c r="AG898" s="2">
        <v>31.4</v>
      </c>
      <c r="AH898" s="2">
        <v>23.8</v>
      </c>
      <c r="AI898" s="2">
        <v>23.7</v>
      </c>
      <c r="AJ898" s="2">
        <v>39.9</v>
      </c>
    </row>
    <row r="899" spans="1:36">
      <c r="A899" s="2">
        <v>898</v>
      </c>
      <c r="B899" s="2">
        <v>5481</v>
      </c>
      <c r="C899" s="2">
        <v>36</v>
      </c>
      <c r="D899" s="2">
        <v>0</v>
      </c>
      <c r="E899" s="2">
        <v>500</v>
      </c>
      <c r="F899" s="2">
        <v>0</v>
      </c>
      <c r="G899" s="2">
        <v>0</v>
      </c>
      <c r="H899" s="2">
        <v>6.9000000000000006E-2</v>
      </c>
      <c r="I899" s="2">
        <v>2180.44</v>
      </c>
      <c r="J899" s="2">
        <v>0</v>
      </c>
      <c r="K899" s="2">
        <v>0.3</v>
      </c>
      <c r="L899" s="2">
        <v>0.28000000000000003</v>
      </c>
      <c r="M899" s="2">
        <v>0.27</v>
      </c>
      <c r="N899" s="2">
        <v>0.26</v>
      </c>
      <c r="O899" s="2">
        <v>0.26</v>
      </c>
      <c r="P899" s="2">
        <v>0.24</v>
      </c>
      <c r="Q899" s="2">
        <v>0.22</v>
      </c>
      <c r="R899" s="2">
        <v>0.19</v>
      </c>
      <c r="S899" s="2">
        <v>-22.6</v>
      </c>
      <c r="T899" s="2">
        <v>-20.2</v>
      </c>
      <c r="U899" s="2">
        <v>-17.7</v>
      </c>
      <c r="V899" s="2">
        <v>-13.5</v>
      </c>
      <c r="W899" s="2">
        <v>-9.6300000000000008</v>
      </c>
      <c r="X899" s="2">
        <v>-4.2300000000000004</v>
      </c>
      <c r="Y899" s="2">
        <v>-1.1299999999999999</v>
      </c>
      <c r="Z899" s="2">
        <v>1.83</v>
      </c>
      <c r="AA899" s="2">
        <v>0</v>
      </c>
      <c r="AB899" s="2">
        <v>125</v>
      </c>
      <c r="AC899" s="2">
        <v>250</v>
      </c>
      <c r="AD899" s="2">
        <v>375</v>
      </c>
      <c r="AE899" s="2">
        <v>499</v>
      </c>
      <c r="AF899" s="2">
        <v>-22.6</v>
      </c>
      <c r="AG899" s="2">
        <v>25.6</v>
      </c>
      <c r="AH899" s="2">
        <v>19.7</v>
      </c>
      <c r="AI899" s="2">
        <v>20</v>
      </c>
      <c r="AJ899" s="2">
        <v>33.9</v>
      </c>
    </row>
    <row r="900" spans="1:36">
      <c r="A900" s="2">
        <v>899</v>
      </c>
      <c r="B900" s="2">
        <v>6622</v>
      </c>
      <c r="C900" s="2">
        <v>36</v>
      </c>
      <c r="D900" s="2">
        <v>0</v>
      </c>
      <c r="E900" s="2">
        <v>500</v>
      </c>
      <c r="F900" s="2">
        <v>0</v>
      </c>
      <c r="G900" s="2">
        <v>0</v>
      </c>
      <c r="H900" s="2">
        <v>5.6000000000000001E-2</v>
      </c>
      <c r="I900" s="2">
        <v>2912.68</v>
      </c>
      <c r="J900" s="2">
        <v>0</v>
      </c>
      <c r="K900" s="2">
        <v>0.28000000000000003</v>
      </c>
      <c r="L900" s="2">
        <v>0.26</v>
      </c>
      <c r="M900" s="2">
        <v>0.26</v>
      </c>
      <c r="N900" s="2">
        <v>0.25</v>
      </c>
      <c r="O900" s="2">
        <v>0.24</v>
      </c>
      <c r="P900" s="2">
        <v>0.23</v>
      </c>
      <c r="Q900" s="2">
        <v>0.21</v>
      </c>
      <c r="R900" s="2">
        <v>0.18</v>
      </c>
      <c r="S900" s="2">
        <v>-19.399999999999999</v>
      </c>
      <c r="T900" s="2">
        <v>-17.399999999999999</v>
      </c>
      <c r="U900" s="2">
        <v>-15.3</v>
      </c>
      <c r="V900" s="2">
        <v>-11.8</v>
      </c>
      <c r="W900" s="2">
        <v>-8.59</v>
      </c>
      <c r="X900" s="2">
        <v>-4.03</v>
      </c>
      <c r="Y900" s="2">
        <v>-1.37</v>
      </c>
      <c r="Z900" s="2">
        <v>1.26</v>
      </c>
      <c r="AA900" s="2">
        <v>0</v>
      </c>
      <c r="AB900" s="2">
        <v>125</v>
      </c>
      <c r="AC900" s="2">
        <v>250</v>
      </c>
      <c r="AD900" s="2">
        <v>375</v>
      </c>
      <c r="AE900" s="2">
        <v>499</v>
      </c>
      <c r="AF900" s="2">
        <v>-19.399999999999999</v>
      </c>
      <c r="AG900" s="2">
        <v>20.8</v>
      </c>
      <c r="AH900" s="2">
        <v>16.3</v>
      </c>
      <c r="AI900" s="2">
        <v>16.899999999999999</v>
      </c>
      <c r="AJ900" s="2">
        <v>28.8</v>
      </c>
    </row>
    <row r="901" spans="1:36">
      <c r="A901" s="2">
        <v>900</v>
      </c>
      <c r="B901" s="2">
        <v>8000</v>
      </c>
      <c r="C901" s="2">
        <v>36</v>
      </c>
      <c r="D901" s="2">
        <v>0</v>
      </c>
      <c r="E901" s="2">
        <v>500</v>
      </c>
      <c r="F901" s="2">
        <v>0</v>
      </c>
      <c r="G901" s="2">
        <v>0</v>
      </c>
      <c r="H901" s="2">
        <v>5.2999999999999999E-2</v>
      </c>
      <c r="I901" s="2">
        <v>3263.13</v>
      </c>
      <c r="J901" s="2">
        <v>0</v>
      </c>
      <c r="K901" s="2">
        <v>0.26</v>
      </c>
      <c r="L901" s="2">
        <v>0.25</v>
      </c>
      <c r="M901" s="2">
        <v>0.24</v>
      </c>
      <c r="N901" s="2">
        <v>0.23</v>
      </c>
      <c r="O901" s="2">
        <v>0.23</v>
      </c>
      <c r="P901" s="2">
        <v>0.22</v>
      </c>
      <c r="Q901" s="2">
        <v>0.2</v>
      </c>
      <c r="R901" s="2">
        <v>0.18</v>
      </c>
      <c r="S901" s="2">
        <v>-16.600000000000001</v>
      </c>
      <c r="T901" s="2">
        <v>-15</v>
      </c>
      <c r="U901" s="2">
        <v>-13.3</v>
      </c>
      <c r="V901" s="2">
        <v>-10.3</v>
      </c>
      <c r="W901" s="2">
        <v>-7.62</v>
      </c>
      <c r="X901" s="2">
        <v>-3.78</v>
      </c>
      <c r="Y901" s="2">
        <v>-1.52</v>
      </c>
      <c r="Z901" s="2">
        <v>0.81</v>
      </c>
      <c r="AA901" s="2">
        <v>0</v>
      </c>
      <c r="AB901" s="2">
        <v>125</v>
      </c>
      <c r="AC901" s="2">
        <v>250</v>
      </c>
      <c r="AD901" s="2">
        <v>375</v>
      </c>
      <c r="AE901" s="2">
        <v>499</v>
      </c>
      <c r="AF901" s="2">
        <v>-16.600000000000001</v>
      </c>
      <c r="AG901" s="2">
        <v>16.899999999999999</v>
      </c>
      <c r="AH901" s="2">
        <v>13.5</v>
      </c>
      <c r="AI901" s="2">
        <v>14.3</v>
      </c>
      <c r="AJ901" s="2">
        <v>24.4</v>
      </c>
    </row>
    <row r="902" spans="1:36">
      <c r="A902" s="2">
        <v>901</v>
      </c>
      <c r="B902" s="2">
        <v>1000</v>
      </c>
      <c r="C902" s="2">
        <v>48</v>
      </c>
      <c r="D902" s="2">
        <v>0</v>
      </c>
      <c r="E902" s="2">
        <v>500</v>
      </c>
      <c r="F902" s="2">
        <v>0</v>
      </c>
      <c r="G902" s="2">
        <v>0</v>
      </c>
      <c r="H902" s="2">
        <v>0.23799999999999999</v>
      </c>
      <c r="I902" s="2">
        <v>365.49</v>
      </c>
      <c r="J902" s="2">
        <v>0</v>
      </c>
      <c r="K902" s="2">
        <v>0.52</v>
      </c>
      <c r="L902" s="2">
        <v>0.42</v>
      </c>
      <c r="M902" s="2">
        <v>0.38</v>
      </c>
      <c r="N902" s="2">
        <v>0.35</v>
      </c>
      <c r="O902" s="2">
        <v>0.32</v>
      </c>
      <c r="P902" s="2">
        <v>0.27</v>
      </c>
      <c r="Q902" s="2">
        <v>0.23</v>
      </c>
      <c r="R902" s="2">
        <v>0.16</v>
      </c>
      <c r="S902" s="2">
        <v>-72.599999999999994</v>
      </c>
      <c r="T902" s="2">
        <v>-61.7</v>
      </c>
      <c r="U902" s="2">
        <v>-50.3</v>
      </c>
      <c r="V902" s="2">
        <v>-31.7</v>
      </c>
      <c r="W902" s="2">
        <v>-15.6</v>
      </c>
      <c r="X902" s="2">
        <v>3.8</v>
      </c>
      <c r="Y902" s="2">
        <v>11.4</v>
      </c>
      <c r="Z902" s="2">
        <v>13</v>
      </c>
      <c r="AA902" s="2">
        <v>0</v>
      </c>
      <c r="AB902" s="2">
        <v>125</v>
      </c>
      <c r="AC902" s="2">
        <v>250</v>
      </c>
      <c r="AD902" s="2">
        <v>375</v>
      </c>
      <c r="AE902" s="2">
        <v>499</v>
      </c>
      <c r="AF902" s="2">
        <v>-72.599999999999994</v>
      </c>
      <c r="AG902" s="2">
        <v>165</v>
      </c>
      <c r="AH902" s="2">
        <v>109</v>
      </c>
      <c r="AI902" s="2">
        <v>87</v>
      </c>
      <c r="AJ902" s="2">
        <v>133</v>
      </c>
    </row>
    <row r="903" spans="1:36">
      <c r="A903" s="2">
        <v>902</v>
      </c>
      <c r="B903" s="2">
        <v>1208</v>
      </c>
      <c r="C903" s="2">
        <v>48</v>
      </c>
      <c r="D903" s="2">
        <v>0</v>
      </c>
      <c r="E903" s="2">
        <v>500</v>
      </c>
      <c r="F903" s="2">
        <v>0</v>
      </c>
      <c r="G903" s="2">
        <v>0</v>
      </c>
      <c r="H903" s="2">
        <v>0.214</v>
      </c>
      <c r="I903" s="2">
        <v>443.31</v>
      </c>
      <c r="J903" s="2">
        <v>0</v>
      </c>
      <c r="K903" s="2">
        <v>0.47</v>
      </c>
      <c r="L903" s="2">
        <v>0.39</v>
      </c>
      <c r="M903" s="2">
        <v>0.36</v>
      </c>
      <c r="N903" s="2">
        <v>0.33</v>
      </c>
      <c r="O903" s="2">
        <v>0.31</v>
      </c>
      <c r="P903" s="2">
        <v>0.26</v>
      </c>
      <c r="Q903" s="2">
        <v>0.22</v>
      </c>
      <c r="R903" s="2">
        <v>0.16</v>
      </c>
      <c r="S903" s="2">
        <v>-64.2</v>
      </c>
      <c r="T903" s="2">
        <v>-54.9</v>
      </c>
      <c r="U903" s="2">
        <v>-45.2</v>
      </c>
      <c r="V903" s="2">
        <v>-29.2</v>
      </c>
      <c r="W903" s="2">
        <v>-15.3</v>
      </c>
      <c r="X903" s="2">
        <v>1.86</v>
      </c>
      <c r="Y903" s="2">
        <v>8.99</v>
      </c>
      <c r="Z903" s="2">
        <v>11.4</v>
      </c>
      <c r="AA903" s="2">
        <v>0</v>
      </c>
      <c r="AB903" s="2">
        <v>125</v>
      </c>
      <c r="AC903" s="2">
        <v>250</v>
      </c>
      <c r="AD903" s="2">
        <v>375</v>
      </c>
      <c r="AE903" s="2">
        <v>499</v>
      </c>
      <c r="AF903" s="2">
        <v>-64.2</v>
      </c>
      <c r="AG903" s="2">
        <v>135</v>
      </c>
      <c r="AH903" s="2">
        <v>90.2</v>
      </c>
      <c r="AI903" s="2">
        <v>73.7</v>
      </c>
      <c r="AJ903" s="2">
        <v>114</v>
      </c>
    </row>
    <row r="904" spans="1:36">
      <c r="A904" s="2">
        <v>903</v>
      </c>
      <c r="B904" s="2">
        <v>1459</v>
      </c>
      <c r="C904" s="2">
        <v>48</v>
      </c>
      <c r="D904" s="2">
        <v>0</v>
      </c>
      <c r="E904" s="2">
        <v>500</v>
      </c>
      <c r="F904" s="2">
        <v>0</v>
      </c>
      <c r="G904" s="2">
        <v>0</v>
      </c>
      <c r="H904" s="2">
        <v>0.187</v>
      </c>
      <c r="I904" s="2">
        <v>553.82000000000005</v>
      </c>
      <c r="J904" s="2">
        <v>0</v>
      </c>
      <c r="K904" s="2">
        <v>0.43</v>
      </c>
      <c r="L904" s="2">
        <v>0.36</v>
      </c>
      <c r="M904" s="2">
        <v>0.34</v>
      </c>
      <c r="N904" s="2">
        <v>0.32</v>
      </c>
      <c r="O904" s="2">
        <v>0.28999999999999998</v>
      </c>
      <c r="P904" s="2">
        <v>0.26</v>
      </c>
      <c r="Q904" s="2">
        <v>0.22</v>
      </c>
      <c r="R904" s="2">
        <v>0.16</v>
      </c>
      <c r="S904" s="2">
        <v>-56.5</v>
      </c>
      <c r="T904" s="2">
        <v>-48.6</v>
      </c>
      <c r="U904" s="2">
        <v>-40.4</v>
      </c>
      <c r="V904" s="2">
        <v>-26.7</v>
      </c>
      <c r="W904" s="2">
        <v>-14.8</v>
      </c>
      <c r="X904" s="2">
        <v>0.31</v>
      </c>
      <c r="Y904" s="2">
        <v>6.92</v>
      </c>
      <c r="Z904" s="2">
        <v>9.8000000000000007</v>
      </c>
      <c r="AA904" s="2">
        <v>0</v>
      </c>
      <c r="AB904" s="2">
        <v>125</v>
      </c>
      <c r="AC904" s="2">
        <v>250</v>
      </c>
      <c r="AD904" s="2">
        <v>375</v>
      </c>
      <c r="AE904" s="2">
        <v>499</v>
      </c>
      <c r="AF904" s="2">
        <v>-56.5</v>
      </c>
      <c r="AG904" s="2">
        <v>110</v>
      </c>
      <c r="AH904" s="2">
        <v>74.5</v>
      </c>
      <c r="AI904" s="2">
        <v>62.4</v>
      </c>
      <c r="AJ904" s="2">
        <v>98.3</v>
      </c>
    </row>
    <row r="905" spans="1:36">
      <c r="A905" s="2">
        <v>904</v>
      </c>
      <c r="B905" s="2">
        <v>1763</v>
      </c>
      <c r="C905" s="2">
        <v>48</v>
      </c>
      <c r="D905" s="2">
        <v>0</v>
      </c>
      <c r="E905" s="2">
        <v>500</v>
      </c>
      <c r="F905" s="2">
        <v>0</v>
      </c>
      <c r="G905" s="2">
        <v>0</v>
      </c>
      <c r="H905" s="2">
        <v>0.16400000000000001</v>
      </c>
      <c r="I905" s="2">
        <v>689.54</v>
      </c>
      <c r="J905" s="2">
        <v>0</v>
      </c>
      <c r="K905" s="2">
        <v>0.4</v>
      </c>
      <c r="L905" s="2">
        <v>0.34</v>
      </c>
      <c r="M905" s="2">
        <v>0.32</v>
      </c>
      <c r="N905" s="2">
        <v>0.3</v>
      </c>
      <c r="O905" s="2">
        <v>0.28000000000000003</v>
      </c>
      <c r="P905" s="2">
        <v>0.25</v>
      </c>
      <c r="Q905" s="2">
        <v>0.21</v>
      </c>
      <c r="R905" s="2">
        <v>0.16</v>
      </c>
      <c r="S905" s="2">
        <v>-49.6</v>
      </c>
      <c r="T905" s="2">
        <v>-42.9</v>
      </c>
      <c r="U905" s="2">
        <v>-35.9</v>
      </c>
      <c r="V905" s="2">
        <v>-24.3</v>
      </c>
      <c r="W905" s="2">
        <v>-14</v>
      </c>
      <c r="X905" s="2">
        <v>-0.9</v>
      </c>
      <c r="Y905" s="2">
        <v>5.15</v>
      </c>
      <c r="Z905" s="2">
        <v>8.33</v>
      </c>
      <c r="AA905" s="2">
        <v>0</v>
      </c>
      <c r="AB905" s="2">
        <v>125</v>
      </c>
      <c r="AC905" s="2">
        <v>250</v>
      </c>
      <c r="AD905" s="2">
        <v>375</v>
      </c>
      <c r="AE905" s="2">
        <v>499</v>
      </c>
      <c r="AF905" s="2">
        <v>-49.6</v>
      </c>
      <c r="AG905" s="2">
        <v>89.6</v>
      </c>
      <c r="AH905" s="2">
        <v>61.6</v>
      </c>
      <c r="AI905" s="2">
        <v>52.9</v>
      </c>
      <c r="AJ905" s="2">
        <v>84.3</v>
      </c>
    </row>
    <row r="906" spans="1:36">
      <c r="A906" s="2">
        <v>905</v>
      </c>
      <c r="B906" s="2">
        <v>2130</v>
      </c>
      <c r="C906" s="2">
        <v>48</v>
      </c>
      <c r="D906" s="2">
        <v>0</v>
      </c>
      <c r="E906" s="2">
        <v>500</v>
      </c>
      <c r="F906" s="2">
        <v>0</v>
      </c>
      <c r="G906" s="2">
        <v>0</v>
      </c>
      <c r="H906" s="2">
        <v>0.14599999999999999</v>
      </c>
      <c r="I906" s="2">
        <v>835.33</v>
      </c>
      <c r="J906" s="2">
        <v>0</v>
      </c>
      <c r="K906" s="2">
        <v>0.37</v>
      </c>
      <c r="L906" s="2">
        <v>0.32</v>
      </c>
      <c r="M906" s="2">
        <v>0.3</v>
      </c>
      <c r="N906" s="2">
        <v>0.28000000000000003</v>
      </c>
      <c r="O906" s="2">
        <v>0.27</v>
      </c>
      <c r="P906" s="2">
        <v>0.24</v>
      </c>
      <c r="Q906" s="2">
        <v>0.21</v>
      </c>
      <c r="R906" s="2">
        <v>0.16</v>
      </c>
      <c r="S906" s="2">
        <v>-43.3</v>
      </c>
      <c r="T906" s="2">
        <v>-37.700000000000003</v>
      </c>
      <c r="U906" s="2">
        <v>-31.8</v>
      </c>
      <c r="V906" s="2">
        <v>-21.9</v>
      </c>
      <c r="W906" s="2">
        <v>-13.2</v>
      </c>
      <c r="X906" s="2">
        <v>-1.8</v>
      </c>
      <c r="Y906" s="2">
        <v>3.66</v>
      </c>
      <c r="Z906" s="2">
        <v>6.97</v>
      </c>
      <c r="AA906" s="2">
        <v>0</v>
      </c>
      <c r="AB906" s="2">
        <v>125</v>
      </c>
      <c r="AC906" s="2">
        <v>250</v>
      </c>
      <c r="AD906" s="2">
        <v>375</v>
      </c>
      <c r="AE906" s="2">
        <v>499</v>
      </c>
      <c r="AF906" s="2">
        <v>-43.3</v>
      </c>
      <c r="AG906" s="2">
        <v>73</v>
      </c>
      <c r="AH906" s="2">
        <v>50.9</v>
      </c>
      <c r="AI906" s="2">
        <v>44.8</v>
      </c>
      <c r="AJ906" s="2">
        <v>72.2</v>
      </c>
    </row>
    <row r="907" spans="1:36">
      <c r="A907" s="2">
        <v>906</v>
      </c>
      <c r="B907" s="2">
        <v>2573</v>
      </c>
      <c r="C907" s="2">
        <v>48</v>
      </c>
      <c r="D907" s="2">
        <v>0</v>
      </c>
      <c r="E907" s="2">
        <v>500</v>
      </c>
      <c r="F907" s="2">
        <v>0</v>
      </c>
      <c r="G907" s="2">
        <v>0</v>
      </c>
      <c r="H907" s="2">
        <v>0.13100000000000001</v>
      </c>
      <c r="I907" s="2">
        <v>1008.47</v>
      </c>
      <c r="J907" s="2">
        <v>0</v>
      </c>
      <c r="K907" s="2">
        <v>0.34</v>
      </c>
      <c r="L907" s="2">
        <v>0.3</v>
      </c>
      <c r="M907" s="2">
        <v>0.28000000000000003</v>
      </c>
      <c r="N907" s="2">
        <v>0.27</v>
      </c>
      <c r="O907" s="2">
        <v>0.26</v>
      </c>
      <c r="P907" s="2">
        <v>0.23</v>
      </c>
      <c r="Q907" s="2">
        <v>0.2</v>
      </c>
      <c r="R907" s="2">
        <v>0.16</v>
      </c>
      <c r="S907" s="2">
        <v>-37.799999999999997</v>
      </c>
      <c r="T907" s="2">
        <v>-33</v>
      </c>
      <c r="U907" s="2">
        <v>-28</v>
      </c>
      <c r="V907" s="2">
        <v>-19.7</v>
      </c>
      <c r="W907" s="2">
        <v>-12.3</v>
      </c>
      <c r="X907" s="2">
        <v>-2.4500000000000002</v>
      </c>
      <c r="Y907" s="2">
        <v>2.44</v>
      </c>
      <c r="Z907" s="2">
        <v>5.75</v>
      </c>
      <c r="AA907" s="2">
        <v>0</v>
      </c>
      <c r="AB907" s="2">
        <v>125</v>
      </c>
      <c r="AC907" s="2">
        <v>250</v>
      </c>
      <c r="AD907" s="2">
        <v>375</v>
      </c>
      <c r="AE907" s="2">
        <v>499</v>
      </c>
      <c r="AF907" s="2">
        <v>-37.799999999999997</v>
      </c>
      <c r="AG907" s="2">
        <v>59.5</v>
      </c>
      <c r="AH907" s="2">
        <v>42.1</v>
      </c>
      <c r="AI907" s="2">
        <v>37.9</v>
      </c>
      <c r="AJ907" s="2">
        <v>61.7</v>
      </c>
    </row>
    <row r="908" spans="1:36">
      <c r="A908" s="2">
        <v>907</v>
      </c>
      <c r="B908" s="2">
        <v>3109</v>
      </c>
      <c r="C908" s="2">
        <v>48</v>
      </c>
      <c r="D908" s="2">
        <v>0</v>
      </c>
      <c r="E908" s="2">
        <v>500</v>
      </c>
      <c r="F908" s="2">
        <v>0</v>
      </c>
      <c r="G908" s="2">
        <v>0</v>
      </c>
      <c r="H908" s="2">
        <v>0.11799999999999999</v>
      </c>
      <c r="I908" s="2">
        <v>1213.04</v>
      </c>
      <c r="J908" s="2">
        <v>0</v>
      </c>
      <c r="K908" s="2">
        <v>0.31</v>
      </c>
      <c r="L908" s="2">
        <v>0.28000000000000003</v>
      </c>
      <c r="M908" s="2">
        <v>0.27</v>
      </c>
      <c r="N908" s="2">
        <v>0.26</v>
      </c>
      <c r="O908" s="2">
        <v>0.24</v>
      </c>
      <c r="P908" s="2">
        <v>0.22</v>
      </c>
      <c r="Q908" s="2">
        <v>0.2</v>
      </c>
      <c r="R908" s="2">
        <v>0.16</v>
      </c>
      <c r="S908" s="2">
        <v>-32.799999999999997</v>
      </c>
      <c r="T908" s="2">
        <v>-28.8</v>
      </c>
      <c r="U908" s="2">
        <v>-24.6</v>
      </c>
      <c r="V908" s="2">
        <v>-17.600000000000001</v>
      </c>
      <c r="W908" s="2">
        <v>-11.3</v>
      </c>
      <c r="X908" s="2">
        <v>-2.89</v>
      </c>
      <c r="Y908" s="2">
        <v>1.45</v>
      </c>
      <c r="Z908" s="2">
        <v>4.66</v>
      </c>
      <c r="AA908" s="2">
        <v>0</v>
      </c>
      <c r="AB908" s="2">
        <v>125</v>
      </c>
      <c r="AC908" s="2">
        <v>250</v>
      </c>
      <c r="AD908" s="2">
        <v>375</v>
      </c>
      <c r="AE908" s="2">
        <v>499</v>
      </c>
      <c r="AF908" s="2">
        <v>-32.799999999999997</v>
      </c>
      <c r="AG908" s="2">
        <v>48.5</v>
      </c>
      <c r="AH908" s="2">
        <v>34.799999999999997</v>
      </c>
      <c r="AI908" s="2">
        <v>32.1</v>
      </c>
      <c r="AJ908" s="2">
        <v>52.7</v>
      </c>
    </row>
    <row r="909" spans="1:36">
      <c r="A909" s="2">
        <v>908</v>
      </c>
      <c r="B909" s="2">
        <v>3756</v>
      </c>
      <c r="C909" s="2">
        <v>48</v>
      </c>
      <c r="D909" s="2">
        <v>0</v>
      </c>
      <c r="E909" s="2">
        <v>500</v>
      </c>
      <c r="F909" s="2">
        <v>0</v>
      </c>
      <c r="G909" s="2">
        <v>0</v>
      </c>
      <c r="H909" s="2">
        <v>0.10100000000000001</v>
      </c>
      <c r="I909" s="2">
        <v>1543.04</v>
      </c>
      <c r="J909" s="2">
        <v>0</v>
      </c>
      <c r="K909" s="2">
        <v>0.28999999999999998</v>
      </c>
      <c r="L909" s="2">
        <v>0.26</v>
      </c>
      <c r="M909" s="2">
        <v>0.25</v>
      </c>
      <c r="N909" s="2">
        <v>0.24</v>
      </c>
      <c r="O909" s="2">
        <v>0.23</v>
      </c>
      <c r="P909" s="2">
        <v>0.21</v>
      </c>
      <c r="Q909" s="2">
        <v>0.19</v>
      </c>
      <c r="R909" s="2">
        <v>0.15</v>
      </c>
      <c r="S909" s="2">
        <v>-28.4</v>
      </c>
      <c r="T909" s="2">
        <v>-25.1</v>
      </c>
      <c r="U909" s="2">
        <v>-21.6</v>
      </c>
      <c r="V909" s="2">
        <v>-15.7</v>
      </c>
      <c r="W909" s="2">
        <v>-10.4</v>
      </c>
      <c r="X909" s="2">
        <v>-3.15</v>
      </c>
      <c r="Y909" s="2">
        <v>0.67</v>
      </c>
      <c r="Z909" s="2">
        <v>3.71</v>
      </c>
      <c r="AA909" s="2">
        <v>0</v>
      </c>
      <c r="AB909" s="2">
        <v>125</v>
      </c>
      <c r="AC909" s="2">
        <v>250</v>
      </c>
      <c r="AD909" s="2">
        <v>375</v>
      </c>
      <c r="AE909" s="2">
        <v>499</v>
      </c>
      <c r="AF909" s="2">
        <v>-28.4</v>
      </c>
      <c r="AG909" s="2">
        <v>39.5</v>
      </c>
      <c r="AH909" s="2">
        <v>28.8</v>
      </c>
      <c r="AI909" s="2">
        <v>27.1</v>
      </c>
      <c r="AJ909" s="2">
        <v>44.9</v>
      </c>
    </row>
    <row r="910" spans="1:36">
      <c r="A910" s="2">
        <v>909</v>
      </c>
      <c r="B910" s="2">
        <v>4537</v>
      </c>
      <c r="C910" s="2">
        <v>48</v>
      </c>
      <c r="D910" s="2">
        <v>0</v>
      </c>
      <c r="E910" s="2">
        <v>500</v>
      </c>
      <c r="F910" s="2">
        <v>0</v>
      </c>
      <c r="G910" s="2">
        <v>0</v>
      </c>
      <c r="H910" s="2">
        <v>9.0999999999999998E-2</v>
      </c>
      <c r="I910" s="2">
        <v>1845.24</v>
      </c>
      <c r="J910" s="2">
        <v>0</v>
      </c>
      <c r="K910" s="2">
        <v>0.27</v>
      </c>
      <c r="L910" s="2">
        <v>0.25</v>
      </c>
      <c r="M910" s="2">
        <v>0.24</v>
      </c>
      <c r="N910" s="2">
        <v>0.23</v>
      </c>
      <c r="O910" s="2">
        <v>0.22</v>
      </c>
      <c r="P910" s="2">
        <v>0.2</v>
      </c>
      <c r="Q910" s="2">
        <v>0.18</v>
      </c>
      <c r="R910" s="2">
        <v>0.15</v>
      </c>
      <c r="S910" s="2">
        <v>-24.6</v>
      </c>
      <c r="T910" s="2">
        <v>-21.8</v>
      </c>
      <c r="U910" s="2">
        <v>-18.899999999999999</v>
      </c>
      <c r="V910" s="2">
        <v>-13.9</v>
      </c>
      <c r="W910" s="2">
        <v>-9.41</v>
      </c>
      <c r="X910" s="2">
        <v>-3.27</v>
      </c>
      <c r="Y910" s="2">
        <v>7.0000000000000007E-2</v>
      </c>
      <c r="Z910" s="2">
        <v>2.9</v>
      </c>
      <c r="AA910" s="2">
        <v>0</v>
      </c>
      <c r="AB910" s="2">
        <v>125</v>
      </c>
      <c r="AC910" s="2">
        <v>250</v>
      </c>
      <c r="AD910" s="2">
        <v>375</v>
      </c>
      <c r="AE910" s="2">
        <v>499</v>
      </c>
      <c r="AF910" s="2">
        <v>-24.6</v>
      </c>
      <c r="AG910" s="2">
        <v>32.200000000000003</v>
      </c>
      <c r="AH910" s="2">
        <v>23.8</v>
      </c>
      <c r="AI910" s="2">
        <v>22.9</v>
      </c>
      <c r="AJ910" s="2">
        <v>38.200000000000003</v>
      </c>
    </row>
    <row r="911" spans="1:36">
      <c r="A911" s="2">
        <v>910</v>
      </c>
      <c r="B911" s="2">
        <v>5481</v>
      </c>
      <c r="C911" s="2">
        <v>48</v>
      </c>
      <c r="D911" s="2">
        <v>0</v>
      </c>
      <c r="E911" s="2">
        <v>500</v>
      </c>
      <c r="F911" s="2">
        <v>0</v>
      </c>
      <c r="G911" s="2">
        <v>0</v>
      </c>
      <c r="H911" s="2">
        <v>0.08</v>
      </c>
      <c r="I911" s="2">
        <v>2259.13</v>
      </c>
      <c r="J911" s="2">
        <v>0</v>
      </c>
      <c r="K911" s="2">
        <v>0.25</v>
      </c>
      <c r="L911" s="2">
        <v>0.23</v>
      </c>
      <c r="M911" s="2">
        <v>0.22</v>
      </c>
      <c r="N911" s="2">
        <v>0.22</v>
      </c>
      <c r="O911" s="2">
        <v>0.21</v>
      </c>
      <c r="P911" s="2">
        <v>0.19</v>
      </c>
      <c r="Q911" s="2">
        <v>0.18</v>
      </c>
      <c r="R911" s="2">
        <v>0.15</v>
      </c>
      <c r="S911" s="2">
        <v>-21.2</v>
      </c>
      <c r="T911" s="2">
        <v>-18.899999999999999</v>
      </c>
      <c r="U911" s="2">
        <v>-16.399999999999999</v>
      </c>
      <c r="V911" s="2">
        <v>-12.3</v>
      </c>
      <c r="W911" s="2">
        <v>-8.5</v>
      </c>
      <c r="X911" s="2">
        <v>-3.28</v>
      </c>
      <c r="Y911" s="2">
        <v>-0.38</v>
      </c>
      <c r="Z911" s="2">
        <v>2.21</v>
      </c>
      <c r="AA911" s="2">
        <v>0</v>
      </c>
      <c r="AB911" s="2">
        <v>125</v>
      </c>
      <c r="AC911" s="2">
        <v>250</v>
      </c>
      <c r="AD911" s="2">
        <v>375</v>
      </c>
      <c r="AE911" s="2">
        <v>499</v>
      </c>
      <c r="AF911" s="2">
        <v>-21.2</v>
      </c>
      <c r="AG911" s="2">
        <v>26.2</v>
      </c>
      <c r="AH911" s="2">
        <v>19.7</v>
      </c>
      <c r="AI911" s="2">
        <v>19.399999999999999</v>
      </c>
      <c r="AJ911" s="2">
        <v>32.5</v>
      </c>
    </row>
    <row r="912" spans="1:36">
      <c r="A912" s="2">
        <v>911</v>
      </c>
      <c r="B912" s="2">
        <v>6622</v>
      </c>
      <c r="C912" s="2">
        <v>48</v>
      </c>
      <c r="D912" s="2">
        <v>0</v>
      </c>
      <c r="E912" s="2">
        <v>500</v>
      </c>
      <c r="F912" s="2">
        <v>0</v>
      </c>
      <c r="G912" s="2">
        <v>0</v>
      </c>
      <c r="H912" s="2">
        <v>6.9000000000000006E-2</v>
      </c>
      <c r="I912" s="2">
        <v>2814.11</v>
      </c>
      <c r="J912" s="2">
        <v>0</v>
      </c>
      <c r="K912" s="2">
        <v>0.23</v>
      </c>
      <c r="L912" s="2">
        <v>0.22</v>
      </c>
      <c r="M912" s="2">
        <v>0.21</v>
      </c>
      <c r="N912" s="2">
        <v>0.2</v>
      </c>
      <c r="O912" s="2">
        <v>0.2</v>
      </c>
      <c r="P912" s="2">
        <v>0.18</v>
      </c>
      <c r="Q912" s="2">
        <v>0.17</v>
      </c>
      <c r="R912" s="2">
        <v>0.14000000000000001</v>
      </c>
      <c r="S912" s="2">
        <v>-18.3</v>
      </c>
      <c r="T912" s="2">
        <v>-16.3</v>
      </c>
      <c r="U912" s="2">
        <v>-14.3</v>
      </c>
      <c r="V912" s="2">
        <v>-10.8</v>
      </c>
      <c r="W912" s="2">
        <v>-7.64</v>
      </c>
      <c r="X912" s="2">
        <v>-3.22</v>
      </c>
      <c r="Y912" s="2">
        <v>-0.71</v>
      </c>
      <c r="Z912" s="2">
        <v>1.64</v>
      </c>
      <c r="AA912" s="2">
        <v>0</v>
      </c>
      <c r="AB912" s="2">
        <v>125</v>
      </c>
      <c r="AC912" s="2">
        <v>250</v>
      </c>
      <c r="AD912" s="2">
        <v>375</v>
      </c>
      <c r="AE912" s="2">
        <v>499</v>
      </c>
      <c r="AF912" s="2">
        <v>-18.3</v>
      </c>
      <c r="AG912" s="2">
        <v>21.4</v>
      </c>
      <c r="AH912" s="2">
        <v>16.3</v>
      </c>
      <c r="AI912" s="2">
        <v>16.399999999999999</v>
      </c>
      <c r="AJ912" s="2">
        <v>27.7</v>
      </c>
    </row>
    <row r="913" spans="1:36">
      <c r="A913" s="2">
        <v>912</v>
      </c>
      <c r="B913" s="2">
        <v>8000</v>
      </c>
      <c r="C913" s="2">
        <v>48</v>
      </c>
      <c r="D913" s="2">
        <v>0</v>
      </c>
      <c r="E913" s="2">
        <v>500</v>
      </c>
      <c r="F913" s="2">
        <v>0</v>
      </c>
      <c r="G913" s="2">
        <v>0</v>
      </c>
      <c r="H913" s="2">
        <v>6.3E-2</v>
      </c>
      <c r="I913" s="2">
        <v>3328.71</v>
      </c>
      <c r="J913" s="2">
        <v>0</v>
      </c>
      <c r="K913" s="2">
        <v>0.22</v>
      </c>
      <c r="L913" s="2">
        <v>0.2</v>
      </c>
      <c r="M913" s="2">
        <v>0.2</v>
      </c>
      <c r="N913" s="2">
        <v>0.19</v>
      </c>
      <c r="O913" s="2">
        <v>0.19</v>
      </c>
      <c r="P913" s="2">
        <v>0.17</v>
      </c>
      <c r="Q913" s="2">
        <v>0.16</v>
      </c>
      <c r="R913" s="2">
        <v>0.14000000000000001</v>
      </c>
      <c r="S913" s="2">
        <v>-15.7</v>
      </c>
      <c r="T913" s="2">
        <v>-14.1</v>
      </c>
      <c r="U913" s="2">
        <v>-12.4</v>
      </c>
      <c r="V913" s="2">
        <v>-9.48</v>
      </c>
      <c r="W913" s="2">
        <v>-6.83</v>
      </c>
      <c r="X913" s="2">
        <v>-3.09</v>
      </c>
      <c r="Y913" s="2">
        <v>-0.94</v>
      </c>
      <c r="Z913" s="2">
        <v>1.1599999999999999</v>
      </c>
      <c r="AA913" s="2">
        <v>0</v>
      </c>
      <c r="AB913" s="2">
        <v>125</v>
      </c>
      <c r="AC913" s="2">
        <v>250</v>
      </c>
      <c r="AD913" s="2">
        <v>375</v>
      </c>
      <c r="AE913" s="2">
        <v>499</v>
      </c>
      <c r="AF913" s="2">
        <v>-15.7</v>
      </c>
      <c r="AG913" s="2">
        <v>17.399999999999999</v>
      </c>
      <c r="AH913" s="2">
        <v>13.5</v>
      </c>
      <c r="AI913" s="2">
        <v>13.9</v>
      </c>
      <c r="AJ913" s="2">
        <v>23.5</v>
      </c>
    </row>
    <row r="914" spans="1:36">
      <c r="A914" s="2">
        <v>913</v>
      </c>
      <c r="B914" s="2">
        <v>1000</v>
      </c>
      <c r="C914" s="2">
        <v>64</v>
      </c>
      <c r="D914" s="2">
        <v>0</v>
      </c>
      <c r="E914" s="2">
        <v>500</v>
      </c>
      <c r="F914" s="2">
        <v>0</v>
      </c>
      <c r="G914" s="2">
        <v>0</v>
      </c>
      <c r="H914" s="2">
        <v>0.28399999999999997</v>
      </c>
      <c r="I914" s="2">
        <v>356.26</v>
      </c>
      <c r="J914" s="2">
        <v>0</v>
      </c>
      <c r="K914" s="2">
        <v>0.44</v>
      </c>
      <c r="L914" s="2">
        <v>0.35</v>
      </c>
      <c r="M914" s="2">
        <v>0.31</v>
      </c>
      <c r="N914" s="2">
        <v>0.28000000000000003</v>
      </c>
      <c r="O914" s="2">
        <v>0.26</v>
      </c>
      <c r="P914" s="2">
        <v>0.21</v>
      </c>
      <c r="Q914" s="2">
        <v>0.17</v>
      </c>
      <c r="R914" s="2">
        <v>0.12</v>
      </c>
      <c r="S914" s="2">
        <v>-64.900000000000006</v>
      </c>
      <c r="T914" s="2">
        <v>-54.6</v>
      </c>
      <c r="U914" s="2">
        <v>-43.9</v>
      </c>
      <c r="V914" s="2">
        <v>-26.4</v>
      </c>
      <c r="W914" s="2">
        <v>-11.6</v>
      </c>
      <c r="X914" s="2">
        <v>5.69</v>
      </c>
      <c r="Y914" s="2">
        <v>11.7</v>
      </c>
      <c r="Z914" s="2">
        <v>11.6</v>
      </c>
      <c r="AA914" s="2">
        <v>0</v>
      </c>
      <c r="AB914" s="2">
        <v>125</v>
      </c>
      <c r="AC914" s="2">
        <v>250</v>
      </c>
      <c r="AD914" s="2">
        <v>375</v>
      </c>
      <c r="AE914" s="2">
        <v>499</v>
      </c>
      <c r="AF914" s="2">
        <v>-64.900000000000006</v>
      </c>
      <c r="AG914" s="2">
        <v>169</v>
      </c>
      <c r="AH914" s="2">
        <v>110</v>
      </c>
      <c r="AI914" s="2">
        <v>84</v>
      </c>
      <c r="AJ914" s="2">
        <v>125</v>
      </c>
    </row>
    <row r="915" spans="1:36">
      <c r="A915" s="2">
        <v>914</v>
      </c>
      <c r="B915" s="2">
        <v>1208</v>
      </c>
      <c r="C915" s="2">
        <v>64</v>
      </c>
      <c r="D915" s="2">
        <v>0</v>
      </c>
      <c r="E915" s="2">
        <v>500</v>
      </c>
      <c r="F915" s="2">
        <v>0</v>
      </c>
      <c r="G915" s="2">
        <v>0</v>
      </c>
      <c r="H915" s="2">
        <v>0.254</v>
      </c>
      <c r="I915" s="2">
        <v>435.2</v>
      </c>
      <c r="J915" s="2">
        <v>0</v>
      </c>
      <c r="K915" s="2">
        <v>0.41</v>
      </c>
      <c r="L915" s="2">
        <v>0.32</v>
      </c>
      <c r="M915" s="2">
        <v>0.28999999999999998</v>
      </c>
      <c r="N915" s="2">
        <v>0.27</v>
      </c>
      <c r="O915" s="2">
        <v>0.25</v>
      </c>
      <c r="P915" s="2">
        <v>0.21</v>
      </c>
      <c r="Q915" s="2">
        <v>0.17</v>
      </c>
      <c r="R915" s="2">
        <v>0.12</v>
      </c>
      <c r="S915" s="2">
        <v>-57.8</v>
      </c>
      <c r="T915" s="2">
        <v>-49</v>
      </c>
      <c r="U915" s="2">
        <v>-39.799999999999997</v>
      </c>
      <c r="V915" s="2">
        <v>-24.7</v>
      </c>
      <c r="W915" s="2">
        <v>-11.7</v>
      </c>
      <c r="X915" s="2">
        <v>3.76</v>
      </c>
      <c r="Y915" s="2">
        <v>9.56</v>
      </c>
      <c r="Z915" s="2">
        <v>10.4</v>
      </c>
      <c r="AA915" s="2">
        <v>0</v>
      </c>
      <c r="AB915" s="2">
        <v>125</v>
      </c>
      <c r="AC915" s="2">
        <v>250</v>
      </c>
      <c r="AD915" s="2">
        <v>375</v>
      </c>
      <c r="AE915" s="2">
        <v>499</v>
      </c>
      <c r="AF915" s="2">
        <v>-57.8</v>
      </c>
      <c r="AG915" s="2">
        <v>138</v>
      </c>
      <c r="AH915" s="2">
        <v>90.6</v>
      </c>
      <c r="AI915" s="2">
        <v>71.099999999999994</v>
      </c>
      <c r="AJ915" s="2">
        <v>108</v>
      </c>
    </row>
    <row r="916" spans="1:36">
      <c r="A916" s="2">
        <v>915</v>
      </c>
      <c r="B916" s="2">
        <v>1459</v>
      </c>
      <c r="C916" s="2">
        <v>64</v>
      </c>
      <c r="D916" s="2">
        <v>0</v>
      </c>
      <c r="E916" s="2">
        <v>500</v>
      </c>
      <c r="F916" s="2">
        <v>0</v>
      </c>
      <c r="G916" s="2">
        <v>0</v>
      </c>
      <c r="H916" s="2">
        <v>0.222</v>
      </c>
      <c r="I916" s="2">
        <v>547.41999999999996</v>
      </c>
      <c r="J916" s="2">
        <v>0</v>
      </c>
      <c r="K916" s="2">
        <v>0.37</v>
      </c>
      <c r="L916" s="2">
        <v>0.3</v>
      </c>
      <c r="M916" s="2">
        <v>0.28000000000000003</v>
      </c>
      <c r="N916" s="2">
        <v>0.26</v>
      </c>
      <c r="O916" s="2">
        <v>0.24</v>
      </c>
      <c r="P916" s="2">
        <v>0.2</v>
      </c>
      <c r="Q916" s="2">
        <v>0.17</v>
      </c>
      <c r="R916" s="2">
        <v>0.12</v>
      </c>
      <c r="S916" s="2">
        <v>-51.3</v>
      </c>
      <c r="T916" s="2">
        <v>-43.7</v>
      </c>
      <c r="U916" s="2">
        <v>-35.799999999999997</v>
      </c>
      <c r="V916" s="2">
        <v>-22.8</v>
      </c>
      <c r="W916" s="2">
        <v>-11.6</v>
      </c>
      <c r="X916" s="2">
        <v>2.14</v>
      </c>
      <c r="Y916" s="2">
        <v>7.66</v>
      </c>
      <c r="Z916" s="2">
        <v>9.14</v>
      </c>
      <c r="AA916" s="2">
        <v>0</v>
      </c>
      <c r="AB916" s="2">
        <v>125</v>
      </c>
      <c r="AC916" s="2">
        <v>250</v>
      </c>
      <c r="AD916" s="2">
        <v>375</v>
      </c>
      <c r="AE916" s="2">
        <v>499</v>
      </c>
      <c r="AF916" s="2">
        <v>-51.3</v>
      </c>
      <c r="AG916" s="2">
        <v>112</v>
      </c>
      <c r="AH916" s="2">
        <v>74.8</v>
      </c>
      <c r="AI916" s="2">
        <v>60.2</v>
      </c>
      <c r="AJ916" s="2">
        <v>92.7</v>
      </c>
    </row>
    <row r="917" spans="1:36">
      <c r="A917" s="2">
        <v>916</v>
      </c>
      <c r="B917" s="2">
        <v>1763</v>
      </c>
      <c r="C917" s="2">
        <v>64</v>
      </c>
      <c r="D917" s="2">
        <v>0</v>
      </c>
      <c r="E917" s="2">
        <v>500</v>
      </c>
      <c r="F917" s="2">
        <v>0</v>
      </c>
      <c r="G917" s="2">
        <v>0</v>
      </c>
      <c r="H917" s="2">
        <v>0.20100000000000001</v>
      </c>
      <c r="I917" s="2">
        <v>658.92</v>
      </c>
      <c r="J917" s="2">
        <v>0</v>
      </c>
      <c r="K917" s="2">
        <v>0.34</v>
      </c>
      <c r="L917" s="2">
        <v>0.28000000000000003</v>
      </c>
      <c r="M917" s="2">
        <v>0.26</v>
      </c>
      <c r="N917" s="2">
        <v>0.24</v>
      </c>
      <c r="O917" s="2">
        <v>0.23</v>
      </c>
      <c r="P917" s="2">
        <v>0.19</v>
      </c>
      <c r="Q917" s="2">
        <v>0.17</v>
      </c>
      <c r="R917" s="2">
        <v>0.12</v>
      </c>
      <c r="S917" s="2">
        <v>-45.3</v>
      </c>
      <c r="T917" s="2">
        <v>-38.799999999999997</v>
      </c>
      <c r="U917" s="2">
        <v>-32.1</v>
      </c>
      <c r="V917" s="2">
        <v>-21</v>
      </c>
      <c r="W917" s="2">
        <v>-11.3</v>
      </c>
      <c r="X917" s="2">
        <v>0.83</v>
      </c>
      <c r="Y917" s="2">
        <v>5.98</v>
      </c>
      <c r="Z917" s="2">
        <v>7.95</v>
      </c>
      <c r="AA917" s="2">
        <v>0</v>
      </c>
      <c r="AB917" s="2">
        <v>125</v>
      </c>
      <c r="AC917" s="2">
        <v>250</v>
      </c>
      <c r="AD917" s="2">
        <v>375</v>
      </c>
      <c r="AE917" s="2">
        <v>499</v>
      </c>
      <c r="AF917" s="2">
        <v>-45.3</v>
      </c>
      <c r="AG917" s="2">
        <v>91.7</v>
      </c>
      <c r="AH917" s="2">
        <v>61.8</v>
      </c>
      <c r="AI917" s="2">
        <v>51</v>
      </c>
      <c r="AJ917" s="2">
        <v>79.7</v>
      </c>
    </row>
    <row r="918" spans="1:36">
      <c r="A918" s="2">
        <v>917</v>
      </c>
      <c r="B918" s="2">
        <v>2130</v>
      </c>
      <c r="C918" s="2">
        <v>64</v>
      </c>
      <c r="D918" s="2">
        <v>0</v>
      </c>
      <c r="E918" s="2">
        <v>500</v>
      </c>
      <c r="F918" s="2">
        <v>0</v>
      </c>
      <c r="G918" s="2">
        <v>0</v>
      </c>
      <c r="H918" s="2">
        <v>0.17599999999999999</v>
      </c>
      <c r="I918" s="2">
        <v>817.4</v>
      </c>
      <c r="J918" s="2">
        <v>0</v>
      </c>
      <c r="K918" s="2">
        <v>0.31</v>
      </c>
      <c r="L918" s="2">
        <v>0.26</v>
      </c>
      <c r="M918" s="2">
        <v>0.25</v>
      </c>
      <c r="N918" s="2">
        <v>0.23</v>
      </c>
      <c r="O918" s="2">
        <v>0.22</v>
      </c>
      <c r="P918" s="2">
        <v>0.19</v>
      </c>
      <c r="Q918" s="2">
        <v>0.16</v>
      </c>
      <c r="R918" s="2">
        <v>0.12</v>
      </c>
      <c r="S918" s="2">
        <v>-39.799999999999997</v>
      </c>
      <c r="T918" s="2">
        <v>-34.299999999999997</v>
      </c>
      <c r="U918" s="2">
        <v>-28.6</v>
      </c>
      <c r="V918" s="2">
        <v>-19.100000000000001</v>
      </c>
      <c r="W918" s="2">
        <v>-10.8</v>
      </c>
      <c r="X918" s="2">
        <v>-0.21</v>
      </c>
      <c r="Y918" s="2">
        <v>4.54</v>
      </c>
      <c r="Z918" s="2">
        <v>6.81</v>
      </c>
      <c r="AA918" s="2">
        <v>0</v>
      </c>
      <c r="AB918" s="2">
        <v>125</v>
      </c>
      <c r="AC918" s="2">
        <v>250</v>
      </c>
      <c r="AD918" s="2">
        <v>375</v>
      </c>
      <c r="AE918" s="2">
        <v>499</v>
      </c>
      <c r="AF918" s="2">
        <v>-39.799999999999997</v>
      </c>
      <c r="AG918" s="2">
        <v>74.8</v>
      </c>
      <c r="AH918" s="2">
        <v>51</v>
      </c>
      <c r="AI918" s="2">
        <v>43.2</v>
      </c>
      <c r="AJ918" s="2">
        <v>68.400000000000006</v>
      </c>
    </row>
    <row r="919" spans="1:36">
      <c r="A919" s="2">
        <v>918</v>
      </c>
      <c r="B919" s="2">
        <v>2573</v>
      </c>
      <c r="C919" s="2">
        <v>64</v>
      </c>
      <c r="D919" s="2">
        <v>0</v>
      </c>
      <c r="E919" s="2">
        <v>500</v>
      </c>
      <c r="F919" s="2">
        <v>0</v>
      </c>
      <c r="G919" s="2">
        <v>0</v>
      </c>
      <c r="H919" s="2">
        <v>0.155</v>
      </c>
      <c r="I919" s="2">
        <v>1010.58</v>
      </c>
      <c r="J919" s="2">
        <v>0</v>
      </c>
      <c r="K919" s="2">
        <v>0.28999999999999998</v>
      </c>
      <c r="L919" s="2">
        <v>0.25</v>
      </c>
      <c r="M919" s="2">
        <v>0.23</v>
      </c>
      <c r="N919" s="2">
        <v>0.22</v>
      </c>
      <c r="O919" s="2">
        <v>0.21</v>
      </c>
      <c r="P919" s="2">
        <v>0.18</v>
      </c>
      <c r="Q919" s="2">
        <v>0.16</v>
      </c>
      <c r="R919" s="2">
        <v>0.12</v>
      </c>
      <c r="S919" s="2">
        <v>-34.799999999999997</v>
      </c>
      <c r="T919" s="2">
        <v>-30.2</v>
      </c>
      <c r="U919" s="2">
        <v>-25.4</v>
      </c>
      <c r="V919" s="2">
        <v>-17.3</v>
      </c>
      <c r="W919" s="2">
        <v>-10.199999999999999</v>
      </c>
      <c r="X919" s="2">
        <v>-1</v>
      </c>
      <c r="Y919" s="2">
        <v>3.31</v>
      </c>
      <c r="Z919" s="2">
        <v>5.75</v>
      </c>
      <c r="AA919" s="2">
        <v>0</v>
      </c>
      <c r="AB919" s="2">
        <v>125</v>
      </c>
      <c r="AC919" s="2">
        <v>250</v>
      </c>
      <c r="AD919" s="2">
        <v>375</v>
      </c>
      <c r="AE919" s="2">
        <v>499</v>
      </c>
      <c r="AF919" s="2">
        <v>-34.799999999999997</v>
      </c>
      <c r="AG919" s="2">
        <v>61</v>
      </c>
      <c r="AH919" s="2">
        <v>42.2</v>
      </c>
      <c r="AI919" s="2">
        <v>36.6</v>
      </c>
      <c r="AJ919" s="2">
        <v>58.6</v>
      </c>
    </row>
    <row r="920" spans="1:36">
      <c r="A920" s="2">
        <v>919</v>
      </c>
      <c r="B920" s="2">
        <v>3109</v>
      </c>
      <c r="C920" s="2">
        <v>64</v>
      </c>
      <c r="D920" s="2">
        <v>0</v>
      </c>
      <c r="E920" s="2">
        <v>500</v>
      </c>
      <c r="F920" s="2">
        <v>0</v>
      </c>
      <c r="G920" s="2">
        <v>0</v>
      </c>
      <c r="H920" s="2">
        <v>0.13600000000000001</v>
      </c>
      <c r="I920" s="2">
        <v>1251.05</v>
      </c>
      <c r="J920" s="2">
        <v>0</v>
      </c>
      <c r="K920" s="2">
        <v>0.26</v>
      </c>
      <c r="L920" s="2">
        <v>0.23</v>
      </c>
      <c r="M920" s="2">
        <v>0.22</v>
      </c>
      <c r="N920" s="2">
        <v>0.21</v>
      </c>
      <c r="O920" s="2">
        <v>0.2</v>
      </c>
      <c r="P920" s="2">
        <v>0.17</v>
      </c>
      <c r="Q920" s="2">
        <v>0.15</v>
      </c>
      <c r="R920" s="2">
        <v>0.12</v>
      </c>
      <c r="S920" s="2">
        <v>-30.4</v>
      </c>
      <c r="T920" s="2">
        <v>-26.5</v>
      </c>
      <c r="U920" s="2">
        <v>-22.4</v>
      </c>
      <c r="V920" s="2">
        <v>-15.6</v>
      </c>
      <c r="W920" s="2">
        <v>-9.5399999999999991</v>
      </c>
      <c r="X920" s="2">
        <v>-1.59</v>
      </c>
      <c r="Y920" s="2">
        <v>2.2999999999999998</v>
      </c>
      <c r="Z920" s="2">
        <v>4.78</v>
      </c>
      <c r="AA920" s="2">
        <v>0</v>
      </c>
      <c r="AB920" s="2">
        <v>125</v>
      </c>
      <c r="AC920" s="2">
        <v>250</v>
      </c>
      <c r="AD920" s="2">
        <v>375</v>
      </c>
      <c r="AE920" s="2">
        <v>499</v>
      </c>
      <c r="AF920" s="2">
        <v>-30.4</v>
      </c>
      <c r="AG920" s="2">
        <v>49.7</v>
      </c>
      <c r="AH920" s="2">
        <v>34.9</v>
      </c>
      <c r="AI920" s="2">
        <v>31</v>
      </c>
      <c r="AJ920" s="2">
        <v>50.2</v>
      </c>
    </row>
    <row r="921" spans="1:36">
      <c r="A921" s="2">
        <v>920</v>
      </c>
      <c r="B921" s="2">
        <v>3756</v>
      </c>
      <c r="C921" s="2">
        <v>64</v>
      </c>
      <c r="D921" s="2">
        <v>0</v>
      </c>
      <c r="E921" s="2">
        <v>500</v>
      </c>
      <c r="F921" s="2">
        <v>0</v>
      </c>
      <c r="G921" s="2">
        <v>0</v>
      </c>
      <c r="H921" s="2">
        <v>0.122</v>
      </c>
      <c r="I921" s="2">
        <v>1509.06</v>
      </c>
      <c r="J921" s="2">
        <v>0</v>
      </c>
      <c r="K921" s="2">
        <v>0.24</v>
      </c>
      <c r="L921" s="2">
        <v>0.22</v>
      </c>
      <c r="M921" s="2">
        <v>0.21</v>
      </c>
      <c r="N921" s="2">
        <v>0.2</v>
      </c>
      <c r="O921" s="2">
        <v>0.19</v>
      </c>
      <c r="P921" s="2">
        <v>0.17</v>
      </c>
      <c r="Q921" s="2">
        <v>0.15</v>
      </c>
      <c r="R921" s="2">
        <v>0.12</v>
      </c>
      <c r="S921" s="2">
        <v>-26.4</v>
      </c>
      <c r="T921" s="2">
        <v>-23.2</v>
      </c>
      <c r="U921" s="2">
        <v>-19.7</v>
      </c>
      <c r="V921" s="2">
        <v>-14</v>
      </c>
      <c r="W921" s="2">
        <v>-8.84</v>
      </c>
      <c r="X921" s="2">
        <v>-1.99</v>
      </c>
      <c r="Y921" s="2">
        <v>1.47</v>
      </c>
      <c r="Z921" s="2">
        <v>3.91</v>
      </c>
      <c r="AA921" s="2">
        <v>0</v>
      </c>
      <c r="AB921" s="2">
        <v>125</v>
      </c>
      <c r="AC921" s="2">
        <v>250</v>
      </c>
      <c r="AD921" s="2">
        <v>375</v>
      </c>
      <c r="AE921" s="2">
        <v>499</v>
      </c>
      <c r="AF921" s="2">
        <v>-26.4</v>
      </c>
      <c r="AG921" s="2">
        <v>40.5</v>
      </c>
      <c r="AH921" s="2">
        <v>28.8</v>
      </c>
      <c r="AI921" s="2">
        <v>26.2</v>
      </c>
      <c r="AJ921" s="2">
        <v>42.8</v>
      </c>
    </row>
    <row r="922" spans="1:36">
      <c r="A922" s="2">
        <v>921</v>
      </c>
      <c r="B922" s="2">
        <v>4537</v>
      </c>
      <c r="C922" s="2">
        <v>64</v>
      </c>
      <c r="D922" s="2">
        <v>0</v>
      </c>
      <c r="E922" s="2">
        <v>500</v>
      </c>
      <c r="F922" s="2">
        <v>0</v>
      </c>
      <c r="G922" s="2">
        <v>0</v>
      </c>
      <c r="H922" s="2">
        <v>0.109</v>
      </c>
      <c r="I922" s="2">
        <v>1834.07</v>
      </c>
      <c r="J922" s="2">
        <v>0</v>
      </c>
      <c r="K922" s="2">
        <v>0.23</v>
      </c>
      <c r="L922" s="2">
        <v>0.2</v>
      </c>
      <c r="M922" s="2">
        <v>0.19</v>
      </c>
      <c r="N922" s="2">
        <v>0.19</v>
      </c>
      <c r="O922" s="2">
        <v>0.18</v>
      </c>
      <c r="P922" s="2">
        <v>0.16</v>
      </c>
      <c r="Q922" s="2">
        <v>0.14000000000000001</v>
      </c>
      <c r="R922" s="2">
        <v>0.12</v>
      </c>
      <c r="S922" s="2">
        <v>-23</v>
      </c>
      <c r="T922" s="2">
        <v>-20.2</v>
      </c>
      <c r="U922" s="2">
        <v>-17.3</v>
      </c>
      <c r="V922" s="2">
        <v>-12.5</v>
      </c>
      <c r="W922" s="2">
        <v>-8.1199999999999992</v>
      </c>
      <c r="X922" s="2">
        <v>-2.2599999999999998</v>
      </c>
      <c r="Y922" s="2">
        <v>0.8</v>
      </c>
      <c r="Z922" s="2">
        <v>3.15</v>
      </c>
      <c r="AA922" s="2">
        <v>0</v>
      </c>
      <c r="AB922" s="2">
        <v>125</v>
      </c>
      <c r="AC922" s="2">
        <v>250</v>
      </c>
      <c r="AD922" s="2">
        <v>375</v>
      </c>
      <c r="AE922" s="2">
        <v>499</v>
      </c>
      <c r="AF922" s="2">
        <v>-23</v>
      </c>
      <c r="AG922" s="2">
        <v>33</v>
      </c>
      <c r="AH922" s="2">
        <v>23.8</v>
      </c>
      <c r="AI922" s="2">
        <v>22.2</v>
      </c>
      <c r="AJ922" s="2">
        <v>36.6</v>
      </c>
    </row>
    <row r="923" spans="1:36">
      <c r="A923" s="2">
        <v>922</v>
      </c>
      <c r="B923" s="2">
        <v>5481</v>
      </c>
      <c r="C923" s="2">
        <v>64</v>
      </c>
      <c r="D923" s="2">
        <v>0</v>
      </c>
      <c r="E923" s="2">
        <v>500</v>
      </c>
      <c r="F923" s="2">
        <v>0</v>
      </c>
      <c r="G923" s="2">
        <v>0</v>
      </c>
      <c r="H923" s="2">
        <v>9.6000000000000002E-2</v>
      </c>
      <c r="I923" s="2">
        <v>2243.65</v>
      </c>
      <c r="J923" s="2">
        <v>0</v>
      </c>
      <c r="K923" s="2">
        <v>0.21</v>
      </c>
      <c r="L923" s="2">
        <v>0.19</v>
      </c>
      <c r="M923" s="2">
        <v>0.18</v>
      </c>
      <c r="N923" s="2">
        <v>0.18</v>
      </c>
      <c r="O923" s="2">
        <v>0.17</v>
      </c>
      <c r="P923" s="2">
        <v>0.15</v>
      </c>
      <c r="Q923" s="2">
        <v>0.14000000000000001</v>
      </c>
      <c r="R923" s="2">
        <v>0.11</v>
      </c>
      <c r="S923" s="2">
        <v>-19.899999999999999</v>
      </c>
      <c r="T923" s="2">
        <v>-17.600000000000001</v>
      </c>
      <c r="U923" s="2">
        <v>-15.2</v>
      </c>
      <c r="V923" s="2">
        <v>-11.1</v>
      </c>
      <c r="W923" s="2">
        <v>-7.41</v>
      </c>
      <c r="X923" s="2">
        <v>-2.4</v>
      </c>
      <c r="Y923" s="2">
        <v>0.28000000000000003</v>
      </c>
      <c r="Z923" s="2">
        <v>2.48</v>
      </c>
      <c r="AA923" s="2">
        <v>0</v>
      </c>
      <c r="AB923" s="2">
        <v>125</v>
      </c>
      <c r="AC923" s="2">
        <v>250</v>
      </c>
      <c r="AD923" s="2">
        <v>375</v>
      </c>
      <c r="AE923" s="2">
        <v>499</v>
      </c>
      <c r="AF923" s="2">
        <v>-19.899999999999999</v>
      </c>
      <c r="AG923" s="2">
        <v>26.9</v>
      </c>
      <c r="AH923" s="2">
        <v>19.7</v>
      </c>
      <c r="AI923" s="2">
        <v>18.8</v>
      </c>
      <c r="AJ923" s="2">
        <v>31.2</v>
      </c>
    </row>
    <row r="924" spans="1:36">
      <c r="A924" s="2">
        <v>923</v>
      </c>
      <c r="B924" s="2">
        <v>6622</v>
      </c>
      <c r="C924" s="2">
        <v>64</v>
      </c>
      <c r="D924" s="2">
        <v>0</v>
      </c>
      <c r="E924" s="2">
        <v>500</v>
      </c>
      <c r="F924" s="2">
        <v>0</v>
      </c>
      <c r="G924" s="2">
        <v>0</v>
      </c>
      <c r="H924" s="2">
        <v>8.5000000000000006E-2</v>
      </c>
      <c r="I924" s="2">
        <v>2719.71</v>
      </c>
      <c r="J924" s="2">
        <v>0</v>
      </c>
      <c r="K924" s="2">
        <v>0.19</v>
      </c>
      <c r="L924" s="2">
        <v>0.18</v>
      </c>
      <c r="M924" s="2">
        <v>0.17</v>
      </c>
      <c r="N924" s="2">
        <v>0.17</v>
      </c>
      <c r="O924" s="2">
        <v>0.16</v>
      </c>
      <c r="P924" s="2">
        <v>0.15</v>
      </c>
      <c r="Q924" s="2">
        <v>0.13</v>
      </c>
      <c r="R924" s="2">
        <v>0.11</v>
      </c>
      <c r="S924" s="2">
        <v>-17.2</v>
      </c>
      <c r="T924" s="2">
        <v>-15.3</v>
      </c>
      <c r="U924" s="2">
        <v>-13.2</v>
      </c>
      <c r="V924" s="2">
        <v>-9.81</v>
      </c>
      <c r="W924" s="2">
        <v>-6.72</v>
      </c>
      <c r="X924" s="2">
        <v>-2.4500000000000002</v>
      </c>
      <c r="Y924" s="2">
        <v>-0.11</v>
      </c>
      <c r="Z924" s="2">
        <v>1.92</v>
      </c>
      <c r="AA924" s="2">
        <v>0</v>
      </c>
      <c r="AB924" s="2">
        <v>125</v>
      </c>
      <c r="AC924" s="2">
        <v>250</v>
      </c>
      <c r="AD924" s="2">
        <v>375</v>
      </c>
      <c r="AE924" s="2">
        <v>499</v>
      </c>
      <c r="AF924" s="2">
        <v>-17.2</v>
      </c>
      <c r="AG924" s="2">
        <v>21.9</v>
      </c>
      <c r="AH924" s="2">
        <v>16.3</v>
      </c>
      <c r="AI924" s="2">
        <v>15.9</v>
      </c>
      <c r="AJ924" s="2">
        <v>26.5</v>
      </c>
    </row>
    <row r="925" spans="1:36">
      <c r="A925" s="2">
        <v>924</v>
      </c>
      <c r="B925" s="2">
        <v>8000</v>
      </c>
      <c r="C925" s="2">
        <v>64</v>
      </c>
      <c r="D925" s="2">
        <v>0</v>
      </c>
      <c r="E925" s="2">
        <v>500</v>
      </c>
      <c r="F925" s="2">
        <v>0</v>
      </c>
      <c r="G925" s="2">
        <v>0</v>
      </c>
      <c r="H925" s="2">
        <v>7.4999999999999997E-2</v>
      </c>
      <c r="I925" s="2">
        <v>3322.04</v>
      </c>
      <c r="J925" s="2">
        <v>0</v>
      </c>
      <c r="K925" s="2">
        <v>0.18</v>
      </c>
      <c r="L925" s="2">
        <v>0.17</v>
      </c>
      <c r="M925" s="2">
        <v>0.16</v>
      </c>
      <c r="N925" s="2">
        <v>0.16</v>
      </c>
      <c r="O925" s="2">
        <v>0.15</v>
      </c>
      <c r="P925" s="2">
        <v>0.14000000000000001</v>
      </c>
      <c r="Q925" s="2">
        <v>0.13</v>
      </c>
      <c r="R925" s="2">
        <v>0.11</v>
      </c>
      <c r="S925" s="2">
        <v>-14.8</v>
      </c>
      <c r="T925" s="2">
        <v>-13.2</v>
      </c>
      <c r="U925" s="2">
        <v>-11.5</v>
      </c>
      <c r="V925" s="2">
        <v>-8.65</v>
      </c>
      <c r="W925" s="2">
        <v>-6.05</v>
      </c>
      <c r="X925" s="2">
        <v>-2.4300000000000002</v>
      </c>
      <c r="Y925" s="2">
        <v>-0.41</v>
      </c>
      <c r="Z925" s="2">
        <v>1.45</v>
      </c>
      <c r="AA925" s="2">
        <v>0</v>
      </c>
      <c r="AB925" s="2">
        <v>125</v>
      </c>
      <c r="AC925" s="2">
        <v>250</v>
      </c>
      <c r="AD925" s="2">
        <v>375</v>
      </c>
      <c r="AE925" s="2">
        <v>499</v>
      </c>
      <c r="AF925" s="2">
        <v>-14.8</v>
      </c>
      <c r="AG925" s="2">
        <v>17.8</v>
      </c>
      <c r="AH925" s="2">
        <v>13.5</v>
      </c>
      <c r="AI925" s="2">
        <v>13.4</v>
      </c>
      <c r="AJ925" s="2">
        <v>22.6</v>
      </c>
    </row>
    <row r="926" spans="1:36">
      <c r="A926" s="2">
        <v>925</v>
      </c>
      <c r="B926" s="2">
        <v>1000</v>
      </c>
      <c r="C926" s="2">
        <v>86</v>
      </c>
      <c r="D926" s="2">
        <v>0</v>
      </c>
      <c r="E926" s="2">
        <v>500</v>
      </c>
      <c r="F926" s="2">
        <v>0</v>
      </c>
      <c r="G926" s="2">
        <v>0</v>
      </c>
      <c r="H926" s="2">
        <v>0.35299999999999998</v>
      </c>
      <c r="I926" s="2">
        <v>330.16</v>
      </c>
      <c r="J926" s="2">
        <v>0</v>
      </c>
      <c r="K926" s="2">
        <v>0.39</v>
      </c>
      <c r="L926" s="2">
        <v>0.28000000000000003</v>
      </c>
      <c r="M926" s="2">
        <v>0.25</v>
      </c>
      <c r="N926" s="2">
        <v>0.23</v>
      </c>
      <c r="O926" s="2">
        <v>0.2</v>
      </c>
      <c r="P926" s="2">
        <v>0.16</v>
      </c>
      <c r="Q926" s="2">
        <v>0.13</v>
      </c>
      <c r="R926" s="2">
        <v>0.09</v>
      </c>
      <c r="S926" s="2">
        <v>-57.2</v>
      </c>
      <c r="T926" s="2">
        <v>-47.5</v>
      </c>
      <c r="U926" s="2">
        <v>-37.6</v>
      </c>
      <c r="V926" s="2">
        <v>-21.5</v>
      </c>
      <c r="W926" s="2">
        <v>-8.0500000000000007</v>
      </c>
      <c r="X926" s="2">
        <v>6.96</v>
      </c>
      <c r="Y926" s="2">
        <v>11.4</v>
      </c>
      <c r="Z926" s="2">
        <v>9.9499999999999993</v>
      </c>
      <c r="AA926" s="2">
        <v>0</v>
      </c>
      <c r="AB926" s="2">
        <v>125</v>
      </c>
      <c r="AC926" s="2">
        <v>250</v>
      </c>
      <c r="AD926" s="2">
        <v>375</v>
      </c>
      <c r="AE926" s="2">
        <v>499</v>
      </c>
      <c r="AF926" s="2">
        <v>-57.2</v>
      </c>
      <c r="AG926" s="2">
        <v>173</v>
      </c>
      <c r="AH926" s="2">
        <v>110</v>
      </c>
      <c r="AI926" s="2">
        <v>81.099999999999994</v>
      </c>
      <c r="AJ926" s="2">
        <v>116</v>
      </c>
    </row>
    <row r="927" spans="1:36">
      <c r="A927" s="2">
        <v>926</v>
      </c>
      <c r="B927" s="2">
        <v>1208</v>
      </c>
      <c r="C927" s="2">
        <v>86</v>
      </c>
      <c r="D927" s="2">
        <v>0</v>
      </c>
      <c r="E927" s="2">
        <v>500</v>
      </c>
      <c r="F927" s="2">
        <v>0</v>
      </c>
      <c r="G927" s="2">
        <v>0</v>
      </c>
      <c r="H927" s="2">
        <v>0.31</v>
      </c>
      <c r="I927" s="2">
        <v>414.29</v>
      </c>
      <c r="J927" s="2">
        <v>0</v>
      </c>
      <c r="K927" s="2">
        <v>0.35</v>
      </c>
      <c r="L927" s="2">
        <v>0.27</v>
      </c>
      <c r="M927" s="2">
        <v>0.24</v>
      </c>
      <c r="N927" s="2">
        <v>0.22</v>
      </c>
      <c r="O927" s="2">
        <v>0.2</v>
      </c>
      <c r="P927" s="2">
        <v>0.16</v>
      </c>
      <c r="Q927" s="2">
        <v>0.13</v>
      </c>
      <c r="R927" s="2">
        <v>0.09</v>
      </c>
      <c r="S927" s="2">
        <v>-51.4</v>
      </c>
      <c r="T927" s="2">
        <v>-43.1</v>
      </c>
      <c r="U927" s="2">
        <v>-34.5</v>
      </c>
      <c r="V927" s="2">
        <v>-20.399999999999999</v>
      </c>
      <c r="W927" s="2">
        <v>-8.5</v>
      </c>
      <c r="X927" s="2">
        <v>5.14</v>
      </c>
      <c r="Y927" s="2">
        <v>9.6300000000000008</v>
      </c>
      <c r="Z927" s="2">
        <v>9.1199999999999992</v>
      </c>
      <c r="AA927" s="2">
        <v>0</v>
      </c>
      <c r="AB927" s="2">
        <v>125</v>
      </c>
      <c r="AC927" s="2">
        <v>250</v>
      </c>
      <c r="AD927" s="2">
        <v>375</v>
      </c>
      <c r="AE927" s="2">
        <v>499</v>
      </c>
      <c r="AF927" s="2">
        <v>-51.4</v>
      </c>
      <c r="AG927" s="2">
        <v>141</v>
      </c>
      <c r="AH927" s="2">
        <v>91</v>
      </c>
      <c r="AI927" s="2">
        <v>68.7</v>
      </c>
      <c r="AJ927" s="2">
        <v>101</v>
      </c>
    </row>
    <row r="928" spans="1:36">
      <c r="A928" s="2">
        <v>927</v>
      </c>
      <c r="B928" s="2">
        <v>1459</v>
      </c>
      <c r="C928" s="2">
        <v>86</v>
      </c>
      <c r="D928" s="2">
        <v>0</v>
      </c>
      <c r="E928" s="2">
        <v>500</v>
      </c>
      <c r="F928" s="2">
        <v>0</v>
      </c>
      <c r="G928" s="2">
        <v>0</v>
      </c>
      <c r="H928" s="2">
        <v>0.26900000000000002</v>
      </c>
      <c r="I928" s="2">
        <v>526.09</v>
      </c>
      <c r="J928" s="2">
        <v>0</v>
      </c>
      <c r="K928" s="2">
        <v>0.32</v>
      </c>
      <c r="L928" s="2">
        <v>0.25</v>
      </c>
      <c r="M928" s="2">
        <v>0.23</v>
      </c>
      <c r="N928" s="2">
        <v>0.21</v>
      </c>
      <c r="O928" s="2">
        <v>0.19</v>
      </c>
      <c r="P928" s="2">
        <v>0.16</v>
      </c>
      <c r="Q928" s="2">
        <v>0.13</v>
      </c>
      <c r="R928" s="2">
        <v>0.09</v>
      </c>
      <c r="S928" s="2">
        <v>-46</v>
      </c>
      <c r="T928" s="2">
        <v>-38.799999999999997</v>
      </c>
      <c r="U928" s="2">
        <v>-31.3</v>
      </c>
      <c r="V928" s="2">
        <v>-19.100000000000001</v>
      </c>
      <c r="W928" s="2">
        <v>-8.7200000000000006</v>
      </c>
      <c r="X928" s="2">
        <v>3.56</v>
      </c>
      <c r="Y928" s="2">
        <v>7.98</v>
      </c>
      <c r="Z928" s="2">
        <v>8.24</v>
      </c>
      <c r="AA928" s="2">
        <v>0</v>
      </c>
      <c r="AB928" s="2">
        <v>125</v>
      </c>
      <c r="AC928" s="2">
        <v>250</v>
      </c>
      <c r="AD928" s="2">
        <v>375</v>
      </c>
      <c r="AE928" s="2">
        <v>499</v>
      </c>
      <c r="AF928" s="2">
        <v>-46</v>
      </c>
      <c r="AG928" s="2">
        <v>115</v>
      </c>
      <c r="AH928" s="2">
        <v>75.099999999999994</v>
      </c>
      <c r="AI928" s="2">
        <v>58.1</v>
      </c>
      <c r="AJ928" s="2">
        <v>87</v>
      </c>
    </row>
    <row r="929" spans="1:36">
      <c r="A929" s="2">
        <v>928</v>
      </c>
      <c r="B929" s="2">
        <v>1763</v>
      </c>
      <c r="C929" s="2">
        <v>86</v>
      </c>
      <c r="D929" s="2">
        <v>0</v>
      </c>
      <c r="E929" s="2">
        <v>500</v>
      </c>
      <c r="F929" s="2">
        <v>0</v>
      </c>
      <c r="G929" s="2">
        <v>0</v>
      </c>
      <c r="H929" s="2">
        <v>0.245</v>
      </c>
      <c r="I929" s="2">
        <v>629.44000000000005</v>
      </c>
      <c r="J929" s="2">
        <v>0</v>
      </c>
      <c r="K929" s="2">
        <v>0.28999999999999998</v>
      </c>
      <c r="L929" s="2">
        <v>0.23</v>
      </c>
      <c r="M929" s="2">
        <v>0.21</v>
      </c>
      <c r="N929" s="2">
        <v>0.2</v>
      </c>
      <c r="O929" s="2">
        <v>0.18</v>
      </c>
      <c r="P929" s="2">
        <v>0.15</v>
      </c>
      <c r="Q929" s="2">
        <v>0.13</v>
      </c>
      <c r="R929" s="2">
        <v>0.09</v>
      </c>
      <c r="S929" s="2">
        <v>-40.9</v>
      </c>
      <c r="T929" s="2">
        <v>-34.700000000000003</v>
      </c>
      <c r="U929" s="2">
        <v>-28.3</v>
      </c>
      <c r="V929" s="2">
        <v>-17.8</v>
      </c>
      <c r="W929" s="2">
        <v>-8.7200000000000006</v>
      </c>
      <c r="X929" s="2">
        <v>2.23</v>
      </c>
      <c r="Y929" s="2">
        <v>6.47</v>
      </c>
      <c r="Z929" s="2">
        <v>7.32</v>
      </c>
      <c r="AA929" s="2">
        <v>0</v>
      </c>
      <c r="AB929" s="2">
        <v>125</v>
      </c>
      <c r="AC929" s="2">
        <v>250</v>
      </c>
      <c r="AD929" s="2">
        <v>375</v>
      </c>
      <c r="AE929" s="2">
        <v>499</v>
      </c>
      <c r="AF929" s="2">
        <v>-40.9</v>
      </c>
      <c r="AG929" s="2">
        <v>93.8</v>
      </c>
      <c r="AH929" s="2">
        <v>62</v>
      </c>
      <c r="AI929" s="2">
        <v>49.2</v>
      </c>
      <c r="AJ929" s="2">
        <v>75.099999999999994</v>
      </c>
    </row>
    <row r="930" spans="1:36">
      <c r="A930" s="2">
        <v>929</v>
      </c>
      <c r="B930" s="2">
        <v>2130</v>
      </c>
      <c r="C930" s="2">
        <v>86</v>
      </c>
      <c r="D930" s="2">
        <v>0</v>
      </c>
      <c r="E930" s="2">
        <v>500</v>
      </c>
      <c r="F930" s="2">
        <v>0</v>
      </c>
      <c r="G930" s="2">
        <v>0</v>
      </c>
      <c r="H930" s="2">
        <v>0.215</v>
      </c>
      <c r="I930" s="2">
        <v>786.3</v>
      </c>
      <c r="J930" s="2">
        <v>0</v>
      </c>
      <c r="K930" s="2">
        <v>0.27</v>
      </c>
      <c r="L930" s="2">
        <v>0.22</v>
      </c>
      <c r="M930" s="2">
        <v>0.2</v>
      </c>
      <c r="N930" s="2">
        <v>0.19</v>
      </c>
      <c r="O930" s="2">
        <v>0.17</v>
      </c>
      <c r="P930" s="2">
        <v>0.15</v>
      </c>
      <c r="Q930" s="2">
        <v>0.13</v>
      </c>
      <c r="R930" s="2">
        <v>0.09</v>
      </c>
      <c r="S930" s="2">
        <v>-36.200000000000003</v>
      </c>
      <c r="T930" s="2">
        <v>-30.9</v>
      </c>
      <c r="U930" s="2">
        <v>-25.4</v>
      </c>
      <c r="V930" s="2">
        <v>-16.399999999999999</v>
      </c>
      <c r="W930" s="2">
        <v>-8.56</v>
      </c>
      <c r="X930" s="2">
        <v>1.1299999999999999</v>
      </c>
      <c r="Y930" s="2">
        <v>5.13</v>
      </c>
      <c r="Z930" s="2">
        <v>6.42</v>
      </c>
      <c r="AA930" s="2">
        <v>0</v>
      </c>
      <c r="AB930" s="2">
        <v>125</v>
      </c>
      <c r="AC930" s="2">
        <v>250</v>
      </c>
      <c r="AD930" s="2">
        <v>375</v>
      </c>
      <c r="AE930" s="2">
        <v>499</v>
      </c>
      <c r="AF930" s="2">
        <v>-36.200000000000003</v>
      </c>
      <c r="AG930" s="2">
        <v>76.5</v>
      </c>
      <c r="AH930" s="2">
        <v>51.2</v>
      </c>
      <c r="AI930" s="2">
        <v>41.7</v>
      </c>
      <c r="AJ930" s="2">
        <v>64.599999999999994</v>
      </c>
    </row>
    <row r="931" spans="1:36">
      <c r="A931" s="2">
        <v>930</v>
      </c>
      <c r="B931" s="2">
        <v>2573</v>
      </c>
      <c r="C931" s="2">
        <v>86</v>
      </c>
      <c r="D931" s="2">
        <v>0</v>
      </c>
      <c r="E931" s="2">
        <v>500</v>
      </c>
      <c r="F931" s="2">
        <v>0</v>
      </c>
      <c r="G931" s="2">
        <v>0</v>
      </c>
      <c r="H931" s="2">
        <v>0.188</v>
      </c>
      <c r="I931" s="2">
        <v>980.33</v>
      </c>
      <c r="J931" s="2">
        <v>0</v>
      </c>
      <c r="K931" s="2">
        <v>0.24</v>
      </c>
      <c r="L931" s="2">
        <v>0.2</v>
      </c>
      <c r="M931" s="2">
        <v>0.19</v>
      </c>
      <c r="N931" s="2">
        <v>0.18</v>
      </c>
      <c r="O931" s="2">
        <v>0.17</v>
      </c>
      <c r="P931" s="2">
        <v>0.14000000000000001</v>
      </c>
      <c r="Q931" s="2">
        <v>0.12</v>
      </c>
      <c r="R931" s="2">
        <v>0.09</v>
      </c>
      <c r="S931" s="2">
        <v>-31.9</v>
      </c>
      <c r="T931" s="2">
        <v>-27.4</v>
      </c>
      <c r="U931" s="2">
        <v>-22.7</v>
      </c>
      <c r="V931" s="2">
        <v>-15</v>
      </c>
      <c r="W931" s="2">
        <v>-8.26</v>
      </c>
      <c r="X931" s="2">
        <v>0.25</v>
      </c>
      <c r="Y931" s="2">
        <v>3.96</v>
      </c>
      <c r="Z931" s="2">
        <v>5.54</v>
      </c>
      <c r="AA931" s="2">
        <v>0</v>
      </c>
      <c r="AB931" s="2">
        <v>125</v>
      </c>
      <c r="AC931" s="2">
        <v>250</v>
      </c>
      <c r="AD931" s="2">
        <v>375</v>
      </c>
      <c r="AE931" s="2">
        <v>499</v>
      </c>
      <c r="AF931" s="2">
        <v>-31.9</v>
      </c>
      <c r="AG931" s="2">
        <v>62.4</v>
      </c>
      <c r="AH931" s="2">
        <v>42.3</v>
      </c>
      <c r="AI931" s="2">
        <v>35.299999999999997</v>
      </c>
      <c r="AJ931" s="2">
        <v>55.5</v>
      </c>
    </row>
    <row r="932" spans="1:36">
      <c r="A932" s="2">
        <v>931</v>
      </c>
      <c r="B932" s="2">
        <v>3109</v>
      </c>
      <c r="C932" s="2">
        <v>86</v>
      </c>
      <c r="D932" s="2">
        <v>0</v>
      </c>
      <c r="E932" s="2">
        <v>500</v>
      </c>
      <c r="F932" s="2">
        <v>0</v>
      </c>
      <c r="G932" s="2">
        <v>0</v>
      </c>
      <c r="H932" s="2">
        <v>0.16600000000000001</v>
      </c>
      <c r="I932" s="2">
        <v>1207.23</v>
      </c>
      <c r="J932" s="2">
        <v>0</v>
      </c>
      <c r="K932" s="2">
        <v>0.22</v>
      </c>
      <c r="L932" s="2">
        <v>0.19</v>
      </c>
      <c r="M932" s="2">
        <v>0.18</v>
      </c>
      <c r="N932" s="2">
        <v>0.17</v>
      </c>
      <c r="O932" s="2">
        <v>0.16</v>
      </c>
      <c r="P932" s="2">
        <v>0.14000000000000001</v>
      </c>
      <c r="Q932" s="2">
        <v>0.12</v>
      </c>
      <c r="R932" s="2">
        <v>0.09</v>
      </c>
      <c r="S932" s="2">
        <v>-28</v>
      </c>
      <c r="T932" s="2">
        <v>-24.2</v>
      </c>
      <c r="U932" s="2">
        <v>-20.2</v>
      </c>
      <c r="V932" s="2">
        <v>-13.6</v>
      </c>
      <c r="W932" s="2">
        <v>-7.86</v>
      </c>
      <c r="X932" s="2">
        <v>-0.44</v>
      </c>
      <c r="Y932" s="2">
        <v>2.95</v>
      </c>
      <c r="Z932" s="2">
        <v>4.71</v>
      </c>
      <c r="AA932" s="2">
        <v>0</v>
      </c>
      <c r="AB932" s="2">
        <v>125</v>
      </c>
      <c r="AC932" s="2">
        <v>250</v>
      </c>
      <c r="AD932" s="2">
        <v>375</v>
      </c>
      <c r="AE932" s="2">
        <v>499</v>
      </c>
      <c r="AF932" s="2">
        <v>-28</v>
      </c>
      <c r="AG932" s="2">
        <v>50.9</v>
      </c>
      <c r="AH932" s="2">
        <v>34.9</v>
      </c>
      <c r="AI932" s="2">
        <v>29.9</v>
      </c>
      <c r="AJ932" s="2">
        <v>47.6</v>
      </c>
    </row>
    <row r="933" spans="1:36">
      <c r="A933" s="2">
        <v>932</v>
      </c>
      <c r="B933" s="2">
        <v>3756</v>
      </c>
      <c r="C933" s="2">
        <v>86</v>
      </c>
      <c r="D933" s="2">
        <v>0</v>
      </c>
      <c r="E933" s="2">
        <v>500</v>
      </c>
      <c r="F933" s="2">
        <v>0</v>
      </c>
      <c r="G933" s="2">
        <v>0</v>
      </c>
      <c r="H933" s="2">
        <v>0.14699999999999999</v>
      </c>
      <c r="I933" s="2">
        <v>1481.83</v>
      </c>
      <c r="J933" s="2">
        <v>0</v>
      </c>
      <c r="K933" s="2">
        <v>0.21</v>
      </c>
      <c r="L933" s="2">
        <v>0.18</v>
      </c>
      <c r="M933" s="2">
        <v>0.17</v>
      </c>
      <c r="N933" s="2">
        <v>0.16</v>
      </c>
      <c r="O933" s="2">
        <v>0.15</v>
      </c>
      <c r="P933" s="2">
        <v>0.13</v>
      </c>
      <c r="Q933" s="2">
        <v>0.12</v>
      </c>
      <c r="R933" s="2">
        <v>0.09</v>
      </c>
      <c r="S933" s="2">
        <v>-24.4</v>
      </c>
      <c r="T933" s="2">
        <v>-21.3</v>
      </c>
      <c r="U933" s="2">
        <v>-17.899999999999999</v>
      </c>
      <c r="V933" s="2">
        <v>-12.3</v>
      </c>
      <c r="W933" s="2">
        <v>-7.4</v>
      </c>
      <c r="X933" s="2">
        <v>-0.96</v>
      </c>
      <c r="Y933" s="2">
        <v>2.11</v>
      </c>
      <c r="Z933" s="2">
        <v>3.95</v>
      </c>
      <c r="AA933" s="2">
        <v>0</v>
      </c>
      <c r="AB933" s="2">
        <v>125</v>
      </c>
      <c r="AC933" s="2">
        <v>250</v>
      </c>
      <c r="AD933" s="2">
        <v>375</v>
      </c>
      <c r="AE933" s="2">
        <v>499</v>
      </c>
      <c r="AF933" s="2">
        <v>-24.4</v>
      </c>
      <c r="AG933" s="2">
        <v>41.5</v>
      </c>
      <c r="AH933" s="2">
        <v>28.9</v>
      </c>
      <c r="AI933" s="2">
        <v>25.3</v>
      </c>
      <c r="AJ933" s="2">
        <v>40.799999999999997</v>
      </c>
    </row>
    <row r="934" spans="1:36">
      <c r="A934" s="2">
        <v>933</v>
      </c>
      <c r="B934" s="2">
        <v>4537</v>
      </c>
      <c r="C934" s="2">
        <v>86</v>
      </c>
      <c r="D934" s="2">
        <v>0</v>
      </c>
      <c r="E934" s="2">
        <v>500</v>
      </c>
      <c r="F934" s="2">
        <v>0</v>
      </c>
      <c r="G934" s="2">
        <v>0</v>
      </c>
      <c r="H934" s="2">
        <v>0.13</v>
      </c>
      <c r="I934" s="2">
        <v>1811.56</v>
      </c>
      <c r="J934" s="2">
        <v>0</v>
      </c>
      <c r="K934" s="2">
        <v>0.19</v>
      </c>
      <c r="L934" s="2">
        <v>0.17</v>
      </c>
      <c r="M934" s="2">
        <v>0.16</v>
      </c>
      <c r="N934" s="2">
        <v>0.15</v>
      </c>
      <c r="O934" s="2">
        <v>0.14000000000000001</v>
      </c>
      <c r="P934" s="2">
        <v>0.13</v>
      </c>
      <c r="Q934" s="2">
        <v>0.11</v>
      </c>
      <c r="R934" s="2">
        <v>0.09</v>
      </c>
      <c r="S934" s="2">
        <v>-21.3</v>
      </c>
      <c r="T934" s="2">
        <v>-18.600000000000001</v>
      </c>
      <c r="U934" s="2">
        <v>-15.8</v>
      </c>
      <c r="V934" s="2">
        <v>-11.1</v>
      </c>
      <c r="W934" s="2">
        <v>-6.89</v>
      </c>
      <c r="X934" s="2">
        <v>-1.34</v>
      </c>
      <c r="Y934" s="2">
        <v>1.42</v>
      </c>
      <c r="Z934" s="2">
        <v>3.26</v>
      </c>
      <c r="AA934" s="2">
        <v>0</v>
      </c>
      <c r="AB934" s="2">
        <v>125</v>
      </c>
      <c r="AC934" s="2">
        <v>250</v>
      </c>
      <c r="AD934" s="2">
        <v>375</v>
      </c>
      <c r="AE934" s="2">
        <v>499</v>
      </c>
      <c r="AF934" s="2">
        <v>-21.3</v>
      </c>
      <c r="AG934" s="2">
        <v>33.799999999999997</v>
      </c>
      <c r="AH934" s="2">
        <v>23.9</v>
      </c>
      <c r="AI934" s="2">
        <v>21.4</v>
      </c>
      <c r="AJ934" s="2">
        <v>34.9</v>
      </c>
    </row>
    <row r="935" spans="1:36">
      <c r="A935" s="2">
        <v>934</v>
      </c>
      <c r="B935" s="2">
        <v>5481</v>
      </c>
      <c r="C935" s="2">
        <v>86</v>
      </c>
      <c r="D935" s="2">
        <v>0</v>
      </c>
      <c r="E935" s="2">
        <v>500</v>
      </c>
      <c r="F935" s="2">
        <v>0</v>
      </c>
      <c r="G935" s="2">
        <v>0</v>
      </c>
      <c r="H935" s="2">
        <v>0.11600000000000001</v>
      </c>
      <c r="I935" s="2">
        <v>2208.84</v>
      </c>
      <c r="J935" s="2">
        <v>0</v>
      </c>
      <c r="K935" s="2">
        <v>0.18</v>
      </c>
      <c r="L935" s="2">
        <v>0.16</v>
      </c>
      <c r="M935" s="2">
        <v>0.15</v>
      </c>
      <c r="N935" s="2">
        <v>0.14000000000000001</v>
      </c>
      <c r="O935" s="2">
        <v>0.14000000000000001</v>
      </c>
      <c r="P935" s="2">
        <v>0.12</v>
      </c>
      <c r="Q935" s="2">
        <v>0.11</v>
      </c>
      <c r="R935" s="2">
        <v>0.09</v>
      </c>
      <c r="S935" s="2">
        <v>-18.5</v>
      </c>
      <c r="T935" s="2">
        <v>-16.3</v>
      </c>
      <c r="U935" s="2">
        <v>-13.9</v>
      </c>
      <c r="V935" s="2">
        <v>-9.92</v>
      </c>
      <c r="W935" s="2">
        <v>-6.36</v>
      </c>
      <c r="X935" s="2">
        <v>-1.59</v>
      </c>
      <c r="Y935" s="2">
        <v>0.86</v>
      </c>
      <c r="Z935" s="2">
        <v>2.65</v>
      </c>
      <c r="AA935" s="2">
        <v>0</v>
      </c>
      <c r="AB935" s="2">
        <v>125</v>
      </c>
      <c r="AC935" s="2">
        <v>250</v>
      </c>
      <c r="AD935" s="2">
        <v>375</v>
      </c>
      <c r="AE935" s="2">
        <v>499</v>
      </c>
      <c r="AF935" s="2">
        <v>-18.5</v>
      </c>
      <c r="AG935" s="2">
        <v>27.6</v>
      </c>
      <c r="AH935" s="2">
        <v>19.7</v>
      </c>
      <c r="AI935" s="2">
        <v>18.100000000000001</v>
      </c>
      <c r="AJ935" s="2">
        <v>29.8</v>
      </c>
    </row>
    <row r="936" spans="1:36">
      <c r="A936" s="2">
        <v>935</v>
      </c>
      <c r="B936" s="2">
        <v>6622</v>
      </c>
      <c r="C936" s="2">
        <v>86</v>
      </c>
      <c r="D936" s="2">
        <v>0</v>
      </c>
      <c r="E936" s="2">
        <v>500</v>
      </c>
      <c r="F936" s="2">
        <v>0</v>
      </c>
      <c r="G936" s="2">
        <v>0</v>
      </c>
      <c r="H936" s="2">
        <v>0.10199999999999999</v>
      </c>
      <c r="I936" s="2">
        <v>2702.58</v>
      </c>
      <c r="J936" s="2">
        <v>0</v>
      </c>
      <c r="K936" s="2">
        <v>0.16</v>
      </c>
      <c r="L936" s="2">
        <v>0.15</v>
      </c>
      <c r="M936" s="2">
        <v>0.14000000000000001</v>
      </c>
      <c r="N936" s="2">
        <v>0.14000000000000001</v>
      </c>
      <c r="O936" s="2">
        <v>0.13</v>
      </c>
      <c r="P936" s="2">
        <v>0.12</v>
      </c>
      <c r="Q936" s="2">
        <v>0.11</v>
      </c>
      <c r="R936" s="2">
        <v>0.09</v>
      </c>
      <c r="S936" s="2">
        <v>-16.100000000000001</v>
      </c>
      <c r="T936" s="2">
        <v>-14.2</v>
      </c>
      <c r="U936" s="2">
        <v>-12.2</v>
      </c>
      <c r="V936" s="2">
        <v>-8.83</v>
      </c>
      <c r="W936" s="2">
        <v>-5.82</v>
      </c>
      <c r="X936" s="2">
        <v>-1.74</v>
      </c>
      <c r="Y936" s="2">
        <v>0.41</v>
      </c>
      <c r="Z936" s="2">
        <v>2.12</v>
      </c>
      <c r="AA936" s="2">
        <v>0</v>
      </c>
      <c r="AB936" s="2">
        <v>125</v>
      </c>
      <c r="AC936" s="2">
        <v>250</v>
      </c>
      <c r="AD936" s="2">
        <v>375</v>
      </c>
      <c r="AE936" s="2">
        <v>499</v>
      </c>
      <c r="AF936" s="2">
        <v>-16.100000000000001</v>
      </c>
      <c r="AG936" s="2">
        <v>22.5</v>
      </c>
      <c r="AH936" s="2">
        <v>16.3</v>
      </c>
      <c r="AI936" s="2">
        <v>15.4</v>
      </c>
      <c r="AJ936" s="2">
        <v>25.4</v>
      </c>
    </row>
    <row r="937" spans="1:36">
      <c r="A937" s="2">
        <v>936</v>
      </c>
      <c r="B937" s="2">
        <v>8000</v>
      </c>
      <c r="C937" s="2">
        <v>86</v>
      </c>
      <c r="D937" s="2">
        <v>0</v>
      </c>
      <c r="E937" s="2">
        <v>500</v>
      </c>
      <c r="F937" s="2">
        <v>0</v>
      </c>
      <c r="G937" s="2">
        <v>0</v>
      </c>
      <c r="H937" s="2">
        <v>9.0999999999999998E-2</v>
      </c>
      <c r="I937" s="2">
        <v>3280.27</v>
      </c>
      <c r="J937" s="2">
        <v>0</v>
      </c>
      <c r="K937" s="2">
        <v>0.15</v>
      </c>
      <c r="L937" s="2">
        <v>0.14000000000000001</v>
      </c>
      <c r="M937" s="2">
        <v>0.13</v>
      </c>
      <c r="N937" s="2">
        <v>0.13</v>
      </c>
      <c r="O937" s="2">
        <v>0.12</v>
      </c>
      <c r="P937" s="2">
        <v>0.11</v>
      </c>
      <c r="Q937" s="2">
        <v>0.1</v>
      </c>
      <c r="R937" s="2">
        <v>0.08</v>
      </c>
      <c r="S937" s="2">
        <v>-13.9</v>
      </c>
      <c r="T937" s="2">
        <v>-12.3</v>
      </c>
      <c r="U937" s="2">
        <v>-10.6</v>
      </c>
      <c r="V937" s="2">
        <v>-7.83</v>
      </c>
      <c r="W937" s="2">
        <v>-5.29</v>
      </c>
      <c r="X937" s="2">
        <v>-1.82</v>
      </c>
      <c r="Y937" s="2">
        <v>7.0000000000000007E-2</v>
      </c>
      <c r="Z937" s="2">
        <v>1.65</v>
      </c>
      <c r="AA937" s="2">
        <v>0</v>
      </c>
      <c r="AB937" s="2">
        <v>125</v>
      </c>
      <c r="AC937" s="2">
        <v>250</v>
      </c>
      <c r="AD937" s="2">
        <v>375</v>
      </c>
      <c r="AE937" s="2">
        <v>499</v>
      </c>
      <c r="AF937" s="2">
        <v>-13.9</v>
      </c>
      <c r="AG937" s="2">
        <v>18.3</v>
      </c>
      <c r="AH937" s="2">
        <v>13.5</v>
      </c>
      <c r="AI937" s="2">
        <v>13</v>
      </c>
      <c r="AJ937" s="2">
        <v>21.6</v>
      </c>
    </row>
    <row r="938" spans="1:36">
      <c r="A938" s="2">
        <v>937</v>
      </c>
      <c r="B938" s="2">
        <v>1000</v>
      </c>
      <c r="C938" s="2">
        <v>116</v>
      </c>
      <c r="D938" s="2">
        <v>0</v>
      </c>
      <c r="E938" s="2">
        <v>500</v>
      </c>
      <c r="F938" s="2">
        <v>0</v>
      </c>
      <c r="G938" s="2">
        <v>0</v>
      </c>
      <c r="H938" s="2">
        <v>0.42399999999999999</v>
      </c>
      <c r="I938" s="2">
        <v>316.52</v>
      </c>
      <c r="J938" s="2">
        <v>0</v>
      </c>
      <c r="K938" s="2">
        <v>0.34</v>
      </c>
      <c r="L938" s="2">
        <v>0.24</v>
      </c>
      <c r="M938" s="2">
        <v>0.21</v>
      </c>
      <c r="N938" s="2">
        <v>0.18</v>
      </c>
      <c r="O938" s="2">
        <v>0.16</v>
      </c>
      <c r="P938" s="2">
        <v>0.12</v>
      </c>
      <c r="Q938" s="2">
        <v>0.1</v>
      </c>
      <c r="R938" s="2">
        <v>7.0000000000000007E-2</v>
      </c>
      <c r="S938" s="2">
        <v>-49.5</v>
      </c>
      <c r="T938" s="2">
        <v>-40.700000000000003</v>
      </c>
      <c r="U938" s="2">
        <v>-31.6</v>
      </c>
      <c r="V938" s="2">
        <v>-17</v>
      </c>
      <c r="W938" s="2">
        <v>-5.08</v>
      </c>
      <c r="X938" s="2">
        <v>7.6</v>
      </c>
      <c r="Y938" s="2">
        <v>10.6</v>
      </c>
      <c r="Z938" s="2">
        <v>8.2200000000000006</v>
      </c>
      <c r="AA938" s="2">
        <v>0</v>
      </c>
      <c r="AB938" s="2">
        <v>125</v>
      </c>
      <c r="AC938" s="2">
        <v>250</v>
      </c>
      <c r="AD938" s="2">
        <v>375</v>
      </c>
      <c r="AE938" s="2">
        <v>499</v>
      </c>
      <c r="AF938" s="2">
        <v>-49.5</v>
      </c>
      <c r="AG938" s="2">
        <v>176</v>
      </c>
      <c r="AH938" s="2">
        <v>111</v>
      </c>
      <c r="AI938" s="2">
        <v>78.5</v>
      </c>
      <c r="AJ938" s="2">
        <v>107</v>
      </c>
    </row>
    <row r="939" spans="1:36">
      <c r="A939" s="2">
        <v>938</v>
      </c>
      <c r="B939" s="2">
        <v>1208</v>
      </c>
      <c r="C939" s="2">
        <v>116</v>
      </c>
      <c r="D939" s="2">
        <v>0</v>
      </c>
      <c r="E939" s="2">
        <v>500</v>
      </c>
      <c r="F939" s="2">
        <v>0</v>
      </c>
      <c r="G939" s="2">
        <v>0</v>
      </c>
      <c r="H939" s="2">
        <v>0.37</v>
      </c>
      <c r="I939" s="2">
        <v>401.93</v>
      </c>
      <c r="J939" s="2">
        <v>0</v>
      </c>
      <c r="K939" s="2">
        <v>0.3</v>
      </c>
      <c r="L939" s="2">
        <v>0.22</v>
      </c>
      <c r="M939" s="2">
        <v>0.2</v>
      </c>
      <c r="N939" s="2">
        <v>0.17</v>
      </c>
      <c r="O939" s="2">
        <v>0.15</v>
      </c>
      <c r="P939" s="2">
        <v>0.12</v>
      </c>
      <c r="Q939" s="2">
        <v>0.1</v>
      </c>
      <c r="R939" s="2">
        <v>7.0000000000000007E-2</v>
      </c>
      <c r="S939" s="2">
        <v>-45.1</v>
      </c>
      <c r="T939" s="2">
        <v>-37.299999999999997</v>
      </c>
      <c r="U939" s="2">
        <v>-29.3</v>
      </c>
      <c r="V939" s="2">
        <v>-16.5</v>
      </c>
      <c r="W939" s="2">
        <v>-5.74</v>
      </c>
      <c r="X939" s="2">
        <v>6.01</v>
      </c>
      <c r="Y939" s="2">
        <v>9.26</v>
      </c>
      <c r="Z939" s="2">
        <v>7.73</v>
      </c>
      <c r="AA939" s="2">
        <v>0</v>
      </c>
      <c r="AB939" s="2">
        <v>125</v>
      </c>
      <c r="AC939" s="2">
        <v>250</v>
      </c>
      <c r="AD939" s="2">
        <v>375</v>
      </c>
      <c r="AE939" s="2">
        <v>499</v>
      </c>
      <c r="AF939" s="2">
        <v>-45.1</v>
      </c>
      <c r="AG939" s="2">
        <v>144</v>
      </c>
      <c r="AH939" s="2">
        <v>91.6</v>
      </c>
      <c r="AI939" s="2">
        <v>66.400000000000006</v>
      </c>
      <c r="AJ939" s="2">
        <v>93.5</v>
      </c>
    </row>
    <row r="940" spans="1:36">
      <c r="A940" s="2">
        <v>939</v>
      </c>
      <c r="B940" s="2">
        <v>1459</v>
      </c>
      <c r="C940" s="2">
        <v>116</v>
      </c>
      <c r="D940" s="2">
        <v>0</v>
      </c>
      <c r="E940" s="2">
        <v>500</v>
      </c>
      <c r="F940" s="2">
        <v>0</v>
      </c>
      <c r="G940" s="2">
        <v>0</v>
      </c>
      <c r="H940" s="2">
        <v>0.32800000000000001</v>
      </c>
      <c r="I940" s="2">
        <v>500.63</v>
      </c>
      <c r="J940" s="2">
        <v>0</v>
      </c>
      <c r="K940" s="2">
        <v>0.27</v>
      </c>
      <c r="L940" s="2">
        <v>0.21</v>
      </c>
      <c r="M940" s="2">
        <v>0.18</v>
      </c>
      <c r="N940" s="2">
        <v>0.16</v>
      </c>
      <c r="O940" s="2">
        <v>0.15</v>
      </c>
      <c r="P940" s="2">
        <v>0.12</v>
      </c>
      <c r="Q940" s="2">
        <v>0.1</v>
      </c>
      <c r="R940" s="2">
        <v>7.0000000000000007E-2</v>
      </c>
      <c r="S940" s="2">
        <v>-40.700000000000003</v>
      </c>
      <c r="T940" s="2">
        <v>-34</v>
      </c>
      <c r="U940" s="2">
        <v>-27</v>
      </c>
      <c r="V940" s="2">
        <v>-15.7</v>
      </c>
      <c r="W940" s="2">
        <v>-6.19</v>
      </c>
      <c r="X940" s="2">
        <v>4.5599999999999996</v>
      </c>
      <c r="Y940" s="2">
        <v>7.91</v>
      </c>
      <c r="Z940" s="2">
        <v>7.15</v>
      </c>
      <c r="AA940" s="2">
        <v>0</v>
      </c>
      <c r="AB940" s="2">
        <v>125</v>
      </c>
      <c r="AC940" s="2">
        <v>250</v>
      </c>
      <c r="AD940" s="2">
        <v>375</v>
      </c>
      <c r="AE940" s="2">
        <v>499</v>
      </c>
      <c r="AF940" s="2">
        <v>-40.700000000000003</v>
      </c>
      <c r="AG940" s="2">
        <v>118</v>
      </c>
      <c r="AH940" s="2">
        <v>75.5</v>
      </c>
      <c r="AI940" s="2">
        <v>56.2</v>
      </c>
      <c r="AJ940" s="2">
        <v>81.2</v>
      </c>
    </row>
    <row r="941" spans="1:36">
      <c r="A941" s="2">
        <v>940</v>
      </c>
      <c r="B941" s="2">
        <v>1763</v>
      </c>
      <c r="C941" s="2">
        <v>116</v>
      </c>
      <c r="D941" s="2">
        <v>0</v>
      </c>
      <c r="E941" s="2">
        <v>500</v>
      </c>
      <c r="F941" s="2">
        <v>0</v>
      </c>
      <c r="G941" s="2">
        <v>0</v>
      </c>
      <c r="H941" s="2">
        <v>0.29099999999999998</v>
      </c>
      <c r="I941" s="2">
        <v>617.42999999999995</v>
      </c>
      <c r="J941" s="2">
        <v>0</v>
      </c>
      <c r="K941" s="2">
        <v>0.25</v>
      </c>
      <c r="L941" s="2">
        <v>0.19</v>
      </c>
      <c r="M941" s="2">
        <v>0.17</v>
      </c>
      <c r="N941" s="2">
        <v>0.16</v>
      </c>
      <c r="O941" s="2">
        <v>0.14000000000000001</v>
      </c>
      <c r="P941" s="2">
        <v>0.12</v>
      </c>
      <c r="Q941" s="2">
        <v>0.1</v>
      </c>
      <c r="R941" s="2">
        <v>7.0000000000000007E-2</v>
      </c>
      <c r="S941" s="2">
        <v>-36.5</v>
      </c>
      <c r="T941" s="2">
        <v>-30.7</v>
      </c>
      <c r="U941" s="2">
        <v>-24.7</v>
      </c>
      <c r="V941" s="2">
        <v>-14.8</v>
      </c>
      <c r="W941" s="2">
        <v>-6.44</v>
      </c>
      <c r="X941" s="2">
        <v>3.28</v>
      </c>
      <c r="Y941" s="2">
        <v>6.62</v>
      </c>
      <c r="Z941" s="2">
        <v>6.51</v>
      </c>
      <c r="AA941" s="2">
        <v>0</v>
      </c>
      <c r="AB941" s="2">
        <v>125</v>
      </c>
      <c r="AC941" s="2">
        <v>250</v>
      </c>
      <c r="AD941" s="2">
        <v>375</v>
      </c>
      <c r="AE941" s="2">
        <v>499</v>
      </c>
      <c r="AF941" s="2">
        <v>-36.5</v>
      </c>
      <c r="AG941" s="2">
        <v>95.9</v>
      </c>
      <c r="AH941" s="2">
        <v>62.3</v>
      </c>
      <c r="AI941" s="2">
        <v>47.5</v>
      </c>
      <c r="AJ941" s="2">
        <v>70.400000000000006</v>
      </c>
    </row>
    <row r="942" spans="1:36">
      <c r="A942" s="2">
        <v>941</v>
      </c>
      <c r="B942" s="2">
        <v>2130</v>
      </c>
      <c r="C942" s="2">
        <v>116</v>
      </c>
      <c r="D942" s="2">
        <v>0</v>
      </c>
      <c r="E942" s="2">
        <v>500</v>
      </c>
      <c r="F942" s="2">
        <v>0</v>
      </c>
      <c r="G942" s="2">
        <v>0</v>
      </c>
      <c r="H942" s="2">
        <v>0.25700000000000001</v>
      </c>
      <c r="I942" s="2">
        <v>767.29</v>
      </c>
      <c r="J942" s="2">
        <v>0</v>
      </c>
      <c r="K942" s="2">
        <v>0.23</v>
      </c>
      <c r="L942" s="2">
        <v>0.18</v>
      </c>
      <c r="M942" s="2">
        <v>0.17</v>
      </c>
      <c r="N942" s="2">
        <v>0.15</v>
      </c>
      <c r="O942" s="2">
        <v>0.14000000000000001</v>
      </c>
      <c r="P942" s="2">
        <v>0.12</v>
      </c>
      <c r="Q942" s="2">
        <v>0.1</v>
      </c>
      <c r="R942" s="2">
        <v>7.0000000000000007E-2</v>
      </c>
      <c r="S942" s="2">
        <v>-32.6</v>
      </c>
      <c r="T942" s="2">
        <v>-27.6</v>
      </c>
      <c r="U942" s="2">
        <v>-22.4</v>
      </c>
      <c r="V942" s="2">
        <v>-13.8</v>
      </c>
      <c r="W942" s="2">
        <v>-6.52</v>
      </c>
      <c r="X942" s="2">
        <v>2.19</v>
      </c>
      <c r="Y942" s="2">
        <v>5.43</v>
      </c>
      <c r="Z942" s="2">
        <v>5.84</v>
      </c>
      <c r="AA942" s="2">
        <v>0</v>
      </c>
      <c r="AB942" s="2">
        <v>125</v>
      </c>
      <c r="AC942" s="2">
        <v>250</v>
      </c>
      <c r="AD942" s="2">
        <v>375</v>
      </c>
      <c r="AE942" s="2">
        <v>499</v>
      </c>
      <c r="AF942" s="2">
        <v>-32.6</v>
      </c>
      <c r="AG942" s="2">
        <v>78.3</v>
      </c>
      <c r="AH942" s="2">
        <v>51.4</v>
      </c>
      <c r="AI942" s="2">
        <v>40.200000000000003</v>
      </c>
      <c r="AJ942" s="2">
        <v>60.8</v>
      </c>
    </row>
    <row r="943" spans="1:36">
      <c r="A943" s="2">
        <v>942</v>
      </c>
      <c r="B943" s="2">
        <v>2573</v>
      </c>
      <c r="C943" s="2">
        <v>116</v>
      </c>
      <c r="D943" s="2">
        <v>0</v>
      </c>
      <c r="E943" s="2">
        <v>500</v>
      </c>
      <c r="F943" s="2">
        <v>0</v>
      </c>
      <c r="G943" s="2">
        <v>0</v>
      </c>
      <c r="H943" s="2">
        <v>0.22800000000000001</v>
      </c>
      <c r="I943" s="2">
        <v>947.7</v>
      </c>
      <c r="J943" s="2">
        <v>0</v>
      </c>
      <c r="K943" s="2">
        <v>0.21</v>
      </c>
      <c r="L943" s="2">
        <v>0.17</v>
      </c>
      <c r="M943" s="2">
        <v>0.16</v>
      </c>
      <c r="N943" s="2">
        <v>0.14000000000000001</v>
      </c>
      <c r="O943" s="2">
        <v>0.13</v>
      </c>
      <c r="P943" s="2">
        <v>0.11</v>
      </c>
      <c r="Q943" s="2">
        <v>0.09</v>
      </c>
      <c r="R943" s="2">
        <v>7.0000000000000007E-2</v>
      </c>
      <c r="S943" s="2">
        <v>-28.9</v>
      </c>
      <c r="T943" s="2">
        <v>-24.6</v>
      </c>
      <c r="U943" s="2">
        <v>-20.2</v>
      </c>
      <c r="V943" s="2">
        <v>-12.8</v>
      </c>
      <c r="W943" s="2">
        <v>-6.47</v>
      </c>
      <c r="X943" s="2">
        <v>1.27</v>
      </c>
      <c r="Y943" s="2">
        <v>4.3600000000000003</v>
      </c>
      <c r="Z943" s="2">
        <v>5.16</v>
      </c>
      <c r="AA943" s="2">
        <v>0</v>
      </c>
      <c r="AB943" s="2">
        <v>125</v>
      </c>
      <c r="AC943" s="2">
        <v>250</v>
      </c>
      <c r="AD943" s="2">
        <v>375</v>
      </c>
      <c r="AE943" s="2">
        <v>499</v>
      </c>
      <c r="AF943" s="2">
        <v>-28.9</v>
      </c>
      <c r="AG943" s="2">
        <v>63.8</v>
      </c>
      <c r="AH943" s="2">
        <v>42.4</v>
      </c>
      <c r="AI943" s="2">
        <v>34.1</v>
      </c>
      <c r="AJ943" s="2">
        <v>52.4</v>
      </c>
    </row>
    <row r="944" spans="1:36">
      <c r="A944" s="2">
        <v>943</v>
      </c>
      <c r="B944" s="2">
        <v>3109</v>
      </c>
      <c r="C944" s="2">
        <v>116</v>
      </c>
      <c r="D944" s="2">
        <v>0</v>
      </c>
      <c r="E944" s="2">
        <v>500</v>
      </c>
      <c r="F944" s="2">
        <v>0</v>
      </c>
      <c r="G944" s="2">
        <v>0</v>
      </c>
      <c r="H944" s="2">
        <v>0.20200000000000001</v>
      </c>
      <c r="I944" s="2">
        <v>1167.43</v>
      </c>
      <c r="J944" s="2">
        <v>0</v>
      </c>
      <c r="K944" s="2">
        <v>0.19</v>
      </c>
      <c r="L944" s="2">
        <v>0.16</v>
      </c>
      <c r="M944" s="2">
        <v>0.15</v>
      </c>
      <c r="N944" s="2">
        <v>0.14000000000000001</v>
      </c>
      <c r="O944" s="2">
        <v>0.13</v>
      </c>
      <c r="P944" s="2">
        <v>0.11</v>
      </c>
      <c r="Q944" s="2">
        <v>0.09</v>
      </c>
      <c r="R944" s="2">
        <v>7.0000000000000007E-2</v>
      </c>
      <c r="S944" s="2">
        <v>-25.5</v>
      </c>
      <c r="T944" s="2">
        <v>-21.9</v>
      </c>
      <c r="U944" s="2">
        <v>-18.100000000000001</v>
      </c>
      <c r="V944" s="2">
        <v>-11.8</v>
      </c>
      <c r="W944" s="2">
        <v>-6.29</v>
      </c>
      <c r="X944" s="2">
        <v>0.53</v>
      </c>
      <c r="Y944" s="2">
        <v>3.42</v>
      </c>
      <c r="Z944" s="2">
        <v>4.49</v>
      </c>
      <c r="AA944" s="2">
        <v>0</v>
      </c>
      <c r="AB944" s="2">
        <v>125</v>
      </c>
      <c r="AC944" s="2">
        <v>250</v>
      </c>
      <c r="AD944" s="2">
        <v>375</v>
      </c>
      <c r="AE944" s="2">
        <v>499</v>
      </c>
      <c r="AF944" s="2">
        <v>-25.5</v>
      </c>
      <c r="AG944" s="2">
        <v>52.1</v>
      </c>
      <c r="AH944" s="2">
        <v>35</v>
      </c>
      <c r="AI944" s="2">
        <v>28.9</v>
      </c>
      <c r="AJ944" s="2">
        <v>45.1</v>
      </c>
    </row>
    <row r="945" spans="1:36">
      <c r="A945" s="2">
        <v>944</v>
      </c>
      <c r="B945" s="2">
        <v>3756</v>
      </c>
      <c r="C945" s="2">
        <v>116</v>
      </c>
      <c r="D945" s="2">
        <v>0</v>
      </c>
      <c r="E945" s="2">
        <v>500</v>
      </c>
      <c r="F945" s="2">
        <v>0</v>
      </c>
      <c r="G945" s="2">
        <v>0</v>
      </c>
      <c r="H945" s="2">
        <v>0.17799999999999999</v>
      </c>
      <c r="I945" s="2">
        <v>1439.35</v>
      </c>
      <c r="J945" s="2">
        <v>0</v>
      </c>
      <c r="K945" s="2">
        <v>0.18</v>
      </c>
      <c r="L945" s="2">
        <v>0.15</v>
      </c>
      <c r="M945" s="2">
        <v>0.14000000000000001</v>
      </c>
      <c r="N945" s="2">
        <v>0.13</v>
      </c>
      <c r="O945" s="2">
        <v>0.12</v>
      </c>
      <c r="P945" s="2">
        <v>0.11</v>
      </c>
      <c r="Q945" s="2">
        <v>0.09</v>
      </c>
      <c r="R945" s="2">
        <v>7.0000000000000007E-2</v>
      </c>
      <c r="S945" s="2">
        <v>-22.4</v>
      </c>
      <c r="T945" s="2">
        <v>-19.3</v>
      </c>
      <c r="U945" s="2">
        <v>-16.100000000000001</v>
      </c>
      <c r="V945" s="2">
        <v>-10.7</v>
      </c>
      <c r="W945" s="2">
        <v>-6.04</v>
      </c>
      <c r="X945" s="2">
        <v>-7.0000000000000007E-2</v>
      </c>
      <c r="Y945" s="2">
        <v>2.6</v>
      </c>
      <c r="Z945" s="2">
        <v>3.85</v>
      </c>
      <c r="AA945" s="2">
        <v>0</v>
      </c>
      <c r="AB945" s="2">
        <v>125</v>
      </c>
      <c r="AC945" s="2">
        <v>250</v>
      </c>
      <c r="AD945" s="2">
        <v>375</v>
      </c>
      <c r="AE945" s="2">
        <v>499</v>
      </c>
      <c r="AF945" s="2">
        <v>-22.4</v>
      </c>
      <c r="AG945" s="2">
        <v>42.5</v>
      </c>
      <c r="AH945" s="2">
        <v>28.9</v>
      </c>
      <c r="AI945" s="2">
        <v>24.5</v>
      </c>
      <c r="AJ945" s="2">
        <v>38.700000000000003</v>
      </c>
    </row>
    <row r="946" spans="1:36">
      <c r="A946" s="2">
        <v>945</v>
      </c>
      <c r="B946" s="2">
        <v>4537</v>
      </c>
      <c r="C946" s="2">
        <v>116</v>
      </c>
      <c r="D946" s="2">
        <v>0</v>
      </c>
      <c r="E946" s="2">
        <v>500</v>
      </c>
      <c r="F946" s="2">
        <v>0</v>
      </c>
      <c r="G946" s="2">
        <v>0</v>
      </c>
      <c r="H946" s="2">
        <v>0.158</v>
      </c>
      <c r="I946" s="2">
        <v>1765.18</v>
      </c>
      <c r="J946" s="2">
        <v>0</v>
      </c>
      <c r="K946" s="2">
        <v>0.16</v>
      </c>
      <c r="L946" s="2">
        <v>0.14000000000000001</v>
      </c>
      <c r="M946" s="2">
        <v>0.13</v>
      </c>
      <c r="N946" s="2">
        <v>0.12</v>
      </c>
      <c r="O946" s="2">
        <v>0.12</v>
      </c>
      <c r="P946" s="2">
        <v>0.1</v>
      </c>
      <c r="Q946" s="2">
        <v>0.09</v>
      </c>
      <c r="R946" s="2">
        <v>7.0000000000000007E-2</v>
      </c>
      <c r="S946" s="2">
        <v>-19.600000000000001</v>
      </c>
      <c r="T946" s="2">
        <v>-17</v>
      </c>
      <c r="U946" s="2">
        <v>-14.3</v>
      </c>
      <c r="V946" s="2">
        <v>-9.74</v>
      </c>
      <c r="W946" s="2">
        <v>-5.71</v>
      </c>
      <c r="X946" s="2">
        <v>-0.52</v>
      </c>
      <c r="Y946" s="2">
        <v>1.91</v>
      </c>
      <c r="Z946" s="2">
        <v>3.25</v>
      </c>
      <c r="AA946" s="2">
        <v>0</v>
      </c>
      <c r="AB946" s="2">
        <v>125</v>
      </c>
      <c r="AC946" s="2">
        <v>250</v>
      </c>
      <c r="AD946" s="2">
        <v>375</v>
      </c>
      <c r="AE946" s="2">
        <v>499</v>
      </c>
      <c r="AF946" s="2">
        <v>-19.600000000000001</v>
      </c>
      <c r="AG946" s="2">
        <v>34.6</v>
      </c>
      <c r="AH946" s="2">
        <v>23.9</v>
      </c>
      <c r="AI946" s="2">
        <v>20.7</v>
      </c>
      <c r="AJ946" s="2">
        <v>33.200000000000003</v>
      </c>
    </row>
    <row r="947" spans="1:36">
      <c r="A947" s="2">
        <v>946</v>
      </c>
      <c r="B947" s="2">
        <v>5481</v>
      </c>
      <c r="C947" s="2">
        <v>116</v>
      </c>
      <c r="D947" s="2">
        <v>0</v>
      </c>
      <c r="E947" s="2">
        <v>500</v>
      </c>
      <c r="F947" s="2">
        <v>0</v>
      </c>
      <c r="G947" s="2">
        <v>0</v>
      </c>
      <c r="H947" s="2">
        <v>0.13900000000000001</v>
      </c>
      <c r="I947" s="2">
        <v>2174.94</v>
      </c>
      <c r="J947" s="2">
        <v>0</v>
      </c>
      <c r="K947" s="2">
        <v>0.15</v>
      </c>
      <c r="L947" s="2">
        <v>0.13</v>
      </c>
      <c r="M947" s="2">
        <v>0.12</v>
      </c>
      <c r="N947" s="2">
        <v>0.12</v>
      </c>
      <c r="O947" s="2">
        <v>0.11</v>
      </c>
      <c r="P947" s="2">
        <v>0.1</v>
      </c>
      <c r="Q947" s="2">
        <v>0.09</v>
      </c>
      <c r="R947" s="2">
        <v>7.0000000000000007E-2</v>
      </c>
      <c r="S947" s="2">
        <v>-17.2</v>
      </c>
      <c r="T947" s="2">
        <v>-14.9</v>
      </c>
      <c r="U947" s="2">
        <v>-12.6</v>
      </c>
      <c r="V947" s="2">
        <v>-8.7799999999999994</v>
      </c>
      <c r="W947" s="2">
        <v>-5.35</v>
      </c>
      <c r="X947" s="2">
        <v>-0.86</v>
      </c>
      <c r="Y947" s="2">
        <v>1.33</v>
      </c>
      <c r="Z947" s="2">
        <v>2.71</v>
      </c>
      <c r="AA947" s="2">
        <v>0</v>
      </c>
      <c r="AB947" s="2">
        <v>125</v>
      </c>
      <c r="AC947" s="2">
        <v>250</v>
      </c>
      <c r="AD947" s="2">
        <v>375</v>
      </c>
      <c r="AE947" s="2">
        <v>499</v>
      </c>
      <c r="AF947" s="2">
        <v>-17.2</v>
      </c>
      <c r="AG947" s="2">
        <v>28.2</v>
      </c>
      <c r="AH947" s="2">
        <v>19.8</v>
      </c>
      <c r="AI947" s="2">
        <v>17.5</v>
      </c>
      <c r="AJ947" s="2">
        <v>28.4</v>
      </c>
    </row>
    <row r="948" spans="1:36">
      <c r="A948" s="2">
        <v>947</v>
      </c>
      <c r="B948" s="2">
        <v>6622</v>
      </c>
      <c r="C948" s="2">
        <v>116</v>
      </c>
      <c r="D948" s="2">
        <v>0</v>
      </c>
      <c r="E948" s="2">
        <v>500</v>
      </c>
      <c r="F948" s="2">
        <v>0</v>
      </c>
      <c r="G948" s="2">
        <v>0</v>
      </c>
      <c r="H948" s="2">
        <v>0.124</v>
      </c>
      <c r="I948" s="2">
        <v>2655.4</v>
      </c>
      <c r="J948" s="2">
        <v>0</v>
      </c>
      <c r="K948" s="2">
        <v>0.14000000000000001</v>
      </c>
      <c r="L948" s="2">
        <v>0.12</v>
      </c>
      <c r="M948" s="2">
        <v>0.12</v>
      </c>
      <c r="N948" s="2">
        <v>0.11</v>
      </c>
      <c r="O948" s="2">
        <v>0.1</v>
      </c>
      <c r="P948" s="2">
        <v>0.09</v>
      </c>
      <c r="Q948" s="2">
        <v>0.08</v>
      </c>
      <c r="R948" s="2">
        <v>7.0000000000000007E-2</v>
      </c>
      <c r="S948" s="2">
        <v>-14.9</v>
      </c>
      <c r="T948" s="2">
        <v>-13.1</v>
      </c>
      <c r="U948" s="2">
        <v>-11.1</v>
      </c>
      <c r="V948" s="2">
        <v>-7.87</v>
      </c>
      <c r="W948" s="2">
        <v>-4.96</v>
      </c>
      <c r="X948" s="2">
        <v>-1.0900000000000001</v>
      </c>
      <c r="Y948" s="2">
        <v>0.86</v>
      </c>
      <c r="Z948" s="2">
        <v>2.2200000000000002</v>
      </c>
      <c r="AA948" s="2">
        <v>0</v>
      </c>
      <c r="AB948" s="2">
        <v>125</v>
      </c>
      <c r="AC948" s="2">
        <v>250</v>
      </c>
      <c r="AD948" s="2">
        <v>375</v>
      </c>
      <c r="AE948" s="2">
        <v>499</v>
      </c>
      <c r="AF948" s="2">
        <v>-14.9</v>
      </c>
      <c r="AG948" s="2">
        <v>23</v>
      </c>
      <c r="AH948" s="2">
        <v>16.3</v>
      </c>
      <c r="AI948" s="2">
        <v>14.8</v>
      </c>
      <c r="AJ948" s="2">
        <v>24.2</v>
      </c>
    </row>
    <row r="949" spans="1:36">
      <c r="A949" s="2">
        <v>948</v>
      </c>
      <c r="B949" s="2">
        <v>8000</v>
      </c>
      <c r="C949" s="2">
        <v>116</v>
      </c>
      <c r="D949" s="2">
        <v>0</v>
      </c>
      <c r="E949" s="2">
        <v>500</v>
      </c>
      <c r="F949" s="2">
        <v>0</v>
      </c>
      <c r="G949" s="2">
        <v>0</v>
      </c>
      <c r="H949" s="2">
        <v>0.109</v>
      </c>
      <c r="I949" s="2">
        <v>3258.05</v>
      </c>
      <c r="J949" s="2">
        <v>0</v>
      </c>
      <c r="K949" s="2">
        <v>0.13</v>
      </c>
      <c r="L949" s="2">
        <v>0.11</v>
      </c>
      <c r="M949" s="2">
        <v>0.11</v>
      </c>
      <c r="N949" s="2">
        <v>0.1</v>
      </c>
      <c r="O949" s="2">
        <v>0.1</v>
      </c>
      <c r="P949" s="2">
        <v>0.09</v>
      </c>
      <c r="Q949" s="2">
        <v>0.08</v>
      </c>
      <c r="R949" s="2">
        <v>0.06</v>
      </c>
      <c r="S949" s="2">
        <v>-13</v>
      </c>
      <c r="T949" s="2">
        <v>-11.4</v>
      </c>
      <c r="U949" s="2">
        <v>-9.77</v>
      </c>
      <c r="V949" s="2">
        <v>-7.03</v>
      </c>
      <c r="W949" s="2">
        <v>-4.5599999999999996</v>
      </c>
      <c r="X949" s="2">
        <v>-1.25</v>
      </c>
      <c r="Y949" s="2">
        <v>0.48</v>
      </c>
      <c r="Z949" s="2">
        <v>1.79</v>
      </c>
      <c r="AA949" s="2">
        <v>0</v>
      </c>
      <c r="AB949" s="2">
        <v>125</v>
      </c>
      <c r="AC949" s="2">
        <v>250</v>
      </c>
      <c r="AD949" s="2">
        <v>375</v>
      </c>
      <c r="AE949" s="2">
        <v>499</v>
      </c>
      <c r="AF949" s="2">
        <v>-13</v>
      </c>
      <c r="AG949" s="2">
        <v>18.8</v>
      </c>
      <c r="AH949" s="2">
        <v>13.5</v>
      </c>
      <c r="AI949" s="2">
        <v>12.6</v>
      </c>
      <c r="AJ949" s="2">
        <v>20.7</v>
      </c>
    </row>
    <row r="950" spans="1:36">
      <c r="A950" s="2">
        <v>949</v>
      </c>
      <c r="B950" s="2">
        <v>1000</v>
      </c>
      <c r="C950" s="2">
        <v>155</v>
      </c>
      <c r="D950" s="2">
        <v>0</v>
      </c>
      <c r="E950" s="2">
        <v>500</v>
      </c>
      <c r="F950" s="2">
        <v>0</v>
      </c>
      <c r="G950" s="2">
        <v>0</v>
      </c>
      <c r="H950" s="2">
        <v>0.51900000000000002</v>
      </c>
      <c r="I950" s="2">
        <v>294.32</v>
      </c>
      <c r="J950" s="2">
        <v>0</v>
      </c>
      <c r="K950" s="2">
        <v>0.28999999999999998</v>
      </c>
      <c r="L950" s="2">
        <v>0.2</v>
      </c>
      <c r="M950" s="2">
        <v>0.17</v>
      </c>
      <c r="N950" s="2">
        <v>0.14000000000000001</v>
      </c>
      <c r="O950" s="2">
        <v>0.12</v>
      </c>
      <c r="P950" s="2">
        <v>0.09</v>
      </c>
      <c r="Q950" s="2">
        <v>7.0000000000000007E-2</v>
      </c>
      <c r="R950" s="2">
        <v>0.05</v>
      </c>
      <c r="S950" s="2">
        <v>-41.8</v>
      </c>
      <c r="T950" s="2">
        <v>-33.9</v>
      </c>
      <c r="U950" s="2">
        <v>-25.9</v>
      </c>
      <c r="V950" s="2">
        <v>-13</v>
      </c>
      <c r="W950" s="2">
        <v>-2.7</v>
      </c>
      <c r="X950" s="2">
        <v>7.66</v>
      </c>
      <c r="Y950" s="2">
        <v>9.48</v>
      </c>
      <c r="Z950" s="2">
        <v>6.51</v>
      </c>
      <c r="AA950" s="2">
        <v>0</v>
      </c>
      <c r="AB950" s="2">
        <v>125</v>
      </c>
      <c r="AC950" s="2">
        <v>250</v>
      </c>
      <c r="AD950" s="2">
        <v>375</v>
      </c>
      <c r="AE950" s="2">
        <v>499</v>
      </c>
      <c r="AF950" s="2">
        <v>-41.8</v>
      </c>
      <c r="AG950" s="2">
        <v>180</v>
      </c>
      <c r="AH950" s="2">
        <v>112</v>
      </c>
      <c r="AI950" s="2">
        <v>76.099999999999994</v>
      </c>
      <c r="AJ950" s="2">
        <v>98.3</v>
      </c>
    </row>
    <row r="951" spans="1:36">
      <c r="A951" s="2">
        <v>950</v>
      </c>
      <c r="B951" s="2">
        <v>1208</v>
      </c>
      <c r="C951" s="2">
        <v>155</v>
      </c>
      <c r="D951" s="2">
        <v>0</v>
      </c>
      <c r="E951" s="2">
        <v>500</v>
      </c>
      <c r="F951" s="2">
        <v>0</v>
      </c>
      <c r="G951" s="2">
        <v>0</v>
      </c>
      <c r="H951" s="2">
        <v>0.45300000000000001</v>
      </c>
      <c r="I951" s="2">
        <v>376.28</v>
      </c>
      <c r="J951" s="2">
        <v>0</v>
      </c>
      <c r="K951" s="2">
        <v>0.26</v>
      </c>
      <c r="L951" s="2">
        <v>0.18</v>
      </c>
      <c r="M951" s="2">
        <v>0.16</v>
      </c>
      <c r="N951" s="2">
        <v>0.14000000000000001</v>
      </c>
      <c r="O951" s="2">
        <v>0.12</v>
      </c>
      <c r="P951" s="2">
        <v>0.09</v>
      </c>
      <c r="Q951" s="2">
        <v>7.0000000000000007E-2</v>
      </c>
      <c r="R951" s="2">
        <v>0.05</v>
      </c>
      <c r="S951" s="2">
        <v>-38.700000000000003</v>
      </c>
      <c r="T951" s="2">
        <v>-31.7</v>
      </c>
      <c r="U951" s="2">
        <v>-24.4</v>
      </c>
      <c r="V951" s="2">
        <v>-12.9</v>
      </c>
      <c r="W951" s="2">
        <v>-3.45</v>
      </c>
      <c r="X951" s="2">
        <v>6.36</v>
      </c>
      <c r="Y951" s="2">
        <v>8.5</v>
      </c>
      <c r="Z951" s="2">
        <v>6.3</v>
      </c>
      <c r="AA951" s="2">
        <v>0</v>
      </c>
      <c r="AB951" s="2">
        <v>125</v>
      </c>
      <c r="AC951" s="2">
        <v>250</v>
      </c>
      <c r="AD951" s="2">
        <v>375</v>
      </c>
      <c r="AE951" s="2">
        <v>499</v>
      </c>
      <c r="AF951" s="2">
        <v>-38.700000000000003</v>
      </c>
      <c r="AG951" s="2">
        <v>147</v>
      </c>
      <c r="AH951" s="2">
        <v>92.2</v>
      </c>
      <c r="AI951" s="2">
        <v>64.2</v>
      </c>
      <c r="AJ951" s="2">
        <v>86.2</v>
      </c>
    </row>
    <row r="952" spans="1:36">
      <c r="A952" s="2">
        <v>951</v>
      </c>
      <c r="B952" s="2">
        <v>1459</v>
      </c>
      <c r="C952" s="2">
        <v>155</v>
      </c>
      <c r="D952" s="2">
        <v>0</v>
      </c>
      <c r="E952" s="2">
        <v>500</v>
      </c>
      <c r="F952" s="2">
        <v>0</v>
      </c>
      <c r="G952" s="2">
        <v>0</v>
      </c>
      <c r="H952" s="2">
        <v>0.40200000000000002</v>
      </c>
      <c r="I952" s="2">
        <v>468.37</v>
      </c>
      <c r="J952" s="2">
        <v>0</v>
      </c>
      <c r="K952" s="2">
        <v>0.24</v>
      </c>
      <c r="L952" s="2">
        <v>0.17</v>
      </c>
      <c r="M952" s="2">
        <v>0.15</v>
      </c>
      <c r="N952" s="2">
        <v>0.13</v>
      </c>
      <c r="O952" s="2">
        <v>0.12</v>
      </c>
      <c r="P952" s="2">
        <v>0.09</v>
      </c>
      <c r="Q952" s="2">
        <v>7.0000000000000007E-2</v>
      </c>
      <c r="R952" s="2">
        <v>0.05</v>
      </c>
      <c r="S952" s="2">
        <v>-35.4</v>
      </c>
      <c r="T952" s="2">
        <v>-29.2</v>
      </c>
      <c r="U952" s="2">
        <v>-22.8</v>
      </c>
      <c r="V952" s="2">
        <v>-12.5</v>
      </c>
      <c r="W952" s="2">
        <v>-4.03</v>
      </c>
      <c r="X952" s="2">
        <v>5.12</v>
      </c>
      <c r="Y952" s="2">
        <v>7.48</v>
      </c>
      <c r="Z952" s="2">
        <v>5.98</v>
      </c>
      <c r="AA952" s="2">
        <v>0</v>
      </c>
      <c r="AB952" s="2">
        <v>125</v>
      </c>
      <c r="AC952" s="2">
        <v>250</v>
      </c>
      <c r="AD952" s="2">
        <v>375</v>
      </c>
      <c r="AE952" s="2">
        <v>499</v>
      </c>
      <c r="AF952" s="2">
        <v>-35.4</v>
      </c>
      <c r="AG952" s="2">
        <v>120</v>
      </c>
      <c r="AH952" s="2">
        <v>76</v>
      </c>
      <c r="AI952" s="2">
        <v>54.3</v>
      </c>
      <c r="AJ952" s="2">
        <v>75.3</v>
      </c>
    </row>
    <row r="953" spans="1:36">
      <c r="A953" s="2">
        <v>952</v>
      </c>
      <c r="B953" s="2">
        <v>1763</v>
      </c>
      <c r="C953" s="2">
        <v>155</v>
      </c>
      <c r="D953" s="2">
        <v>0</v>
      </c>
      <c r="E953" s="2">
        <v>500</v>
      </c>
      <c r="F953" s="2">
        <v>0</v>
      </c>
      <c r="G953" s="2">
        <v>0</v>
      </c>
      <c r="H953" s="2">
        <v>0.35399999999999998</v>
      </c>
      <c r="I953" s="2">
        <v>585.91</v>
      </c>
      <c r="J953" s="2">
        <v>0</v>
      </c>
      <c r="K953" s="2">
        <v>0.22</v>
      </c>
      <c r="L953" s="2">
        <v>0.16</v>
      </c>
      <c r="M953" s="2">
        <v>0.14000000000000001</v>
      </c>
      <c r="N953" s="2">
        <v>0.13</v>
      </c>
      <c r="O953" s="2">
        <v>0.11</v>
      </c>
      <c r="P953" s="2">
        <v>0.09</v>
      </c>
      <c r="Q953" s="2">
        <v>7.0000000000000007E-2</v>
      </c>
      <c r="R953" s="2">
        <v>0.05</v>
      </c>
      <c r="S953" s="2">
        <v>-32.200000000000003</v>
      </c>
      <c r="T953" s="2">
        <v>-26.7</v>
      </c>
      <c r="U953" s="2">
        <v>-21.1</v>
      </c>
      <c r="V953" s="2">
        <v>-12</v>
      </c>
      <c r="W953" s="2">
        <v>-4.45</v>
      </c>
      <c r="X953" s="2">
        <v>3.98</v>
      </c>
      <c r="Y953" s="2">
        <v>6.45</v>
      </c>
      <c r="Z953" s="2">
        <v>5.58</v>
      </c>
      <c r="AA953" s="2">
        <v>0</v>
      </c>
      <c r="AB953" s="2">
        <v>125</v>
      </c>
      <c r="AC953" s="2">
        <v>250</v>
      </c>
      <c r="AD953" s="2">
        <v>375</v>
      </c>
      <c r="AE953" s="2">
        <v>499</v>
      </c>
      <c r="AF953" s="2">
        <v>-32.200000000000003</v>
      </c>
      <c r="AG953" s="2">
        <v>98</v>
      </c>
      <c r="AH953" s="2">
        <v>62.6</v>
      </c>
      <c r="AI953" s="2">
        <v>45.9</v>
      </c>
      <c r="AJ953" s="2">
        <v>65.5</v>
      </c>
    </row>
    <row r="954" spans="1:36">
      <c r="A954" s="2">
        <v>953</v>
      </c>
      <c r="B954" s="2">
        <v>2130</v>
      </c>
      <c r="C954" s="2">
        <v>155</v>
      </c>
      <c r="D954" s="2">
        <v>0</v>
      </c>
      <c r="E954" s="2">
        <v>500</v>
      </c>
      <c r="F954" s="2">
        <v>0</v>
      </c>
      <c r="G954" s="2">
        <v>0</v>
      </c>
      <c r="H954" s="2">
        <v>0.312</v>
      </c>
      <c r="I954" s="2">
        <v>733.24</v>
      </c>
      <c r="J954" s="2">
        <v>0</v>
      </c>
      <c r="K954" s="2">
        <v>0.2</v>
      </c>
      <c r="L954" s="2">
        <v>0.15</v>
      </c>
      <c r="M954" s="2">
        <v>0.13</v>
      </c>
      <c r="N954" s="2">
        <v>0.12</v>
      </c>
      <c r="O954" s="2">
        <v>0.11</v>
      </c>
      <c r="P954" s="2">
        <v>0.09</v>
      </c>
      <c r="Q954" s="2">
        <v>7.0000000000000007E-2</v>
      </c>
      <c r="R954" s="2">
        <v>0.05</v>
      </c>
      <c r="S954" s="2">
        <v>-29</v>
      </c>
      <c r="T954" s="2">
        <v>-24.2</v>
      </c>
      <c r="U954" s="2">
        <v>-19.399999999999999</v>
      </c>
      <c r="V954" s="2">
        <v>-11.4</v>
      </c>
      <c r="W954" s="2">
        <v>-4.72</v>
      </c>
      <c r="X954" s="2">
        <v>2.96</v>
      </c>
      <c r="Y954" s="2">
        <v>5.46</v>
      </c>
      <c r="Z954" s="2">
        <v>5.13</v>
      </c>
      <c r="AA954" s="2">
        <v>0</v>
      </c>
      <c r="AB954" s="2">
        <v>125</v>
      </c>
      <c r="AC954" s="2">
        <v>250</v>
      </c>
      <c r="AD954" s="2">
        <v>375</v>
      </c>
      <c r="AE954" s="2">
        <v>499</v>
      </c>
      <c r="AF954" s="2">
        <v>-29</v>
      </c>
      <c r="AG954" s="2">
        <v>80</v>
      </c>
      <c r="AH954" s="2">
        <v>51.6</v>
      </c>
      <c r="AI954" s="2">
        <v>38.9</v>
      </c>
      <c r="AJ954" s="2">
        <v>56.8</v>
      </c>
    </row>
    <row r="955" spans="1:36">
      <c r="A955" s="2">
        <v>954</v>
      </c>
      <c r="B955" s="2">
        <v>2573</v>
      </c>
      <c r="C955" s="2">
        <v>155</v>
      </c>
      <c r="D955" s="2">
        <v>0</v>
      </c>
      <c r="E955" s="2">
        <v>500</v>
      </c>
      <c r="F955" s="2">
        <v>0</v>
      </c>
      <c r="G955" s="2">
        <v>0</v>
      </c>
      <c r="H955" s="2">
        <v>0.27600000000000002</v>
      </c>
      <c r="I955" s="2">
        <v>909.96</v>
      </c>
      <c r="J955" s="2">
        <v>0</v>
      </c>
      <c r="K955" s="2">
        <v>0.18</v>
      </c>
      <c r="L955" s="2">
        <v>0.14000000000000001</v>
      </c>
      <c r="M955" s="2">
        <v>0.13</v>
      </c>
      <c r="N955" s="2">
        <v>0.12</v>
      </c>
      <c r="O955" s="2">
        <v>0.1</v>
      </c>
      <c r="P955" s="2">
        <v>0.09</v>
      </c>
      <c r="Q955" s="2">
        <v>7.0000000000000007E-2</v>
      </c>
      <c r="R955" s="2">
        <v>0.05</v>
      </c>
      <c r="S955" s="2">
        <v>-25.9</v>
      </c>
      <c r="T955" s="2">
        <v>-21.8</v>
      </c>
      <c r="U955" s="2">
        <v>-17.600000000000001</v>
      </c>
      <c r="V955" s="2">
        <v>-10.7</v>
      </c>
      <c r="W955" s="2">
        <v>-4.8499999999999996</v>
      </c>
      <c r="X955" s="2">
        <v>2.06</v>
      </c>
      <c r="Y955" s="2">
        <v>4.53</v>
      </c>
      <c r="Z955" s="2">
        <v>4.6399999999999997</v>
      </c>
      <c r="AA955" s="2">
        <v>0</v>
      </c>
      <c r="AB955" s="2">
        <v>125</v>
      </c>
      <c r="AC955" s="2">
        <v>250</v>
      </c>
      <c r="AD955" s="2">
        <v>375</v>
      </c>
      <c r="AE955" s="2">
        <v>499</v>
      </c>
      <c r="AF955" s="2">
        <v>-25.9</v>
      </c>
      <c r="AG955" s="2">
        <v>65.3</v>
      </c>
      <c r="AH955" s="2">
        <v>42.6</v>
      </c>
      <c r="AI955" s="2">
        <v>32.9</v>
      </c>
      <c r="AJ955" s="2">
        <v>49.2</v>
      </c>
    </row>
    <row r="956" spans="1:36">
      <c r="A956" s="2">
        <v>955</v>
      </c>
      <c r="B956" s="2">
        <v>3109</v>
      </c>
      <c r="C956" s="2">
        <v>155</v>
      </c>
      <c r="D956" s="2">
        <v>0</v>
      </c>
      <c r="E956" s="2">
        <v>500</v>
      </c>
      <c r="F956" s="2">
        <v>0</v>
      </c>
      <c r="G956" s="2">
        <v>0</v>
      </c>
      <c r="H956" s="2">
        <v>0.24299999999999999</v>
      </c>
      <c r="I956" s="2">
        <v>1135.54</v>
      </c>
      <c r="J956" s="2">
        <v>0</v>
      </c>
      <c r="K956" s="2">
        <v>0.16</v>
      </c>
      <c r="L956" s="2">
        <v>0.13</v>
      </c>
      <c r="M956" s="2">
        <v>0.12</v>
      </c>
      <c r="N956" s="2">
        <v>0.11</v>
      </c>
      <c r="O956" s="2">
        <v>0.1</v>
      </c>
      <c r="P956" s="2">
        <v>0.08</v>
      </c>
      <c r="Q956" s="2">
        <v>7.0000000000000007E-2</v>
      </c>
      <c r="R956" s="2">
        <v>0.05</v>
      </c>
      <c r="S956" s="2">
        <v>-23</v>
      </c>
      <c r="T956" s="2">
        <v>-19.600000000000001</v>
      </c>
      <c r="U956" s="2">
        <v>-15.9</v>
      </c>
      <c r="V956" s="2">
        <v>-9.98</v>
      </c>
      <c r="W956" s="2">
        <v>-4.8600000000000003</v>
      </c>
      <c r="X956" s="2">
        <v>1.31</v>
      </c>
      <c r="Y956" s="2">
        <v>3.68</v>
      </c>
      <c r="Z956" s="2">
        <v>4.13</v>
      </c>
      <c r="AA956" s="2">
        <v>0</v>
      </c>
      <c r="AB956" s="2">
        <v>125</v>
      </c>
      <c r="AC956" s="2">
        <v>250</v>
      </c>
      <c r="AD956" s="2">
        <v>375</v>
      </c>
      <c r="AE956" s="2">
        <v>499</v>
      </c>
      <c r="AF956" s="2">
        <v>-23</v>
      </c>
      <c r="AG956" s="2">
        <v>53.3</v>
      </c>
      <c r="AH956" s="2">
        <v>35.200000000000003</v>
      </c>
      <c r="AI956" s="2">
        <v>27.9</v>
      </c>
      <c r="AJ956" s="2">
        <v>42.4</v>
      </c>
    </row>
    <row r="957" spans="1:36">
      <c r="A957" s="2">
        <v>956</v>
      </c>
      <c r="B957" s="2">
        <v>3756</v>
      </c>
      <c r="C957" s="2">
        <v>155</v>
      </c>
      <c r="D957" s="2">
        <v>0</v>
      </c>
      <c r="E957" s="2">
        <v>500</v>
      </c>
      <c r="F957" s="2">
        <v>0</v>
      </c>
      <c r="G957" s="2">
        <v>0</v>
      </c>
      <c r="H957" s="2">
        <v>0.216</v>
      </c>
      <c r="I957" s="2">
        <v>1394.5</v>
      </c>
      <c r="J957" s="2">
        <v>0</v>
      </c>
      <c r="K957" s="2">
        <v>0.15</v>
      </c>
      <c r="L957" s="2">
        <v>0.12</v>
      </c>
      <c r="M957" s="2">
        <v>0.11</v>
      </c>
      <c r="N957" s="2">
        <v>0.1</v>
      </c>
      <c r="O957" s="2">
        <v>0.1</v>
      </c>
      <c r="P957" s="2">
        <v>0.08</v>
      </c>
      <c r="Q957" s="2">
        <v>7.0000000000000007E-2</v>
      </c>
      <c r="R957" s="2">
        <v>0.05</v>
      </c>
      <c r="S957" s="2">
        <v>-20.399999999999999</v>
      </c>
      <c r="T957" s="2">
        <v>-17.399999999999999</v>
      </c>
      <c r="U957" s="2">
        <v>-14.3</v>
      </c>
      <c r="V957" s="2">
        <v>-9.2100000000000009</v>
      </c>
      <c r="W957" s="2">
        <v>-4.78</v>
      </c>
      <c r="X957" s="2">
        <v>0.68</v>
      </c>
      <c r="Y957" s="2">
        <v>2.92</v>
      </c>
      <c r="Z957" s="2">
        <v>3.62</v>
      </c>
      <c r="AA957" s="2">
        <v>0</v>
      </c>
      <c r="AB957" s="2">
        <v>125</v>
      </c>
      <c r="AC957" s="2">
        <v>250</v>
      </c>
      <c r="AD957" s="2">
        <v>375</v>
      </c>
      <c r="AE957" s="2">
        <v>499</v>
      </c>
      <c r="AF957" s="2">
        <v>-20.399999999999999</v>
      </c>
      <c r="AG957" s="2">
        <v>43.5</v>
      </c>
      <c r="AH957" s="2">
        <v>29</v>
      </c>
      <c r="AI957" s="2">
        <v>23.6</v>
      </c>
      <c r="AJ957" s="2">
        <v>36.5</v>
      </c>
    </row>
    <row r="958" spans="1:36">
      <c r="A958" s="2">
        <v>957</v>
      </c>
      <c r="B958" s="2">
        <v>4537</v>
      </c>
      <c r="C958" s="2">
        <v>155</v>
      </c>
      <c r="D958" s="2">
        <v>0</v>
      </c>
      <c r="E958" s="2">
        <v>500</v>
      </c>
      <c r="F958" s="2">
        <v>0</v>
      </c>
      <c r="G958" s="2">
        <v>0</v>
      </c>
      <c r="H958" s="2">
        <v>0.191</v>
      </c>
      <c r="I958" s="2">
        <v>1720.32</v>
      </c>
      <c r="J958" s="2">
        <v>0</v>
      </c>
      <c r="K958" s="2">
        <v>0.14000000000000001</v>
      </c>
      <c r="L958" s="2">
        <v>0.11</v>
      </c>
      <c r="M958" s="2">
        <v>0.11</v>
      </c>
      <c r="N958" s="2">
        <v>0.1</v>
      </c>
      <c r="O958" s="2">
        <v>0.09</v>
      </c>
      <c r="P958" s="2">
        <v>0.08</v>
      </c>
      <c r="Q958" s="2">
        <v>7.0000000000000007E-2</v>
      </c>
      <c r="R958" s="2">
        <v>0.05</v>
      </c>
      <c r="S958" s="2">
        <v>-18</v>
      </c>
      <c r="T958" s="2">
        <v>-15.4</v>
      </c>
      <c r="U958" s="2">
        <v>-12.8</v>
      </c>
      <c r="V958" s="2">
        <v>-8.43</v>
      </c>
      <c r="W958" s="2">
        <v>-4.62</v>
      </c>
      <c r="X958" s="2">
        <v>0.18</v>
      </c>
      <c r="Y958" s="2">
        <v>2.2599999999999998</v>
      </c>
      <c r="Z958" s="2">
        <v>3.13</v>
      </c>
      <c r="AA958" s="2">
        <v>0</v>
      </c>
      <c r="AB958" s="2">
        <v>125</v>
      </c>
      <c r="AC958" s="2">
        <v>250</v>
      </c>
      <c r="AD958" s="2">
        <v>375</v>
      </c>
      <c r="AE958" s="2">
        <v>499</v>
      </c>
      <c r="AF958" s="2">
        <v>-18</v>
      </c>
      <c r="AG958" s="2">
        <v>35.4</v>
      </c>
      <c r="AH958" s="2">
        <v>24</v>
      </c>
      <c r="AI958" s="2">
        <v>20</v>
      </c>
      <c r="AJ958" s="2">
        <v>31.4</v>
      </c>
    </row>
    <row r="959" spans="1:36">
      <c r="A959" s="2">
        <v>958</v>
      </c>
      <c r="B959" s="2">
        <v>5481</v>
      </c>
      <c r="C959" s="2">
        <v>155</v>
      </c>
      <c r="D959" s="2">
        <v>0</v>
      </c>
      <c r="E959" s="2">
        <v>500</v>
      </c>
      <c r="F959" s="2">
        <v>0</v>
      </c>
      <c r="G959" s="2">
        <v>0</v>
      </c>
      <c r="H959" s="2">
        <v>0.16900000000000001</v>
      </c>
      <c r="I959" s="2">
        <v>2117.04</v>
      </c>
      <c r="J959" s="2">
        <v>0</v>
      </c>
      <c r="K959" s="2">
        <v>0.13</v>
      </c>
      <c r="L959" s="2">
        <v>0.11</v>
      </c>
      <c r="M959" s="2">
        <v>0.1</v>
      </c>
      <c r="N959" s="2">
        <v>0.09</v>
      </c>
      <c r="O959" s="2">
        <v>0.09</v>
      </c>
      <c r="P959" s="2">
        <v>0.08</v>
      </c>
      <c r="Q959" s="2">
        <v>7.0000000000000007E-2</v>
      </c>
      <c r="R959" s="2">
        <v>0.05</v>
      </c>
      <c r="S959" s="2">
        <v>-15.8</v>
      </c>
      <c r="T959" s="2">
        <v>-13.6</v>
      </c>
      <c r="U959" s="2">
        <v>-11.4</v>
      </c>
      <c r="V959" s="2">
        <v>-7.67</v>
      </c>
      <c r="W959" s="2">
        <v>-4.4000000000000004</v>
      </c>
      <c r="X959" s="2">
        <v>-0.22</v>
      </c>
      <c r="Y959" s="2">
        <v>1.7</v>
      </c>
      <c r="Z959" s="2">
        <v>2.67</v>
      </c>
      <c r="AA959" s="2">
        <v>0</v>
      </c>
      <c r="AB959" s="2">
        <v>125</v>
      </c>
      <c r="AC959" s="2">
        <v>250</v>
      </c>
      <c r="AD959" s="2">
        <v>375</v>
      </c>
      <c r="AE959" s="2">
        <v>499</v>
      </c>
      <c r="AF959" s="2">
        <v>-15.8</v>
      </c>
      <c r="AG959" s="2">
        <v>28.9</v>
      </c>
      <c r="AH959" s="2">
        <v>19.8</v>
      </c>
      <c r="AI959" s="2">
        <v>16.899999999999999</v>
      </c>
      <c r="AJ959" s="2">
        <v>26.9</v>
      </c>
    </row>
    <row r="960" spans="1:36">
      <c r="A960" s="2">
        <v>959</v>
      </c>
      <c r="B960" s="2">
        <v>6622</v>
      </c>
      <c r="C960" s="2">
        <v>155</v>
      </c>
      <c r="D960" s="2">
        <v>0</v>
      </c>
      <c r="E960" s="2">
        <v>500</v>
      </c>
      <c r="F960" s="2">
        <v>0</v>
      </c>
      <c r="G960" s="2">
        <v>0</v>
      </c>
      <c r="H960" s="2">
        <v>0.15</v>
      </c>
      <c r="I960" s="2">
        <v>2580.7199999999998</v>
      </c>
      <c r="J960" s="2">
        <v>0</v>
      </c>
      <c r="K960" s="2">
        <v>0.12</v>
      </c>
      <c r="L960" s="2">
        <v>0.1</v>
      </c>
      <c r="M960" s="2">
        <v>0.09</v>
      </c>
      <c r="N960" s="2">
        <v>0.09</v>
      </c>
      <c r="O960" s="2">
        <v>0.08</v>
      </c>
      <c r="P960" s="2">
        <v>7.0000000000000007E-2</v>
      </c>
      <c r="Q960" s="2">
        <v>7.0000000000000007E-2</v>
      </c>
      <c r="R960" s="2">
        <v>0.05</v>
      </c>
      <c r="S960" s="2">
        <v>-13.8</v>
      </c>
      <c r="T960" s="2">
        <v>-12</v>
      </c>
      <c r="U960" s="2">
        <v>-10.1</v>
      </c>
      <c r="V960" s="2">
        <v>-6.94</v>
      </c>
      <c r="W960" s="2">
        <v>-4.1500000000000004</v>
      </c>
      <c r="X960" s="2">
        <v>-0.51</v>
      </c>
      <c r="Y960" s="2">
        <v>1.22</v>
      </c>
      <c r="Z960" s="2">
        <v>2.2400000000000002</v>
      </c>
      <c r="AA960" s="2">
        <v>0</v>
      </c>
      <c r="AB960" s="2">
        <v>125</v>
      </c>
      <c r="AC960" s="2">
        <v>250</v>
      </c>
      <c r="AD960" s="2">
        <v>375</v>
      </c>
      <c r="AE960" s="2">
        <v>499</v>
      </c>
      <c r="AF960" s="2">
        <v>-13.8</v>
      </c>
      <c r="AG960" s="2">
        <v>23.6</v>
      </c>
      <c r="AH960" s="2">
        <v>16.399999999999999</v>
      </c>
      <c r="AI960" s="2">
        <v>14.3</v>
      </c>
      <c r="AJ960" s="2">
        <v>23.1</v>
      </c>
    </row>
    <row r="961" spans="1:36">
      <c r="A961" s="2">
        <v>960</v>
      </c>
      <c r="B961" s="2">
        <v>8000</v>
      </c>
      <c r="C961" s="2">
        <v>155</v>
      </c>
      <c r="D961" s="2">
        <v>0</v>
      </c>
      <c r="E961" s="2">
        <v>500</v>
      </c>
      <c r="F961" s="2">
        <v>0</v>
      </c>
      <c r="G961" s="2">
        <v>0</v>
      </c>
      <c r="H961" s="2">
        <v>0.13200000000000001</v>
      </c>
      <c r="I961" s="2">
        <v>3185.71</v>
      </c>
      <c r="J961" s="2">
        <v>0</v>
      </c>
      <c r="K961" s="2">
        <v>0.11</v>
      </c>
      <c r="L961" s="2">
        <v>0.09</v>
      </c>
      <c r="M961" s="2">
        <v>0.09</v>
      </c>
      <c r="N961" s="2">
        <v>0.08</v>
      </c>
      <c r="O961" s="2">
        <v>0.08</v>
      </c>
      <c r="P961" s="2">
        <v>7.0000000000000007E-2</v>
      </c>
      <c r="Q961" s="2">
        <v>0.06</v>
      </c>
      <c r="R961" s="2">
        <v>0.05</v>
      </c>
      <c r="S961" s="2">
        <v>-12</v>
      </c>
      <c r="T961" s="2">
        <v>-10.5</v>
      </c>
      <c r="U961" s="2">
        <v>-8.91</v>
      </c>
      <c r="V961" s="2">
        <v>-6.24</v>
      </c>
      <c r="W961" s="2">
        <v>-3.86</v>
      </c>
      <c r="X961" s="2">
        <v>-0.73</v>
      </c>
      <c r="Y961" s="2">
        <v>0.82</v>
      </c>
      <c r="Z961" s="2">
        <v>1.85</v>
      </c>
      <c r="AA961" s="2">
        <v>0</v>
      </c>
      <c r="AB961" s="2">
        <v>125</v>
      </c>
      <c r="AC961" s="2">
        <v>250</v>
      </c>
      <c r="AD961" s="2">
        <v>375</v>
      </c>
      <c r="AE961" s="2">
        <v>499</v>
      </c>
      <c r="AF961" s="2">
        <v>-12</v>
      </c>
      <c r="AG961" s="2">
        <v>19.2</v>
      </c>
      <c r="AH961" s="2">
        <v>13.5</v>
      </c>
      <c r="AI961" s="2">
        <v>12.1</v>
      </c>
      <c r="AJ961" s="2">
        <v>19.7</v>
      </c>
    </row>
    <row r="962" spans="1:36">
      <c r="A962" s="2">
        <v>961</v>
      </c>
      <c r="B962" s="2">
        <v>1000</v>
      </c>
      <c r="C962" s="2">
        <v>208</v>
      </c>
      <c r="D962" s="2">
        <v>0</v>
      </c>
      <c r="E962" s="2">
        <v>500</v>
      </c>
      <c r="F962" s="2">
        <v>0</v>
      </c>
      <c r="G962" s="2">
        <v>0</v>
      </c>
      <c r="H962" s="2">
        <v>0.63800000000000001</v>
      </c>
      <c r="I962" s="2">
        <v>269.56</v>
      </c>
      <c r="J962" s="2">
        <v>0</v>
      </c>
      <c r="K962" s="2">
        <v>0.26</v>
      </c>
      <c r="L962" s="2">
        <v>0.16</v>
      </c>
      <c r="M962" s="2">
        <v>0.13</v>
      </c>
      <c r="N962" s="2">
        <v>0.11</v>
      </c>
      <c r="O962" s="2">
        <v>0.1</v>
      </c>
      <c r="P962" s="2">
        <v>7.0000000000000007E-2</v>
      </c>
      <c r="Q962" s="2">
        <v>0.05</v>
      </c>
      <c r="R962" s="2">
        <v>0.03</v>
      </c>
      <c r="S962" s="2">
        <v>-34.299999999999997</v>
      </c>
      <c r="T962" s="2">
        <v>-27.5</v>
      </c>
      <c r="U962" s="2">
        <v>-20.8</v>
      </c>
      <c r="V962" s="2">
        <v>-9.58</v>
      </c>
      <c r="W962" s="2">
        <v>-0.93</v>
      </c>
      <c r="X962" s="2">
        <v>7.18</v>
      </c>
      <c r="Y962" s="2">
        <v>8.0299999999999994</v>
      </c>
      <c r="Z962" s="2">
        <v>4.92</v>
      </c>
      <c r="AA962" s="2">
        <v>0</v>
      </c>
      <c r="AB962" s="2">
        <v>125</v>
      </c>
      <c r="AC962" s="2">
        <v>250</v>
      </c>
      <c r="AD962" s="2">
        <v>375</v>
      </c>
      <c r="AE962" s="2">
        <v>499</v>
      </c>
      <c r="AF962" s="2">
        <v>-34.299999999999997</v>
      </c>
      <c r="AG962" s="2">
        <v>184</v>
      </c>
      <c r="AH962" s="2">
        <v>113</v>
      </c>
      <c r="AI962" s="2">
        <v>73.900000000000006</v>
      </c>
      <c r="AJ962" s="2">
        <v>89.2</v>
      </c>
    </row>
    <row r="963" spans="1:36">
      <c r="A963" s="2">
        <v>962</v>
      </c>
      <c r="B963" s="2">
        <v>1208</v>
      </c>
      <c r="C963" s="2">
        <v>208</v>
      </c>
      <c r="D963" s="2">
        <v>0</v>
      </c>
      <c r="E963" s="2">
        <v>500</v>
      </c>
      <c r="F963" s="2">
        <v>0</v>
      </c>
      <c r="G963" s="2">
        <v>0</v>
      </c>
      <c r="H963" s="2">
        <v>0.55700000000000005</v>
      </c>
      <c r="I963" s="2">
        <v>346.27</v>
      </c>
      <c r="J963" s="2">
        <v>0</v>
      </c>
      <c r="K963" s="2">
        <v>0.23</v>
      </c>
      <c r="L963" s="2">
        <v>0.15</v>
      </c>
      <c r="M963" s="2">
        <v>0.13</v>
      </c>
      <c r="N963" s="2">
        <v>0.11</v>
      </c>
      <c r="O963" s="2">
        <v>0.09</v>
      </c>
      <c r="P963" s="2">
        <v>7.0000000000000007E-2</v>
      </c>
      <c r="Q963" s="2">
        <v>0.05</v>
      </c>
      <c r="R963" s="2">
        <v>0.04</v>
      </c>
      <c r="S963" s="2">
        <v>-32.4</v>
      </c>
      <c r="T963" s="2">
        <v>-26.2</v>
      </c>
      <c r="U963" s="2">
        <v>-19.8</v>
      </c>
      <c r="V963" s="2">
        <v>-9.73</v>
      </c>
      <c r="W963" s="2">
        <v>-1.66</v>
      </c>
      <c r="X963" s="2">
        <v>6.24</v>
      </c>
      <c r="Y963" s="2">
        <v>7.44</v>
      </c>
      <c r="Z963" s="2">
        <v>4.91</v>
      </c>
      <c r="AA963" s="2">
        <v>0</v>
      </c>
      <c r="AB963" s="2">
        <v>125</v>
      </c>
      <c r="AC963" s="2">
        <v>250</v>
      </c>
      <c r="AD963" s="2">
        <v>375</v>
      </c>
      <c r="AE963" s="2">
        <v>499</v>
      </c>
      <c r="AF963" s="2">
        <v>-32.4</v>
      </c>
      <c r="AG963" s="2">
        <v>150</v>
      </c>
      <c r="AH963" s="2">
        <v>93</v>
      </c>
      <c r="AI963" s="2">
        <v>62.3</v>
      </c>
      <c r="AJ963" s="2">
        <v>78.7</v>
      </c>
    </row>
    <row r="964" spans="1:36">
      <c r="A964" s="2">
        <v>963</v>
      </c>
      <c r="B964" s="2">
        <v>1459</v>
      </c>
      <c r="C964" s="2">
        <v>208</v>
      </c>
      <c r="D964" s="2">
        <v>0</v>
      </c>
      <c r="E964" s="2">
        <v>500</v>
      </c>
      <c r="F964" s="2">
        <v>0</v>
      </c>
      <c r="G964" s="2">
        <v>0</v>
      </c>
      <c r="H964" s="2">
        <v>0.48899999999999999</v>
      </c>
      <c r="I964" s="2">
        <v>438.96</v>
      </c>
      <c r="J964" s="2">
        <v>0</v>
      </c>
      <c r="K964" s="2">
        <v>0.21</v>
      </c>
      <c r="L964" s="2">
        <v>0.14000000000000001</v>
      </c>
      <c r="M964" s="2">
        <v>0.12</v>
      </c>
      <c r="N964" s="2">
        <v>0.1</v>
      </c>
      <c r="O964" s="2">
        <v>0.09</v>
      </c>
      <c r="P964" s="2">
        <v>7.0000000000000007E-2</v>
      </c>
      <c r="Q964" s="2">
        <v>0.06</v>
      </c>
      <c r="R964" s="2">
        <v>0.04</v>
      </c>
      <c r="S964" s="2">
        <v>-30.2</v>
      </c>
      <c r="T964" s="2">
        <v>-24.6</v>
      </c>
      <c r="U964" s="2">
        <v>-18.899999999999999</v>
      </c>
      <c r="V964" s="2">
        <v>-9.6999999999999993</v>
      </c>
      <c r="W964" s="2">
        <v>-2.2799999999999998</v>
      </c>
      <c r="X964" s="2">
        <v>5.27</v>
      </c>
      <c r="Y964" s="2">
        <v>6.75</v>
      </c>
      <c r="Z964" s="2">
        <v>4.8</v>
      </c>
      <c r="AA964" s="2">
        <v>0</v>
      </c>
      <c r="AB964" s="2">
        <v>125</v>
      </c>
      <c r="AC964" s="2">
        <v>250</v>
      </c>
      <c r="AD964" s="2">
        <v>375</v>
      </c>
      <c r="AE964" s="2">
        <v>499</v>
      </c>
      <c r="AF964" s="2">
        <v>-30.2</v>
      </c>
      <c r="AG964" s="2">
        <v>123</v>
      </c>
      <c r="AH964" s="2">
        <v>76.599999999999994</v>
      </c>
      <c r="AI964" s="2">
        <v>52.6</v>
      </c>
      <c r="AJ964" s="2">
        <v>69.2</v>
      </c>
    </row>
    <row r="965" spans="1:36">
      <c r="A965" s="2">
        <v>964</v>
      </c>
      <c r="B965" s="2">
        <v>1763</v>
      </c>
      <c r="C965" s="2">
        <v>208</v>
      </c>
      <c r="D965" s="2">
        <v>0</v>
      </c>
      <c r="E965" s="2">
        <v>500</v>
      </c>
      <c r="F965" s="2">
        <v>0</v>
      </c>
      <c r="G965" s="2">
        <v>0</v>
      </c>
      <c r="H965" s="2">
        <v>0.43099999999999999</v>
      </c>
      <c r="I965" s="2">
        <v>553.41</v>
      </c>
      <c r="J965" s="2">
        <v>0</v>
      </c>
      <c r="K965" s="2">
        <v>0.19</v>
      </c>
      <c r="L965" s="2">
        <v>0.13</v>
      </c>
      <c r="M965" s="2">
        <v>0.12</v>
      </c>
      <c r="N965" s="2">
        <v>0.1</v>
      </c>
      <c r="O965" s="2">
        <v>0.09</v>
      </c>
      <c r="P965" s="2">
        <v>7.0000000000000007E-2</v>
      </c>
      <c r="Q965" s="2">
        <v>0.06</v>
      </c>
      <c r="R965" s="2">
        <v>0.04</v>
      </c>
      <c r="S965" s="2">
        <v>-27.8</v>
      </c>
      <c r="T965" s="2">
        <v>-22.8</v>
      </c>
      <c r="U965" s="2">
        <v>-17.7</v>
      </c>
      <c r="V965" s="2">
        <v>-9.51</v>
      </c>
      <c r="W965" s="2">
        <v>-2.79</v>
      </c>
      <c r="X965" s="2">
        <v>4.32</v>
      </c>
      <c r="Y965" s="2">
        <v>6</v>
      </c>
      <c r="Z965" s="2">
        <v>4.5999999999999996</v>
      </c>
      <c r="AA965" s="2">
        <v>0</v>
      </c>
      <c r="AB965" s="2">
        <v>125</v>
      </c>
      <c r="AC965" s="2">
        <v>250</v>
      </c>
      <c r="AD965" s="2">
        <v>375</v>
      </c>
      <c r="AE965" s="2">
        <v>499</v>
      </c>
      <c r="AF965" s="2">
        <v>-27.8</v>
      </c>
      <c r="AG965" s="2">
        <v>100</v>
      </c>
      <c r="AH965" s="2">
        <v>63.1</v>
      </c>
      <c r="AI965" s="2">
        <v>44.4</v>
      </c>
      <c r="AJ965" s="2">
        <v>60.5</v>
      </c>
    </row>
    <row r="966" spans="1:36">
      <c r="A966" s="2">
        <v>965</v>
      </c>
      <c r="B966" s="2">
        <v>2130</v>
      </c>
      <c r="C966" s="2">
        <v>208</v>
      </c>
      <c r="D966" s="2">
        <v>0</v>
      </c>
      <c r="E966" s="2">
        <v>500</v>
      </c>
      <c r="F966" s="2">
        <v>0</v>
      </c>
      <c r="G966" s="2">
        <v>0</v>
      </c>
      <c r="H966" s="2">
        <v>0.38</v>
      </c>
      <c r="I966" s="2">
        <v>694.54</v>
      </c>
      <c r="J966" s="2">
        <v>0</v>
      </c>
      <c r="K966" s="2">
        <v>0.17</v>
      </c>
      <c r="L966" s="2">
        <v>0.12</v>
      </c>
      <c r="M966" s="2">
        <v>0.11</v>
      </c>
      <c r="N966" s="2">
        <v>0.1</v>
      </c>
      <c r="O966" s="2">
        <v>0.09</v>
      </c>
      <c r="P966" s="2">
        <v>7.0000000000000007E-2</v>
      </c>
      <c r="Q966" s="2">
        <v>0.05</v>
      </c>
      <c r="R966" s="2">
        <v>0.04</v>
      </c>
      <c r="S966" s="2">
        <v>-25.3</v>
      </c>
      <c r="T966" s="2">
        <v>-21</v>
      </c>
      <c r="U966" s="2">
        <v>-16.5</v>
      </c>
      <c r="V966" s="2">
        <v>-9.1999999999999993</v>
      </c>
      <c r="W966" s="2">
        <v>-3.17</v>
      </c>
      <c r="X966" s="2">
        <v>3.43</v>
      </c>
      <c r="Y966" s="2">
        <v>5.23</v>
      </c>
      <c r="Z966" s="2">
        <v>4.34</v>
      </c>
      <c r="AA966" s="2">
        <v>0</v>
      </c>
      <c r="AB966" s="2">
        <v>125</v>
      </c>
      <c r="AC966" s="2">
        <v>250</v>
      </c>
      <c r="AD966" s="2">
        <v>375</v>
      </c>
      <c r="AE966" s="2">
        <v>499</v>
      </c>
      <c r="AF966" s="2">
        <v>-25.3</v>
      </c>
      <c r="AG966" s="2">
        <v>81.8</v>
      </c>
      <c r="AH966" s="2">
        <v>52</v>
      </c>
      <c r="AI966" s="2">
        <v>37.6</v>
      </c>
      <c r="AJ966" s="2">
        <v>52.8</v>
      </c>
    </row>
    <row r="967" spans="1:36">
      <c r="A967" s="2">
        <v>966</v>
      </c>
      <c r="B967" s="2">
        <v>2573</v>
      </c>
      <c r="C967" s="2">
        <v>208</v>
      </c>
      <c r="D967" s="2">
        <v>0</v>
      </c>
      <c r="E967" s="2">
        <v>500</v>
      </c>
      <c r="F967" s="2">
        <v>0</v>
      </c>
      <c r="G967" s="2">
        <v>0</v>
      </c>
      <c r="H967" s="2">
        <v>0.33500000000000002</v>
      </c>
      <c r="I967" s="2">
        <v>868.74</v>
      </c>
      <c r="J967" s="2">
        <v>0</v>
      </c>
      <c r="K967" s="2">
        <v>0.15</v>
      </c>
      <c r="L967" s="2">
        <v>0.12</v>
      </c>
      <c r="M967" s="2">
        <v>0.1</v>
      </c>
      <c r="N967" s="2">
        <v>0.09</v>
      </c>
      <c r="O967" s="2">
        <v>0.08</v>
      </c>
      <c r="P967" s="2">
        <v>7.0000000000000007E-2</v>
      </c>
      <c r="Q967" s="2">
        <v>0.05</v>
      </c>
      <c r="R967" s="2">
        <v>0.04</v>
      </c>
      <c r="S967" s="2">
        <v>-22.9</v>
      </c>
      <c r="T967" s="2">
        <v>-19.100000000000001</v>
      </c>
      <c r="U967" s="2">
        <v>-15.2</v>
      </c>
      <c r="V967" s="2">
        <v>-8.7799999999999994</v>
      </c>
      <c r="W967" s="2">
        <v>-3.43</v>
      </c>
      <c r="X967" s="2">
        <v>2.61</v>
      </c>
      <c r="Y967" s="2">
        <v>4.47</v>
      </c>
      <c r="Z967" s="2">
        <v>4.0199999999999996</v>
      </c>
      <c r="AA967" s="2">
        <v>0</v>
      </c>
      <c r="AB967" s="2">
        <v>125</v>
      </c>
      <c r="AC967" s="2">
        <v>250</v>
      </c>
      <c r="AD967" s="2">
        <v>375</v>
      </c>
      <c r="AE967" s="2">
        <v>499</v>
      </c>
      <c r="AF967" s="2">
        <v>-22.9</v>
      </c>
      <c r="AG967" s="2">
        <v>66.7</v>
      </c>
      <c r="AH967" s="2">
        <v>42.8</v>
      </c>
      <c r="AI967" s="2">
        <v>31.8</v>
      </c>
      <c r="AJ967" s="2">
        <v>45.9</v>
      </c>
    </row>
    <row r="968" spans="1:36">
      <c r="A968" s="2">
        <v>967</v>
      </c>
      <c r="B968" s="2">
        <v>3109</v>
      </c>
      <c r="C968" s="2">
        <v>208</v>
      </c>
      <c r="D968" s="2">
        <v>0</v>
      </c>
      <c r="E968" s="2">
        <v>500</v>
      </c>
      <c r="F968" s="2">
        <v>0</v>
      </c>
      <c r="G968" s="2">
        <v>0</v>
      </c>
      <c r="H968" s="2">
        <v>0.29599999999999999</v>
      </c>
      <c r="I968" s="2">
        <v>1082.03</v>
      </c>
      <c r="J968" s="2">
        <v>0</v>
      </c>
      <c r="K968" s="2">
        <v>0.14000000000000001</v>
      </c>
      <c r="L968" s="2">
        <v>0.11</v>
      </c>
      <c r="M968" s="2">
        <v>0.1</v>
      </c>
      <c r="N968" s="2">
        <v>0.09</v>
      </c>
      <c r="O968" s="2">
        <v>0.08</v>
      </c>
      <c r="P968" s="2">
        <v>7.0000000000000007E-2</v>
      </c>
      <c r="Q968" s="2">
        <v>0.05</v>
      </c>
      <c r="R968" s="2">
        <v>0.04</v>
      </c>
      <c r="S968" s="2">
        <v>-20.6</v>
      </c>
      <c r="T968" s="2">
        <v>-17.3</v>
      </c>
      <c r="U968" s="2">
        <v>-13.9</v>
      </c>
      <c r="V968" s="2">
        <v>-8.3000000000000007</v>
      </c>
      <c r="W968" s="2">
        <v>-3.58</v>
      </c>
      <c r="X968" s="2">
        <v>1.89</v>
      </c>
      <c r="Y968" s="2">
        <v>3.75</v>
      </c>
      <c r="Z968" s="2">
        <v>3.66</v>
      </c>
      <c r="AA968" s="2">
        <v>0</v>
      </c>
      <c r="AB968" s="2">
        <v>125</v>
      </c>
      <c r="AC968" s="2">
        <v>250</v>
      </c>
      <c r="AD968" s="2">
        <v>375</v>
      </c>
      <c r="AE968" s="2">
        <v>499</v>
      </c>
      <c r="AF968" s="2">
        <v>-20.6</v>
      </c>
      <c r="AG968" s="2">
        <v>54.5</v>
      </c>
      <c r="AH968" s="2">
        <v>35.299999999999997</v>
      </c>
      <c r="AI968" s="2">
        <v>26.9</v>
      </c>
      <c r="AJ968" s="2">
        <v>39.700000000000003</v>
      </c>
    </row>
    <row r="969" spans="1:36">
      <c r="A969" s="2">
        <v>968</v>
      </c>
      <c r="B969" s="2">
        <v>3756</v>
      </c>
      <c r="C969" s="2">
        <v>208</v>
      </c>
      <c r="D969" s="2">
        <v>0</v>
      </c>
      <c r="E969" s="2">
        <v>500</v>
      </c>
      <c r="F969" s="2">
        <v>0</v>
      </c>
      <c r="G969" s="2">
        <v>0</v>
      </c>
      <c r="H969" s="2">
        <v>0.26200000000000001</v>
      </c>
      <c r="I969" s="2">
        <v>1339.97</v>
      </c>
      <c r="J969" s="2">
        <v>0</v>
      </c>
      <c r="K969" s="2">
        <v>0.13</v>
      </c>
      <c r="L969" s="2">
        <v>0.1</v>
      </c>
      <c r="M969" s="2">
        <v>0.09</v>
      </c>
      <c r="N969" s="2">
        <v>0.08</v>
      </c>
      <c r="O969" s="2">
        <v>0.08</v>
      </c>
      <c r="P969" s="2">
        <v>0.06</v>
      </c>
      <c r="Q969" s="2">
        <v>0.05</v>
      </c>
      <c r="R969" s="2">
        <v>0.04</v>
      </c>
      <c r="S969" s="2">
        <v>-18.3</v>
      </c>
      <c r="T969" s="2">
        <v>-15.5</v>
      </c>
      <c r="U969" s="2">
        <v>-12.6</v>
      </c>
      <c r="V969" s="2">
        <v>-7.76</v>
      </c>
      <c r="W969" s="2">
        <v>-3.63</v>
      </c>
      <c r="X969" s="2">
        <v>1.27</v>
      </c>
      <c r="Y969" s="2">
        <v>3.09</v>
      </c>
      <c r="Z969" s="2">
        <v>3.29</v>
      </c>
      <c r="AA969" s="2">
        <v>0</v>
      </c>
      <c r="AB969" s="2">
        <v>125</v>
      </c>
      <c r="AC969" s="2">
        <v>250</v>
      </c>
      <c r="AD969" s="2">
        <v>375</v>
      </c>
      <c r="AE969" s="2">
        <v>499</v>
      </c>
      <c r="AF969" s="2">
        <v>-18.3</v>
      </c>
      <c r="AG969" s="2">
        <v>44.4</v>
      </c>
      <c r="AH969" s="2">
        <v>29.2</v>
      </c>
      <c r="AI969" s="2">
        <v>22.8</v>
      </c>
      <c r="AJ969" s="2">
        <v>34.299999999999997</v>
      </c>
    </row>
    <row r="970" spans="1:36">
      <c r="A970" s="2">
        <v>969</v>
      </c>
      <c r="B970" s="2">
        <v>4537</v>
      </c>
      <c r="C970" s="2">
        <v>208</v>
      </c>
      <c r="D970" s="2">
        <v>0</v>
      </c>
      <c r="E970" s="2">
        <v>500</v>
      </c>
      <c r="F970" s="2">
        <v>0</v>
      </c>
      <c r="G970" s="2">
        <v>0</v>
      </c>
      <c r="H970" s="2">
        <v>0.23</v>
      </c>
      <c r="I970" s="2">
        <v>1672.29</v>
      </c>
      <c r="J970" s="2">
        <v>0</v>
      </c>
      <c r="K970" s="2">
        <v>0.12</v>
      </c>
      <c r="L970" s="2">
        <v>0.09</v>
      </c>
      <c r="M970" s="2">
        <v>0.09</v>
      </c>
      <c r="N970" s="2">
        <v>0.08</v>
      </c>
      <c r="O970" s="2">
        <v>7.0000000000000007E-2</v>
      </c>
      <c r="P970" s="2">
        <v>0.06</v>
      </c>
      <c r="Q970" s="2">
        <v>0.05</v>
      </c>
      <c r="R970" s="2">
        <v>0.04</v>
      </c>
      <c r="S970" s="2">
        <v>-16.3</v>
      </c>
      <c r="T970" s="2">
        <v>-13.9</v>
      </c>
      <c r="U970" s="2">
        <v>-11.3</v>
      </c>
      <c r="V970" s="2">
        <v>-7.19</v>
      </c>
      <c r="W970" s="2">
        <v>-3.61</v>
      </c>
      <c r="X970" s="2">
        <v>0.75</v>
      </c>
      <c r="Y970" s="2">
        <v>2.48</v>
      </c>
      <c r="Z970" s="2">
        <v>2.91</v>
      </c>
      <c r="AA970" s="2">
        <v>0</v>
      </c>
      <c r="AB970" s="2">
        <v>125</v>
      </c>
      <c r="AC970" s="2">
        <v>250</v>
      </c>
      <c r="AD970" s="2">
        <v>375</v>
      </c>
      <c r="AE970" s="2">
        <v>499</v>
      </c>
      <c r="AF970" s="2">
        <v>-16.3</v>
      </c>
      <c r="AG970" s="2">
        <v>36.299999999999997</v>
      </c>
      <c r="AH970" s="2">
        <v>24.1</v>
      </c>
      <c r="AI970" s="2">
        <v>19.3</v>
      </c>
      <c r="AJ970" s="2">
        <v>29.6</v>
      </c>
    </row>
    <row r="971" spans="1:36">
      <c r="A971" s="2">
        <v>970</v>
      </c>
      <c r="B971" s="2">
        <v>5481</v>
      </c>
      <c r="C971" s="2">
        <v>208</v>
      </c>
      <c r="D971" s="2">
        <v>0</v>
      </c>
      <c r="E971" s="2">
        <v>500</v>
      </c>
      <c r="F971" s="2">
        <v>0</v>
      </c>
      <c r="G971" s="2">
        <v>0</v>
      </c>
      <c r="H971" s="2">
        <v>0.20300000000000001</v>
      </c>
      <c r="I971" s="2">
        <v>2067.2800000000002</v>
      </c>
      <c r="J971" s="2">
        <v>0</v>
      </c>
      <c r="K971" s="2">
        <v>0.11</v>
      </c>
      <c r="L971" s="2">
        <v>0.09</v>
      </c>
      <c r="M971" s="2">
        <v>0.08</v>
      </c>
      <c r="N971" s="2">
        <v>0.08</v>
      </c>
      <c r="O971" s="2">
        <v>7.0000000000000007E-2</v>
      </c>
      <c r="P971" s="2">
        <v>0.06</v>
      </c>
      <c r="Q971" s="2">
        <v>0.05</v>
      </c>
      <c r="R971" s="2">
        <v>0.04</v>
      </c>
      <c r="S971" s="2">
        <v>-14.4</v>
      </c>
      <c r="T971" s="2">
        <v>-12.3</v>
      </c>
      <c r="U971" s="2">
        <v>-10.199999999999999</v>
      </c>
      <c r="V971" s="2">
        <v>-6.61</v>
      </c>
      <c r="W971" s="2">
        <v>-3.52</v>
      </c>
      <c r="X971" s="2">
        <v>0.33</v>
      </c>
      <c r="Y971" s="2">
        <v>1.95</v>
      </c>
      <c r="Z971" s="2">
        <v>2.54</v>
      </c>
      <c r="AA971" s="2">
        <v>0</v>
      </c>
      <c r="AB971" s="2">
        <v>125</v>
      </c>
      <c r="AC971" s="2">
        <v>250</v>
      </c>
      <c r="AD971" s="2">
        <v>375</v>
      </c>
      <c r="AE971" s="2">
        <v>499</v>
      </c>
      <c r="AF971" s="2">
        <v>-14.4</v>
      </c>
      <c r="AG971" s="2">
        <v>29.6</v>
      </c>
      <c r="AH971" s="2">
        <v>19.899999999999999</v>
      </c>
      <c r="AI971" s="2">
        <v>16.3</v>
      </c>
      <c r="AJ971" s="2">
        <v>25.5</v>
      </c>
    </row>
    <row r="972" spans="1:36">
      <c r="A972" s="2">
        <v>971</v>
      </c>
      <c r="B972" s="2">
        <v>6622</v>
      </c>
      <c r="C972" s="2">
        <v>208</v>
      </c>
      <c r="D972" s="2">
        <v>0</v>
      </c>
      <c r="E972" s="2">
        <v>500</v>
      </c>
      <c r="F972" s="2">
        <v>0</v>
      </c>
      <c r="G972" s="2">
        <v>0</v>
      </c>
      <c r="H972" s="2">
        <v>0.182</v>
      </c>
      <c r="I972" s="2">
        <v>2508.33</v>
      </c>
      <c r="J972" s="2">
        <v>0</v>
      </c>
      <c r="K972" s="2">
        <v>0.1</v>
      </c>
      <c r="L972" s="2">
        <v>0.08</v>
      </c>
      <c r="M972" s="2">
        <v>0.08</v>
      </c>
      <c r="N972" s="2">
        <v>7.0000000000000007E-2</v>
      </c>
      <c r="O972" s="2">
        <v>7.0000000000000007E-2</v>
      </c>
      <c r="P972" s="2">
        <v>0.06</v>
      </c>
      <c r="Q972" s="2">
        <v>0.05</v>
      </c>
      <c r="R972" s="2">
        <v>0.04</v>
      </c>
      <c r="S972" s="2">
        <v>-12.7</v>
      </c>
      <c r="T972" s="2">
        <v>-10.9</v>
      </c>
      <c r="U972" s="2">
        <v>-9.07</v>
      </c>
      <c r="V972" s="2">
        <v>-6.04</v>
      </c>
      <c r="W972" s="2">
        <v>-3.38</v>
      </c>
      <c r="X972" s="2">
        <v>-0.01</v>
      </c>
      <c r="Y972" s="2">
        <v>1.49</v>
      </c>
      <c r="Z972" s="2">
        <v>2.1800000000000002</v>
      </c>
      <c r="AA972" s="2">
        <v>0</v>
      </c>
      <c r="AB972" s="2">
        <v>125</v>
      </c>
      <c r="AC972" s="2">
        <v>250</v>
      </c>
      <c r="AD972" s="2">
        <v>375</v>
      </c>
      <c r="AE972" s="2">
        <v>499</v>
      </c>
      <c r="AF972" s="2">
        <v>-12.7</v>
      </c>
      <c r="AG972" s="2">
        <v>24.1</v>
      </c>
      <c r="AH972" s="2">
        <v>16.399999999999999</v>
      </c>
      <c r="AI972" s="2">
        <v>13.8</v>
      </c>
      <c r="AJ972" s="2">
        <v>21.9</v>
      </c>
    </row>
    <row r="973" spans="1:36">
      <c r="A973" s="2">
        <v>972</v>
      </c>
      <c r="B973" s="2">
        <v>8000</v>
      </c>
      <c r="C973" s="2">
        <v>208</v>
      </c>
      <c r="D973" s="2">
        <v>0</v>
      </c>
      <c r="E973" s="2">
        <v>500</v>
      </c>
      <c r="F973" s="2">
        <v>0</v>
      </c>
      <c r="G973" s="2">
        <v>0</v>
      </c>
      <c r="H973" s="2">
        <v>0.158</v>
      </c>
      <c r="I973" s="2">
        <v>3145.36</v>
      </c>
      <c r="J973" s="2">
        <v>0</v>
      </c>
      <c r="K973" s="2">
        <v>0.09</v>
      </c>
      <c r="L973" s="2">
        <v>0.08</v>
      </c>
      <c r="M973" s="2">
        <v>7.0000000000000007E-2</v>
      </c>
      <c r="N973" s="2">
        <v>7.0000000000000007E-2</v>
      </c>
      <c r="O973" s="2">
        <v>0.06</v>
      </c>
      <c r="P973" s="2">
        <v>0.06</v>
      </c>
      <c r="Q973" s="2">
        <v>0.05</v>
      </c>
      <c r="R973" s="2">
        <v>0.04</v>
      </c>
      <c r="S973" s="2">
        <v>-11.1</v>
      </c>
      <c r="T973" s="2">
        <v>-9.6</v>
      </c>
      <c r="U973" s="2">
        <v>-8.0500000000000007</v>
      </c>
      <c r="V973" s="2">
        <v>-5.48</v>
      </c>
      <c r="W973" s="2">
        <v>-3.2</v>
      </c>
      <c r="X973" s="2">
        <v>-0.27</v>
      </c>
      <c r="Y973" s="2">
        <v>1.1000000000000001</v>
      </c>
      <c r="Z973" s="2">
        <v>1.84</v>
      </c>
      <c r="AA973" s="2">
        <v>0</v>
      </c>
      <c r="AB973" s="2">
        <v>125</v>
      </c>
      <c r="AC973" s="2">
        <v>250</v>
      </c>
      <c r="AD973" s="2">
        <v>375</v>
      </c>
      <c r="AE973" s="2">
        <v>499</v>
      </c>
      <c r="AF973" s="2">
        <v>-11.1</v>
      </c>
      <c r="AG973" s="2">
        <v>19.7</v>
      </c>
      <c r="AH973" s="2">
        <v>13.6</v>
      </c>
      <c r="AI973" s="2">
        <v>11.7</v>
      </c>
      <c r="AJ973" s="2">
        <v>18.7</v>
      </c>
    </row>
    <row r="974" spans="1:36">
      <c r="A974" s="2">
        <v>973</v>
      </c>
      <c r="B974" s="2">
        <v>1000</v>
      </c>
      <c r="C974" s="2">
        <v>278</v>
      </c>
      <c r="D974" s="2">
        <v>0</v>
      </c>
      <c r="E974" s="2">
        <v>500</v>
      </c>
      <c r="F974" s="2">
        <v>0</v>
      </c>
      <c r="G974" s="2">
        <v>0</v>
      </c>
      <c r="H974" s="2">
        <v>0.77800000000000002</v>
      </c>
      <c r="I974" s="2">
        <v>248.18</v>
      </c>
      <c r="J974" s="2">
        <v>0</v>
      </c>
      <c r="K974" s="2">
        <v>0.23</v>
      </c>
      <c r="L974" s="2">
        <v>0.14000000000000001</v>
      </c>
      <c r="M974" s="2">
        <v>0.11</v>
      </c>
      <c r="N974" s="2">
        <v>0.09</v>
      </c>
      <c r="O974" s="2">
        <v>7.0000000000000007E-2</v>
      </c>
      <c r="P974" s="2">
        <v>0.05</v>
      </c>
      <c r="Q974" s="2">
        <v>0.04</v>
      </c>
      <c r="R974" s="2">
        <v>0.03</v>
      </c>
      <c r="S974" s="2">
        <v>-27</v>
      </c>
      <c r="T974" s="2">
        <v>-21.4</v>
      </c>
      <c r="U974" s="2">
        <v>-15.8</v>
      </c>
      <c r="V974" s="2">
        <v>-6.67</v>
      </c>
      <c r="W974" s="2">
        <v>0.24</v>
      </c>
      <c r="X974" s="2">
        <v>6.26</v>
      </c>
      <c r="Y974" s="2">
        <v>6.41</v>
      </c>
      <c r="Z974" s="2">
        <v>3.52</v>
      </c>
      <c r="AA974" s="2">
        <v>0</v>
      </c>
      <c r="AB974" s="2">
        <v>125</v>
      </c>
      <c r="AC974" s="2">
        <v>250</v>
      </c>
      <c r="AD974" s="2">
        <v>375</v>
      </c>
      <c r="AE974" s="2">
        <v>499</v>
      </c>
      <c r="AF974" s="2">
        <v>-27</v>
      </c>
      <c r="AG974" s="2">
        <v>187</v>
      </c>
      <c r="AH974" s="2">
        <v>114</v>
      </c>
      <c r="AI974" s="2">
        <v>72.099999999999994</v>
      </c>
      <c r="AJ974" s="2">
        <v>80</v>
      </c>
    </row>
    <row r="975" spans="1:36">
      <c r="A975" s="2">
        <v>974</v>
      </c>
      <c r="B975" s="2">
        <v>1208</v>
      </c>
      <c r="C975" s="2">
        <v>278</v>
      </c>
      <c r="D975" s="2">
        <v>0</v>
      </c>
      <c r="E975" s="2">
        <v>500</v>
      </c>
      <c r="F975" s="2">
        <v>0</v>
      </c>
      <c r="G975" s="2">
        <v>0</v>
      </c>
      <c r="H975" s="2">
        <v>0.68100000000000005</v>
      </c>
      <c r="I975" s="2">
        <v>319.35000000000002</v>
      </c>
      <c r="J975" s="2">
        <v>0</v>
      </c>
      <c r="K975" s="2">
        <v>0.21</v>
      </c>
      <c r="L975" s="2">
        <v>0.13</v>
      </c>
      <c r="M975" s="2">
        <v>0.1</v>
      </c>
      <c r="N975" s="2">
        <v>0.08</v>
      </c>
      <c r="O975" s="2">
        <v>7.0000000000000007E-2</v>
      </c>
      <c r="P975" s="2">
        <v>0.05</v>
      </c>
      <c r="Q975" s="2">
        <v>0.04</v>
      </c>
      <c r="R975" s="2">
        <v>0.03</v>
      </c>
      <c r="S975" s="2">
        <v>-26.3</v>
      </c>
      <c r="T975" s="2">
        <v>-20.9</v>
      </c>
      <c r="U975" s="2">
        <v>-15.7</v>
      </c>
      <c r="V975" s="2">
        <v>-7.02</v>
      </c>
      <c r="W975" s="2">
        <v>-0.37</v>
      </c>
      <c r="X975" s="2">
        <v>5.71</v>
      </c>
      <c r="Y975" s="2">
        <v>6.18</v>
      </c>
      <c r="Z975" s="2">
        <v>3.64</v>
      </c>
      <c r="AA975" s="2">
        <v>0</v>
      </c>
      <c r="AB975" s="2">
        <v>125</v>
      </c>
      <c r="AC975" s="2">
        <v>250</v>
      </c>
      <c r="AD975" s="2">
        <v>375</v>
      </c>
      <c r="AE975" s="2">
        <v>499</v>
      </c>
      <c r="AF975" s="2">
        <v>-26.3</v>
      </c>
      <c r="AG975" s="2">
        <v>153</v>
      </c>
      <c r="AH975" s="2">
        <v>93.9</v>
      </c>
      <c r="AI975" s="2">
        <v>60.6</v>
      </c>
      <c r="AJ975" s="2">
        <v>71.2</v>
      </c>
    </row>
    <row r="976" spans="1:36">
      <c r="A976" s="2">
        <v>975</v>
      </c>
      <c r="B976" s="2">
        <v>1459</v>
      </c>
      <c r="C976" s="2">
        <v>278</v>
      </c>
      <c r="D976" s="2">
        <v>0</v>
      </c>
      <c r="E976" s="2">
        <v>500</v>
      </c>
      <c r="F976" s="2">
        <v>0</v>
      </c>
      <c r="G976" s="2">
        <v>0</v>
      </c>
      <c r="H976" s="2">
        <v>0.59799999999999998</v>
      </c>
      <c r="I976" s="2">
        <v>407.22</v>
      </c>
      <c r="J976" s="2">
        <v>0</v>
      </c>
      <c r="K976" s="2">
        <v>0.18</v>
      </c>
      <c r="L976" s="2">
        <v>0.12</v>
      </c>
      <c r="M976" s="2">
        <v>0.1</v>
      </c>
      <c r="N976" s="2">
        <v>0.08</v>
      </c>
      <c r="O976" s="2">
        <v>7.0000000000000007E-2</v>
      </c>
      <c r="P976" s="2">
        <v>0.05</v>
      </c>
      <c r="Q976" s="2">
        <v>0.04</v>
      </c>
      <c r="R976" s="2">
        <v>0.03</v>
      </c>
      <c r="S976" s="2">
        <v>-25</v>
      </c>
      <c r="T976" s="2">
        <v>-20.100000000000001</v>
      </c>
      <c r="U976" s="2">
        <v>-15.1</v>
      </c>
      <c r="V976" s="2">
        <v>-7.22</v>
      </c>
      <c r="W976" s="2">
        <v>-0.95</v>
      </c>
      <c r="X976" s="2">
        <v>5.05</v>
      </c>
      <c r="Y976" s="2">
        <v>5.81</v>
      </c>
      <c r="Z976" s="2">
        <v>3.68</v>
      </c>
      <c r="AA976" s="2">
        <v>0</v>
      </c>
      <c r="AB976" s="2">
        <v>125</v>
      </c>
      <c r="AC976" s="2">
        <v>250</v>
      </c>
      <c r="AD976" s="2">
        <v>375</v>
      </c>
      <c r="AE976" s="2">
        <v>499</v>
      </c>
      <c r="AF976" s="2">
        <v>-25</v>
      </c>
      <c r="AG976" s="2">
        <v>125</v>
      </c>
      <c r="AH976" s="2">
        <v>77.2</v>
      </c>
      <c r="AI976" s="2">
        <v>51.1</v>
      </c>
      <c r="AJ976" s="2">
        <v>62.9</v>
      </c>
    </row>
    <row r="977" spans="1:36">
      <c r="A977" s="2">
        <v>976</v>
      </c>
      <c r="B977" s="2">
        <v>1763</v>
      </c>
      <c r="C977" s="2">
        <v>278</v>
      </c>
      <c r="D977" s="2">
        <v>0</v>
      </c>
      <c r="E977" s="2">
        <v>500</v>
      </c>
      <c r="F977" s="2">
        <v>0</v>
      </c>
      <c r="G977" s="2">
        <v>0</v>
      </c>
      <c r="H977" s="2">
        <v>0.52600000000000002</v>
      </c>
      <c r="I977" s="2">
        <v>516.04</v>
      </c>
      <c r="J977" s="2">
        <v>0</v>
      </c>
      <c r="K977" s="2">
        <v>0.17</v>
      </c>
      <c r="L977" s="2">
        <v>0.11</v>
      </c>
      <c r="M977" s="2">
        <v>0.09</v>
      </c>
      <c r="N977" s="2">
        <v>0.08</v>
      </c>
      <c r="O977" s="2">
        <v>7.0000000000000007E-2</v>
      </c>
      <c r="P977" s="2">
        <v>0.05</v>
      </c>
      <c r="Q977" s="2">
        <v>0.04</v>
      </c>
      <c r="R977" s="2">
        <v>0.03</v>
      </c>
      <c r="S977" s="2">
        <v>-23.5</v>
      </c>
      <c r="T977" s="2">
        <v>-19</v>
      </c>
      <c r="U977" s="2">
        <v>-14.5</v>
      </c>
      <c r="V977" s="2">
        <v>-7.27</v>
      </c>
      <c r="W977" s="2">
        <v>-1.46</v>
      </c>
      <c r="X977" s="2">
        <v>4.33</v>
      </c>
      <c r="Y977" s="2">
        <v>5.33</v>
      </c>
      <c r="Z977" s="2">
        <v>3.63</v>
      </c>
      <c r="AA977" s="2">
        <v>0</v>
      </c>
      <c r="AB977" s="2">
        <v>125</v>
      </c>
      <c r="AC977" s="2">
        <v>250</v>
      </c>
      <c r="AD977" s="2">
        <v>375</v>
      </c>
      <c r="AE977" s="2">
        <v>499</v>
      </c>
      <c r="AF977" s="2">
        <v>-23.5</v>
      </c>
      <c r="AG977" s="2">
        <v>102</v>
      </c>
      <c r="AH977" s="2">
        <v>63.6</v>
      </c>
      <c r="AI977" s="2">
        <v>43.1</v>
      </c>
      <c r="AJ977" s="2">
        <v>55.4</v>
      </c>
    </row>
    <row r="978" spans="1:36">
      <c r="A978" s="2">
        <v>977</v>
      </c>
      <c r="B978" s="2">
        <v>2130</v>
      </c>
      <c r="C978" s="2">
        <v>278</v>
      </c>
      <c r="D978" s="2">
        <v>0</v>
      </c>
      <c r="E978" s="2">
        <v>500</v>
      </c>
      <c r="F978" s="2">
        <v>0</v>
      </c>
      <c r="G978" s="2">
        <v>0</v>
      </c>
      <c r="H978" s="2">
        <v>0.46200000000000002</v>
      </c>
      <c r="I978" s="2">
        <v>653.72</v>
      </c>
      <c r="J978" s="2">
        <v>0</v>
      </c>
      <c r="K978" s="2">
        <v>0.15</v>
      </c>
      <c r="L978" s="2">
        <v>0.1</v>
      </c>
      <c r="M978" s="2">
        <v>0.09</v>
      </c>
      <c r="N978" s="2">
        <v>0.08</v>
      </c>
      <c r="O978" s="2">
        <v>7.0000000000000007E-2</v>
      </c>
      <c r="P978" s="2">
        <v>0.05</v>
      </c>
      <c r="Q978" s="2">
        <v>0.04</v>
      </c>
      <c r="R978" s="2">
        <v>0.03</v>
      </c>
      <c r="S978" s="2">
        <v>-21.7</v>
      </c>
      <c r="T978" s="2">
        <v>-17.8</v>
      </c>
      <c r="U978" s="2">
        <v>-13.7</v>
      </c>
      <c r="V978" s="2">
        <v>-7.19</v>
      </c>
      <c r="W978" s="2">
        <v>-1.89</v>
      </c>
      <c r="X978" s="2">
        <v>3.61</v>
      </c>
      <c r="Y978" s="2">
        <v>4.79</v>
      </c>
      <c r="Z978" s="2">
        <v>3.52</v>
      </c>
      <c r="AA978" s="2">
        <v>0</v>
      </c>
      <c r="AB978" s="2">
        <v>125</v>
      </c>
      <c r="AC978" s="2">
        <v>250</v>
      </c>
      <c r="AD978" s="2">
        <v>375</v>
      </c>
      <c r="AE978" s="2">
        <v>499</v>
      </c>
      <c r="AF978" s="2">
        <v>-21.7</v>
      </c>
      <c r="AG978" s="2">
        <v>83.5</v>
      </c>
      <c r="AH978" s="2">
        <v>52.3</v>
      </c>
      <c r="AI978" s="2">
        <v>36.4</v>
      </c>
      <c r="AJ978" s="2">
        <v>48.6</v>
      </c>
    </row>
    <row r="979" spans="1:36">
      <c r="A979" s="2">
        <v>978</v>
      </c>
      <c r="B979" s="2">
        <v>2573</v>
      </c>
      <c r="C979" s="2">
        <v>278</v>
      </c>
      <c r="D979" s="2">
        <v>0</v>
      </c>
      <c r="E979" s="2">
        <v>500</v>
      </c>
      <c r="F979" s="2">
        <v>0</v>
      </c>
      <c r="G979" s="2">
        <v>0</v>
      </c>
      <c r="H979" s="2">
        <v>0.40799999999999997</v>
      </c>
      <c r="I979" s="2">
        <v>819.91</v>
      </c>
      <c r="J979" s="2">
        <v>0</v>
      </c>
      <c r="K979" s="2">
        <v>0.13</v>
      </c>
      <c r="L979" s="2">
        <v>0.1</v>
      </c>
      <c r="M979" s="2">
        <v>0.08</v>
      </c>
      <c r="N979" s="2">
        <v>7.0000000000000007E-2</v>
      </c>
      <c r="O979" s="2">
        <v>7.0000000000000007E-2</v>
      </c>
      <c r="P979" s="2">
        <v>0.05</v>
      </c>
      <c r="Q979" s="2">
        <v>0.04</v>
      </c>
      <c r="R979" s="2">
        <v>0.03</v>
      </c>
      <c r="S979" s="2">
        <v>-19.899999999999999</v>
      </c>
      <c r="T979" s="2">
        <v>-16.399999999999999</v>
      </c>
      <c r="U979" s="2">
        <v>-12.8</v>
      </c>
      <c r="V979" s="2">
        <v>-7</v>
      </c>
      <c r="W979" s="2">
        <v>-2.2200000000000002</v>
      </c>
      <c r="X979" s="2">
        <v>2.92</v>
      </c>
      <c r="Y979" s="2">
        <v>4.22</v>
      </c>
      <c r="Z979" s="2">
        <v>3.35</v>
      </c>
      <c r="AA979" s="2">
        <v>0</v>
      </c>
      <c r="AB979" s="2">
        <v>125</v>
      </c>
      <c r="AC979" s="2">
        <v>250</v>
      </c>
      <c r="AD979" s="2">
        <v>375</v>
      </c>
      <c r="AE979" s="2">
        <v>499</v>
      </c>
      <c r="AF979" s="2">
        <v>-19.899999999999999</v>
      </c>
      <c r="AG979" s="2">
        <v>68.2</v>
      </c>
      <c r="AH979" s="2">
        <v>43.1</v>
      </c>
      <c r="AI979" s="2">
        <v>30.7</v>
      </c>
      <c r="AJ979" s="2">
        <v>42.5</v>
      </c>
    </row>
    <row r="980" spans="1:36">
      <c r="A980" s="2">
        <v>979</v>
      </c>
      <c r="B980" s="2">
        <v>3109</v>
      </c>
      <c r="C980" s="2">
        <v>278</v>
      </c>
      <c r="D980" s="2">
        <v>0</v>
      </c>
      <c r="E980" s="2">
        <v>500</v>
      </c>
      <c r="F980" s="2">
        <v>0</v>
      </c>
      <c r="G980" s="2">
        <v>0</v>
      </c>
      <c r="H980" s="2">
        <v>0.35699999999999998</v>
      </c>
      <c r="I980" s="2">
        <v>1036.5899999999999</v>
      </c>
      <c r="J980" s="2">
        <v>0</v>
      </c>
      <c r="K980" s="2">
        <v>0.12</v>
      </c>
      <c r="L980" s="2">
        <v>0.09</v>
      </c>
      <c r="M980" s="2">
        <v>0.08</v>
      </c>
      <c r="N980" s="2">
        <v>7.0000000000000007E-2</v>
      </c>
      <c r="O980" s="2">
        <v>0.06</v>
      </c>
      <c r="P980" s="2">
        <v>0.05</v>
      </c>
      <c r="Q980" s="2">
        <v>0.04</v>
      </c>
      <c r="R980" s="2">
        <v>0.03</v>
      </c>
      <c r="S980" s="2">
        <v>-18.100000000000001</v>
      </c>
      <c r="T980" s="2">
        <v>-15</v>
      </c>
      <c r="U980" s="2">
        <v>-11.9</v>
      </c>
      <c r="V980" s="2">
        <v>-6.73</v>
      </c>
      <c r="W980" s="2">
        <v>-2.46</v>
      </c>
      <c r="X980" s="2">
        <v>2.27</v>
      </c>
      <c r="Y980" s="2">
        <v>3.65</v>
      </c>
      <c r="Z980" s="2">
        <v>3.13</v>
      </c>
      <c r="AA980" s="2">
        <v>0</v>
      </c>
      <c r="AB980" s="2">
        <v>125</v>
      </c>
      <c r="AC980" s="2">
        <v>250</v>
      </c>
      <c r="AD980" s="2">
        <v>375</v>
      </c>
      <c r="AE980" s="2">
        <v>499</v>
      </c>
      <c r="AF980" s="2">
        <v>-18.100000000000001</v>
      </c>
      <c r="AG980" s="2">
        <v>55.7</v>
      </c>
      <c r="AH980" s="2">
        <v>35.5</v>
      </c>
      <c r="AI980" s="2">
        <v>26</v>
      </c>
      <c r="AJ980" s="2">
        <v>37</v>
      </c>
    </row>
    <row r="981" spans="1:36">
      <c r="A981" s="2">
        <v>980</v>
      </c>
      <c r="B981" s="2">
        <v>3756</v>
      </c>
      <c r="C981" s="2">
        <v>278</v>
      </c>
      <c r="D981" s="2">
        <v>0</v>
      </c>
      <c r="E981" s="2">
        <v>500</v>
      </c>
      <c r="F981" s="2">
        <v>0</v>
      </c>
      <c r="G981" s="2">
        <v>0</v>
      </c>
      <c r="H981" s="2">
        <v>0.315</v>
      </c>
      <c r="I981" s="2">
        <v>1291.3599999999999</v>
      </c>
      <c r="J981" s="2">
        <v>0</v>
      </c>
      <c r="K981" s="2">
        <v>0.11</v>
      </c>
      <c r="L981" s="2">
        <v>0.08</v>
      </c>
      <c r="M981" s="2">
        <v>0.08</v>
      </c>
      <c r="N981" s="2">
        <v>7.0000000000000007E-2</v>
      </c>
      <c r="O981" s="2">
        <v>0.06</v>
      </c>
      <c r="P981" s="2">
        <v>0.05</v>
      </c>
      <c r="Q981" s="2">
        <v>0.04</v>
      </c>
      <c r="R981" s="2">
        <v>0.03</v>
      </c>
      <c r="S981" s="2">
        <v>-16.3</v>
      </c>
      <c r="T981" s="2">
        <v>-13.6</v>
      </c>
      <c r="U981" s="2">
        <v>-10.9</v>
      </c>
      <c r="V981" s="2">
        <v>-6.4</v>
      </c>
      <c r="W981" s="2">
        <v>-2.62</v>
      </c>
      <c r="X981" s="2">
        <v>1.7</v>
      </c>
      <c r="Y981" s="2">
        <v>3.09</v>
      </c>
      <c r="Z981" s="2">
        <v>2.88</v>
      </c>
      <c r="AA981" s="2">
        <v>0</v>
      </c>
      <c r="AB981" s="2">
        <v>125</v>
      </c>
      <c r="AC981" s="2">
        <v>250</v>
      </c>
      <c r="AD981" s="2">
        <v>375</v>
      </c>
      <c r="AE981" s="2">
        <v>499</v>
      </c>
      <c r="AF981" s="2">
        <v>-16.3</v>
      </c>
      <c r="AG981" s="2">
        <v>45.4</v>
      </c>
      <c r="AH981" s="2">
        <v>29.3</v>
      </c>
      <c r="AI981" s="2">
        <v>22</v>
      </c>
      <c r="AJ981" s="2">
        <v>32.1</v>
      </c>
    </row>
    <row r="982" spans="1:36">
      <c r="A982" s="2">
        <v>981</v>
      </c>
      <c r="B982" s="2">
        <v>4537</v>
      </c>
      <c r="C982" s="2">
        <v>278</v>
      </c>
      <c r="D982" s="2">
        <v>0</v>
      </c>
      <c r="E982" s="2">
        <v>500</v>
      </c>
      <c r="F982" s="2">
        <v>0</v>
      </c>
      <c r="G982" s="2">
        <v>0</v>
      </c>
      <c r="H982" s="2">
        <v>0.28000000000000003</v>
      </c>
      <c r="I982" s="2">
        <v>1599.34</v>
      </c>
      <c r="J982" s="2">
        <v>0</v>
      </c>
      <c r="K982" s="2">
        <v>0.1</v>
      </c>
      <c r="L982" s="2">
        <v>0.08</v>
      </c>
      <c r="M982" s="2">
        <v>7.0000000000000007E-2</v>
      </c>
      <c r="N982" s="2">
        <v>0.06</v>
      </c>
      <c r="O982" s="2">
        <v>0.06</v>
      </c>
      <c r="P982" s="2">
        <v>0.05</v>
      </c>
      <c r="Q982" s="2">
        <v>0.04</v>
      </c>
      <c r="R982" s="2">
        <v>0.03</v>
      </c>
      <c r="S982" s="2">
        <v>-14.6</v>
      </c>
      <c r="T982" s="2">
        <v>-12.3</v>
      </c>
      <c r="U982" s="2">
        <v>-9.91</v>
      </c>
      <c r="V982" s="2">
        <v>-6.01</v>
      </c>
      <c r="W982" s="2">
        <v>-2.7</v>
      </c>
      <c r="X982" s="2">
        <v>1.19</v>
      </c>
      <c r="Y982" s="2">
        <v>2.57</v>
      </c>
      <c r="Z982" s="2">
        <v>2.61</v>
      </c>
      <c r="AA982" s="2">
        <v>0</v>
      </c>
      <c r="AB982" s="2">
        <v>125</v>
      </c>
      <c r="AC982" s="2">
        <v>250</v>
      </c>
      <c r="AD982" s="2">
        <v>375</v>
      </c>
      <c r="AE982" s="2">
        <v>499</v>
      </c>
      <c r="AF982" s="2">
        <v>-14.6</v>
      </c>
      <c r="AG982" s="2">
        <v>37.1</v>
      </c>
      <c r="AH982" s="2">
        <v>24.2</v>
      </c>
      <c r="AI982" s="2">
        <v>18.600000000000001</v>
      </c>
      <c r="AJ982" s="2">
        <v>27.8</v>
      </c>
    </row>
    <row r="983" spans="1:36">
      <c r="A983" s="2">
        <v>982</v>
      </c>
      <c r="B983" s="2">
        <v>5481</v>
      </c>
      <c r="C983" s="2">
        <v>278</v>
      </c>
      <c r="D983" s="2">
        <v>0</v>
      </c>
      <c r="E983" s="2">
        <v>500</v>
      </c>
      <c r="F983" s="2">
        <v>0</v>
      </c>
      <c r="G983" s="2">
        <v>0</v>
      </c>
      <c r="H983" s="2">
        <v>0.246</v>
      </c>
      <c r="I983" s="2">
        <v>1997.1</v>
      </c>
      <c r="J983" s="2">
        <v>0</v>
      </c>
      <c r="K983" s="2">
        <v>0.09</v>
      </c>
      <c r="L983" s="2">
        <v>7.0000000000000007E-2</v>
      </c>
      <c r="M983" s="2">
        <v>7.0000000000000007E-2</v>
      </c>
      <c r="N983" s="2">
        <v>0.06</v>
      </c>
      <c r="O983" s="2">
        <v>0.06</v>
      </c>
      <c r="P983" s="2">
        <v>0.05</v>
      </c>
      <c r="Q983" s="2">
        <v>0.04</v>
      </c>
      <c r="R983" s="2">
        <v>0.03</v>
      </c>
      <c r="S983" s="2">
        <v>-13</v>
      </c>
      <c r="T983" s="2">
        <v>-11</v>
      </c>
      <c r="U983" s="2">
        <v>-8.9600000000000009</v>
      </c>
      <c r="V983" s="2">
        <v>-5.6</v>
      </c>
      <c r="W983" s="2">
        <v>-2.71</v>
      </c>
      <c r="X983" s="2">
        <v>0.77</v>
      </c>
      <c r="Y983" s="2">
        <v>2.09</v>
      </c>
      <c r="Z983" s="2">
        <v>2.33</v>
      </c>
      <c r="AA983" s="2">
        <v>0</v>
      </c>
      <c r="AB983" s="2">
        <v>125</v>
      </c>
      <c r="AC983" s="2">
        <v>250</v>
      </c>
      <c r="AD983" s="2">
        <v>375</v>
      </c>
      <c r="AE983" s="2">
        <v>499</v>
      </c>
      <c r="AF983" s="2">
        <v>-13</v>
      </c>
      <c r="AG983" s="2">
        <v>30.3</v>
      </c>
      <c r="AH983" s="2">
        <v>20</v>
      </c>
      <c r="AI983" s="2">
        <v>15.8</v>
      </c>
      <c r="AJ983" s="2">
        <v>24</v>
      </c>
    </row>
    <row r="984" spans="1:36">
      <c r="A984" s="2">
        <v>983</v>
      </c>
      <c r="B984" s="2">
        <v>6622</v>
      </c>
      <c r="C984" s="2">
        <v>278</v>
      </c>
      <c r="D984" s="2">
        <v>0</v>
      </c>
      <c r="E984" s="2">
        <v>500</v>
      </c>
      <c r="F984" s="2">
        <v>0</v>
      </c>
      <c r="G984" s="2">
        <v>0</v>
      </c>
      <c r="H984" s="2">
        <v>0.219</v>
      </c>
      <c r="I984" s="2">
        <v>2444.2399999999998</v>
      </c>
      <c r="J984" s="2">
        <v>0</v>
      </c>
      <c r="K984" s="2">
        <v>0.08</v>
      </c>
      <c r="L984" s="2">
        <v>7.0000000000000007E-2</v>
      </c>
      <c r="M984" s="2">
        <v>0.06</v>
      </c>
      <c r="N984" s="2">
        <v>0.06</v>
      </c>
      <c r="O984" s="2">
        <v>0.05</v>
      </c>
      <c r="P984" s="2">
        <v>0.05</v>
      </c>
      <c r="Q984" s="2">
        <v>0.04</v>
      </c>
      <c r="R984" s="2">
        <v>0.03</v>
      </c>
      <c r="S984" s="2">
        <v>-11.5</v>
      </c>
      <c r="T984" s="2">
        <v>-9.81</v>
      </c>
      <c r="U984" s="2">
        <v>-8.06</v>
      </c>
      <c r="V984" s="2">
        <v>-5.17</v>
      </c>
      <c r="W984" s="2">
        <v>-2.67</v>
      </c>
      <c r="X984" s="2">
        <v>0.41</v>
      </c>
      <c r="Y984" s="2">
        <v>1.67</v>
      </c>
      <c r="Z984" s="2">
        <v>2.04</v>
      </c>
      <c r="AA984" s="2">
        <v>0</v>
      </c>
      <c r="AB984" s="2">
        <v>125</v>
      </c>
      <c r="AC984" s="2">
        <v>250</v>
      </c>
      <c r="AD984" s="2">
        <v>375</v>
      </c>
      <c r="AE984" s="2">
        <v>499</v>
      </c>
      <c r="AF984" s="2">
        <v>-11.5</v>
      </c>
      <c r="AG984" s="2">
        <v>24.7</v>
      </c>
      <c r="AH984" s="2">
        <v>16.5</v>
      </c>
      <c r="AI984" s="2">
        <v>13.4</v>
      </c>
      <c r="AJ984" s="2">
        <v>20.6</v>
      </c>
    </row>
    <row r="985" spans="1:36">
      <c r="A985" s="2">
        <v>984</v>
      </c>
      <c r="B985" s="2">
        <v>8000</v>
      </c>
      <c r="C985" s="2">
        <v>278</v>
      </c>
      <c r="D985" s="2">
        <v>0</v>
      </c>
      <c r="E985" s="2">
        <v>500</v>
      </c>
      <c r="F985" s="2">
        <v>0</v>
      </c>
      <c r="G985" s="2">
        <v>0</v>
      </c>
      <c r="H985" s="2">
        <v>0.192</v>
      </c>
      <c r="I985" s="2">
        <v>3052.56</v>
      </c>
      <c r="J985" s="2">
        <v>0</v>
      </c>
      <c r="K985" s="2">
        <v>0.08</v>
      </c>
      <c r="L985" s="2">
        <v>0.06</v>
      </c>
      <c r="M985" s="2">
        <v>0.06</v>
      </c>
      <c r="N985" s="2">
        <v>0.06</v>
      </c>
      <c r="O985" s="2">
        <v>0.05</v>
      </c>
      <c r="P985" s="2">
        <v>0.04</v>
      </c>
      <c r="Q985" s="2">
        <v>0.04</v>
      </c>
      <c r="R985" s="2">
        <v>0.03</v>
      </c>
      <c r="S985" s="2">
        <v>-10.1</v>
      </c>
      <c r="T985" s="2">
        <v>-8.6999999999999993</v>
      </c>
      <c r="U985" s="2">
        <v>-7.21</v>
      </c>
      <c r="V985" s="2">
        <v>-4.74</v>
      </c>
      <c r="W985" s="2">
        <v>-2.58</v>
      </c>
      <c r="X985" s="2">
        <v>0.12</v>
      </c>
      <c r="Y985" s="2">
        <v>1.29</v>
      </c>
      <c r="Z985" s="2">
        <v>1.77</v>
      </c>
      <c r="AA985" s="2">
        <v>0</v>
      </c>
      <c r="AB985" s="2">
        <v>125</v>
      </c>
      <c r="AC985" s="2">
        <v>250</v>
      </c>
      <c r="AD985" s="2">
        <v>375</v>
      </c>
      <c r="AE985" s="2">
        <v>499</v>
      </c>
      <c r="AF985" s="2">
        <v>-10.1</v>
      </c>
      <c r="AG985" s="2">
        <v>20.100000000000001</v>
      </c>
      <c r="AH985" s="2">
        <v>13.6</v>
      </c>
      <c r="AI985" s="2">
        <v>11.3</v>
      </c>
      <c r="AJ985" s="2">
        <v>17.7</v>
      </c>
    </row>
    <row r="986" spans="1:36">
      <c r="A986" s="2">
        <v>985</v>
      </c>
      <c r="B986" s="2">
        <v>1000</v>
      </c>
      <c r="C986" s="2">
        <v>373</v>
      </c>
      <c r="D986" s="2">
        <v>0</v>
      </c>
      <c r="E986" s="2">
        <v>500</v>
      </c>
      <c r="F986" s="2">
        <v>0</v>
      </c>
      <c r="G986" s="2">
        <v>0</v>
      </c>
      <c r="H986" s="2">
        <v>0.95499999999999996</v>
      </c>
      <c r="I986" s="2">
        <v>224.6</v>
      </c>
      <c r="J986" s="2">
        <v>0</v>
      </c>
      <c r="K986" s="2">
        <v>0.21</v>
      </c>
      <c r="L986" s="2">
        <v>0.11</v>
      </c>
      <c r="M986" s="2">
        <v>0.09</v>
      </c>
      <c r="N986" s="2">
        <v>7.0000000000000007E-2</v>
      </c>
      <c r="O986" s="2">
        <v>0.06</v>
      </c>
      <c r="P986" s="2">
        <v>0.04</v>
      </c>
      <c r="Q986" s="2">
        <v>0.03</v>
      </c>
      <c r="R986" s="2">
        <v>0.02</v>
      </c>
      <c r="S986" s="2">
        <v>-20.100000000000001</v>
      </c>
      <c r="T986" s="2">
        <v>-15.6</v>
      </c>
      <c r="U986" s="2">
        <v>-11.3</v>
      </c>
      <c r="V986" s="2">
        <v>-4.3099999999999996</v>
      </c>
      <c r="W986" s="2">
        <v>0.87</v>
      </c>
      <c r="X986" s="2">
        <v>5.0199999999999996</v>
      </c>
      <c r="Y986" s="2">
        <v>4.75</v>
      </c>
      <c r="Z986" s="2">
        <v>2.34</v>
      </c>
      <c r="AA986" s="2">
        <v>0</v>
      </c>
      <c r="AB986" s="2">
        <v>125</v>
      </c>
      <c r="AC986" s="2">
        <v>250</v>
      </c>
      <c r="AD986" s="2">
        <v>375</v>
      </c>
      <c r="AE986" s="2">
        <v>499</v>
      </c>
      <c r="AF986" s="2">
        <v>-20.100000000000001</v>
      </c>
      <c r="AG986" s="2">
        <v>191</v>
      </c>
      <c r="AH986" s="2">
        <v>116</v>
      </c>
      <c r="AI986" s="2">
        <v>70.599999999999994</v>
      </c>
      <c r="AJ986" s="2">
        <v>70.900000000000006</v>
      </c>
    </row>
    <row r="987" spans="1:36">
      <c r="A987" s="2">
        <v>986</v>
      </c>
      <c r="B987" s="2">
        <v>1208</v>
      </c>
      <c r="C987" s="2">
        <v>373</v>
      </c>
      <c r="D987" s="2">
        <v>0</v>
      </c>
      <c r="E987" s="2">
        <v>500</v>
      </c>
      <c r="F987" s="2">
        <v>0</v>
      </c>
      <c r="G987" s="2">
        <v>0</v>
      </c>
      <c r="H987" s="2">
        <v>0.83399999999999996</v>
      </c>
      <c r="I987" s="2">
        <v>290.83</v>
      </c>
      <c r="J987" s="2">
        <v>0</v>
      </c>
      <c r="K987" s="2">
        <v>0.19</v>
      </c>
      <c r="L987" s="2">
        <v>0.11</v>
      </c>
      <c r="M987" s="2">
        <v>0.08</v>
      </c>
      <c r="N987" s="2">
        <v>7.0000000000000007E-2</v>
      </c>
      <c r="O987" s="2">
        <v>0.05</v>
      </c>
      <c r="P987" s="2">
        <v>0.04</v>
      </c>
      <c r="Q987" s="2">
        <v>0.03</v>
      </c>
      <c r="R987" s="2">
        <v>0.02</v>
      </c>
      <c r="S987" s="2">
        <v>-20.3</v>
      </c>
      <c r="T987" s="2">
        <v>-16</v>
      </c>
      <c r="U987" s="2">
        <v>-11.7</v>
      </c>
      <c r="V987" s="2">
        <v>-4.7699999999999996</v>
      </c>
      <c r="W987" s="2">
        <v>0.43</v>
      </c>
      <c r="X987" s="2">
        <v>4.8499999999999996</v>
      </c>
      <c r="Y987" s="2">
        <v>4.82</v>
      </c>
      <c r="Z987" s="2">
        <v>2.5499999999999998</v>
      </c>
      <c r="AA987" s="2">
        <v>0</v>
      </c>
      <c r="AB987" s="2">
        <v>125</v>
      </c>
      <c r="AC987" s="2">
        <v>250</v>
      </c>
      <c r="AD987" s="2">
        <v>375</v>
      </c>
      <c r="AE987" s="2">
        <v>499</v>
      </c>
      <c r="AF987" s="2">
        <v>-20.3</v>
      </c>
      <c r="AG987" s="2">
        <v>156</v>
      </c>
      <c r="AH987" s="2">
        <v>94.9</v>
      </c>
      <c r="AI987" s="2">
        <v>59.2</v>
      </c>
      <c r="AJ987" s="2">
        <v>63.5</v>
      </c>
    </row>
    <row r="988" spans="1:36">
      <c r="A988" s="2">
        <v>987</v>
      </c>
      <c r="B988" s="2">
        <v>1459</v>
      </c>
      <c r="C988" s="2">
        <v>373</v>
      </c>
      <c r="D988" s="2">
        <v>0</v>
      </c>
      <c r="E988" s="2">
        <v>500</v>
      </c>
      <c r="F988" s="2">
        <v>0</v>
      </c>
      <c r="G988" s="2">
        <v>0</v>
      </c>
      <c r="H988" s="2">
        <v>0.73199999999999998</v>
      </c>
      <c r="I988" s="2">
        <v>372.74</v>
      </c>
      <c r="J988" s="2">
        <v>0</v>
      </c>
      <c r="K988" s="2">
        <v>0.16</v>
      </c>
      <c r="L988" s="2">
        <v>0.1</v>
      </c>
      <c r="M988" s="2">
        <v>0.08</v>
      </c>
      <c r="N988" s="2">
        <v>0.06</v>
      </c>
      <c r="O988" s="2">
        <v>0.05</v>
      </c>
      <c r="P988" s="2">
        <v>0.04</v>
      </c>
      <c r="Q988" s="2">
        <v>0.03</v>
      </c>
      <c r="R988" s="2">
        <v>0.02</v>
      </c>
      <c r="S988" s="2">
        <v>-20</v>
      </c>
      <c r="T988" s="2">
        <v>-15.8</v>
      </c>
      <c r="U988" s="2">
        <v>-11.8</v>
      </c>
      <c r="V988" s="2">
        <v>-5.1100000000000003</v>
      </c>
      <c r="W988" s="2">
        <v>-0.03</v>
      </c>
      <c r="X988" s="2">
        <v>4.5</v>
      </c>
      <c r="Y988" s="2">
        <v>4.72</v>
      </c>
      <c r="Z988" s="2">
        <v>2.67</v>
      </c>
      <c r="AA988" s="2">
        <v>0</v>
      </c>
      <c r="AB988" s="2">
        <v>125</v>
      </c>
      <c r="AC988" s="2">
        <v>250</v>
      </c>
      <c r="AD988" s="2">
        <v>375</v>
      </c>
      <c r="AE988" s="2">
        <v>499</v>
      </c>
      <c r="AF988" s="2">
        <v>-20</v>
      </c>
      <c r="AG988" s="2">
        <v>128</v>
      </c>
      <c r="AH988" s="2">
        <v>78</v>
      </c>
      <c r="AI988" s="2">
        <v>49.8</v>
      </c>
      <c r="AJ988" s="2">
        <v>56.7</v>
      </c>
    </row>
    <row r="989" spans="1:36">
      <c r="A989" s="2">
        <v>988</v>
      </c>
      <c r="B989" s="2">
        <v>1763</v>
      </c>
      <c r="C989" s="2">
        <v>373</v>
      </c>
      <c r="D989" s="2">
        <v>0</v>
      </c>
      <c r="E989" s="2">
        <v>500</v>
      </c>
      <c r="F989" s="2">
        <v>0</v>
      </c>
      <c r="G989" s="2">
        <v>0</v>
      </c>
      <c r="H989" s="2">
        <v>0.64200000000000002</v>
      </c>
      <c r="I989" s="2">
        <v>477.19</v>
      </c>
      <c r="J989" s="2">
        <v>0</v>
      </c>
      <c r="K989" s="2">
        <v>0.15</v>
      </c>
      <c r="L989" s="2">
        <v>0.09</v>
      </c>
      <c r="M989" s="2">
        <v>0.08</v>
      </c>
      <c r="N989" s="2">
        <v>0.06</v>
      </c>
      <c r="O989" s="2">
        <v>0.05</v>
      </c>
      <c r="P989" s="2">
        <v>0.04</v>
      </c>
      <c r="Q989" s="2">
        <v>0.03</v>
      </c>
      <c r="R989" s="2">
        <v>0.02</v>
      </c>
      <c r="S989" s="2">
        <v>-19.2</v>
      </c>
      <c r="T989" s="2">
        <v>-15.4</v>
      </c>
      <c r="U989" s="2">
        <v>-11.6</v>
      </c>
      <c r="V989" s="2">
        <v>-5.32</v>
      </c>
      <c r="W989" s="2">
        <v>-0.48</v>
      </c>
      <c r="X989" s="2">
        <v>4.05</v>
      </c>
      <c r="Y989" s="2">
        <v>4.5</v>
      </c>
      <c r="Z989" s="2">
        <v>2.74</v>
      </c>
      <c r="AA989" s="2">
        <v>0</v>
      </c>
      <c r="AB989" s="2">
        <v>125</v>
      </c>
      <c r="AC989" s="2">
        <v>250</v>
      </c>
      <c r="AD989" s="2">
        <v>375</v>
      </c>
      <c r="AE989" s="2">
        <v>499</v>
      </c>
      <c r="AF989" s="2">
        <v>-19.2</v>
      </c>
      <c r="AG989" s="2">
        <v>104</v>
      </c>
      <c r="AH989" s="2">
        <v>64.2</v>
      </c>
      <c r="AI989" s="2">
        <v>41.9</v>
      </c>
      <c r="AJ989" s="2">
        <v>50.3</v>
      </c>
    </row>
    <row r="990" spans="1:36">
      <c r="A990" s="2">
        <v>989</v>
      </c>
      <c r="B990" s="2">
        <v>2130</v>
      </c>
      <c r="C990" s="2">
        <v>373</v>
      </c>
      <c r="D990" s="2">
        <v>0</v>
      </c>
      <c r="E990" s="2">
        <v>500</v>
      </c>
      <c r="F990" s="2">
        <v>0</v>
      </c>
      <c r="G990" s="2">
        <v>0</v>
      </c>
      <c r="H990" s="2">
        <v>0.56399999999999995</v>
      </c>
      <c r="I990" s="2">
        <v>607.35</v>
      </c>
      <c r="J990" s="2">
        <v>0</v>
      </c>
      <c r="K990" s="2">
        <v>0.13</v>
      </c>
      <c r="L990" s="2">
        <v>0.09</v>
      </c>
      <c r="M990" s="2">
        <v>7.0000000000000007E-2</v>
      </c>
      <c r="N990" s="2">
        <v>0.06</v>
      </c>
      <c r="O990" s="2">
        <v>0.05</v>
      </c>
      <c r="P990" s="2">
        <v>0.04</v>
      </c>
      <c r="Q990" s="2">
        <v>0.03</v>
      </c>
      <c r="R990" s="2">
        <v>0.02</v>
      </c>
      <c r="S990" s="2">
        <v>-18.2</v>
      </c>
      <c r="T990" s="2">
        <v>-14.7</v>
      </c>
      <c r="U990" s="2">
        <v>-11.1</v>
      </c>
      <c r="V990" s="2">
        <v>-5.42</v>
      </c>
      <c r="W990" s="2">
        <v>-0.89</v>
      </c>
      <c r="X990" s="2">
        <v>3.53</v>
      </c>
      <c r="Y990" s="2">
        <v>4.18</v>
      </c>
      <c r="Z990" s="2">
        <v>2.74</v>
      </c>
      <c r="AA990" s="2">
        <v>0</v>
      </c>
      <c r="AB990" s="2">
        <v>125</v>
      </c>
      <c r="AC990" s="2">
        <v>250</v>
      </c>
      <c r="AD990" s="2">
        <v>375</v>
      </c>
      <c r="AE990" s="2">
        <v>499</v>
      </c>
      <c r="AF990" s="2">
        <v>-18.2</v>
      </c>
      <c r="AG990" s="2">
        <v>85.2</v>
      </c>
      <c r="AH990" s="2">
        <v>52.8</v>
      </c>
      <c r="AI990" s="2">
        <v>35.299999999999997</v>
      </c>
      <c r="AJ990" s="2">
        <v>44.4</v>
      </c>
    </row>
    <row r="991" spans="1:36">
      <c r="A991" s="2">
        <v>990</v>
      </c>
      <c r="B991" s="2">
        <v>2573</v>
      </c>
      <c r="C991" s="2">
        <v>373</v>
      </c>
      <c r="D991" s="2">
        <v>0</v>
      </c>
      <c r="E991" s="2">
        <v>500</v>
      </c>
      <c r="F991" s="2">
        <v>0</v>
      </c>
      <c r="G991" s="2">
        <v>0</v>
      </c>
      <c r="H991" s="2">
        <v>0.495</v>
      </c>
      <c r="I991" s="2">
        <v>771.39</v>
      </c>
      <c r="J991" s="2">
        <v>0</v>
      </c>
      <c r="K991" s="2">
        <v>0.12</v>
      </c>
      <c r="L991" s="2">
        <v>0.08</v>
      </c>
      <c r="M991" s="2">
        <v>7.0000000000000007E-2</v>
      </c>
      <c r="N991" s="2">
        <v>0.06</v>
      </c>
      <c r="O991" s="2">
        <v>0.05</v>
      </c>
      <c r="P991" s="2">
        <v>0.04</v>
      </c>
      <c r="Q991" s="2">
        <v>0.03</v>
      </c>
      <c r="R991" s="2">
        <v>0.02</v>
      </c>
      <c r="S991" s="2">
        <v>-16.899999999999999</v>
      </c>
      <c r="T991" s="2">
        <v>-13.8</v>
      </c>
      <c r="U991" s="2">
        <v>-10.6</v>
      </c>
      <c r="V991" s="2">
        <v>-5.41</v>
      </c>
      <c r="W991" s="2">
        <v>-1.24</v>
      </c>
      <c r="X991" s="2">
        <v>2.99</v>
      </c>
      <c r="Y991" s="2">
        <v>3.8</v>
      </c>
      <c r="Z991" s="2">
        <v>2.68</v>
      </c>
      <c r="AA991" s="2">
        <v>0</v>
      </c>
      <c r="AB991" s="2">
        <v>125</v>
      </c>
      <c r="AC991" s="2">
        <v>250</v>
      </c>
      <c r="AD991" s="2">
        <v>375</v>
      </c>
      <c r="AE991" s="2">
        <v>499</v>
      </c>
      <c r="AF991" s="2">
        <v>-16.899999999999999</v>
      </c>
      <c r="AG991" s="2">
        <v>69.599999999999994</v>
      </c>
      <c r="AH991" s="2">
        <v>43.4</v>
      </c>
      <c r="AI991" s="2">
        <v>29.8</v>
      </c>
      <c r="AJ991" s="2">
        <v>39</v>
      </c>
    </row>
    <row r="992" spans="1:36">
      <c r="A992" s="2">
        <v>991</v>
      </c>
      <c r="B992" s="2">
        <v>3109</v>
      </c>
      <c r="C992" s="2">
        <v>373</v>
      </c>
      <c r="D992" s="2">
        <v>0</v>
      </c>
      <c r="E992" s="2">
        <v>500</v>
      </c>
      <c r="F992" s="2">
        <v>0</v>
      </c>
      <c r="G992" s="2">
        <v>0</v>
      </c>
      <c r="H992" s="2">
        <v>0.436</v>
      </c>
      <c r="I992" s="2">
        <v>971.93</v>
      </c>
      <c r="J992" s="2">
        <v>0</v>
      </c>
      <c r="K992" s="2">
        <v>0.11</v>
      </c>
      <c r="L992" s="2">
        <v>7.0000000000000007E-2</v>
      </c>
      <c r="M992" s="2">
        <v>0.06</v>
      </c>
      <c r="N992" s="2">
        <v>0.06</v>
      </c>
      <c r="O992" s="2">
        <v>0.05</v>
      </c>
      <c r="P992" s="2">
        <v>0.04</v>
      </c>
      <c r="Q992" s="2">
        <v>0.03</v>
      </c>
      <c r="R992" s="2">
        <v>0.02</v>
      </c>
      <c r="S992" s="2">
        <v>-15.6</v>
      </c>
      <c r="T992" s="2">
        <v>-12.8</v>
      </c>
      <c r="U992" s="2">
        <v>-9.93</v>
      </c>
      <c r="V992" s="2">
        <v>-5.31</v>
      </c>
      <c r="W992" s="2">
        <v>-1.53</v>
      </c>
      <c r="X992" s="2">
        <v>2.46</v>
      </c>
      <c r="Y992" s="2">
        <v>3.38</v>
      </c>
      <c r="Z992" s="2">
        <v>2.58</v>
      </c>
      <c r="AA992" s="2">
        <v>0</v>
      </c>
      <c r="AB992" s="2">
        <v>125</v>
      </c>
      <c r="AC992" s="2">
        <v>250</v>
      </c>
      <c r="AD992" s="2">
        <v>375</v>
      </c>
      <c r="AE992" s="2">
        <v>499</v>
      </c>
      <c r="AF992" s="2">
        <v>-15.6</v>
      </c>
      <c r="AG992" s="2">
        <v>56.9</v>
      </c>
      <c r="AH992" s="2">
        <v>35.799999999999997</v>
      </c>
      <c r="AI992" s="2">
        <v>25.1</v>
      </c>
      <c r="AJ992" s="2">
        <v>34.1</v>
      </c>
    </row>
    <row r="993" spans="1:36">
      <c r="A993" s="2">
        <v>992</v>
      </c>
      <c r="B993" s="2">
        <v>3756</v>
      </c>
      <c r="C993" s="2">
        <v>373</v>
      </c>
      <c r="D993" s="2">
        <v>0</v>
      </c>
      <c r="E993" s="2">
        <v>500</v>
      </c>
      <c r="F993" s="2">
        <v>0</v>
      </c>
      <c r="G993" s="2">
        <v>0</v>
      </c>
      <c r="H993" s="2">
        <v>0.38400000000000001</v>
      </c>
      <c r="I993" s="2">
        <v>1220.52</v>
      </c>
      <c r="J993" s="2">
        <v>0</v>
      </c>
      <c r="K993" s="2">
        <v>0.1</v>
      </c>
      <c r="L993" s="2">
        <v>7.0000000000000007E-2</v>
      </c>
      <c r="M993" s="2">
        <v>0.06</v>
      </c>
      <c r="N993" s="2">
        <v>0.05</v>
      </c>
      <c r="O993" s="2">
        <v>0.05</v>
      </c>
      <c r="P993" s="2">
        <v>0.04</v>
      </c>
      <c r="Q993" s="2">
        <v>0.03</v>
      </c>
      <c r="R993" s="2">
        <v>0.02</v>
      </c>
      <c r="S993" s="2">
        <v>-14.2</v>
      </c>
      <c r="T993" s="2">
        <v>-11.8</v>
      </c>
      <c r="U993" s="2">
        <v>-9.24</v>
      </c>
      <c r="V993" s="2">
        <v>-5.14</v>
      </c>
      <c r="W993" s="2">
        <v>-1.75</v>
      </c>
      <c r="X993" s="2">
        <v>1.96</v>
      </c>
      <c r="Y993" s="2">
        <v>2.96</v>
      </c>
      <c r="Z993" s="2">
        <v>2.4300000000000002</v>
      </c>
      <c r="AA993" s="2">
        <v>0</v>
      </c>
      <c r="AB993" s="2">
        <v>125</v>
      </c>
      <c r="AC993" s="2">
        <v>250</v>
      </c>
      <c r="AD993" s="2">
        <v>375</v>
      </c>
      <c r="AE993" s="2">
        <v>499</v>
      </c>
      <c r="AF993" s="2">
        <v>-14.2</v>
      </c>
      <c r="AG993" s="2">
        <v>46.4</v>
      </c>
      <c r="AH993" s="2">
        <v>29.5</v>
      </c>
      <c r="AI993" s="2">
        <v>21.3</v>
      </c>
      <c r="AJ993" s="2">
        <v>29.8</v>
      </c>
    </row>
    <row r="994" spans="1:36">
      <c r="A994" s="2">
        <v>993</v>
      </c>
      <c r="B994" s="2">
        <v>4537</v>
      </c>
      <c r="C994" s="2">
        <v>373</v>
      </c>
      <c r="D994" s="2">
        <v>0</v>
      </c>
      <c r="E994" s="2">
        <v>500</v>
      </c>
      <c r="F994" s="2">
        <v>0</v>
      </c>
      <c r="G994" s="2">
        <v>0</v>
      </c>
      <c r="H994" s="2">
        <v>0.33800000000000002</v>
      </c>
      <c r="I994" s="2">
        <v>1533.35</v>
      </c>
      <c r="J994" s="2">
        <v>0</v>
      </c>
      <c r="K994" s="2">
        <v>0.09</v>
      </c>
      <c r="L994" s="2">
        <v>0.06</v>
      </c>
      <c r="M994" s="2">
        <v>0.06</v>
      </c>
      <c r="N994" s="2">
        <v>0.05</v>
      </c>
      <c r="O994" s="2">
        <v>0.05</v>
      </c>
      <c r="P994" s="2">
        <v>0.04</v>
      </c>
      <c r="Q994" s="2">
        <v>0.03</v>
      </c>
      <c r="R994" s="2">
        <v>0.02</v>
      </c>
      <c r="S994" s="2">
        <v>-12.9</v>
      </c>
      <c r="T994" s="2">
        <v>-10.7</v>
      </c>
      <c r="U994" s="2">
        <v>-8.52</v>
      </c>
      <c r="V994" s="2">
        <v>-4.92</v>
      </c>
      <c r="W994" s="2">
        <v>-1.9</v>
      </c>
      <c r="X994" s="2">
        <v>1.5</v>
      </c>
      <c r="Y994" s="2">
        <v>2.5299999999999998</v>
      </c>
      <c r="Z994" s="2">
        <v>2.2599999999999998</v>
      </c>
      <c r="AA994" s="2">
        <v>0</v>
      </c>
      <c r="AB994" s="2">
        <v>125</v>
      </c>
      <c r="AC994" s="2">
        <v>250</v>
      </c>
      <c r="AD994" s="2">
        <v>375</v>
      </c>
      <c r="AE994" s="2">
        <v>499</v>
      </c>
      <c r="AF994" s="2">
        <v>-12.9</v>
      </c>
      <c r="AG994" s="2">
        <v>37.9</v>
      </c>
      <c r="AH994" s="2">
        <v>24.3</v>
      </c>
      <c r="AI994" s="2">
        <v>18</v>
      </c>
      <c r="AJ994" s="2">
        <v>25.9</v>
      </c>
    </row>
    <row r="995" spans="1:36">
      <c r="A995" s="2">
        <v>994</v>
      </c>
      <c r="B995" s="2">
        <v>5481</v>
      </c>
      <c r="C995" s="2">
        <v>373</v>
      </c>
      <c r="D995" s="2">
        <v>0</v>
      </c>
      <c r="E995" s="2">
        <v>500</v>
      </c>
      <c r="F995" s="2">
        <v>0</v>
      </c>
      <c r="G995" s="2">
        <v>0</v>
      </c>
      <c r="H995" s="2">
        <v>0.29699999999999999</v>
      </c>
      <c r="I995" s="2">
        <v>1917.27</v>
      </c>
      <c r="J995" s="2">
        <v>0</v>
      </c>
      <c r="K995" s="2">
        <v>0.08</v>
      </c>
      <c r="L995" s="2">
        <v>0.06</v>
      </c>
      <c r="M995" s="2">
        <v>0.05</v>
      </c>
      <c r="N995" s="2">
        <v>0.05</v>
      </c>
      <c r="O995" s="2">
        <v>0.04</v>
      </c>
      <c r="P995" s="2">
        <v>0.04</v>
      </c>
      <c r="Q995" s="2">
        <v>0.03</v>
      </c>
      <c r="R995" s="2">
        <v>0.02</v>
      </c>
      <c r="S995" s="2">
        <v>-11.6</v>
      </c>
      <c r="T995" s="2">
        <v>-9.7100000000000009</v>
      </c>
      <c r="U995" s="2">
        <v>-7.79</v>
      </c>
      <c r="V995" s="2">
        <v>-4.6500000000000004</v>
      </c>
      <c r="W995" s="2">
        <v>-1.99</v>
      </c>
      <c r="X995" s="2">
        <v>1.0900000000000001</v>
      </c>
      <c r="Y995" s="2">
        <v>2.13</v>
      </c>
      <c r="Z995" s="2">
        <v>2.06</v>
      </c>
      <c r="AA995" s="2">
        <v>0</v>
      </c>
      <c r="AB995" s="2">
        <v>125</v>
      </c>
      <c r="AC995" s="2">
        <v>250</v>
      </c>
      <c r="AD995" s="2">
        <v>375</v>
      </c>
      <c r="AE995" s="2">
        <v>499</v>
      </c>
      <c r="AF995" s="2">
        <v>-11.6</v>
      </c>
      <c r="AG995" s="2">
        <v>30.9</v>
      </c>
      <c r="AH995" s="2">
        <v>20</v>
      </c>
      <c r="AI995" s="2">
        <v>15.2</v>
      </c>
      <c r="AJ995" s="2">
        <v>22.4</v>
      </c>
    </row>
    <row r="996" spans="1:36">
      <c r="A996" s="2">
        <v>995</v>
      </c>
      <c r="B996" s="2">
        <v>6622</v>
      </c>
      <c r="C996" s="2">
        <v>373</v>
      </c>
      <c r="D996" s="2">
        <v>0</v>
      </c>
      <c r="E996" s="2">
        <v>500</v>
      </c>
      <c r="F996" s="2">
        <v>0</v>
      </c>
      <c r="G996" s="2">
        <v>0</v>
      </c>
      <c r="H996" s="2">
        <v>0.26600000000000001</v>
      </c>
      <c r="I996" s="2">
        <v>2344.34</v>
      </c>
      <c r="J996" s="2">
        <v>0</v>
      </c>
      <c r="K996" s="2">
        <v>7.0000000000000007E-2</v>
      </c>
      <c r="L996" s="2">
        <v>0.06</v>
      </c>
      <c r="M996" s="2">
        <v>0.05</v>
      </c>
      <c r="N996" s="2">
        <v>0.05</v>
      </c>
      <c r="O996" s="2">
        <v>0.04</v>
      </c>
      <c r="P996" s="2">
        <v>0.04</v>
      </c>
      <c r="Q996" s="2">
        <v>0.03</v>
      </c>
      <c r="R996" s="2">
        <v>0.02</v>
      </c>
      <c r="S996" s="2">
        <v>-10.3</v>
      </c>
      <c r="T996" s="2">
        <v>-8.73</v>
      </c>
      <c r="U996" s="2">
        <v>-7.07</v>
      </c>
      <c r="V996" s="2">
        <v>-4.3499999999999996</v>
      </c>
      <c r="W996" s="2">
        <v>-2.02</v>
      </c>
      <c r="X996" s="2">
        <v>0.74</v>
      </c>
      <c r="Y996" s="2">
        <v>1.75</v>
      </c>
      <c r="Z996" s="2">
        <v>1.85</v>
      </c>
      <c r="AA996" s="2">
        <v>0</v>
      </c>
      <c r="AB996" s="2">
        <v>125</v>
      </c>
      <c r="AC996" s="2">
        <v>250</v>
      </c>
      <c r="AD996" s="2">
        <v>375</v>
      </c>
      <c r="AE996" s="2">
        <v>499</v>
      </c>
      <c r="AF996" s="2">
        <v>-10.3</v>
      </c>
      <c r="AG996" s="2">
        <v>25.2</v>
      </c>
      <c r="AH996" s="2">
        <v>16.5</v>
      </c>
      <c r="AI996" s="2">
        <v>12.9</v>
      </c>
      <c r="AJ996" s="2">
        <v>19.399999999999999</v>
      </c>
    </row>
    <row r="997" spans="1:36">
      <c r="A997" s="2">
        <v>996</v>
      </c>
      <c r="B997" s="2">
        <v>8000</v>
      </c>
      <c r="C997" s="2">
        <v>373</v>
      </c>
      <c r="D997" s="2">
        <v>0</v>
      </c>
      <c r="E997" s="2">
        <v>500</v>
      </c>
      <c r="F997" s="2">
        <v>0</v>
      </c>
      <c r="G997" s="2">
        <v>0</v>
      </c>
      <c r="H997" s="2">
        <v>0.23200000000000001</v>
      </c>
      <c r="I997" s="2">
        <v>2943.9</v>
      </c>
      <c r="J997" s="2">
        <v>0</v>
      </c>
      <c r="K997" s="2">
        <v>7.0000000000000007E-2</v>
      </c>
      <c r="L997" s="2">
        <v>0.05</v>
      </c>
      <c r="M997" s="2">
        <v>0.05</v>
      </c>
      <c r="N997" s="2">
        <v>0.04</v>
      </c>
      <c r="O997" s="2">
        <v>0.04</v>
      </c>
      <c r="P997" s="2">
        <v>0.04</v>
      </c>
      <c r="Q997" s="2">
        <v>0.03</v>
      </c>
      <c r="R997" s="2">
        <v>0.02</v>
      </c>
      <c r="S997" s="2">
        <v>-9.18</v>
      </c>
      <c r="T997" s="2">
        <v>-7.8</v>
      </c>
      <c r="U997" s="2">
        <v>-6.38</v>
      </c>
      <c r="V997" s="2">
        <v>-4.03</v>
      </c>
      <c r="W997" s="2">
        <v>-2.0099999999999998</v>
      </c>
      <c r="X997" s="2">
        <v>0.45</v>
      </c>
      <c r="Y997" s="2">
        <v>1.41</v>
      </c>
      <c r="Z997" s="2">
        <v>1.64</v>
      </c>
      <c r="AA997" s="2">
        <v>0</v>
      </c>
      <c r="AB997" s="2">
        <v>125</v>
      </c>
      <c r="AC997" s="2">
        <v>250</v>
      </c>
      <c r="AD997" s="2">
        <v>375</v>
      </c>
      <c r="AE997" s="2">
        <v>499</v>
      </c>
      <c r="AF997" s="2">
        <v>-9.18</v>
      </c>
      <c r="AG997" s="2">
        <v>20.6</v>
      </c>
      <c r="AH997" s="2">
        <v>13.7</v>
      </c>
      <c r="AI997" s="2">
        <v>10.9</v>
      </c>
      <c r="AJ997" s="2">
        <v>16.7</v>
      </c>
    </row>
    <row r="998" spans="1:36">
      <c r="A998" s="2">
        <v>997</v>
      </c>
      <c r="B998" s="2">
        <v>1000</v>
      </c>
      <c r="C998" s="2">
        <v>500</v>
      </c>
      <c r="D998" s="2">
        <v>0</v>
      </c>
      <c r="E998" s="2">
        <v>500</v>
      </c>
      <c r="F998" s="2">
        <v>0</v>
      </c>
      <c r="G998" s="2">
        <v>0</v>
      </c>
      <c r="H998" s="2">
        <v>1.1819999999999999</v>
      </c>
      <c r="I998" s="2">
        <v>199.36</v>
      </c>
      <c r="J998" s="2">
        <v>0</v>
      </c>
      <c r="K998" s="2">
        <v>0.19</v>
      </c>
      <c r="L998" s="2">
        <v>0.1</v>
      </c>
      <c r="M998" s="2">
        <v>7.0000000000000007E-2</v>
      </c>
      <c r="N998" s="2">
        <v>0.05</v>
      </c>
      <c r="O998" s="2">
        <v>0.04</v>
      </c>
      <c r="P998" s="2">
        <v>0.03</v>
      </c>
      <c r="Q998" s="2">
        <v>0.02</v>
      </c>
      <c r="R998" s="2">
        <v>0.01</v>
      </c>
      <c r="S998" s="2">
        <v>-13.5</v>
      </c>
      <c r="T998" s="2">
        <v>-10.4</v>
      </c>
      <c r="U998" s="2">
        <v>-7.36</v>
      </c>
      <c r="V998" s="2">
        <v>-2.4900000000000002</v>
      </c>
      <c r="W998" s="2">
        <v>1.01</v>
      </c>
      <c r="X998" s="2">
        <v>3.57</v>
      </c>
      <c r="Y998" s="2">
        <v>3.14</v>
      </c>
      <c r="Z998" s="2">
        <v>1.41</v>
      </c>
      <c r="AA998" s="2">
        <v>0</v>
      </c>
      <c r="AB998" s="2">
        <v>125</v>
      </c>
      <c r="AC998" s="2">
        <v>250</v>
      </c>
      <c r="AD998" s="2">
        <v>375</v>
      </c>
      <c r="AE998" s="2">
        <v>499</v>
      </c>
      <c r="AF998" s="2">
        <v>-13.5</v>
      </c>
      <c r="AG998" s="2">
        <v>194</v>
      </c>
      <c r="AH998" s="2">
        <v>117</v>
      </c>
      <c r="AI998" s="2">
        <v>69.5</v>
      </c>
      <c r="AJ998" s="2">
        <v>61.8</v>
      </c>
    </row>
    <row r="999" spans="1:36">
      <c r="A999" s="2">
        <v>998</v>
      </c>
      <c r="B999" s="2">
        <v>1208</v>
      </c>
      <c r="C999" s="2">
        <v>500</v>
      </c>
      <c r="D999" s="2">
        <v>0</v>
      </c>
      <c r="E999" s="2">
        <v>500</v>
      </c>
      <c r="F999" s="2">
        <v>0</v>
      </c>
      <c r="G999" s="2">
        <v>0</v>
      </c>
      <c r="H999" s="2">
        <v>1.032</v>
      </c>
      <c r="I999" s="2">
        <v>259.68</v>
      </c>
      <c r="J999" s="2">
        <v>0</v>
      </c>
      <c r="K999" s="2">
        <v>0.17</v>
      </c>
      <c r="L999" s="2">
        <v>0.09</v>
      </c>
      <c r="M999" s="2">
        <v>7.0000000000000007E-2</v>
      </c>
      <c r="N999" s="2">
        <v>0.05</v>
      </c>
      <c r="O999" s="2">
        <v>0.04</v>
      </c>
      <c r="P999" s="2">
        <v>0.03</v>
      </c>
      <c r="Q999" s="2">
        <v>0.02</v>
      </c>
      <c r="R999" s="2">
        <v>0.01</v>
      </c>
      <c r="S999" s="2">
        <v>-14.6</v>
      </c>
      <c r="T999" s="2">
        <v>-11.3</v>
      </c>
      <c r="U999" s="2">
        <v>-8.17</v>
      </c>
      <c r="V999" s="2">
        <v>-2.98</v>
      </c>
      <c r="W999" s="2">
        <v>0.8</v>
      </c>
      <c r="X999" s="2">
        <v>3.74</v>
      </c>
      <c r="Y999" s="2">
        <v>3.45</v>
      </c>
      <c r="Z999" s="2">
        <v>1.64</v>
      </c>
      <c r="AA999" s="2">
        <v>0</v>
      </c>
      <c r="AB999" s="2">
        <v>125</v>
      </c>
      <c r="AC999" s="2">
        <v>250</v>
      </c>
      <c r="AD999" s="2">
        <v>375</v>
      </c>
      <c r="AE999" s="2">
        <v>499</v>
      </c>
      <c r="AF999" s="2">
        <v>-14.6</v>
      </c>
      <c r="AG999" s="2">
        <v>159</v>
      </c>
      <c r="AH999" s="2">
        <v>96</v>
      </c>
      <c r="AI999" s="2">
        <v>58.1</v>
      </c>
      <c r="AJ999" s="2">
        <v>56</v>
      </c>
    </row>
    <row r="1000" spans="1:36">
      <c r="A1000" s="2">
        <v>999</v>
      </c>
      <c r="B1000" s="2">
        <v>1459</v>
      </c>
      <c r="C1000" s="2">
        <v>500</v>
      </c>
      <c r="D1000" s="2">
        <v>0</v>
      </c>
      <c r="E1000" s="2">
        <v>500</v>
      </c>
      <c r="F1000" s="2">
        <v>0</v>
      </c>
      <c r="G1000" s="2">
        <v>0</v>
      </c>
      <c r="H1000" s="2">
        <v>0.89900000000000002</v>
      </c>
      <c r="I1000" s="2">
        <v>337.91</v>
      </c>
      <c r="J1000" s="2">
        <v>0</v>
      </c>
      <c r="K1000" s="2">
        <v>0.15</v>
      </c>
      <c r="L1000" s="2">
        <v>0.08</v>
      </c>
      <c r="M1000" s="2">
        <v>0.06</v>
      </c>
      <c r="N1000" s="2">
        <v>0.05</v>
      </c>
      <c r="O1000" s="2">
        <v>0.04</v>
      </c>
      <c r="P1000" s="2">
        <v>0.03</v>
      </c>
      <c r="Q1000" s="2">
        <v>0.02</v>
      </c>
      <c r="R1000" s="2">
        <v>0.01</v>
      </c>
      <c r="S1000" s="2">
        <v>-15.1</v>
      </c>
      <c r="T1000" s="2">
        <v>-11.8</v>
      </c>
      <c r="U1000" s="2">
        <v>-8.6300000000000008</v>
      </c>
      <c r="V1000" s="2">
        <v>-3.39</v>
      </c>
      <c r="W1000" s="2">
        <v>0.5</v>
      </c>
      <c r="X1000" s="2">
        <v>3.71</v>
      </c>
      <c r="Y1000" s="2">
        <v>3.58</v>
      </c>
      <c r="Z1000" s="2">
        <v>1.82</v>
      </c>
      <c r="AA1000" s="2">
        <v>0</v>
      </c>
      <c r="AB1000" s="2">
        <v>125</v>
      </c>
      <c r="AC1000" s="2">
        <v>250</v>
      </c>
      <c r="AD1000" s="2">
        <v>375</v>
      </c>
      <c r="AE1000" s="2">
        <v>499</v>
      </c>
      <c r="AF1000" s="2">
        <v>-15.1</v>
      </c>
      <c r="AG1000" s="2">
        <v>130</v>
      </c>
      <c r="AH1000" s="2">
        <v>78.900000000000006</v>
      </c>
      <c r="AI1000" s="2">
        <v>48.7</v>
      </c>
      <c r="AJ1000" s="2">
        <v>50.4</v>
      </c>
    </row>
    <row r="1001" spans="1:36">
      <c r="A1001" s="2">
        <v>1000</v>
      </c>
      <c r="B1001" s="2">
        <v>1763</v>
      </c>
      <c r="C1001" s="2">
        <v>500</v>
      </c>
      <c r="D1001" s="2">
        <v>0</v>
      </c>
      <c r="E1001" s="2">
        <v>500</v>
      </c>
      <c r="F1001" s="2">
        <v>0</v>
      </c>
      <c r="G1001" s="2">
        <v>0</v>
      </c>
      <c r="H1001" s="2">
        <v>0.78500000000000003</v>
      </c>
      <c r="I1001" s="2">
        <v>437.16</v>
      </c>
      <c r="J1001" s="2">
        <v>0</v>
      </c>
      <c r="K1001" s="2">
        <v>0.13</v>
      </c>
      <c r="L1001" s="2">
        <v>0.08</v>
      </c>
      <c r="M1001" s="2">
        <v>0.06</v>
      </c>
      <c r="N1001" s="2">
        <v>0.05</v>
      </c>
      <c r="O1001" s="2">
        <v>0.04</v>
      </c>
      <c r="P1001" s="2">
        <v>0.03</v>
      </c>
      <c r="Q1001" s="2">
        <v>0.02</v>
      </c>
      <c r="R1001" s="2">
        <v>0.01</v>
      </c>
      <c r="S1001" s="2">
        <v>-15.1</v>
      </c>
      <c r="T1001" s="2">
        <v>-11.9</v>
      </c>
      <c r="U1001" s="2">
        <v>-8.81</v>
      </c>
      <c r="V1001" s="2">
        <v>-3.69</v>
      </c>
      <c r="W1001" s="2">
        <v>0.17</v>
      </c>
      <c r="X1001" s="2">
        <v>3.51</v>
      </c>
      <c r="Y1001" s="2">
        <v>3.58</v>
      </c>
      <c r="Z1001" s="2">
        <v>1.95</v>
      </c>
      <c r="AA1001" s="2">
        <v>0</v>
      </c>
      <c r="AB1001" s="2">
        <v>125</v>
      </c>
      <c r="AC1001" s="2">
        <v>250</v>
      </c>
      <c r="AD1001" s="2">
        <v>375</v>
      </c>
      <c r="AE1001" s="2">
        <v>499</v>
      </c>
      <c r="AF1001" s="2">
        <v>-15.1</v>
      </c>
      <c r="AG1001" s="2">
        <v>106</v>
      </c>
      <c r="AH1001" s="2">
        <v>64.8</v>
      </c>
      <c r="AI1001" s="2">
        <v>40.799999999999997</v>
      </c>
      <c r="AJ1001" s="2">
        <v>45.1</v>
      </c>
    </row>
    <row r="1002" spans="1:36">
      <c r="A1002" s="2">
        <v>1001</v>
      </c>
      <c r="B1002" s="2">
        <v>2130</v>
      </c>
      <c r="C1002" s="2">
        <v>500</v>
      </c>
      <c r="D1002" s="2">
        <v>0</v>
      </c>
      <c r="E1002" s="2">
        <v>500</v>
      </c>
      <c r="F1002" s="2">
        <v>0</v>
      </c>
      <c r="G1002" s="2">
        <v>0</v>
      </c>
      <c r="H1002" s="2">
        <v>0.68799999999999994</v>
      </c>
      <c r="I1002" s="2">
        <v>560.98</v>
      </c>
      <c r="J1002" s="2">
        <v>0</v>
      </c>
      <c r="K1002" s="2">
        <v>0.12</v>
      </c>
      <c r="L1002" s="2">
        <v>7.0000000000000007E-2</v>
      </c>
      <c r="M1002" s="2">
        <v>0.06</v>
      </c>
      <c r="N1002" s="2">
        <v>0.05</v>
      </c>
      <c r="O1002" s="2">
        <v>0.04</v>
      </c>
      <c r="P1002" s="2">
        <v>0.03</v>
      </c>
      <c r="Q1002" s="2">
        <v>0.02</v>
      </c>
      <c r="R1002" s="2">
        <v>0.01</v>
      </c>
      <c r="S1002" s="2">
        <v>-14.7</v>
      </c>
      <c r="T1002" s="2">
        <v>-11.7</v>
      </c>
      <c r="U1002" s="2">
        <v>-8.76</v>
      </c>
      <c r="V1002" s="2">
        <v>-3.9</v>
      </c>
      <c r="W1002" s="2">
        <v>-0.18</v>
      </c>
      <c r="X1002" s="2">
        <v>3.21</v>
      </c>
      <c r="Y1002" s="2">
        <v>3.46</v>
      </c>
      <c r="Z1002" s="2">
        <v>2.02</v>
      </c>
      <c r="AA1002" s="2">
        <v>0</v>
      </c>
      <c r="AB1002" s="2">
        <v>125</v>
      </c>
      <c r="AC1002" s="2">
        <v>250</v>
      </c>
      <c r="AD1002" s="2">
        <v>375</v>
      </c>
      <c r="AE1002" s="2">
        <v>499</v>
      </c>
      <c r="AF1002" s="2">
        <v>-14.7</v>
      </c>
      <c r="AG1002" s="2">
        <v>86.9</v>
      </c>
      <c r="AH1002" s="2">
        <v>53.3</v>
      </c>
      <c r="AI1002" s="2">
        <v>34.299999999999997</v>
      </c>
      <c r="AJ1002" s="2">
        <v>40.1</v>
      </c>
    </row>
    <row r="1003" spans="1:36">
      <c r="A1003" s="2">
        <v>1002</v>
      </c>
      <c r="B1003" s="2">
        <v>2573</v>
      </c>
      <c r="C1003" s="2">
        <v>500</v>
      </c>
      <c r="D1003" s="2">
        <v>0</v>
      </c>
      <c r="E1003" s="2">
        <v>500</v>
      </c>
      <c r="F1003" s="2">
        <v>0</v>
      </c>
      <c r="G1003" s="2">
        <v>0</v>
      </c>
      <c r="H1003" s="2">
        <v>0.60499999999999998</v>
      </c>
      <c r="I1003" s="2">
        <v>714.62</v>
      </c>
      <c r="J1003" s="2">
        <v>0</v>
      </c>
      <c r="K1003" s="2">
        <v>0.1</v>
      </c>
      <c r="L1003" s="2">
        <v>7.0000000000000007E-2</v>
      </c>
      <c r="M1003" s="2">
        <v>0.05</v>
      </c>
      <c r="N1003" s="2">
        <v>0.05</v>
      </c>
      <c r="O1003" s="2">
        <v>0.04</v>
      </c>
      <c r="P1003" s="2">
        <v>0.03</v>
      </c>
      <c r="Q1003" s="2">
        <v>0.02</v>
      </c>
      <c r="R1003" s="2">
        <v>0.01</v>
      </c>
      <c r="S1003" s="2">
        <v>-14</v>
      </c>
      <c r="T1003" s="2">
        <v>-11.3</v>
      </c>
      <c r="U1003" s="2">
        <v>-8.4499999999999993</v>
      </c>
      <c r="V1003" s="2">
        <v>-4.01</v>
      </c>
      <c r="W1003" s="2">
        <v>-0.5</v>
      </c>
      <c r="X1003" s="2">
        <v>2.85</v>
      </c>
      <c r="Y1003" s="2">
        <v>3.26</v>
      </c>
      <c r="Z1003" s="2">
        <v>2.0499999999999998</v>
      </c>
      <c r="AA1003" s="2">
        <v>0</v>
      </c>
      <c r="AB1003" s="2">
        <v>125</v>
      </c>
      <c r="AC1003" s="2">
        <v>250</v>
      </c>
      <c r="AD1003" s="2">
        <v>375</v>
      </c>
      <c r="AE1003" s="2">
        <v>499</v>
      </c>
      <c r="AF1003" s="2">
        <v>-14</v>
      </c>
      <c r="AG1003" s="2">
        <v>71</v>
      </c>
      <c r="AH1003" s="2">
        <v>43.8</v>
      </c>
      <c r="AI1003" s="2">
        <v>28.9</v>
      </c>
      <c r="AJ1003" s="2">
        <v>35.5</v>
      </c>
    </row>
    <row r="1004" spans="1:36">
      <c r="A1004" s="2">
        <v>1003</v>
      </c>
      <c r="B1004" s="2">
        <v>3109</v>
      </c>
      <c r="C1004" s="2">
        <v>500</v>
      </c>
      <c r="D1004" s="2">
        <v>0</v>
      </c>
      <c r="E1004" s="2">
        <v>500</v>
      </c>
      <c r="F1004" s="2">
        <v>0</v>
      </c>
      <c r="G1004" s="2">
        <v>0</v>
      </c>
      <c r="H1004" s="2">
        <v>0.53200000000000003</v>
      </c>
      <c r="I1004" s="2">
        <v>907.57</v>
      </c>
      <c r="J1004" s="2">
        <v>0</v>
      </c>
      <c r="K1004" s="2">
        <v>0.09</v>
      </c>
      <c r="L1004" s="2">
        <v>0.06</v>
      </c>
      <c r="M1004" s="2">
        <v>0.05</v>
      </c>
      <c r="N1004" s="2">
        <v>0.04</v>
      </c>
      <c r="O1004" s="2">
        <v>0.04</v>
      </c>
      <c r="P1004" s="2">
        <v>0.03</v>
      </c>
      <c r="Q1004" s="2">
        <v>0.02</v>
      </c>
      <c r="R1004" s="2">
        <v>0.01</v>
      </c>
      <c r="S1004" s="2">
        <v>-13.2</v>
      </c>
      <c r="T1004" s="2">
        <v>-10.7</v>
      </c>
      <c r="U1004" s="2">
        <v>-8.11</v>
      </c>
      <c r="V1004" s="2">
        <v>-4.05</v>
      </c>
      <c r="W1004" s="2">
        <v>-0.79</v>
      </c>
      <c r="X1004" s="2">
        <v>2.4500000000000002</v>
      </c>
      <c r="Y1004" s="2">
        <v>3</v>
      </c>
      <c r="Z1004" s="2">
        <v>2.0299999999999998</v>
      </c>
      <c r="AA1004" s="2">
        <v>0</v>
      </c>
      <c r="AB1004" s="2">
        <v>125</v>
      </c>
      <c r="AC1004" s="2">
        <v>250</v>
      </c>
      <c r="AD1004" s="2">
        <v>375</v>
      </c>
      <c r="AE1004" s="2">
        <v>499</v>
      </c>
      <c r="AF1004" s="2">
        <v>-13.2</v>
      </c>
      <c r="AG1004" s="2">
        <v>58</v>
      </c>
      <c r="AH1004" s="2">
        <v>36.1</v>
      </c>
      <c r="AI1004" s="2">
        <v>24.4</v>
      </c>
      <c r="AJ1004" s="2">
        <v>31.3</v>
      </c>
    </row>
    <row r="1005" spans="1:36">
      <c r="A1005" s="2">
        <v>1004</v>
      </c>
      <c r="B1005" s="2">
        <v>3756</v>
      </c>
      <c r="C1005" s="2">
        <v>500</v>
      </c>
      <c r="D1005" s="2">
        <v>0</v>
      </c>
      <c r="E1005" s="2">
        <v>500</v>
      </c>
      <c r="F1005" s="2">
        <v>0</v>
      </c>
      <c r="G1005" s="2">
        <v>0</v>
      </c>
      <c r="H1005" s="2">
        <v>0.46700000000000003</v>
      </c>
      <c r="I1005" s="2">
        <v>1149.05</v>
      </c>
      <c r="J1005" s="2">
        <v>0</v>
      </c>
      <c r="K1005" s="2">
        <v>0.08</v>
      </c>
      <c r="L1005" s="2">
        <v>0.06</v>
      </c>
      <c r="M1005" s="2">
        <v>0.05</v>
      </c>
      <c r="N1005" s="2">
        <v>0.04</v>
      </c>
      <c r="O1005" s="2">
        <v>0.04</v>
      </c>
      <c r="P1005" s="2">
        <v>0.03</v>
      </c>
      <c r="Q1005" s="2">
        <v>0.02</v>
      </c>
      <c r="R1005" s="2">
        <v>0.01</v>
      </c>
      <c r="S1005" s="2">
        <v>-12.2</v>
      </c>
      <c r="T1005" s="2">
        <v>-9.9600000000000009</v>
      </c>
      <c r="U1005" s="2">
        <v>-7.67</v>
      </c>
      <c r="V1005" s="2">
        <v>-4.01</v>
      </c>
      <c r="W1005" s="2">
        <v>-1.03</v>
      </c>
      <c r="X1005" s="2">
        <v>2.0499999999999998</v>
      </c>
      <c r="Y1005" s="2">
        <v>2.7</v>
      </c>
      <c r="Z1005" s="2">
        <v>1.97</v>
      </c>
      <c r="AA1005" s="2">
        <v>0</v>
      </c>
      <c r="AB1005" s="2">
        <v>125</v>
      </c>
      <c r="AC1005" s="2">
        <v>250</v>
      </c>
      <c r="AD1005" s="2">
        <v>375</v>
      </c>
      <c r="AE1005" s="2">
        <v>499</v>
      </c>
      <c r="AF1005" s="2">
        <v>-12.2</v>
      </c>
      <c r="AG1005" s="2">
        <v>47.4</v>
      </c>
      <c r="AH1005" s="2">
        <v>29.7</v>
      </c>
      <c r="AI1005" s="2">
        <v>20.6</v>
      </c>
      <c r="AJ1005" s="2">
        <v>27.4</v>
      </c>
    </row>
    <row r="1006" spans="1:36">
      <c r="A1006" s="2">
        <v>1005</v>
      </c>
      <c r="B1006" s="2">
        <v>4537</v>
      </c>
      <c r="C1006" s="2">
        <v>500</v>
      </c>
      <c r="D1006" s="2">
        <v>0</v>
      </c>
      <c r="E1006" s="2">
        <v>500</v>
      </c>
      <c r="F1006" s="2">
        <v>0</v>
      </c>
      <c r="G1006" s="2">
        <v>0</v>
      </c>
      <c r="H1006" s="2">
        <v>0.41299999999999998</v>
      </c>
      <c r="I1006" s="2">
        <v>1437.79</v>
      </c>
      <c r="J1006" s="2">
        <v>0</v>
      </c>
      <c r="K1006" s="2">
        <v>0.08</v>
      </c>
      <c r="L1006" s="2">
        <v>0.05</v>
      </c>
      <c r="M1006" s="2">
        <v>0.05</v>
      </c>
      <c r="N1006" s="2">
        <v>0.04</v>
      </c>
      <c r="O1006" s="2">
        <v>0.04</v>
      </c>
      <c r="P1006" s="2">
        <v>0.03</v>
      </c>
      <c r="Q1006" s="2">
        <v>0.02</v>
      </c>
      <c r="R1006" s="2">
        <v>0.02</v>
      </c>
      <c r="S1006" s="2">
        <v>-11.2</v>
      </c>
      <c r="T1006" s="2">
        <v>-9.2100000000000009</v>
      </c>
      <c r="U1006" s="2">
        <v>-7.18</v>
      </c>
      <c r="V1006" s="2">
        <v>-3.91</v>
      </c>
      <c r="W1006" s="2">
        <v>-1.22</v>
      </c>
      <c r="X1006" s="2">
        <v>1.66</v>
      </c>
      <c r="Y1006" s="2">
        <v>2.38</v>
      </c>
      <c r="Z1006" s="2">
        <v>1.88</v>
      </c>
      <c r="AA1006" s="2">
        <v>0</v>
      </c>
      <c r="AB1006" s="2">
        <v>125</v>
      </c>
      <c r="AC1006" s="2">
        <v>250</v>
      </c>
      <c r="AD1006" s="2">
        <v>375</v>
      </c>
      <c r="AE1006" s="2">
        <v>499</v>
      </c>
      <c r="AF1006" s="2">
        <v>-11.2</v>
      </c>
      <c r="AG1006" s="2">
        <v>38.700000000000003</v>
      </c>
      <c r="AH1006" s="2">
        <v>24.5</v>
      </c>
      <c r="AI1006" s="2">
        <v>17.399999999999999</v>
      </c>
      <c r="AJ1006" s="2">
        <v>24</v>
      </c>
    </row>
    <row r="1007" spans="1:36">
      <c r="A1007" s="2">
        <v>1006</v>
      </c>
      <c r="B1007" s="2">
        <v>5481</v>
      </c>
      <c r="C1007" s="2">
        <v>500</v>
      </c>
      <c r="D1007" s="2">
        <v>0</v>
      </c>
      <c r="E1007" s="2">
        <v>500</v>
      </c>
      <c r="F1007" s="2">
        <v>0</v>
      </c>
      <c r="G1007" s="2">
        <v>0</v>
      </c>
      <c r="H1007" s="2">
        <v>0.36399999999999999</v>
      </c>
      <c r="I1007" s="2">
        <v>1803.84</v>
      </c>
      <c r="J1007" s="2">
        <v>0</v>
      </c>
      <c r="K1007" s="2">
        <v>7.0000000000000007E-2</v>
      </c>
      <c r="L1007" s="2">
        <v>0.05</v>
      </c>
      <c r="M1007" s="2">
        <v>0.04</v>
      </c>
      <c r="N1007" s="2">
        <v>0.04</v>
      </c>
      <c r="O1007" s="2">
        <v>0.04</v>
      </c>
      <c r="P1007" s="2">
        <v>0.03</v>
      </c>
      <c r="Q1007" s="2">
        <v>0.02</v>
      </c>
      <c r="R1007" s="2">
        <v>0.02</v>
      </c>
      <c r="S1007" s="2">
        <v>-10.199999999999999</v>
      </c>
      <c r="T1007" s="2">
        <v>-8.44</v>
      </c>
      <c r="U1007" s="2">
        <v>-6.65</v>
      </c>
      <c r="V1007" s="2">
        <v>-3.77</v>
      </c>
      <c r="W1007" s="2">
        <v>-1.36</v>
      </c>
      <c r="X1007" s="2">
        <v>1.3</v>
      </c>
      <c r="Y1007" s="2">
        <v>2.06</v>
      </c>
      <c r="Z1007" s="2">
        <v>1.76</v>
      </c>
      <c r="AA1007" s="2">
        <v>0</v>
      </c>
      <c r="AB1007" s="2">
        <v>125</v>
      </c>
      <c r="AC1007" s="2">
        <v>250</v>
      </c>
      <c r="AD1007" s="2">
        <v>375</v>
      </c>
      <c r="AE1007" s="2">
        <v>499</v>
      </c>
      <c r="AF1007" s="2">
        <v>-10.199999999999999</v>
      </c>
      <c r="AG1007" s="2">
        <v>31.6</v>
      </c>
      <c r="AH1007" s="2">
        <v>20.2</v>
      </c>
      <c r="AI1007" s="2">
        <v>14.7</v>
      </c>
      <c r="AJ1007" s="2">
        <v>20.9</v>
      </c>
    </row>
    <row r="1008" spans="1:36">
      <c r="A1008" s="2">
        <v>1007</v>
      </c>
      <c r="B1008" s="2">
        <v>6622</v>
      </c>
      <c r="C1008" s="2">
        <v>500</v>
      </c>
      <c r="D1008" s="2">
        <v>0</v>
      </c>
      <c r="E1008" s="2">
        <v>500</v>
      </c>
      <c r="F1008" s="2">
        <v>0</v>
      </c>
      <c r="G1008" s="2">
        <v>0</v>
      </c>
      <c r="H1008" s="2">
        <v>0.32100000000000001</v>
      </c>
      <c r="I1008" s="2">
        <v>2251.35</v>
      </c>
      <c r="J1008" s="2">
        <v>0</v>
      </c>
      <c r="K1008" s="2">
        <v>0.06</v>
      </c>
      <c r="L1008" s="2">
        <v>0.05</v>
      </c>
      <c r="M1008" s="2">
        <v>0.04</v>
      </c>
      <c r="N1008" s="2">
        <v>0.04</v>
      </c>
      <c r="O1008" s="2">
        <v>0.03</v>
      </c>
      <c r="P1008" s="2">
        <v>0.03</v>
      </c>
      <c r="Q1008" s="2">
        <v>0.02</v>
      </c>
      <c r="R1008" s="2">
        <v>0.02</v>
      </c>
      <c r="S1008" s="2">
        <v>-9.17</v>
      </c>
      <c r="T1008" s="2">
        <v>-7.67</v>
      </c>
      <c r="U1008" s="2">
        <v>-6.11</v>
      </c>
      <c r="V1008" s="2">
        <v>-3.58</v>
      </c>
      <c r="W1008" s="2">
        <v>-1.45</v>
      </c>
      <c r="X1008" s="2">
        <v>0.98</v>
      </c>
      <c r="Y1008" s="2">
        <v>1.75</v>
      </c>
      <c r="Z1008" s="2">
        <v>1.62</v>
      </c>
      <c r="AA1008" s="2">
        <v>0</v>
      </c>
      <c r="AB1008" s="2">
        <v>125</v>
      </c>
      <c r="AC1008" s="2">
        <v>250</v>
      </c>
      <c r="AD1008" s="2">
        <v>375</v>
      </c>
      <c r="AE1008" s="2">
        <v>499</v>
      </c>
      <c r="AF1008" s="2">
        <v>-9.17</v>
      </c>
      <c r="AG1008" s="2">
        <v>25.8</v>
      </c>
      <c r="AH1008" s="2">
        <v>16.600000000000001</v>
      </c>
      <c r="AI1008" s="2">
        <v>12.4</v>
      </c>
      <c r="AJ1008" s="2">
        <v>18.100000000000001</v>
      </c>
    </row>
    <row r="1009" spans="1:36">
      <c r="A1009" s="2">
        <v>1008</v>
      </c>
      <c r="B1009" s="2">
        <v>8000</v>
      </c>
      <c r="C1009" s="2">
        <v>500</v>
      </c>
      <c r="D1009" s="2">
        <v>0</v>
      </c>
      <c r="E1009" s="2">
        <v>500</v>
      </c>
      <c r="F1009" s="2">
        <v>0</v>
      </c>
      <c r="G1009" s="2">
        <v>0</v>
      </c>
      <c r="H1009" s="2">
        <v>0.28299999999999997</v>
      </c>
      <c r="I1009" s="2">
        <v>2803.29</v>
      </c>
      <c r="J1009" s="2">
        <v>0</v>
      </c>
      <c r="K1009" s="2">
        <v>0.06</v>
      </c>
      <c r="L1009" s="2">
        <v>0.04</v>
      </c>
      <c r="M1009" s="2">
        <v>0.04</v>
      </c>
      <c r="N1009" s="2">
        <v>0.04</v>
      </c>
      <c r="O1009" s="2">
        <v>0.03</v>
      </c>
      <c r="P1009" s="2">
        <v>0.03</v>
      </c>
      <c r="Q1009" s="2">
        <v>0.02</v>
      </c>
      <c r="R1009" s="2">
        <v>0.02</v>
      </c>
      <c r="S1009" s="2">
        <v>-8.2100000000000009</v>
      </c>
      <c r="T1009" s="2">
        <v>-6.91</v>
      </c>
      <c r="U1009" s="2">
        <v>-5.57</v>
      </c>
      <c r="V1009" s="2">
        <v>-3.37</v>
      </c>
      <c r="W1009" s="2">
        <v>-1.5</v>
      </c>
      <c r="X1009" s="2">
        <v>0.69</v>
      </c>
      <c r="Y1009" s="2">
        <v>1.46</v>
      </c>
      <c r="Z1009" s="2">
        <v>1.47</v>
      </c>
      <c r="AA1009" s="2">
        <v>0</v>
      </c>
      <c r="AB1009" s="2">
        <v>125</v>
      </c>
      <c r="AC1009" s="2">
        <v>250</v>
      </c>
      <c r="AD1009" s="2">
        <v>375</v>
      </c>
      <c r="AE1009" s="2">
        <v>499</v>
      </c>
      <c r="AF1009" s="2">
        <v>-8.2100000000000009</v>
      </c>
      <c r="AG1009" s="2">
        <v>21.1</v>
      </c>
      <c r="AH1009" s="2">
        <v>13.7</v>
      </c>
      <c r="AI1009" s="2">
        <v>10.5</v>
      </c>
      <c r="AJ1009" s="2">
        <v>15.7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H146"/>
  <sheetViews>
    <sheetView workbookViewId="0">
      <selection activeCell="K11" sqref="K11"/>
    </sheetView>
  </sheetViews>
  <sheetFormatPr defaultRowHeight="15"/>
  <cols>
    <col min="4" max="4" width="7.28515625" customWidth="1"/>
  </cols>
  <sheetData>
    <row r="2" spans="1:8">
      <c r="A2" s="9" t="s">
        <v>48</v>
      </c>
      <c r="B2" s="8">
        <v>1.9</v>
      </c>
      <c r="C2" t="s">
        <v>45</v>
      </c>
      <c r="D2" t="s">
        <v>46</v>
      </c>
      <c r="F2" s="7" t="s">
        <v>47</v>
      </c>
      <c r="G2" s="7" t="s">
        <v>40</v>
      </c>
    </row>
    <row r="3" spans="1:8">
      <c r="A3" s="9" t="s">
        <v>49</v>
      </c>
      <c r="B3" s="8">
        <v>-0.27</v>
      </c>
      <c r="C3" s="6">
        <v>2</v>
      </c>
      <c r="D3">
        <f>$B$2*($C3^$B$3)*($B$4^($B$6*C3))</f>
        <v>1.5725585575340415</v>
      </c>
      <c r="F3" s="6">
        <v>2</v>
      </c>
      <c r="G3">
        <v>1.5468841982637742</v>
      </c>
      <c r="H3">
        <v>0.65143840955231025</v>
      </c>
    </row>
    <row r="4" spans="1:8">
      <c r="A4" s="9" t="s">
        <v>50</v>
      </c>
      <c r="B4" s="8">
        <v>0.99980000000000002</v>
      </c>
      <c r="C4" s="6">
        <v>2.4159999999999999</v>
      </c>
      <c r="D4">
        <f t="shared" ref="D4:D67" si="0">$B$2*($C4^$B$3)*($B$4^($B$6*C4))</f>
        <v>1.4937161254545572</v>
      </c>
      <c r="F4" s="6">
        <v>2.4159999999999999</v>
      </c>
      <c r="G4">
        <v>1.5288430419187755</v>
      </c>
      <c r="H4">
        <v>0.55113451724599871</v>
      </c>
    </row>
    <row r="5" spans="1:8">
      <c r="C5" s="6">
        <v>2.6809651474530831</v>
      </c>
      <c r="D5">
        <f t="shared" si="0"/>
        <v>1.4519462544433039</v>
      </c>
      <c r="F5" s="6">
        <v>2.6809651474530831</v>
      </c>
      <c r="G5">
        <v>1.462673913183443</v>
      </c>
      <c r="H5">
        <v>0.48541855738759143</v>
      </c>
    </row>
    <row r="6" spans="1:8">
      <c r="A6" s="9" t="s">
        <v>61</v>
      </c>
      <c r="B6" s="8">
        <v>5</v>
      </c>
      <c r="C6" s="6">
        <v>2.9180000000000001</v>
      </c>
      <c r="D6">
        <f t="shared" si="0"/>
        <v>1.4187738501806886</v>
      </c>
      <c r="F6" s="6">
        <v>2.9180000000000001</v>
      </c>
      <c r="G6">
        <v>1.4570337631579786</v>
      </c>
      <c r="H6">
        <v>0.46033868696964597</v>
      </c>
    </row>
    <row r="7" spans="1:8">
      <c r="C7" s="6">
        <v>3.2386058981233243</v>
      </c>
      <c r="D7">
        <f t="shared" si="0"/>
        <v>1.3789555399220728</v>
      </c>
      <c r="F7" s="6">
        <v>3.2386058981233243</v>
      </c>
      <c r="G7">
        <v>1.4048914333257096</v>
      </c>
      <c r="H7">
        <v>0.41427175753859885</v>
      </c>
    </row>
    <row r="8" spans="1:8">
      <c r="C8" s="6">
        <v>3.5259999999999998</v>
      </c>
      <c r="D8">
        <f t="shared" si="0"/>
        <v>1.3472739179691389</v>
      </c>
      <c r="F8" s="6">
        <v>3.5259999999999998</v>
      </c>
      <c r="G8">
        <v>1.3950185441937146</v>
      </c>
      <c r="H8">
        <v>0.37821200473059308</v>
      </c>
    </row>
    <row r="9" spans="1:8">
      <c r="C9" s="6">
        <v>3.5971223021582732</v>
      </c>
      <c r="D9">
        <f t="shared" si="0"/>
        <v>1.3399337594321046</v>
      </c>
      <c r="F9" s="6">
        <v>3.5971223021582732</v>
      </c>
      <c r="G9">
        <v>1.4058299379112156</v>
      </c>
      <c r="H9">
        <v>0.35830599775480582</v>
      </c>
    </row>
    <row r="10" spans="1:8">
      <c r="C10" s="6">
        <v>3.9115281501340484</v>
      </c>
      <c r="D10">
        <f t="shared" si="0"/>
        <v>1.3095471258956048</v>
      </c>
      <c r="F10" s="6">
        <v>3.9115281501340484</v>
      </c>
      <c r="G10">
        <v>1.3853831227026288</v>
      </c>
      <c r="H10">
        <v>0.33114751942477305</v>
      </c>
    </row>
    <row r="11" spans="1:8">
      <c r="C11" s="6">
        <v>4.26</v>
      </c>
      <c r="D11">
        <f t="shared" si="0"/>
        <v>1.279271514782135</v>
      </c>
      <c r="F11" s="6">
        <v>4.26</v>
      </c>
      <c r="G11">
        <v>1.3772883699532528</v>
      </c>
      <c r="H11">
        <v>0.30466553676128821</v>
      </c>
    </row>
    <row r="12" spans="1:8">
      <c r="C12" s="6">
        <v>4.3453237410071939</v>
      </c>
      <c r="D12">
        <f t="shared" si="0"/>
        <v>1.2723315154870731</v>
      </c>
      <c r="F12" s="6">
        <v>4.3453237410071939</v>
      </c>
      <c r="G12">
        <v>1.3586112353918509</v>
      </c>
      <c r="H12">
        <v>0.30866208693955516</v>
      </c>
    </row>
    <row r="13" spans="1:8">
      <c r="C13" s="6">
        <v>4.7265415549597858</v>
      </c>
      <c r="D13">
        <f t="shared" si="0"/>
        <v>1.2432943069173443</v>
      </c>
      <c r="F13" s="6">
        <v>4.7265415549597858</v>
      </c>
      <c r="G13">
        <v>1.3334775577092373</v>
      </c>
      <c r="H13">
        <v>0.2748840748409398</v>
      </c>
    </row>
    <row r="14" spans="1:8">
      <c r="C14" s="6">
        <v>4.8076923076923075</v>
      </c>
      <c r="D14">
        <f t="shared" si="0"/>
        <v>1.2374923940573517</v>
      </c>
      <c r="F14" s="6">
        <v>4.8076923076923075</v>
      </c>
      <c r="G14">
        <v>1.3260630989399944</v>
      </c>
      <c r="H14">
        <v>0.27389277604074935</v>
      </c>
    </row>
    <row r="15" spans="1:8">
      <c r="C15" s="6">
        <v>5.1459999999999999</v>
      </c>
      <c r="D15">
        <f t="shared" si="0"/>
        <v>1.2145675029376619</v>
      </c>
      <c r="F15" s="6">
        <v>5.1459999999999999</v>
      </c>
      <c r="G15">
        <v>1.3093200072817404</v>
      </c>
      <c r="H15">
        <v>0.26310448190293684</v>
      </c>
    </row>
    <row r="16" spans="1:8">
      <c r="C16" s="6">
        <v>5.2482014388489207</v>
      </c>
      <c r="D16">
        <f t="shared" si="0"/>
        <v>1.2080120715150588</v>
      </c>
      <c r="F16" s="6">
        <v>5.2482014388489207</v>
      </c>
      <c r="G16">
        <v>1.3139804254815934</v>
      </c>
      <c r="H16">
        <v>0.25072142782773266</v>
      </c>
    </row>
    <row r="17" spans="3:8">
      <c r="C17" s="6">
        <v>5.7104557640750668</v>
      </c>
      <c r="D17">
        <f t="shared" si="0"/>
        <v>1.1802451518925794</v>
      </c>
      <c r="F17" s="6">
        <v>5.7104557640750668</v>
      </c>
      <c r="G17">
        <v>1.2825787735815799</v>
      </c>
      <c r="H17">
        <v>0.24087732270543602</v>
      </c>
    </row>
    <row r="18" spans="3:8">
      <c r="C18" s="6">
        <v>5.8076923076923075</v>
      </c>
      <c r="D18">
        <f t="shared" si="0"/>
        <v>1.1747626443052452</v>
      </c>
      <c r="F18" s="6">
        <v>5.8076923076923075</v>
      </c>
      <c r="G18">
        <v>1.2916005652798166</v>
      </c>
      <c r="H18">
        <v>0.22920540128424191</v>
      </c>
    </row>
    <row r="19" spans="3:8">
      <c r="C19" s="6">
        <v>6.218</v>
      </c>
      <c r="D19">
        <f t="shared" si="0"/>
        <v>1.152835108418139</v>
      </c>
      <c r="F19" s="6">
        <v>6.218</v>
      </c>
      <c r="G19">
        <v>1.2492145254131524</v>
      </c>
      <c r="H19">
        <v>0.22461189506114748</v>
      </c>
    </row>
    <row r="20" spans="3:8">
      <c r="C20" s="6">
        <v>6.3417266187050361</v>
      </c>
      <c r="D20">
        <f t="shared" si="0"/>
        <v>1.1465767188138642</v>
      </c>
      <c r="F20" s="6">
        <v>6.3417266187050361</v>
      </c>
      <c r="G20">
        <v>1.2726463870753673</v>
      </c>
      <c r="H20">
        <v>0.21085538972989551</v>
      </c>
    </row>
    <row r="21" spans="3:8">
      <c r="C21" s="6">
        <v>6.4516129032258061</v>
      </c>
      <c r="D21">
        <f t="shared" si="0"/>
        <v>1.1411453879341882</v>
      </c>
      <c r="F21" s="6">
        <v>6.4516129032258061</v>
      </c>
      <c r="G21">
        <v>1.2607423523148023</v>
      </c>
      <c r="H21">
        <v>0.20603023077738142</v>
      </c>
    </row>
    <row r="22" spans="3:8">
      <c r="C22" s="6">
        <v>6.8981233243967832</v>
      </c>
      <c r="D22">
        <f t="shared" si="0"/>
        <v>1.1202117578353163</v>
      </c>
      <c r="F22" s="6">
        <v>6.8981233243967832</v>
      </c>
      <c r="G22">
        <v>1.2326847739708022</v>
      </c>
      <c r="H22">
        <v>0.19411979755063022</v>
      </c>
    </row>
    <row r="23" spans="3:8">
      <c r="C23" s="6">
        <v>7.0144230769230766</v>
      </c>
      <c r="D23">
        <f t="shared" si="0"/>
        <v>1.1150366507256602</v>
      </c>
      <c r="F23" s="6">
        <v>7.0144230769230766</v>
      </c>
      <c r="G23">
        <v>1.2348229829599793</v>
      </c>
      <c r="H23">
        <v>0.19742036647751129</v>
      </c>
    </row>
    <row r="24" spans="3:8">
      <c r="C24" s="6">
        <v>7.5119999999999996</v>
      </c>
      <c r="D24">
        <f t="shared" si="0"/>
        <v>1.0940491879560073</v>
      </c>
      <c r="F24" s="6">
        <v>7.5119999999999996</v>
      </c>
      <c r="G24">
        <v>1.2246233870019243</v>
      </c>
      <c r="H24">
        <v>0.19021907623813106</v>
      </c>
    </row>
    <row r="25" spans="3:8">
      <c r="C25" s="6">
        <v>7.6618705035971226</v>
      </c>
      <c r="D25">
        <f t="shared" si="0"/>
        <v>1.0880663066904899</v>
      </c>
      <c r="F25" s="6">
        <v>7.6618705035971226</v>
      </c>
      <c r="G25">
        <v>1.228481781599015</v>
      </c>
      <c r="H25">
        <v>0.17510616837885676</v>
      </c>
    </row>
    <row r="26" spans="3:8">
      <c r="C26" s="6">
        <v>7.7935483870967746</v>
      </c>
      <c r="D26">
        <f t="shared" si="0"/>
        <v>1.0829291737719724</v>
      </c>
      <c r="F26" s="6">
        <v>7.7935483870967746</v>
      </c>
      <c r="G26">
        <v>1.2137546516603062</v>
      </c>
      <c r="H26">
        <v>0.17534508725108514</v>
      </c>
    </row>
    <row r="27" spans="3:8">
      <c r="C27" s="6">
        <v>8.3351206434316349</v>
      </c>
      <c r="D27">
        <f t="shared" si="0"/>
        <v>1.062887088964426</v>
      </c>
      <c r="F27" s="6">
        <v>8.3351206434316349</v>
      </c>
      <c r="G27">
        <v>1.2127093931512547</v>
      </c>
      <c r="H27">
        <v>0.16763528984575199</v>
      </c>
    </row>
    <row r="28" spans="3:8">
      <c r="C28" s="6">
        <v>8.4759615384615383</v>
      </c>
      <c r="D28">
        <f t="shared" si="0"/>
        <v>1.0579402625212186</v>
      </c>
      <c r="F28" s="6">
        <v>8.4759615384615383</v>
      </c>
      <c r="G28">
        <v>1.1978602816359627</v>
      </c>
      <c r="H28">
        <v>0.16013382615026048</v>
      </c>
    </row>
    <row r="29" spans="3:8">
      <c r="C29" s="6">
        <v>8.6206896551724146</v>
      </c>
      <c r="D29">
        <f t="shared" si="0"/>
        <v>1.0529626480726038</v>
      </c>
      <c r="F29" s="6">
        <v>8.6206896551724146</v>
      </c>
      <c r="G29">
        <v>1.1899479421039625</v>
      </c>
      <c r="H29">
        <v>0.16372281950079504</v>
      </c>
    </row>
    <row r="30" spans="3:8">
      <c r="C30" s="6">
        <v>9.0739999999999998</v>
      </c>
      <c r="D30">
        <f t="shared" si="0"/>
        <v>1.0380224573442982</v>
      </c>
      <c r="F30" s="6">
        <v>9.0739999999999998</v>
      </c>
      <c r="G30">
        <v>1.1662742097965166</v>
      </c>
      <c r="H30">
        <v>0.1587567322355917</v>
      </c>
    </row>
    <row r="31" spans="3:8">
      <c r="C31" s="6">
        <v>9.2553956834532372</v>
      </c>
      <c r="D31">
        <f t="shared" si="0"/>
        <v>1.0323025123290586</v>
      </c>
      <c r="F31" s="6">
        <v>9.2553956834532372</v>
      </c>
      <c r="G31">
        <v>1.1613257943324495</v>
      </c>
      <c r="H31">
        <v>0.15389283937677828</v>
      </c>
    </row>
    <row r="32" spans="3:8">
      <c r="C32" s="6">
        <v>9.4129032258064509</v>
      </c>
      <c r="D32">
        <f t="shared" si="0"/>
        <v>1.0274479970848036</v>
      </c>
      <c r="F32" s="6">
        <v>9.4129032258064509</v>
      </c>
      <c r="G32">
        <v>1.1683500338185475</v>
      </c>
      <c r="H32">
        <v>0.15206424681639497</v>
      </c>
    </row>
    <row r="33" spans="3:8">
      <c r="C33" s="6">
        <v>10.069705093833781</v>
      </c>
      <c r="D33">
        <f t="shared" si="0"/>
        <v>1.0082434823075701</v>
      </c>
      <c r="F33" s="6">
        <v>10.069705093833781</v>
      </c>
      <c r="G33">
        <v>1.1583020651229958</v>
      </c>
      <c r="H33">
        <v>0.14355352622358422</v>
      </c>
    </row>
    <row r="34" spans="3:8">
      <c r="C34" s="6">
        <v>10.240384615384615</v>
      </c>
      <c r="D34">
        <f t="shared" si="0"/>
        <v>1.0035070343560983</v>
      </c>
      <c r="F34" s="6">
        <v>10.240384615384615</v>
      </c>
      <c r="G34">
        <v>1.1388840146625303</v>
      </c>
      <c r="H34">
        <v>0.14294416864681447</v>
      </c>
    </row>
    <row r="35" spans="3:8">
      <c r="C35" s="6">
        <v>10.413793103448276</v>
      </c>
      <c r="D35">
        <f t="shared" si="0"/>
        <v>0.9987943583265122</v>
      </c>
      <c r="F35" s="6">
        <v>10.413793103448276</v>
      </c>
      <c r="G35">
        <v>1.1410681361054134</v>
      </c>
      <c r="H35">
        <v>0.13710893928988155</v>
      </c>
    </row>
    <row r="36" spans="3:8">
      <c r="C36" s="6">
        <v>10.962</v>
      </c>
      <c r="D36">
        <f t="shared" si="0"/>
        <v>0.9845145600166948</v>
      </c>
      <c r="F36" s="6">
        <v>10.962</v>
      </c>
      <c r="G36">
        <v>1.1022761443226128</v>
      </c>
      <c r="H36">
        <v>0.13053932240170718</v>
      </c>
    </row>
    <row r="37" spans="3:8">
      <c r="C37" s="6">
        <v>11.183453237410072</v>
      </c>
      <c r="D37">
        <f t="shared" si="0"/>
        <v>0.97899551704469823</v>
      </c>
      <c r="F37" s="6">
        <v>11.183453237410072</v>
      </c>
      <c r="G37">
        <v>1.1169961952568193</v>
      </c>
      <c r="H37">
        <v>0.12371966442728015</v>
      </c>
    </row>
    <row r="38" spans="3:8">
      <c r="C38" s="6">
        <v>11.374193548387098</v>
      </c>
      <c r="D38">
        <f t="shared" si="0"/>
        <v>0.97434955603337348</v>
      </c>
      <c r="F38" s="6">
        <v>11.374193548387098</v>
      </c>
      <c r="G38">
        <v>1.1080835374894964</v>
      </c>
      <c r="H38">
        <v>0.12592244107617265</v>
      </c>
    </row>
    <row r="39" spans="3:8">
      <c r="C39" s="6">
        <v>11.627906976744185</v>
      </c>
      <c r="D39">
        <f t="shared" si="0"/>
        <v>0.96831741336448118</v>
      </c>
      <c r="F39" s="6">
        <v>11.627906976744185</v>
      </c>
      <c r="G39">
        <v>1.1048347139174415</v>
      </c>
      <c r="H39">
        <v>0.12242261443074266</v>
      </c>
    </row>
    <row r="40" spans="3:8">
      <c r="C40" s="6">
        <v>12.163538873994638</v>
      </c>
      <c r="D40">
        <f t="shared" si="0"/>
        <v>0.9561022252943675</v>
      </c>
      <c r="F40" s="6">
        <v>12.163538873994638</v>
      </c>
      <c r="G40">
        <v>1.103918571801191</v>
      </c>
      <c r="H40">
        <v>0.12089949068481491</v>
      </c>
    </row>
    <row r="41" spans="3:8">
      <c r="C41" s="6">
        <v>12.370192307692308</v>
      </c>
      <c r="D41">
        <f t="shared" si="0"/>
        <v>0.95156643712426892</v>
      </c>
      <c r="F41" s="6">
        <v>12.370192307692308</v>
      </c>
      <c r="G41">
        <v>1.0829255246472738</v>
      </c>
      <c r="H41">
        <v>0.11967389350659506</v>
      </c>
    </row>
    <row r="42" spans="3:8">
      <c r="C42" s="6">
        <v>12.577586206896552</v>
      </c>
      <c r="D42">
        <f t="shared" si="0"/>
        <v>0.94710778546562779</v>
      </c>
      <c r="F42" s="6">
        <v>12.577586206896552</v>
      </c>
      <c r="G42">
        <v>1.0892797409832295</v>
      </c>
      <c r="H42">
        <v>0.11644264867235454</v>
      </c>
    </row>
    <row r="43" spans="3:8">
      <c r="C43" s="6">
        <v>13.244</v>
      </c>
      <c r="D43">
        <f t="shared" si="0"/>
        <v>0.93337476096932415</v>
      </c>
      <c r="F43" s="6">
        <v>13.244</v>
      </c>
      <c r="G43">
        <v>1.0783260735589779</v>
      </c>
      <c r="H43">
        <v>0.10539879962743498</v>
      </c>
    </row>
    <row r="44" spans="3:8">
      <c r="C44" s="6">
        <v>13.510791366906474</v>
      </c>
      <c r="D44">
        <f t="shared" si="0"/>
        <v>0.92811446059266045</v>
      </c>
      <c r="F44" s="6">
        <v>13.510791366906474</v>
      </c>
      <c r="G44">
        <v>1.0727430941003915</v>
      </c>
      <c r="H44">
        <v>0.10692368338991029</v>
      </c>
    </row>
    <row r="45" spans="3:8">
      <c r="C45" s="6">
        <v>13.741935483870968</v>
      </c>
      <c r="D45">
        <f t="shared" si="0"/>
        <v>0.92365975842070203</v>
      </c>
      <c r="F45" s="6">
        <v>13.741935483870968</v>
      </c>
      <c r="G45">
        <v>1.0597253513959688</v>
      </c>
      <c r="H45">
        <v>0.10769515985999621</v>
      </c>
    </row>
    <row r="46" spans="3:8">
      <c r="C46" s="6">
        <v>14.046511627906977</v>
      </c>
      <c r="D46">
        <f t="shared" si="0"/>
        <v>0.91792918441333193</v>
      </c>
      <c r="F46" s="6">
        <v>14.046511627906977</v>
      </c>
      <c r="G46">
        <v>1.0566856679453001</v>
      </c>
      <c r="H46">
        <v>0.10579574891269693</v>
      </c>
    </row>
    <row r="47" spans="3:8">
      <c r="C47" s="6">
        <v>14.694369973190348</v>
      </c>
      <c r="D47">
        <f t="shared" si="0"/>
        <v>0.90623434423228355</v>
      </c>
      <c r="F47" s="6">
        <v>14.694369973190348</v>
      </c>
      <c r="G47">
        <v>1.0509947503054238</v>
      </c>
      <c r="H47">
        <v>0.10145394987712501</v>
      </c>
    </row>
    <row r="48" spans="3:8">
      <c r="C48" s="6">
        <v>14.947115384615385</v>
      </c>
      <c r="D48">
        <f t="shared" si="0"/>
        <v>0.90184314285138478</v>
      </c>
      <c r="F48" s="6">
        <v>14.947115384615385</v>
      </c>
      <c r="G48">
        <v>1.0440218366479403</v>
      </c>
      <c r="H48">
        <v>9.8332481325492452E-2</v>
      </c>
    </row>
    <row r="49" spans="3:8">
      <c r="C49" s="6">
        <v>15.198275862068966</v>
      </c>
      <c r="D49">
        <f t="shared" si="0"/>
        <v>0.8975692100162308</v>
      </c>
      <c r="F49" s="6">
        <v>15.198275862068966</v>
      </c>
      <c r="G49">
        <v>1.0293569756006005</v>
      </c>
      <c r="H49">
        <v>9.6742276116369971E-2</v>
      </c>
    </row>
    <row r="50" spans="3:8">
      <c r="C50" s="6">
        <v>15.625</v>
      </c>
      <c r="D50">
        <f t="shared" si="0"/>
        <v>0.89050356815016218</v>
      </c>
      <c r="F50" s="6">
        <v>15.625</v>
      </c>
      <c r="G50">
        <v>1.0183034478377035</v>
      </c>
      <c r="H50">
        <v>9.5396103610216235E-2</v>
      </c>
    </row>
    <row r="51" spans="3:8">
      <c r="C51" s="6">
        <v>16</v>
      </c>
      <c r="D51">
        <f t="shared" si="0"/>
        <v>0.88448770229520235</v>
      </c>
      <c r="F51" s="6">
        <v>16</v>
      </c>
      <c r="G51">
        <v>1.0158435448032093</v>
      </c>
      <c r="H51">
        <v>9.9370941260641901E-2</v>
      </c>
    </row>
    <row r="52" spans="3:8">
      <c r="C52" s="6">
        <v>16.320143884892087</v>
      </c>
      <c r="D52">
        <f t="shared" si="0"/>
        <v>0.8794874936404391</v>
      </c>
      <c r="F52" s="6">
        <v>16.320143884892087</v>
      </c>
      <c r="G52">
        <v>1.0044522893400845</v>
      </c>
      <c r="H52">
        <v>9.1423631903967656E-2</v>
      </c>
    </row>
    <row r="53" spans="3:8">
      <c r="C53" s="6">
        <v>16.600000000000001</v>
      </c>
      <c r="D53">
        <f t="shared" si="0"/>
        <v>0.87521430571389858</v>
      </c>
      <c r="F53" s="6">
        <v>16.600000000000001</v>
      </c>
      <c r="G53">
        <v>1.0126059639551621</v>
      </c>
      <c r="H53">
        <v>9.1085194168465181E-2</v>
      </c>
    </row>
    <row r="54" spans="3:8">
      <c r="C54" s="6">
        <v>16.965116279069768</v>
      </c>
      <c r="D54">
        <f t="shared" si="0"/>
        <v>0.86977047414975561</v>
      </c>
      <c r="F54" s="6">
        <v>16.965116279069768</v>
      </c>
      <c r="G54">
        <v>0.99922630447258654</v>
      </c>
      <c r="H54">
        <v>9.2822411656879059E-2</v>
      </c>
    </row>
    <row r="55" spans="3:8">
      <c r="C55" s="6">
        <v>17.753351206434317</v>
      </c>
      <c r="D55">
        <f t="shared" si="0"/>
        <v>0.85849338738937409</v>
      </c>
      <c r="F55" s="6">
        <v>17.753351206434317</v>
      </c>
      <c r="G55">
        <v>0.99917497122892929</v>
      </c>
      <c r="H55">
        <v>8.3339843192430443E-2</v>
      </c>
    </row>
    <row r="56" spans="3:8">
      <c r="C56" s="6">
        <v>18.057692307692307</v>
      </c>
      <c r="D56">
        <f t="shared" si="0"/>
        <v>0.85430245296364327</v>
      </c>
      <c r="F56" s="6">
        <v>18.057692307692307</v>
      </c>
      <c r="G56">
        <v>0.98914039617320482</v>
      </c>
      <c r="H56">
        <v>8.5975690687292897E-2</v>
      </c>
    </row>
    <row r="57" spans="3:8">
      <c r="C57" s="6">
        <v>18.362068965517242</v>
      </c>
      <c r="D57">
        <f t="shared" si="0"/>
        <v>0.85019671446060585</v>
      </c>
      <c r="F57" s="6">
        <v>18.362068965517242</v>
      </c>
      <c r="G57">
        <v>0.98015775533722338</v>
      </c>
      <c r="H57">
        <v>8.4336398045539995E-2</v>
      </c>
    </row>
    <row r="58" spans="3:8">
      <c r="C58" s="6">
        <v>18.875</v>
      </c>
      <c r="D58">
        <f t="shared" si="0"/>
        <v>0.8434629169537059</v>
      </c>
      <c r="F58" s="6">
        <v>18.875</v>
      </c>
      <c r="G58">
        <v>0.96528682444223668</v>
      </c>
      <c r="H58">
        <v>8.2292418230667685E-2</v>
      </c>
    </row>
    <row r="59" spans="3:8">
      <c r="C59" s="6">
        <v>19.715827338129497</v>
      </c>
      <c r="D59">
        <f t="shared" si="0"/>
        <v>0.83289492895665918</v>
      </c>
      <c r="F59" s="6">
        <v>19.715827338129497</v>
      </c>
      <c r="G59">
        <v>0.96116650131075576</v>
      </c>
      <c r="H59">
        <v>7.7522805419099797E-2</v>
      </c>
    </row>
    <row r="60" spans="3:8">
      <c r="C60" s="6">
        <v>20.058064516129033</v>
      </c>
      <c r="D60">
        <f t="shared" si="0"/>
        <v>0.82875008612099699</v>
      </c>
      <c r="F60" s="6">
        <v>20.058064516129033</v>
      </c>
      <c r="G60">
        <v>0.95430861580841653</v>
      </c>
      <c r="H60">
        <v>8.1142322789147292E-2</v>
      </c>
    </row>
    <row r="61" spans="3:8">
      <c r="C61" s="6">
        <v>20.5</v>
      </c>
      <c r="D61">
        <f t="shared" si="0"/>
        <v>0.82352375502731201</v>
      </c>
      <c r="F61" s="6">
        <v>20.5</v>
      </c>
      <c r="G61">
        <v>0.94205857287942152</v>
      </c>
      <c r="H61">
        <v>7.6163003264150902E-2</v>
      </c>
    </row>
    <row r="62" spans="3:8">
      <c r="C62" s="6">
        <v>20.833333333333332</v>
      </c>
      <c r="D62">
        <f t="shared" si="0"/>
        <v>0.81967186524023139</v>
      </c>
      <c r="F62" s="6">
        <v>20.833333333333332</v>
      </c>
      <c r="G62">
        <v>0.94154823670527066</v>
      </c>
      <c r="H62">
        <v>7.7852970998836493E-2</v>
      </c>
    </row>
    <row r="63" spans="3:8">
      <c r="C63" s="6">
        <v>21.447721179624665</v>
      </c>
      <c r="D63">
        <f t="shared" si="0"/>
        <v>0.81276525664557153</v>
      </c>
      <c r="F63" s="6">
        <v>21.447721179624665</v>
      </c>
      <c r="G63">
        <v>0.9484617195104299</v>
      </c>
      <c r="H63">
        <v>7.8384451376334971E-2</v>
      </c>
    </row>
    <row r="64" spans="3:8">
      <c r="C64" s="6">
        <v>21.8125</v>
      </c>
      <c r="D64">
        <f t="shared" si="0"/>
        <v>0.80877763853998585</v>
      </c>
      <c r="F64" s="6">
        <v>21.8125</v>
      </c>
      <c r="G64">
        <v>0.93272751941737186</v>
      </c>
      <c r="H64">
        <v>7.4768979882460021E-2</v>
      </c>
    </row>
    <row r="65" spans="3:8">
      <c r="C65" s="6">
        <v>22.181034482758619</v>
      </c>
      <c r="D65">
        <f t="shared" si="0"/>
        <v>0.80483054693247724</v>
      </c>
      <c r="F65" s="6">
        <v>22.181034482758619</v>
      </c>
      <c r="G65">
        <v>0.92046831830600329</v>
      </c>
      <c r="H65">
        <v>7.2492092627919821E-2</v>
      </c>
    </row>
    <row r="66" spans="3:8">
      <c r="C66" s="6">
        <v>22.796875</v>
      </c>
      <c r="D66">
        <f t="shared" si="0"/>
        <v>0.79840954059507652</v>
      </c>
      <c r="F66" s="6">
        <v>22.796875</v>
      </c>
      <c r="G66">
        <v>0.91239777917254938</v>
      </c>
      <c r="H66">
        <v>7.2373057993062817E-2</v>
      </c>
    </row>
    <row r="67" spans="3:8">
      <c r="C67" s="6">
        <v>23.820143884892087</v>
      </c>
      <c r="D67">
        <f t="shared" si="0"/>
        <v>0.78819309617400635</v>
      </c>
      <c r="F67" s="6">
        <v>23.820143884892087</v>
      </c>
      <c r="G67">
        <v>0.89527042235351639</v>
      </c>
      <c r="H67">
        <v>7.2958568704921414E-2</v>
      </c>
    </row>
    <row r="68" spans="3:8">
      <c r="C68" s="6">
        <v>24.232258064516127</v>
      </c>
      <c r="D68">
        <f t="shared" ref="D68:D131" si="1">$B$2*($C68^$B$3)*($B$4^($B$6*C68))</f>
        <v>0.78422785399447903</v>
      </c>
      <c r="F68" s="6">
        <v>24.232258064516127</v>
      </c>
      <c r="G68">
        <v>0.89573681822857532</v>
      </c>
      <c r="H68">
        <v>6.7326955623066995E-2</v>
      </c>
    </row>
    <row r="69" spans="3:8">
      <c r="C69" s="6">
        <v>24.767441860465116</v>
      </c>
      <c r="D69">
        <f t="shared" si="1"/>
        <v>0.77919875642100134</v>
      </c>
      <c r="F69" s="6">
        <v>24.767441860465116</v>
      </c>
      <c r="G69">
        <v>0.89373692773709457</v>
      </c>
      <c r="H69">
        <v>6.6767109680829523E-2</v>
      </c>
    </row>
    <row r="70" spans="3:8">
      <c r="C70" s="6">
        <v>25.166666666666668</v>
      </c>
      <c r="D70">
        <f t="shared" si="1"/>
        <v>0.77553218362353371</v>
      </c>
      <c r="F70" s="6">
        <v>25.166666666666668</v>
      </c>
      <c r="G70">
        <v>0.89550661861479053</v>
      </c>
      <c r="H70">
        <v>6.6406339040105067E-2</v>
      </c>
    </row>
    <row r="71" spans="3:8">
      <c r="C71" s="6">
        <v>26.35096153846154</v>
      </c>
      <c r="D71">
        <f t="shared" si="1"/>
        <v>0.7650561895531216</v>
      </c>
      <c r="F71" s="6">
        <v>26.35096153846154</v>
      </c>
      <c r="G71">
        <v>0.87865620690103818</v>
      </c>
      <c r="H71">
        <v>6.4530223940019879E-2</v>
      </c>
    </row>
    <row r="72" spans="3:8">
      <c r="C72" s="6">
        <v>26.801724137931036</v>
      </c>
      <c r="D72">
        <f t="shared" si="1"/>
        <v>0.76121731441225948</v>
      </c>
      <c r="F72" s="6">
        <v>26.801724137931036</v>
      </c>
      <c r="G72">
        <v>0.87110105340782573</v>
      </c>
      <c r="H72">
        <v>6.1700079153797008E-2</v>
      </c>
    </row>
    <row r="73" spans="3:8">
      <c r="C73" s="6">
        <v>27.546875</v>
      </c>
      <c r="D73">
        <f t="shared" si="1"/>
        <v>0.75503905648848402</v>
      </c>
      <c r="F73" s="6">
        <v>27.546875</v>
      </c>
      <c r="G73">
        <v>0.85585684660778893</v>
      </c>
      <c r="H73">
        <v>6.0457632628570374E-2</v>
      </c>
    </row>
    <row r="74" spans="3:8">
      <c r="C74" s="6">
        <v>27.777777777777779</v>
      </c>
      <c r="D74">
        <f t="shared" si="1"/>
        <v>0.75316535397611373</v>
      </c>
      <c r="F74" s="6">
        <v>27.777777777777779</v>
      </c>
      <c r="G74">
        <v>0.86350140124173458</v>
      </c>
      <c r="H74">
        <v>6.1013309399053563E-2</v>
      </c>
    </row>
    <row r="75" spans="3:8">
      <c r="C75" s="6">
        <v>28.776978417266186</v>
      </c>
      <c r="D75">
        <f t="shared" si="1"/>
        <v>0.74526798698621299</v>
      </c>
      <c r="F75" s="6">
        <v>28.776978417266186</v>
      </c>
      <c r="G75">
        <v>0.85195553327582418</v>
      </c>
      <c r="H75">
        <v>6.1002064119761605E-2</v>
      </c>
    </row>
    <row r="76" spans="3:8">
      <c r="C76" s="6">
        <v>29.270967741935483</v>
      </c>
      <c r="D76">
        <f t="shared" si="1"/>
        <v>0.74148453573862405</v>
      </c>
      <c r="F76" s="6">
        <v>29.270967741935483</v>
      </c>
      <c r="G76">
        <v>0.8369483597044205</v>
      </c>
      <c r="H76">
        <v>5.9054061106537242E-2</v>
      </c>
    </row>
    <row r="77" spans="3:8">
      <c r="C77" s="6">
        <v>29.918604651162791</v>
      </c>
      <c r="D77">
        <f t="shared" si="1"/>
        <v>0.73663891185302477</v>
      </c>
      <c r="F77" s="6">
        <v>29.918604651162791</v>
      </c>
      <c r="G77">
        <v>0.83909725435748661</v>
      </c>
      <c r="H77">
        <v>5.8199385123562139E-2</v>
      </c>
    </row>
    <row r="78" spans="3:8">
      <c r="C78" s="6">
        <v>30.395833333333332</v>
      </c>
      <c r="D78">
        <f t="shared" si="1"/>
        <v>0.73314815045067783</v>
      </c>
      <c r="F78" s="6">
        <v>30.395833333333332</v>
      </c>
      <c r="G78">
        <v>0.83062403256292339</v>
      </c>
      <c r="H78">
        <v>5.7017676963774154E-2</v>
      </c>
    </row>
    <row r="79" spans="3:8">
      <c r="C79" s="6">
        <v>31.83653846153846</v>
      </c>
      <c r="D79">
        <f t="shared" si="1"/>
        <v>0.72299585583823511</v>
      </c>
      <c r="F79" s="6">
        <v>31.83653846153846</v>
      </c>
      <c r="G79">
        <v>0.82553295405285199</v>
      </c>
      <c r="H79">
        <v>5.5086982493542234E-2</v>
      </c>
    </row>
    <row r="80" spans="3:8">
      <c r="C80" s="6">
        <v>32.379310344827587</v>
      </c>
      <c r="D80">
        <f t="shared" si="1"/>
        <v>0.71931279954213778</v>
      </c>
      <c r="F80" s="6">
        <v>32.379310344827587</v>
      </c>
      <c r="G80">
        <v>0.81485382138180917</v>
      </c>
      <c r="H80">
        <v>5.4989055555688227E-2</v>
      </c>
    </row>
    <row r="81" spans="3:8">
      <c r="C81" s="6">
        <v>33.28125</v>
      </c>
      <c r="D81">
        <f t="shared" si="1"/>
        <v>0.71335283605844213</v>
      </c>
      <c r="F81" s="6">
        <v>33.28125</v>
      </c>
      <c r="G81">
        <v>0.80510373092839149</v>
      </c>
      <c r="H81">
        <v>5.1954099926247437E-2</v>
      </c>
    </row>
    <row r="82" spans="3:8">
      <c r="C82" s="6">
        <v>33.555555555555557</v>
      </c>
      <c r="D82">
        <f t="shared" si="1"/>
        <v>0.71157839543598222</v>
      </c>
      <c r="F82" s="6">
        <v>33.555555555555557</v>
      </c>
      <c r="G82">
        <v>0.80508063349165737</v>
      </c>
      <c r="H82">
        <v>5.2641018700547423E-2</v>
      </c>
    </row>
    <row r="83" spans="3:8">
      <c r="C83" s="6">
        <v>35.361290322580643</v>
      </c>
      <c r="D83">
        <f t="shared" si="1"/>
        <v>0.70031312162697101</v>
      </c>
      <c r="F83" s="6">
        <v>35.361290322580643</v>
      </c>
      <c r="G83">
        <v>0.79111949277366689</v>
      </c>
      <c r="H83">
        <v>5.1699795413855637E-2</v>
      </c>
    </row>
    <row r="84" spans="3:8">
      <c r="C84" s="6">
        <v>36.151162790697676</v>
      </c>
      <c r="D84">
        <f t="shared" si="1"/>
        <v>0.69559870866009244</v>
      </c>
      <c r="F84" s="6">
        <v>36.151162790697676</v>
      </c>
      <c r="G84">
        <v>0.78581937471812335</v>
      </c>
      <c r="H84">
        <v>5.0447478562256697E-2</v>
      </c>
    </row>
    <row r="85" spans="3:8">
      <c r="C85" s="6">
        <v>36.729166666666664</v>
      </c>
      <c r="D85">
        <f t="shared" si="1"/>
        <v>0.69222573479777627</v>
      </c>
      <c r="F85" s="6">
        <v>36.729166666666664</v>
      </c>
      <c r="G85">
        <v>0.78026063367124465</v>
      </c>
      <c r="H85">
        <v>4.8523728497424465E-2</v>
      </c>
    </row>
    <row r="86" spans="3:8">
      <c r="C86" s="6">
        <v>37.037037037037038</v>
      </c>
      <c r="D86">
        <f t="shared" si="1"/>
        <v>0.69045475962279568</v>
      </c>
      <c r="F86" s="6">
        <v>37.037037037037038</v>
      </c>
      <c r="G86">
        <v>0.78284266889155618</v>
      </c>
      <c r="H86">
        <v>4.8827932077877154E-2</v>
      </c>
    </row>
    <row r="87" spans="3:8">
      <c r="C87" s="6">
        <v>38.46153846153846</v>
      </c>
      <c r="D87">
        <f t="shared" si="1"/>
        <v>0.68248184090112907</v>
      </c>
      <c r="F87" s="6">
        <v>38.46153846153846</v>
      </c>
      <c r="G87">
        <v>0.77336899410900528</v>
      </c>
      <c r="H87">
        <v>4.6726530972105829E-2</v>
      </c>
    </row>
    <row r="88" spans="3:8">
      <c r="C88" s="6">
        <v>39.112068965517238</v>
      </c>
      <c r="D88">
        <f t="shared" si="1"/>
        <v>0.67895631657633948</v>
      </c>
      <c r="F88" s="6">
        <v>39.112068965517238</v>
      </c>
      <c r="G88">
        <v>0.76778217314294139</v>
      </c>
      <c r="H88">
        <v>4.6034871080351814E-2</v>
      </c>
    </row>
    <row r="89" spans="3:8">
      <c r="C89" s="6">
        <v>40.203125</v>
      </c>
      <c r="D89">
        <f t="shared" si="1"/>
        <v>0.6731962840676361</v>
      </c>
      <c r="F89" s="6">
        <v>40.203125</v>
      </c>
      <c r="G89">
        <v>0.75232707498834039</v>
      </c>
      <c r="H89">
        <v>4.6034871080351807E-2</v>
      </c>
    </row>
    <row r="90" spans="3:8">
      <c r="C90" s="6">
        <v>40.527777777777779</v>
      </c>
      <c r="D90">
        <f t="shared" si="1"/>
        <v>0.67151790469651174</v>
      </c>
      <c r="F90" s="6">
        <v>40.527777777777779</v>
      </c>
      <c r="G90">
        <v>0.75091352038447889</v>
      </c>
      <c r="H90">
        <v>4.6135032050548079E-2</v>
      </c>
    </row>
    <row r="91" spans="3:8">
      <c r="C91" s="6">
        <v>42.722580645161287</v>
      </c>
      <c r="D91">
        <f t="shared" si="1"/>
        <v>0.6605718236355016</v>
      </c>
      <c r="F91" s="6">
        <v>42.722580645161287</v>
      </c>
      <c r="G91">
        <v>0.73676217592461835</v>
      </c>
      <c r="H91">
        <v>4.4792255843140782E-2</v>
      </c>
    </row>
    <row r="92" spans="3:8">
      <c r="C92" s="6">
        <v>43.674418604651166</v>
      </c>
      <c r="D92">
        <f t="shared" si="1"/>
        <v>0.65602866958544215</v>
      </c>
      <c r="F92" s="6">
        <v>43.674418604651166</v>
      </c>
      <c r="G92">
        <v>0.73255392968838196</v>
      </c>
      <c r="H92">
        <v>4.3344654597685821E-2</v>
      </c>
    </row>
    <row r="93" spans="3:8">
      <c r="C93" s="6">
        <v>44.375</v>
      </c>
      <c r="D93">
        <f t="shared" si="1"/>
        <v>0.65275844179535725</v>
      </c>
      <c r="F93" s="6">
        <v>44.375</v>
      </c>
      <c r="G93">
        <v>0.72452108193962528</v>
      </c>
      <c r="H93">
        <v>4.2333687123675433E-2</v>
      </c>
    </row>
    <row r="94" spans="3:8">
      <c r="C94" s="6">
        <v>44.74074074074074</v>
      </c>
      <c r="D94">
        <f t="shared" si="1"/>
        <v>0.65107518778613294</v>
      </c>
      <c r="F94" s="6">
        <v>44.74074074074074</v>
      </c>
      <c r="G94">
        <v>0.72665051312208606</v>
      </c>
      <c r="H94">
        <v>4.247670633693109E-2</v>
      </c>
    </row>
    <row r="95" spans="3:8">
      <c r="C95" s="6">
        <v>47.25</v>
      </c>
      <c r="D95">
        <f t="shared" si="1"/>
        <v>0.63994499219256273</v>
      </c>
      <c r="F95" s="6">
        <v>47.25</v>
      </c>
      <c r="G95">
        <v>0.71396364738562246</v>
      </c>
      <c r="H95">
        <v>4.0462053934962973E-2</v>
      </c>
    </row>
    <row r="96" spans="3:8">
      <c r="C96" s="6">
        <v>48.578125</v>
      </c>
      <c r="D96">
        <f t="shared" si="1"/>
        <v>0.63433003788979614</v>
      </c>
      <c r="F96" s="6">
        <v>48.578125</v>
      </c>
      <c r="G96">
        <v>0.69897329324496249</v>
      </c>
      <c r="H96">
        <v>4.0328333086230898E-2</v>
      </c>
    </row>
    <row r="97" spans="3:8">
      <c r="C97" s="6">
        <v>48.972222222222221</v>
      </c>
      <c r="D97">
        <f t="shared" si="1"/>
        <v>0.63269828730867406</v>
      </c>
      <c r="F97" s="6">
        <v>48.972222222222221</v>
      </c>
      <c r="G97">
        <v>0.7058710560072482</v>
      </c>
      <c r="H97">
        <v>3.9488159480267751E-2</v>
      </c>
    </row>
    <row r="98" spans="3:8">
      <c r="C98" s="6">
        <v>50</v>
      </c>
      <c r="D98">
        <f t="shared" si="1"/>
        <v>0.62851378000845093</v>
      </c>
      <c r="F98" s="6">
        <v>50</v>
      </c>
      <c r="G98">
        <v>0.69823452939828101</v>
      </c>
      <c r="H98">
        <v>3.9244383292389134E-2</v>
      </c>
    </row>
    <row r="99" spans="3:8">
      <c r="C99" s="6">
        <v>51.612903225806448</v>
      </c>
      <c r="D99">
        <f t="shared" si="1"/>
        <v>0.62214472339275306</v>
      </c>
      <c r="F99" s="6">
        <v>51.612903225806448</v>
      </c>
      <c r="G99">
        <v>0.68493498218438298</v>
      </c>
      <c r="H99">
        <v>3.8776667445905903E-2</v>
      </c>
    </row>
    <row r="100" spans="3:8">
      <c r="C100" s="6">
        <v>52.755813953488371</v>
      </c>
      <c r="D100">
        <f t="shared" si="1"/>
        <v>0.61776992555514687</v>
      </c>
      <c r="F100" s="6">
        <v>52.755813953488371</v>
      </c>
      <c r="G100">
        <v>0.67628271002847928</v>
      </c>
      <c r="H100">
        <v>3.7020888124914178E-2</v>
      </c>
    </row>
    <row r="101" spans="3:8">
      <c r="C101" s="6">
        <v>53.604166666666664</v>
      </c>
      <c r="D101">
        <f t="shared" si="1"/>
        <v>0.61459308658113387</v>
      </c>
      <c r="F101" s="6">
        <v>53.604166666666664</v>
      </c>
      <c r="G101">
        <v>0.67338808492466873</v>
      </c>
      <c r="H101">
        <v>3.6549738358982481E-2</v>
      </c>
    </row>
    <row r="102" spans="3:8">
      <c r="C102" s="6">
        <v>54.037037037037038</v>
      </c>
      <c r="D102">
        <f t="shared" si="1"/>
        <v>0.61299446676637415</v>
      </c>
      <c r="F102" s="6">
        <v>54.037037037037038</v>
      </c>
      <c r="G102">
        <v>0.67672909554429483</v>
      </c>
      <c r="H102">
        <v>3.6741306272232106E-2</v>
      </c>
    </row>
    <row r="103" spans="3:8">
      <c r="C103" s="6">
        <v>57.086206896551722</v>
      </c>
      <c r="D103">
        <f t="shared" si="1"/>
        <v>0.60213722424631599</v>
      </c>
      <c r="F103" s="6">
        <v>57.086206896551722</v>
      </c>
      <c r="G103">
        <v>0.66132963983423909</v>
      </c>
      <c r="H103">
        <v>3.5653134193179711E-2</v>
      </c>
    </row>
    <row r="104" spans="3:8">
      <c r="C104" s="6">
        <v>58.6875</v>
      </c>
      <c r="D104">
        <f t="shared" si="1"/>
        <v>0.5967000577082886</v>
      </c>
      <c r="F104" s="6">
        <v>58.6875</v>
      </c>
      <c r="G104">
        <v>0.64776292547315195</v>
      </c>
      <c r="H104">
        <v>3.4983159579989695E-2</v>
      </c>
    </row>
    <row r="105" spans="3:8">
      <c r="C105" s="6">
        <v>59.166666666666664</v>
      </c>
      <c r="D105">
        <f t="shared" si="1"/>
        <v>0.595106174738815</v>
      </c>
      <c r="F105" s="6">
        <v>59.166666666666664</v>
      </c>
      <c r="G105">
        <v>0.65440338698560729</v>
      </c>
      <c r="H105">
        <v>3.4348275169816617E-2</v>
      </c>
    </row>
    <row r="106" spans="3:8">
      <c r="C106" s="6">
        <v>60.4</v>
      </c>
      <c r="D106">
        <f t="shared" si="1"/>
        <v>0.59107095298672285</v>
      </c>
      <c r="F106" s="6">
        <v>60.4</v>
      </c>
      <c r="G106">
        <v>0.64455150607878542</v>
      </c>
      <c r="H106">
        <v>3.3827846758152723E-2</v>
      </c>
    </row>
    <row r="107" spans="3:8">
      <c r="C107" s="6">
        <v>63.732558139534881</v>
      </c>
      <c r="D107">
        <f t="shared" si="1"/>
        <v>0.58062344692727552</v>
      </c>
      <c r="F107" s="6">
        <v>63.732558139534881</v>
      </c>
      <c r="G107">
        <v>0.62666240654956684</v>
      </c>
      <c r="H107">
        <v>3.3145381371896071E-2</v>
      </c>
    </row>
    <row r="108" spans="3:8">
      <c r="C108" s="6">
        <v>64.770833333333329</v>
      </c>
      <c r="D108">
        <f t="shared" si="1"/>
        <v>0.57749564203249559</v>
      </c>
      <c r="F108" s="6">
        <v>64.770833333333329</v>
      </c>
      <c r="G108">
        <v>0.62499530488218613</v>
      </c>
      <c r="H108">
        <v>3.1449553938037667E-2</v>
      </c>
    </row>
    <row r="109" spans="3:8">
      <c r="C109" s="6">
        <v>65.296296296296291</v>
      </c>
      <c r="D109">
        <f t="shared" si="1"/>
        <v>0.57593442166114595</v>
      </c>
      <c r="F109" s="6">
        <v>65.296296296296291</v>
      </c>
      <c r="G109">
        <v>0.62453907406083409</v>
      </c>
      <c r="H109">
        <v>3.2096660201832258E-2</v>
      </c>
    </row>
    <row r="110" spans="3:8">
      <c r="C110" s="6">
        <v>68.965517241379317</v>
      </c>
      <c r="D110">
        <f t="shared" si="1"/>
        <v>0.56541668814162982</v>
      </c>
      <c r="F110" s="6">
        <v>68.965517241379317</v>
      </c>
      <c r="G110">
        <v>0.61056960864608711</v>
      </c>
      <c r="H110">
        <v>3.1308107567173352E-2</v>
      </c>
    </row>
    <row r="111" spans="3:8">
      <c r="C111" s="6">
        <v>70.890625</v>
      </c>
      <c r="D111">
        <f t="shared" si="1"/>
        <v>0.56014973792816924</v>
      </c>
      <c r="F111" s="6">
        <v>70.890625</v>
      </c>
      <c r="G111">
        <v>0.59836068290687205</v>
      </c>
      <c r="H111">
        <v>3.0281600174557916E-2</v>
      </c>
    </row>
    <row r="112" spans="3:8">
      <c r="C112" s="6">
        <v>71.472222222222229</v>
      </c>
      <c r="D112">
        <f t="shared" si="1"/>
        <v>0.55859036161499087</v>
      </c>
      <c r="F112" s="6">
        <v>71.472222222222229</v>
      </c>
      <c r="G112">
        <v>0.60288155504280538</v>
      </c>
      <c r="H112">
        <v>2.9623304518589268E-2</v>
      </c>
    </row>
    <row r="113" spans="3:8">
      <c r="C113" s="6">
        <v>72.95</v>
      </c>
      <c r="D113">
        <f t="shared" si="1"/>
        <v>0.55469189471567903</v>
      </c>
      <c r="F113" s="6">
        <v>72.95</v>
      </c>
      <c r="G113">
        <v>0.59475697110917314</v>
      </c>
      <c r="H113">
        <v>2.9208972161838237E-2</v>
      </c>
    </row>
    <row r="114" spans="3:8">
      <c r="C114" s="6">
        <v>77</v>
      </c>
      <c r="D114">
        <f t="shared" si="1"/>
        <v>0.5444488509041806</v>
      </c>
      <c r="F114" s="6">
        <v>77</v>
      </c>
      <c r="G114">
        <v>0.57943867334073562</v>
      </c>
      <c r="H114">
        <v>2.7509180501528292E-2</v>
      </c>
    </row>
    <row r="115" spans="3:8">
      <c r="C115" s="6">
        <v>78.25</v>
      </c>
      <c r="D115">
        <f t="shared" si="1"/>
        <v>0.54140951680600968</v>
      </c>
      <c r="F115" s="6">
        <v>78.25</v>
      </c>
      <c r="G115">
        <v>0.57700221341513602</v>
      </c>
      <c r="H115">
        <v>2.796513890196763E-2</v>
      </c>
    </row>
    <row r="116" spans="3:8">
      <c r="C116" s="6">
        <v>78.888888888888886</v>
      </c>
      <c r="D116">
        <f t="shared" si="1"/>
        <v>0.53987707799103679</v>
      </c>
      <c r="F116" s="6">
        <v>78.888888888888886</v>
      </c>
      <c r="G116">
        <v>0.57813277037246036</v>
      </c>
      <c r="H116">
        <v>2.7653100898232728E-2</v>
      </c>
    </row>
    <row r="117" spans="3:8">
      <c r="C117" s="6">
        <v>85.640625</v>
      </c>
      <c r="D117">
        <f t="shared" si="1"/>
        <v>0.52448500552421606</v>
      </c>
      <c r="F117" s="6">
        <v>85.640625</v>
      </c>
      <c r="G117">
        <v>0.55411133577197647</v>
      </c>
      <c r="H117">
        <v>2.6067178052220436E-2</v>
      </c>
    </row>
    <row r="118" spans="3:8">
      <c r="C118" s="6">
        <v>86.361111111111114</v>
      </c>
      <c r="D118">
        <f t="shared" si="1"/>
        <v>0.52292303856846234</v>
      </c>
      <c r="F118" s="6">
        <v>86.361111111111114</v>
      </c>
      <c r="G118">
        <v>0.55360109346028252</v>
      </c>
      <c r="H118">
        <v>2.5563910288223905E-2</v>
      </c>
    </row>
    <row r="119" spans="3:8">
      <c r="C119" s="6">
        <v>88.15</v>
      </c>
      <c r="D119">
        <f t="shared" si="1"/>
        <v>0.51910676431055025</v>
      </c>
      <c r="F119" s="6">
        <v>88.15</v>
      </c>
      <c r="G119">
        <v>0.55123498311740404</v>
      </c>
      <c r="H119">
        <v>2.5442386466426492E-2</v>
      </c>
    </row>
    <row r="120" spans="3:8">
      <c r="C120" s="6">
        <v>93.023255813953483</v>
      </c>
      <c r="D120">
        <f t="shared" si="1"/>
        <v>0.5091319588778499</v>
      </c>
      <c r="F120" s="6">
        <v>93.023255813953483</v>
      </c>
      <c r="G120">
        <v>0.53361531335016443</v>
      </c>
      <c r="H120">
        <v>2.4225352112676058E-2</v>
      </c>
    </row>
    <row r="121" spans="3:8">
      <c r="C121" s="6">
        <v>94.520833333333329</v>
      </c>
      <c r="D121">
        <f t="shared" si="1"/>
        <v>0.50618256565973674</v>
      </c>
      <c r="F121" s="6">
        <v>94.520833333333329</v>
      </c>
      <c r="G121">
        <v>0.53141537777941605</v>
      </c>
      <c r="H121">
        <v>2.4202439213356474E-2</v>
      </c>
    </row>
    <row r="122" spans="3:8">
      <c r="C122" s="6">
        <v>95.296296296296291</v>
      </c>
      <c r="D122">
        <f t="shared" si="1"/>
        <v>0.50467556761859467</v>
      </c>
      <c r="F122" s="6">
        <v>95.296296296296291</v>
      </c>
      <c r="G122">
        <v>0.53463252415630014</v>
      </c>
      <c r="H122">
        <v>2.4066086358124517E-2</v>
      </c>
    </row>
    <row r="123" spans="3:8">
      <c r="C123" s="6">
        <v>103.46875</v>
      </c>
      <c r="D123">
        <f t="shared" si="1"/>
        <v>0.48956990732781985</v>
      </c>
      <c r="F123" s="6">
        <v>103.46875</v>
      </c>
      <c r="G123">
        <v>0.50950552828843465</v>
      </c>
      <c r="H123">
        <v>2.2192292657689783E-2</v>
      </c>
    </row>
    <row r="124" spans="3:8">
      <c r="C124" s="6">
        <v>104.33333333333333</v>
      </c>
      <c r="D124">
        <f t="shared" si="1"/>
        <v>0.48804902095810432</v>
      </c>
      <c r="F124" s="6">
        <v>104.33333333333333</v>
      </c>
      <c r="G124">
        <v>0.5075459507518294</v>
      </c>
      <c r="H124">
        <v>2.2723159895485189E-2</v>
      </c>
    </row>
    <row r="125" spans="3:8">
      <c r="C125" s="6">
        <v>106.5</v>
      </c>
      <c r="D125">
        <f t="shared" si="1"/>
        <v>0.4842974905260391</v>
      </c>
      <c r="F125" s="6">
        <v>106.5</v>
      </c>
      <c r="G125">
        <v>0.50436465282369725</v>
      </c>
      <c r="H125">
        <v>2.222735288696423E-2</v>
      </c>
    </row>
    <row r="126" spans="3:8">
      <c r="C126" s="6">
        <v>114.1875</v>
      </c>
      <c r="D126">
        <f t="shared" si="1"/>
        <v>0.47162913682024493</v>
      </c>
      <c r="F126" s="6">
        <v>114.1875</v>
      </c>
      <c r="G126">
        <v>0.48756930438412449</v>
      </c>
      <c r="H126">
        <v>2.1246400937060584E-2</v>
      </c>
    </row>
    <row r="127" spans="3:8">
      <c r="C127" s="6">
        <v>115.14814814814815</v>
      </c>
      <c r="D127">
        <f t="shared" si="1"/>
        <v>0.47011165191666676</v>
      </c>
      <c r="F127" s="6">
        <v>115.14814814814815</v>
      </c>
      <c r="G127">
        <v>0.48574306799943334</v>
      </c>
      <c r="H127">
        <v>2.0635782244141206E-2</v>
      </c>
    </row>
    <row r="128" spans="3:8">
      <c r="C128" s="6">
        <v>125</v>
      </c>
      <c r="D128">
        <f t="shared" si="1"/>
        <v>0.45529791112265994</v>
      </c>
      <c r="F128" s="6">
        <v>125</v>
      </c>
      <c r="G128">
        <v>0.46572110854036802</v>
      </c>
      <c r="H128">
        <v>1.9748869679059509E-2</v>
      </c>
    </row>
    <row r="129" spans="3:8">
      <c r="C129" s="6">
        <v>126.02777777777777</v>
      </c>
      <c r="D129">
        <f t="shared" si="1"/>
        <v>0.45382567602537216</v>
      </c>
      <c r="F129" s="6">
        <v>126.02777777777777</v>
      </c>
      <c r="G129">
        <v>0.46843123586454466</v>
      </c>
      <c r="H129">
        <v>2.0268665614502138E-2</v>
      </c>
    </row>
    <row r="130" spans="3:8">
      <c r="C130" s="6">
        <v>128.65</v>
      </c>
      <c r="D130">
        <f t="shared" si="1"/>
        <v>0.45012733210970801</v>
      </c>
      <c r="F130" s="6">
        <v>128.65</v>
      </c>
      <c r="G130">
        <v>0.46343459399825204</v>
      </c>
      <c r="H130">
        <v>1.9412427392749176E-2</v>
      </c>
    </row>
    <row r="131" spans="3:8">
      <c r="C131" s="6">
        <v>137.95833333333334</v>
      </c>
      <c r="D131">
        <f t="shared" si="1"/>
        <v>0.43762399080706932</v>
      </c>
      <c r="F131" s="6">
        <v>137.95833333333334</v>
      </c>
      <c r="G131">
        <v>0.44611581623234242</v>
      </c>
      <c r="H131">
        <v>1.8153181586687103E-2</v>
      </c>
    </row>
    <row r="132" spans="3:8">
      <c r="C132" s="6">
        <v>139.11111111111111</v>
      </c>
      <c r="D132">
        <f t="shared" ref="D132:D146" si="2">$B$2*($C132^$B$3)*($B$4^($B$6*C132))</f>
        <v>0.4361387549464642</v>
      </c>
      <c r="F132" s="6">
        <v>139.11111111111111</v>
      </c>
      <c r="G132">
        <v>0.44599227048934698</v>
      </c>
      <c r="H132">
        <v>1.8202510884477011E-2</v>
      </c>
    </row>
    <row r="133" spans="3:8">
      <c r="C133" s="6">
        <v>152.25</v>
      </c>
      <c r="D133">
        <f t="shared" si="2"/>
        <v>0.42008307248279941</v>
      </c>
      <c r="F133" s="6">
        <v>152.25</v>
      </c>
      <c r="G133">
        <v>0.42742525171590395</v>
      </c>
      <c r="H133">
        <v>1.7758547204367817E-2</v>
      </c>
    </row>
    <row r="134" spans="3:8">
      <c r="C134" s="6">
        <v>155.44999999999999</v>
      </c>
      <c r="D134">
        <f t="shared" si="2"/>
        <v>0.41639573795314616</v>
      </c>
      <c r="F134" s="6">
        <v>155.44999999999999</v>
      </c>
      <c r="G134">
        <v>0.42486902637479318</v>
      </c>
      <c r="H134">
        <v>1.7175223601724535E-2</v>
      </c>
    </row>
    <row r="135" spans="3:8">
      <c r="C135" s="6">
        <v>166.66666666666666</v>
      </c>
      <c r="D135">
        <f t="shared" si="2"/>
        <v>0.40407760898702433</v>
      </c>
      <c r="F135" s="6">
        <v>166.66666666666666</v>
      </c>
      <c r="G135">
        <v>0.40943347140463143</v>
      </c>
      <c r="H135">
        <v>1.6591793202253215E-2</v>
      </c>
    </row>
    <row r="136" spans="3:8">
      <c r="C136" s="6">
        <v>168.03703703703704</v>
      </c>
      <c r="D136">
        <f t="shared" si="2"/>
        <v>0.40263302151074931</v>
      </c>
      <c r="F136" s="6">
        <v>168.03703703703704</v>
      </c>
      <c r="G136">
        <v>0.40818449800042084</v>
      </c>
      <c r="H136">
        <v>1.6805219241981854E-2</v>
      </c>
    </row>
    <row r="137" spans="3:8">
      <c r="C137" s="6">
        <v>183.94444444444446</v>
      </c>
      <c r="D137">
        <f t="shared" si="2"/>
        <v>0.38671779042425625</v>
      </c>
      <c r="F137" s="6">
        <v>183.94444444444446</v>
      </c>
      <c r="G137">
        <v>0.3908806612395721</v>
      </c>
      <c r="H137">
        <v>1.493185207227396E-2</v>
      </c>
    </row>
    <row r="138" spans="3:8">
      <c r="C138" s="6">
        <v>187.8</v>
      </c>
      <c r="D138">
        <f t="shared" si="2"/>
        <v>0.38307792944583174</v>
      </c>
      <c r="F138" s="6">
        <v>187.8</v>
      </c>
      <c r="G138">
        <v>0.38757902882088557</v>
      </c>
      <c r="H138">
        <v>1.4945022079891483E-2</v>
      </c>
    </row>
    <row r="139" spans="3:8">
      <c r="C139" s="6">
        <v>203</v>
      </c>
      <c r="D139">
        <f t="shared" si="2"/>
        <v>0.36945289460462699</v>
      </c>
      <c r="F139" s="6">
        <v>203</v>
      </c>
      <c r="G139">
        <v>0.37134436787925529</v>
      </c>
      <c r="H139">
        <v>1.4526561461654522E-2</v>
      </c>
    </row>
    <row r="140" spans="3:8">
      <c r="C140" s="6">
        <v>222.22222222222223</v>
      </c>
      <c r="D140">
        <f t="shared" si="2"/>
        <v>0.35367262232386787</v>
      </c>
      <c r="F140" s="6">
        <v>222.22222222222223</v>
      </c>
      <c r="G140">
        <v>0.35623360892837291</v>
      </c>
      <c r="H140">
        <v>1.3488787617521342E-2</v>
      </c>
    </row>
    <row r="141" spans="3:8">
      <c r="C141" s="6">
        <v>226.85</v>
      </c>
      <c r="D141">
        <f t="shared" si="2"/>
        <v>0.35008586237890321</v>
      </c>
      <c r="F141" s="6">
        <v>226.85</v>
      </c>
      <c r="G141">
        <v>0.35160129626243686</v>
      </c>
      <c r="H141">
        <v>1.3382703017881028E-2</v>
      </c>
    </row>
    <row r="142" spans="3:8">
      <c r="C142" s="6">
        <v>245.25925925925927</v>
      </c>
      <c r="D142">
        <f t="shared" si="2"/>
        <v>0.33653430709803017</v>
      </c>
      <c r="F142" s="6">
        <v>245.25925925925927</v>
      </c>
      <c r="G142">
        <v>0.34243611196198304</v>
      </c>
      <c r="H142">
        <v>1.1962329286553209E-2</v>
      </c>
    </row>
    <row r="143" spans="3:8">
      <c r="C143" s="6">
        <v>274.05</v>
      </c>
      <c r="D143">
        <f t="shared" si="2"/>
        <v>0.31732862289573993</v>
      </c>
      <c r="F143" s="6">
        <v>274.05</v>
      </c>
      <c r="G143">
        <v>0.31787483518427434</v>
      </c>
      <c r="H143">
        <v>1.1163279852182685E-2</v>
      </c>
    </row>
    <row r="144" spans="3:8">
      <c r="C144" s="6">
        <v>296.2962962962963</v>
      </c>
      <c r="D144">
        <f t="shared" si="2"/>
        <v>0.30387488297276954</v>
      </c>
      <c r="F144" s="6">
        <v>296.2962962962963</v>
      </c>
      <c r="G144">
        <v>0.30806819887116399</v>
      </c>
      <c r="H144">
        <v>1.0609050569084184E-2</v>
      </c>
    </row>
    <row r="145" spans="3:8">
      <c r="C145" s="6">
        <v>331.1</v>
      </c>
      <c r="D145">
        <f t="shared" si="2"/>
        <v>0.28481006819176125</v>
      </c>
      <c r="F145" s="6">
        <v>331.1</v>
      </c>
      <c r="G145">
        <v>0.28838614300967613</v>
      </c>
      <c r="H145">
        <v>1.0015649452269173E-2</v>
      </c>
    </row>
    <row r="146" spans="3:8">
      <c r="C146" s="6">
        <v>400</v>
      </c>
      <c r="D146">
        <f t="shared" si="2"/>
        <v>0.25261680406281517</v>
      </c>
      <c r="F146" s="6">
        <v>400</v>
      </c>
      <c r="G146">
        <v>0.26175721582254113</v>
      </c>
      <c r="H146">
        <v>8.541424598931752E-3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46"/>
  <sheetViews>
    <sheetView zoomScale="70" zoomScaleNormal="70" workbookViewId="0">
      <selection activeCell="G3" sqref="G3"/>
    </sheetView>
  </sheetViews>
  <sheetFormatPr defaultRowHeight="15"/>
  <cols>
    <col min="1" max="1" width="10.5703125" bestFit="1" customWidth="1"/>
    <col min="15" max="17" width="10.28515625" bestFit="1" customWidth="1"/>
    <col min="18" max="22" width="10.42578125" bestFit="1" customWidth="1"/>
  </cols>
  <sheetData>
    <row r="1" spans="1:22">
      <c r="C1">
        <v>50</v>
      </c>
      <c r="D1">
        <v>75</v>
      </c>
      <c r="E1">
        <v>100</v>
      </c>
      <c r="F1">
        <v>150</v>
      </c>
      <c r="G1">
        <v>200</v>
      </c>
      <c r="H1">
        <v>300</v>
      </c>
      <c r="I1">
        <v>500</v>
      </c>
    </row>
    <row r="2" spans="1:22">
      <c r="A2" s="11"/>
      <c r="B2" s="11" t="s">
        <v>47</v>
      </c>
      <c r="C2" s="11" t="s">
        <v>51</v>
      </c>
      <c r="D2" s="11" t="s">
        <v>52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K2" s="11" t="s">
        <v>58</v>
      </c>
      <c r="L2" s="11" t="s">
        <v>60</v>
      </c>
      <c r="M2" s="11" t="s">
        <v>59</v>
      </c>
      <c r="O2">
        <f t="array" ref="O2:V16">LINEST(K3:K146,L3:M146,,TRUE)</f>
        <v>6.278607650391716E-4</v>
      </c>
      <c r="P2">
        <v>-0.88009523102837939</v>
      </c>
      <c r="Q2">
        <v>4.6179802687178508E-2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>
      <c r="A3" s="12">
        <f>LOG10(B3)+LOG10((B3/50))</f>
        <v>-1.0969100130080562</v>
      </c>
      <c r="B3" s="10">
        <v>2</v>
      </c>
      <c r="C3" s="13">
        <v>1.5468841982637742</v>
      </c>
      <c r="D3" s="13">
        <v>1.5109612215991508</v>
      </c>
      <c r="E3" s="13">
        <v>1.2974020761536154</v>
      </c>
      <c r="F3" s="13">
        <v>1.1183120929116288</v>
      </c>
      <c r="G3" s="13">
        <v>0.91851700168409145</v>
      </c>
      <c r="H3" s="13">
        <v>0.7642209367713928</v>
      </c>
      <c r="I3" s="13">
        <v>0.65143840955231025</v>
      </c>
      <c r="K3" s="13">
        <f>LOG10(C3)</f>
        <v>0.18945780307399288</v>
      </c>
      <c r="L3" s="13">
        <f>LOG10($B3)</f>
        <v>0.3010299956639812</v>
      </c>
      <c r="M3" s="13">
        <f>$B3</f>
        <v>2</v>
      </c>
      <c r="O3">
        <v>8.3622105574055432E-5</v>
      </c>
      <c r="P3">
        <v>1.1093662695490655E-2</v>
      </c>
      <c r="Q3">
        <v>1.2963848712696024E-2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>
      <c r="A4" s="12">
        <f t="shared" ref="A4:A67" si="0">LOG10(B4)+LOG10((B4/50))</f>
        <v>-0.93277614443783019</v>
      </c>
      <c r="B4" s="10">
        <v>2.4159999999999999</v>
      </c>
      <c r="C4" s="13">
        <v>1.5288430419187755</v>
      </c>
      <c r="D4" s="13">
        <v>1.3831028058104022</v>
      </c>
      <c r="E4" s="13">
        <v>1.2119588957943701</v>
      </c>
      <c r="F4" s="13">
        <v>0.98912956991996825</v>
      </c>
      <c r="G4" s="13">
        <v>0.76557593949632463</v>
      </c>
      <c r="H4" s="13">
        <v>0.6529907188667684</v>
      </c>
      <c r="I4" s="13">
        <v>0.55113451724599871</v>
      </c>
      <c r="K4" s="13">
        <f t="shared" ref="K4:K67" si="1">LOG10(I4)</f>
        <v>-0.25874238850269121</v>
      </c>
      <c r="L4" s="13">
        <f t="shared" ref="L4:L67" si="2">LOG10($B4)</f>
        <v>0.38309692994909422</v>
      </c>
      <c r="M4" s="13">
        <f t="shared" ref="M4:M67" si="3">$B4</f>
        <v>2.4159999999999999</v>
      </c>
      <c r="O4">
        <v>0.99179714958169329</v>
      </c>
      <c r="P4">
        <v>3.8981850742701982E-2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>
      <c r="A5" s="12">
        <f t="shared" si="0"/>
        <v>-0.84238766795339393</v>
      </c>
      <c r="B5" s="10">
        <v>2.6809651474530831</v>
      </c>
      <c r="C5" s="13">
        <v>1.462673913183443</v>
      </c>
      <c r="D5" s="13">
        <v>1.3714887207051596</v>
      </c>
      <c r="E5" s="13">
        <v>1.152200973861593</v>
      </c>
      <c r="F5" s="13">
        <v>0.93355791452632209</v>
      </c>
      <c r="G5" s="13">
        <v>0.72151757064685773</v>
      </c>
      <c r="H5" s="13">
        <v>0.58323310014479079</v>
      </c>
      <c r="I5" s="13">
        <v>0.48541855738759143</v>
      </c>
      <c r="K5" s="13">
        <f t="shared" si="1"/>
        <v>-0.31388362475527065</v>
      </c>
      <c r="L5" s="13">
        <f t="shared" si="2"/>
        <v>0.42829116819131241</v>
      </c>
      <c r="M5" s="13">
        <f t="shared" si="3"/>
        <v>2.6809651474530831</v>
      </c>
      <c r="O5">
        <v>8524.0733988591164</v>
      </c>
      <c r="P5">
        <v>141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>
      <c r="A6" s="12">
        <f t="shared" si="0"/>
        <v>-0.76879942922115319</v>
      </c>
      <c r="B6" s="10">
        <v>2.9180000000000001</v>
      </c>
      <c r="C6" s="13">
        <v>1.4570337631579786</v>
      </c>
      <c r="D6" s="13">
        <v>1.3086007982149597</v>
      </c>
      <c r="E6" s="13">
        <v>1.088957215339603</v>
      </c>
      <c r="F6" s="13">
        <v>0.87167589618989816</v>
      </c>
      <c r="G6" s="13">
        <v>0.65826217246858187</v>
      </c>
      <c r="H6" s="13">
        <v>0.55436094533209879</v>
      </c>
      <c r="I6" s="13">
        <v>0.46033868696964597</v>
      </c>
      <c r="K6" s="13">
        <f t="shared" si="1"/>
        <v>-0.33692252536364803</v>
      </c>
      <c r="L6" s="13">
        <f t="shared" si="2"/>
        <v>0.46508528755743284</v>
      </c>
      <c r="M6" s="13">
        <f t="shared" si="3"/>
        <v>2.9180000000000001</v>
      </c>
      <c r="O6">
        <v>25.906102821103435</v>
      </c>
      <c r="P6">
        <v>0.21426144091300758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>
      <c r="A7" s="12">
        <f t="shared" si="0"/>
        <v>-0.67825379938316788</v>
      </c>
      <c r="B7" s="10">
        <v>3.2386058981233243</v>
      </c>
      <c r="C7" s="13">
        <v>1.4048914333257096</v>
      </c>
      <c r="D7" s="13">
        <v>1.2725360559439856</v>
      </c>
      <c r="E7" s="13">
        <v>1.0509947503054238</v>
      </c>
      <c r="F7" s="13">
        <v>0.81231913120213961</v>
      </c>
      <c r="G7" s="13">
        <v>0.61089212300959295</v>
      </c>
      <c r="H7" s="13">
        <v>0.50433802816901407</v>
      </c>
      <c r="I7" s="13">
        <v>0.41427175753859885</v>
      </c>
      <c r="K7" s="13">
        <f t="shared" si="1"/>
        <v>-0.3827146731782366</v>
      </c>
      <c r="L7" s="13">
        <f t="shared" si="2"/>
        <v>0.51035810247642543</v>
      </c>
      <c r="M7" s="13">
        <f t="shared" si="3"/>
        <v>3.2386058981233243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>
      <c r="A8" s="12">
        <f t="shared" si="0"/>
        <v>-0.60440538840941238</v>
      </c>
      <c r="B8" s="10">
        <v>3.5259999999999998</v>
      </c>
      <c r="C8" s="13">
        <v>1.3950185441937146</v>
      </c>
      <c r="D8" s="13">
        <v>1.2332324447477649</v>
      </c>
      <c r="E8" s="13">
        <v>1.0144365586088537</v>
      </c>
      <c r="F8" s="13">
        <v>0.76455991258614164</v>
      </c>
      <c r="G8" s="13">
        <v>0.59120971283218005</v>
      </c>
      <c r="H8" s="13">
        <v>0.4650768670021993</v>
      </c>
      <c r="I8" s="13">
        <v>0.37821200473059308</v>
      </c>
      <c r="K8" s="13">
        <f t="shared" si="1"/>
        <v>-0.42226469044203452</v>
      </c>
      <c r="L8" s="13">
        <f t="shared" si="2"/>
        <v>0.54728230796330324</v>
      </c>
      <c r="M8" s="13">
        <f t="shared" si="3"/>
        <v>3.5259999999999998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>
      <c r="A9" s="12">
        <f t="shared" si="0"/>
        <v>-0.58705959617217152</v>
      </c>
      <c r="B9" s="10">
        <v>3.5971223021582732</v>
      </c>
      <c r="C9" s="13">
        <v>1.4058299379112156</v>
      </c>
      <c r="D9" s="13">
        <v>1.2345767235181164</v>
      </c>
      <c r="E9" s="13">
        <v>1.017905453861409</v>
      </c>
      <c r="F9" s="13">
        <v>0.77350340677283669</v>
      </c>
      <c r="G9" s="13">
        <v>0.57071492668265011</v>
      </c>
      <c r="H9" s="13">
        <v>0.45212218263300263</v>
      </c>
      <c r="I9" s="13">
        <v>0.35830599775480582</v>
      </c>
      <c r="K9" s="13">
        <f t="shared" si="1"/>
        <v>-0.44574592203200608</v>
      </c>
      <c r="L9" s="13">
        <f t="shared" si="2"/>
        <v>0.55595520408192367</v>
      </c>
      <c r="M9" s="13">
        <f t="shared" si="3"/>
        <v>3.5971223021582732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>
      <c r="A10" s="12">
        <f t="shared" si="0"/>
        <v>-0.51427708416649087</v>
      </c>
      <c r="B10" s="10">
        <v>3.9115281501340484</v>
      </c>
      <c r="C10" s="13">
        <v>1.3853831227026288</v>
      </c>
      <c r="D10" s="13">
        <v>1.2123496988253382</v>
      </c>
      <c r="E10" s="13">
        <v>0.95792029752297425</v>
      </c>
      <c r="F10" s="13">
        <v>0.7259243433157998</v>
      </c>
      <c r="G10" s="13">
        <v>0.53435512979930966</v>
      </c>
      <c r="H10" s="13">
        <v>0.41373975841879718</v>
      </c>
      <c r="I10" s="13">
        <v>0.33114751942477305</v>
      </c>
      <c r="K10" s="13">
        <f t="shared" si="1"/>
        <v>-0.47997849383819507</v>
      </c>
      <c r="L10" s="13">
        <f t="shared" si="2"/>
        <v>0.59234646008476399</v>
      </c>
      <c r="M10" s="13">
        <f t="shared" si="3"/>
        <v>3.9115281501340484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>
      <c r="A11" s="12">
        <f t="shared" si="0"/>
        <v>-0.440150806130581</v>
      </c>
      <c r="B11" s="10">
        <v>4.26</v>
      </c>
      <c r="C11" s="13">
        <v>1.3772883699532528</v>
      </c>
      <c r="D11" s="13">
        <v>1.1683915020867599</v>
      </c>
      <c r="E11" s="13">
        <v>0.94200863684677894</v>
      </c>
      <c r="F11" s="13">
        <v>0.69576838244637451</v>
      </c>
      <c r="G11" s="13">
        <v>0.50264130756496816</v>
      </c>
      <c r="H11" s="13">
        <v>0.38514824980269824</v>
      </c>
      <c r="I11" s="13">
        <v>0.30466553676128821</v>
      </c>
      <c r="K11" s="13">
        <f t="shared" si="1"/>
        <v>-0.51617666963981634</v>
      </c>
      <c r="L11" s="13">
        <f t="shared" si="2"/>
        <v>0.62940959910271888</v>
      </c>
      <c r="M11" s="13">
        <f t="shared" si="3"/>
        <v>4.26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>
      <c r="A12" s="12">
        <f t="shared" si="0"/>
        <v>-0.42292572760194547</v>
      </c>
      <c r="B12" s="10">
        <v>4.3453237410071939</v>
      </c>
      <c r="C12" s="13">
        <v>1.3586112353918509</v>
      </c>
      <c r="D12" s="13">
        <v>1.1815009882143088</v>
      </c>
      <c r="E12" s="13">
        <v>0.92109781762133647</v>
      </c>
      <c r="F12" s="13">
        <v>0.68173268957604538</v>
      </c>
      <c r="G12" s="13">
        <v>0.51107008391072772</v>
      </c>
      <c r="H12" s="13">
        <v>0.38142609400181199</v>
      </c>
      <c r="I12" s="13">
        <v>0.30866208693955516</v>
      </c>
      <c r="K12" s="13">
        <f t="shared" si="1"/>
        <v>-0.51051671176872737</v>
      </c>
      <c r="L12" s="13">
        <f t="shared" si="2"/>
        <v>0.6380221383670367</v>
      </c>
      <c r="M12" s="13">
        <f t="shared" si="3"/>
        <v>4.3453237410071939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>
      <c r="A13" s="12">
        <f t="shared" si="0"/>
        <v>-0.34988304335475007</v>
      </c>
      <c r="B13" s="10">
        <v>4.7265415549597858</v>
      </c>
      <c r="C13" s="13">
        <v>1.3334775577092373</v>
      </c>
      <c r="D13" s="13">
        <v>1.1525607555952211</v>
      </c>
      <c r="E13" s="13">
        <v>0.89920809973667237</v>
      </c>
      <c r="F13" s="13">
        <v>0.64222861647772611</v>
      </c>
      <c r="G13" s="13">
        <v>0.46414759224611302</v>
      </c>
      <c r="H13" s="13">
        <v>0.35156156395091953</v>
      </c>
      <c r="I13" s="13">
        <v>0.2748840748409398</v>
      </c>
      <c r="K13" s="13">
        <f t="shared" si="1"/>
        <v>-0.5608504198838562</v>
      </c>
      <c r="L13" s="13">
        <f t="shared" si="2"/>
        <v>0.6745434804906344</v>
      </c>
      <c r="M13" s="13">
        <f t="shared" si="3"/>
        <v>4.7265415549597858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>
      <c r="A14" s="12">
        <f t="shared" si="0"/>
        <v>-0.3350966742615421</v>
      </c>
      <c r="B14" s="10">
        <v>4.8076923076923075</v>
      </c>
      <c r="C14" s="13">
        <v>1.3260630989399944</v>
      </c>
      <c r="D14" s="13">
        <v>1.133200216165221</v>
      </c>
      <c r="E14" s="13">
        <v>0.88039096911684722</v>
      </c>
      <c r="F14" s="13">
        <v>0.6371992075303583</v>
      </c>
      <c r="G14" s="13">
        <v>0.47137458755194717</v>
      </c>
      <c r="H14" s="13">
        <v>0.34801312455146477</v>
      </c>
      <c r="I14" s="13">
        <v>0.27389277604074935</v>
      </c>
      <c r="K14" s="13">
        <f t="shared" si="1"/>
        <v>-0.56241942217106011</v>
      </c>
      <c r="L14" s="13">
        <f t="shared" si="2"/>
        <v>0.68193666503723838</v>
      </c>
      <c r="M14" s="13">
        <f t="shared" si="3"/>
        <v>4.8076923076923075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>
      <c r="A15" s="12">
        <f t="shared" si="0"/>
        <v>-0.27603044058736326</v>
      </c>
      <c r="B15" s="10">
        <v>5.1459999999999999</v>
      </c>
      <c r="C15" s="13">
        <v>1.3093200072817404</v>
      </c>
      <c r="D15" s="13">
        <v>1.0984372732072307</v>
      </c>
      <c r="E15" s="13">
        <v>0.86991812893191212</v>
      </c>
      <c r="F15" s="13">
        <v>0.60302195073764242</v>
      </c>
      <c r="G15" s="13">
        <v>0.44802389407869181</v>
      </c>
      <c r="H15" s="13">
        <v>0.33771503493204091</v>
      </c>
      <c r="I15" s="13">
        <v>0.26310448190293684</v>
      </c>
      <c r="K15" s="13">
        <f t="shared" si="1"/>
        <v>-0.57987175377999423</v>
      </c>
      <c r="L15" s="13">
        <f t="shared" si="2"/>
        <v>0.71146978187432774</v>
      </c>
      <c r="M15" s="13">
        <f t="shared" si="3"/>
        <v>5.1459999999999999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>
      <c r="A16" s="12">
        <f t="shared" si="0"/>
        <v>-0.25894901238526813</v>
      </c>
      <c r="B16" s="10">
        <v>5.2482014388489207</v>
      </c>
      <c r="C16" s="13">
        <v>1.3139804254815934</v>
      </c>
      <c r="D16" s="13">
        <v>1.106723933416798</v>
      </c>
      <c r="E16" s="13">
        <v>0.84885311560829524</v>
      </c>
      <c r="F16" s="13">
        <v>0.61758902095517532</v>
      </c>
      <c r="G16" s="13">
        <v>0.43803772363012528</v>
      </c>
      <c r="H16" s="13">
        <v>0.33332123968745359</v>
      </c>
      <c r="I16" s="13">
        <v>0.25072142782773266</v>
      </c>
      <c r="K16" s="13">
        <f t="shared" si="1"/>
        <v>-0.60080854761471725</v>
      </c>
      <c r="L16" s="13">
        <f t="shared" si="2"/>
        <v>0.72001049597537536</v>
      </c>
      <c r="M16" s="13">
        <f t="shared" si="3"/>
        <v>5.2482014388489207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0">
      <c r="A17" s="12">
        <f t="shared" si="0"/>
        <v>-0.18562846107591857</v>
      </c>
      <c r="B17" s="10">
        <v>5.7104557640750668</v>
      </c>
      <c r="C17" s="13">
        <v>1.2825787735815799</v>
      </c>
      <c r="D17" s="13">
        <v>1.0651026936460075</v>
      </c>
      <c r="E17" s="13">
        <v>0.81197543787970927</v>
      </c>
      <c r="F17" s="13">
        <v>0.56754072320831961</v>
      </c>
      <c r="G17" s="13">
        <v>0.41889142337102525</v>
      </c>
      <c r="H17" s="13">
        <v>0.31338475502425256</v>
      </c>
      <c r="I17" s="13">
        <v>0.24087732270543602</v>
      </c>
      <c r="K17" s="13">
        <f t="shared" si="1"/>
        <v>-0.61820408454908859</v>
      </c>
      <c r="L17" s="13">
        <f t="shared" si="2"/>
        <v>0.75667077163005014</v>
      </c>
      <c r="M17" s="13">
        <f t="shared" si="3"/>
        <v>5.7104557640750668</v>
      </c>
    </row>
    <row r="18" spans="1:20">
      <c r="A18" s="12">
        <f t="shared" si="0"/>
        <v>-0.17096280569131583</v>
      </c>
      <c r="B18" s="10">
        <v>5.8076923076923075</v>
      </c>
      <c r="C18" s="13">
        <v>1.2916005652798166</v>
      </c>
      <c r="D18" s="13">
        <v>1.0712675297673113</v>
      </c>
      <c r="E18" s="13">
        <v>0.80482412236230572</v>
      </c>
      <c r="F18" s="13">
        <v>0.57046658963858921</v>
      </c>
      <c r="G18" s="13">
        <v>0.40012431062987647</v>
      </c>
      <c r="H18" s="13">
        <v>0.29825002127304717</v>
      </c>
      <c r="I18" s="13">
        <v>0.22920540128424191</v>
      </c>
      <c r="K18" s="13">
        <f t="shared" si="1"/>
        <v>-0.63977515232287552</v>
      </c>
      <c r="L18" s="13">
        <f t="shared" si="2"/>
        <v>0.76400359932235151</v>
      </c>
      <c r="M18" s="13">
        <f t="shared" si="3"/>
        <v>5.8076923076923075</v>
      </c>
      <c r="O18" s="7" t="s">
        <v>48</v>
      </c>
      <c r="P18" s="7" t="s">
        <v>49</v>
      </c>
      <c r="Q18" s="7" t="s">
        <v>50</v>
      </c>
    </row>
    <row r="19" spans="1:20">
      <c r="A19" s="12">
        <f t="shared" si="0"/>
        <v>-0.11166856892167276</v>
      </c>
      <c r="B19" s="10">
        <v>6.218</v>
      </c>
      <c r="C19" s="13">
        <v>1.2492145254131524</v>
      </c>
      <c r="D19" s="13">
        <v>1.0287669494219629</v>
      </c>
      <c r="E19" s="13">
        <v>0.76996323008145617</v>
      </c>
      <c r="F19" s="13">
        <v>0.54503247702135194</v>
      </c>
      <c r="G19" s="13">
        <v>0.39779910326355938</v>
      </c>
      <c r="H19" s="13">
        <v>0.29481674131527807</v>
      </c>
      <c r="I19" s="13">
        <v>0.22461189506114748</v>
      </c>
      <c r="K19" s="13">
        <f t="shared" si="1"/>
        <v>-0.64856724797382348</v>
      </c>
      <c r="L19" s="13">
        <f t="shared" si="2"/>
        <v>0.79365071770717299</v>
      </c>
      <c r="M19" s="13">
        <f t="shared" si="3"/>
        <v>6.218</v>
      </c>
      <c r="O19" s="1">
        <f>10^Q2</f>
        <v>1.1121920917228723</v>
      </c>
      <c r="P19" s="1">
        <f>P2</f>
        <v>-0.88009523102837939</v>
      </c>
      <c r="Q19" s="1">
        <f>10^O2</f>
        <v>1.0014467483701852</v>
      </c>
    </row>
    <row r="20" spans="1:20">
      <c r="A20" s="12">
        <f t="shared" si="0"/>
        <v>-9.4554971573527324E-2</v>
      </c>
      <c r="B20" s="10">
        <v>6.3417266187050361</v>
      </c>
      <c r="C20" s="13">
        <v>1.2726463870753673</v>
      </c>
      <c r="D20" s="13">
        <v>1.0331491837335236</v>
      </c>
      <c r="E20" s="13">
        <v>0.78003678118943587</v>
      </c>
      <c r="F20" s="13">
        <v>0.53969017179528278</v>
      </c>
      <c r="G20" s="13">
        <v>0.38552196512734077</v>
      </c>
      <c r="H20" s="13">
        <v>0.27581017817807646</v>
      </c>
      <c r="I20" s="13">
        <v>0.21085538972989551</v>
      </c>
      <c r="K20" s="13">
        <f t="shared" si="1"/>
        <v>-0.67601529339212785</v>
      </c>
      <c r="L20" s="13">
        <f t="shared" si="2"/>
        <v>0.80220751638124577</v>
      </c>
      <c r="M20" s="13">
        <f t="shared" si="3"/>
        <v>6.3417266187050361</v>
      </c>
    </row>
    <row r="21" spans="1:20">
      <c r="A21" s="12">
        <f t="shared" si="0"/>
        <v>-7.9633400676601851E-2</v>
      </c>
      <c r="B21" s="10">
        <v>6.4516129032258061</v>
      </c>
      <c r="C21" s="13">
        <v>1.2607423523148023</v>
      </c>
      <c r="D21" s="13">
        <v>1.0352188488680838</v>
      </c>
      <c r="E21" s="13">
        <v>0.77115552214818339</v>
      </c>
      <c r="F21" s="13">
        <v>0.53758561686369544</v>
      </c>
      <c r="G21" s="13">
        <v>0.37374995488806206</v>
      </c>
      <c r="H21" s="13">
        <v>0.27716341944892436</v>
      </c>
      <c r="I21" s="13">
        <v>0.20603023077738142</v>
      </c>
      <c r="K21" s="13">
        <f t="shared" si="1"/>
        <v>-0.686069051006861</v>
      </c>
      <c r="L21" s="13">
        <f t="shared" si="2"/>
        <v>0.8096683018297085</v>
      </c>
      <c r="M21" s="13">
        <f t="shared" si="3"/>
        <v>6.4516129032258061</v>
      </c>
    </row>
    <row r="22" spans="1:20">
      <c r="A22" s="12">
        <f t="shared" si="0"/>
        <v>-2.1508095532700722E-2</v>
      </c>
      <c r="B22" s="10">
        <v>6.8981233243967832</v>
      </c>
      <c r="C22" s="13">
        <v>1.2326847739708022</v>
      </c>
      <c r="D22" s="13">
        <v>1.0083257607704794</v>
      </c>
      <c r="E22" s="13">
        <v>0.73231731146359469</v>
      </c>
      <c r="F22" s="13">
        <v>0.52144609483126636</v>
      </c>
      <c r="G22" s="13">
        <v>0.3596046569740502</v>
      </c>
      <c r="H22" s="13">
        <v>0.26177531670937276</v>
      </c>
      <c r="I22" s="13">
        <v>0.19411979755063022</v>
      </c>
      <c r="K22" s="13">
        <f t="shared" si="1"/>
        <v>-0.71193017028633176</v>
      </c>
      <c r="L22" s="13">
        <f t="shared" si="2"/>
        <v>0.83873095440165901</v>
      </c>
      <c r="M22" s="13">
        <f t="shared" si="3"/>
        <v>6.8981233243967832</v>
      </c>
    </row>
    <row r="23" spans="1:20">
      <c r="A23" s="12">
        <f t="shared" si="0"/>
        <v>-6.9860904746387176E-3</v>
      </c>
      <c r="B23" s="10">
        <v>7.0144230769230766</v>
      </c>
      <c r="C23" s="13">
        <v>1.2348229829599793</v>
      </c>
      <c r="D23" s="13">
        <v>1.0120543677416647</v>
      </c>
      <c r="E23" s="13">
        <v>0.74662053346910806</v>
      </c>
      <c r="F23" s="13">
        <v>0.51016626616812377</v>
      </c>
      <c r="G23" s="13">
        <v>0.35942942815888312</v>
      </c>
      <c r="H23" s="13">
        <v>0.26431298904538342</v>
      </c>
      <c r="I23" s="13">
        <v>0.19742036647751129</v>
      </c>
      <c r="K23" s="13">
        <f t="shared" si="1"/>
        <v>-0.70460804623303663</v>
      </c>
      <c r="L23" s="13">
        <f t="shared" si="2"/>
        <v>0.84599195693069007</v>
      </c>
      <c r="M23" s="13">
        <f t="shared" si="3"/>
        <v>7.0144230769230766</v>
      </c>
    </row>
    <row r="24" spans="1:20">
      <c r="A24" s="12">
        <f t="shared" si="0"/>
        <v>5.2541154180090088E-2</v>
      </c>
      <c r="B24" s="10">
        <v>7.5119999999999996</v>
      </c>
      <c r="C24" s="13">
        <v>1.2246233870019243</v>
      </c>
      <c r="D24" s="13">
        <v>0.96080194233935889</v>
      </c>
      <c r="E24" s="13">
        <v>0.70792836200174591</v>
      </c>
      <c r="F24" s="13">
        <v>0.49178935983763816</v>
      </c>
      <c r="G24" s="13">
        <v>0.32907639058185945</v>
      </c>
      <c r="H24" s="13">
        <v>0.25611608820630716</v>
      </c>
      <c r="I24" s="13">
        <v>0.19021907623813106</v>
      </c>
      <c r="K24" s="13">
        <f t="shared" si="1"/>
        <v>-0.7207459317228766</v>
      </c>
      <c r="L24" s="13">
        <f t="shared" si="2"/>
        <v>0.87575557925805447</v>
      </c>
      <c r="M24" s="13">
        <f t="shared" si="3"/>
        <v>7.5119999999999996</v>
      </c>
    </row>
    <row r="25" spans="1:20">
      <c r="A25" s="12">
        <f t="shared" si="0"/>
        <v>6.9699610705304171E-2</v>
      </c>
      <c r="B25" s="10">
        <v>7.6618705035971226</v>
      </c>
      <c r="C25" s="13">
        <v>1.228481781599015</v>
      </c>
      <c r="D25" s="13">
        <v>0.96810141448081632</v>
      </c>
      <c r="E25" s="13">
        <v>0.71361714960010536</v>
      </c>
      <c r="F25" s="13">
        <v>0.48482891181396842</v>
      </c>
      <c r="G25" s="13">
        <v>0.33828534270829547</v>
      </c>
      <c r="H25" s="13">
        <v>0.23579808163732341</v>
      </c>
      <c r="I25" s="13">
        <v>0.17510616837885676</v>
      </c>
      <c r="K25" s="13">
        <f t="shared" si="1"/>
        <v>-0.7566985549690084</v>
      </c>
      <c r="L25" s="13">
        <f t="shared" si="2"/>
        <v>0.88433480752066151</v>
      </c>
      <c r="M25" s="13">
        <f t="shared" si="3"/>
        <v>7.6618705035971226</v>
      </c>
    </row>
    <row r="26" spans="1:20">
      <c r="A26" s="12">
        <f t="shared" si="0"/>
        <v>8.4500467893624309E-2</v>
      </c>
      <c r="B26" s="10">
        <v>7.7935483870967746</v>
      </c>
      <c r="C26" s="13">
        <v>1.2137546516603062</v>
      </c>
      <c r="D26" s="13">
        <v>0.97163799716271593</v>
      </c>
      <c r="E26" s="13">
        <v>0.70286925184217941</v>
      </c>
      <c r="F26" s="13">
        <v>0.47767784703530247</v>
      </c>
      <c r="G26" s="13">
        <v>0.3319030387870614</v>
      </c>
      <c r="H26" s="13">
        <v>0.24295469408569459</v>
      </c>
      <c r="I26" s="13">
        <v>0.17534508725108514</v>
      </c>
      <c r="K26" s="13">
        <f t="shared" si="1"/>
        <v>-0.75610639750208697</v>
      </c>
      <c r="L26" s="13">
        <f t="shared" si="2"/>
        <v>0.89173523611482153</v>
      </c>
      <c r="M26" s="13">
        <f t="shared" si="3"/>
        <v>7.7935483870967746</v>
      </c>
      <c r="Q26" s="11" t="s">
        <v>61</v>
      </c>
      <c r="R26" s="11" t="s">
        <v>48</v>
      </c>
      <c r="S26" s="11" t="s">
        <v>49</v>
      </c>
      <c r="T26" s="11" t="s">
        <v>50</v>
      </c>
    </row>
    <row r="27" spans="1:20">
      <c r="A27" s="12">
        <f t="shared" si="0"/>
        <v>0.14285377613298955</v>
      </c>
      <c r="B27" s="10">
        <v>8.3351206434316349</v>
      </c>
      <c r="C27" s="13">
        <v>1.2127093931512547</v>
      </c>
      <c r="D27" s="13">
        <v>0.95267712570124208</v>
      </c>
      <c r="E27" s="13">
        <v>0.67914882434955737</v>
      </c>
      <c r="F27" s="13">
        <v>0.45631463712105574</v>
      </c>
      <c r="G27" s="13">
        <v>0.30596968886778969</v>
      </c>
      <c r="H27" s="13">
        <v>0.23099567710966187</v>
      </c>
      <c r="I27" s="13">
        <v>0.16763528984575199</v>
      </c>
      <c r="K27" s="13">
        <f t="shared" si="1"/>
        <v>-0.77563455031216566</v>
      </c>
      <c r="L27" s="13">
        <f t="shared" si="2"/>
        <v>0.92091189023450415</v>
      </c>
      <c r="M27" s="13">
        <f t="shared" si="3"/>
        <v>8.3351206434316349</v>
      </c>
      <c r="Q27" s="2">
        <v>50</v>
      </c>
      <c r="R27" s="1">
        <v>2.0481954647059055</v>
      </c>
      <c r="S27" s="1">
        <v>-0.25378456869850707</v>
      </c>
      <c r="T27" s="1">
        <v>0.998328292607642</v>
      </c>
    </row>
    <row r="28" spans="1:20">
      <c r="A28" s="12">
        <f t="shared" si="0"/>
        <v>0.15740795033710209</v>
      </c>
      <c r="B28" s="10">
        <v>8.4759615384615383</v>
      </c>
      <c r="C28" s="13">
        <v>1.1978602816359627</v>
      </c>
      <c r="D28" s="13">
        <v>0.93691017501390328</v>
      </c>
      <c r="E28" s="13">
        <v>0.67807272927811257</v>
      </c>
      <c r="F28" s="13">
        <v>0.46176022757923907</v>
      </c>
      <c r="G28" s="13">
        <v>0.31191891795435089</v>
      </c>
      <c r="H28" s="13">
        <v>0.22198827880704367</v>
      </c>
      <c r="I28" s="13">
        <v>0.16013382615026048</v>
      </c>
      <c r="K28" s="13">
        <f t="shared" si="1"/>
        <v>-0.79551691943169967</v>
      </c>
      <c r="L28" s="13">
        <f t="shared" si="2"/>
        <v>0.92818897733656047</v>
      </c>
      <c r="M28" s="13">
        <f t="shared" si="3"/>
        <v>8.4759615384615383</v>
      </c>
      <c r="Q28" s="2">
        <v>75</v>
      </c>
      <c r="R28">
        <v>2.1135824628568431</v>
      </c>
      <c r="S28">
        <v>-0.38051693719440149</v>
      </c>
      <c r="T28">
        <v>0.99879762871794453</v>
      </c>
    </row>
    <row r="29" spans="1:20">
      <c r="A29" s="12">
        <f t="shared" si="0"/>
        <v>0.1721140172101443</v>
      </c>
      <c r="B29" s="10">
        <v>8.6206896551724146</v>
      </c>
      <c r="C29" s="13">
        <v>1.1899479421039625</v>
      </c>
      <c r="D29" s="13">
        <v>0.93302332369531749</v>
      </c>
      <c r="E29" s="13">
        <v>0.67395320067228903</v>
      </c>
      <c r="F29" s="13">
        <v>0.45277038906382383</v>
      </c>
      <c r="G29" s="13">
        <v>0.30834294347547142</v>
      </c>
      <c r="H29" s="13">
        <v>0.21698573300510279</v>
      </c>
      <c r="I29" s="13">
        <v>0.16372281950079504</v>
      </c>
      <c r="K29" s="13">
        <f t="shared" si="1"/>
        <v>-0.78589078489719721</v>
      </c>
      <c r="L29" s="13">
        <f t="shared" si="2"/>
        <v>0.93554201077308152</v>
      </c>
      <c r="M29" s="13">
        <f t="shared" si="3"/>
        <v>8.6206896551724146</v>
      </c>
      <c r="Q29" s="2">
        <v>100</v>
      </c>
      <c r="R29">
        <v>1.9440451028865233</v>
      </c>
      <c r="S29">
        <v>-0.49537564288812441</v>
      </c>
      <c r="T29">
        <v>0.99937371995861846</v>
      </c>
    </row>
    <row r="30" spans="1:20">
      <c r="A30" s="12">
        <f t="shared" si="0"/>
        <v>0.21662754552397689</v>
      </c>
      <c r="B30" s="10">
        <v>9.0739999999999998</v>
      </c>
      <c r="C30" s="13">
        <v>1.1662742097965166</v>
      </c>
      <c r="D30" s="13">
        <v>0.93848709690591781</v>
      </c>
      <c r="E30" s="13">
        <v>0.64934177086647349</v>
      </c>
      <c r="F30" s="13">
        <v>0.44197998644634517</v>
      </c>
      <c r="G30" s="13">
        <v>0.28943280146369155</v>
      </c>
      <c r="H30" s="13">
        <v>0.22018284382912587</v>
      </c>
      <c r="I30" s="13">
        <v>0.1587567322355917</v>
      </c>
      <c r="K30" s="13">
        <f t="shared" si="1"/>
        <v>-0.79926784896024039</v>
      </c>
      <c r="L30" s="13">
        <f t="shared" si="2"/>
        <v>0.95779877492999788</v>
      </c>
      <c r="M30" s="13">
        <f t="shared" si="3"/>
        <v>9.0739999999999998</v>
      </c>
      <c r="Q30" s="2">
        <v>150</v>
      </c>
      <c r="R30">
        <v>1.6429402759169696</v>
      </c>
      <c r="S30">
        <v>-0.59607938504906732</v>
      </c>
      <c r="T30">
        <v>0.99994599514418669</v>
      </c>
    </row>
    <row r="31" spans="1:20">
      <c r="A31" s="12">
        <f t="shared" si="0"/>
        <v>0.23381997624852169</v>
      </c>
      <c r="B31" s="10">
        <v>9.2553956834532372</v>
      </c>
      <c r="C31" s="13">
        <v>1.1613257943324495</v>
      </c>
      <c r="D31" s="13">
        <v>0.91726352434655145</v>
      </c>
      <c r="E31" s="13">
        <v>0.6502805475509339</v>
      </c>
      <c r="F31" s="13">
        <v>0.43177076654434721</v>
      </c>
      <c r="G31" s="13">
        <v>0.29502950024178309</v>
      </c>
      <c r="H31" s="13">
        <v>0.21067865971879768</v>
      </c>
      <c r="I31" s="13">
        <v>0.15389283937677828</v>
      </c>
      <c r="K31" s="13">
        <f t="shared" si="1"/>
        <v>-0.81278158739074935</v>
      </c>
      <c r="L31" s="13">
        <f t="shared" si="2"/>
        <v>0.96639499029227027</v>
      </c>
      <c r="M31" s="13">
        <f t="shared" si="3"/>
        <v>9.2553956834532372</v>
      </c>
      <c r="Q31" s="2">
        <v>200</v>
      </c>
      <c r="R31">
        <v>1.3495918052660241</v>
      </c>
      <c r="S31">
        <v>-0.68291471590824704</v>
      </c>
      <c r="T31">
        <v>1.0004296411351183</v>
      </c>
    </row>
    <row r="32" spans="1:20">
      <c r="A32" s="12">
        <f t="shared" si="0"/>
        <v>0.24847718311030143</v>
      </c>
      <c r="B32" s="10">
        <v>9.4129032258064509</v>
      </c>
      <c r="C32" s="13">
        <v>1.1683500338185475</v>
      </c>
      <c r="D32" s="13">
        <v>0.90923526615949724</v>
      </c>
      <c r="E32" s="13">
        <v>0.64510244837086217</v>
      </c>
      <c r="F32" s="13">
        <v>0.43046364378575031</v>
      </c>
      <c r="G32" s="13">
        <v>0.28642016869895287</v>
      </c>
      <c r="H32" s="13">
        <v>0.20994099925932991</v>
      </c>
      <c r="I32" s="13">
        <v>0.15206424681639497</v>
      </c>
      <c r="K32" s="13">
        <f t="shared" si="1"/>
        <v>-0.81797288480039532</v>
      </c>
      <c r="L32" s="13">
        <f t="shared" si="2"/>
        <v>0.97372359372316009</v>
      </c>
      <c r="M32" s="13">
        <f t="shared" si="3"/>
        <v>9.4129032258064509</v>
      </c>
      <c r="Q32" s="2">
        <v>300</v>
      </c>
      <c r="R32">
        <v>1.1617947617402677</v>
      </c>
      <c r="S32">
        <v>-0.76514215248417738</v>
      </c>
      <c r="T32">
        <v>1.0008511405108886</v>
      </c>
    </row>
    <row r="33" spans="1:20">
      <c r="A33" s="12">
        <f t="shared" si="0"/>
        <v>0.30706349923475251</v>
      </c>
      <c r="B33" s="10">
        <v>10.069705093833781</v>
      </c>
      <c r="C33" s="13">
        <v>1.1583020651229958</v>
      </c>
      <c r="D33" s="13">
        <v>0.89780527813404121</v>
      </c>
      <c r="E33" s="13">
        <v>0.63318033093567283</v>
      </c>
      <c r="F33" s="13">
        <v>0.41509474604060792</v>
      </c>
      <c r="G33" s="13">
        <v>0.2732788725017064</v>
      </c>
      <c r="H33" s="13">
        <v>0.18833961661787063</v>
      </c>
      <c r="I33" s="13">
        <v>0.14355352622358422</v>
      </c>
      <c r="K33" s="13">
        <f t="shared" si="1"/>
        <v>-0.84298613510313758</v>
      </c>
      <c r="L33" s="13">
        <f t="shared" si="2"/>
        <v>1.0030167517853856</v>
      </c>
      <c r="M33" s="13">
        <f t="shared" si="3"/>
        <v>10.069705093833781</v>
      </c>
      <c r="Q33" s="2">
        <v>500</v>
      </c>
      <c r="R33">
        <v>1.0337535282019632</v>
      </c>
      <c r="S33">
        <v>-0.85520186655213437</v>
      </c>
      <c r="T33">
        <v>1.0011553477262616</v>
      </c>
    </row>
    <row r="34" spans="1:20">
      <c r="A34" s="12">
        <f t="shared" si="0"/>
        <v>0.32166253261593347</v>
      </c>
      <c r="B34" s="10">
        <v>10.240384615384615</v>
      </c>
      <c r="C34" s="13">
        <v>1.1388840146625303</v>
      </c>
      <c r="D34" s="13">
        <v>0.88004429024177255</v>
      </c>
      <c r="E34" s="13">
        <v>0.61294202481704552</v>
      </c>
      <c r="F34" s="13">
        <v>0.40813452490664387</v>
      </c>
      <c r="G34" s="13">
        <v>0.27759697696498409</v>
      </c>
      <c r="H34" s="13">
        <v>0.19263070236507748</v>
      </c>
      <c r="I34" s="13">
        <v>0.14294416864681447</v>
      </c>
      <c r="K34" s="13">
        <f t="shared" si="1"/>
        <v>-0.84483355682342143</v>
      </c>
      <c r="L34" s="13">
        <f t="shared" si="2"/>
        <v>1.0103162684759761</v>
      </c>
      <c r="M34" s="13">
        <f t="shared" si="3"/>
        <v>10.240384615384615</v>
      </c>
    </row>
    <row r="35" spans="1:20">
      <c r="A35" s="12">
        <f t="shared" si="0"/>
        <v>0.33624788578037013</v>
      </c>
      <c r="B35" s="10">
        <v>10.413793103448276</v>
      </c>
      <c r="C35" s="13">
        <v>1.1410681361054134</v>
      </c>
      <c r="D35" s="13">
        <v>0.87283183407993326</v>
      </c>
      <c r="E35" s="13">
        <v>0.61123799374894949</v>
      </c>
      <c r="F35" s="13">
        <v>0.40758730515791719</v>
      </c>
      <c r="G35" s="13">
        <v>0.27262945176410386</v>
      </c>
      <c r="H35" s="13">
        <v>0.19120586599377923</v>
      </c>
      <c r="I35" s="13">
        <v>0.13710893928988155</v>
      </c>
      <c r="K35" s="13">
        <f t="shared" si="1"/>
        <v>-0.86293422896172378</v>
      </c>
      <c r="L35" s="13">
        <f t="shared" si="2"/>
        <v>1.0176089450581944</v>
      </c>
      <c r="M35" s="13">
        <f t="shared" si="3"/>
        <v>10.413793103448276</v>
      </c>
    </row>
    <row r="36" spans="1:20">
      <c r="A36" s="12">
        <f t="shared" si="0"/>
        <v>0.38080959113634405</v>
      </c>
      <c r="B36" s="10">
        <v>10.962</v>
      </c>
      <c r="C36" s="13">
        <v>1.1022761443226128</v>
      </c>
      <c r="D36" s="13">
        <v>0.87272885718927606</v>
      </c>
      <c r="E36" s="13">
        <v>0.59385495965603374</v>
      </c>
      <c r="F36" s="13">
        <v>0.3965362457806153</v>
      </c>
      <c r="G36" s="13">
        <v>0.25223111196816245</v>
      </c>
      <c r="H36" s="13">
        <v>0.18909305122996203</v>
      </c>
      <c r="I36" s="13">
        <v>0.13053932240170718</v>
      </c>
      <c r="K36" s="13">
        <f t="shared" si="1"/>
        <v>-0.88425864595261516</v>
      </c>
      <c r="L36" s="13">
        <f t="shared" si="2"/>
        <v>1.0398897977361814</v>
      </c>
      <c r="M36" s="13">
        <f t="shared" si="3"/>
        <v>10.962</v>
      </c>
    </row>
    <row r="37" spans="1:20">
      <c r="A37" s="12">
        <f t="shared" si="0"/>
        <v>0.39818184791421229</v>
      </c>
      <c r="B37" s="10">
        <v>11.183453237410072</v>
      </c>
      <c r="C37" s="13">
        <v>1.1169961952568193</v>
      </c>
      <c r="D37" s="13">
        <v>0.85092265085934771</v>
      </c>
      <c r="E37" s="13">
        <v>0.59267682750445205</v>
      </c>
      <c r="F37" s="13">
        <v>0.38428829167565992</v>
      </c>
      <c r="G37" s="13">
        <v>0.25567839963393657</v>
      </c>
      <c r="H37" s="13">
        <v>0.17774870749117966</v>
      </c>
      <c r="I37" s="13">
        <v>0.12371966442728015</v>
      </c>
      <c r="K37" s="13">
        <f t="shared" si="1"/>
        <v>-0.90756126663182468</v>
      </c>
      <c r="L37" s="13">
        <f t="shared" si="2"/>
        <v>1.0485759261251155</v>
      </c>
      <c r="M37" s="13">
        <f t="shared" si="3"/>
        <v>11.183453237410072</v>
      </c>
    </row>
    <row r="38" spans="1:20">
      <c r="A38" s="12">
        <f t="shared" si="0"/>
        <v>0.41287122392204223</v>
      </c>
      <c r="B38" s="10">
        <v>11.374193548387098</v>
      </c>
      <c r="C38" s="13">
        <v>1.1080835374894964</v>
      </c>
      <c r="D38" s="13">
        <v>0.85044640393397464</v>
      </c>
      <c r="E38" s="13">
        <v>0.58384415646221288</v>
      </c>
      <c r="F38" s="13">
        <v>0.38837508697366024</v>
      </c>
      <c r="G38" s="13">
        <v>0.25157447383487885</v>
      </c>
      <c r="H38" s="13">
        <v>0.1797159542495694</v>
      </c>
      <c r="I38" s="13">
        <v>0.12592244107617265</v>
      </c>
      <c r="K38" s="13">
        <f t="shared" si="1"/>
        <v>-0.89989686586464956</v>
      </c>
      <c r="L38" s="13">
        <f t="shared" si="2"/>
        <v>1.0559206141290305</v>
      </c>
      <c r="M38" s="13">
        <f t="shared" si="3"/>
        <v>11.374193548387098</v>
      </c>
    </row>
    <row r="39" spans="1:20">
      <c r="A39" s="12">
        <f t="shared" si="0"/>
        <v>0.43203309317684579</v>
      </c>
      <c r="B39" s="10">
        <v>11.627906976744185</v>
      </c>
      <c r="C39" s="13">
        <v>1.1048347139174415</v>
      </c>
      <c r="D39" s="13">
        <v>0.83875385460733365</v>
      </c>
      <c r="E39" s="13">
        <v>0.58009975589839768</v>
      </c>
      <c r="F39" s="13">
        <v>0.37748042851769942</v>
      </c>
      <c r="G39" s="13">
        <v>0.24968237374981964</v>
      </c>
      <c r="H39" s="13">
        <v>0.17566757480544593</v>
      </c>
      <c r="I39" s="13">
        <v>0.12242261443074266</v>
      </c>
      <c r="K39" s="13">
        <f t="shared" si="1"/>
        <v>-0.91213835003924326</v>
      </c>
      <c r="L39" s="13">
        <f t="shared" si="2"/>
        <v>1.0655015487564323</v>
      </c>
      <c r="M39" s="13">
        <f t="shared" si="3"/>
        <v>11.627906976744185</v>
      </c>
    </row>
    <row r="40" spans="1:20">
      <c r="A40" s="12">
        <f t="shared" si="0"/>
        <v>0.47114989057863932</v>
      </c>
      <c r="B40" s="10">
        <v>12.163538873994638</v>
      </c>
      <c r="C40" s="13">
        <v>1.103918571801191</v>
      </c>
      <c r="D40" s="13">
        <v>0.81882189495702418</v>
      </c>
      <c r="E40" s="13">
        <v>0.56133790611073375</v>
      </c>
      <c r="F40" s="13">
        <v>0.37726638711755023</v>
      </c>
      <c r="G40" s="13">
        <v>0.24383314886654833</v>
      </c>
      <c r="H40" s="13">
        <v>0.16361623714869028</v>
      </c>
      <c r="I40" s="13">
        <v>0.12089949068481491</v>
      </c>
      <c r="K40" s="13">
        <f t="shared" si="1"/>
        <v>-0.91757552869456593</v>
      </c>
      <c r="L40" s="13">
        <f t="shared" si="2"/>
        <v>1.085059947457329</v>
      </c>
      <c r="M40" s="13">
        <f t="shared" si="3"/>
        <v>12.163538873994638</v>
      </c>
    </row>
    <row r="41" spans="1:20">
      <c r="A41" s="12">
        <f t="shared" si="0"/>
        <v>0.48578289815915132</v>
      </c>
      <c r="B41" s="10">
        <v>12.370192307692308</v>
      </c>
      <c r="C41" s="13">
        <v>1.0829255246472738</v>
      </c>
      <c r="D41" s="13">
        <v>0.82415015081398757</v>
      </c>
      <c r="E41" s="13">
        <v>0.56651411763209891</v>
      </c>
      <c r="F41" s="13">
        <v>0.36941357894107424</v>
      </c>
      <c r="G41" s="13">
        <v>0.23598669116880494</v>
      </c>
      <c r="H41" s="13">
        <v>0.16653422453271674</v>
      </c>
      <c r="I41" s="13">
        <v>0.11967389350659506</v>
      </c>
      <c r="K41" s="13">
        <f t="shared" si="1"/>
        <v>-0.92200057927280765</v>
      </c>
      <c r="L41" s="13">
        <f t="shared" si="2"/>
        <v>1.0923764512475851</v>
      </c>
      <c r="M41" s="13">
        <f t="shared" si="3"/>
        <v>12.370192307692308</v>
      </c>
    </row>
    <row r="42" spans="1:20">
      <c r="A42" s="12">
        <f t="shared" si="0"/>
        <v>0.50022460099704746</v>
      </c>
      <c r="B42" s="10">
        <v>12.577586206896552</v>
      </c>
      <c r="C42" s="13">
        <v>1.0892797409832295</v>
      </c>
      <c r="D42" s="13">
        <v>0.81382344732830592</v>
      </c>
      <c r="E42" s="13">
        <v>0.5613556700095671</v>
      </c>
      <c r="F42" s="13">
        <v>0.36498503222844492</v>
      </c>
      <c r="G42" s="13">
        <v>0.23827993285942348</v>
      </c>
      <c r="H42" s="13">
        <v>0.16390950281133954</v>
      </c>
      <c r="I42" s="13">
        <v>0.11644264867235454</v>
      </c>
      <c r="K42" s="13">
        <f t="shared" si="1"/>
        <v>-0.93388792440546053</v>
      </c>
      <c r="L42" s="13">
        <f t="shared" si="2"/>
        <v>1.0995973026665331</v>
      </c>
      <c r="M42" s="13">
        <f t="shared" si="3"/>
        <v>12.577586206896552</v>
      </c>
    </row>
    <row r="43" spans="1:20">
      <c r="A43" s="12">
        <f t="shared" si="0"/>
        <v>0.54506833982404279</v>
      </c>
      <c r="B43" s="10">
        <v>13.244</v>
      </c>
      <c r="C43" s="13">
        <v>1.0783260735589779</v>
      </c>
      <c r="D43" s="13">
        <v>0.81043253839691576</v>
      </c>
      <c r="E43" s="13">
        <v>0.54079851854373329</v>
      </c>
      <c r="F43" s="13">
        <v>0.35320643894467657</v>
      </c>
      <c r="G43" s="13">
        <v>0.23872673926115615</v>
      </c>
      <c r="H43" s="13">
        <v>0.1603408391071291</v>
      </c>
      <c r="I43" s="13">
        <v>0.10539879962743498</v>
      </c>
      <c r="K43" s="13">
        <f t="shared" si="1"/>
        <v>-0.97716433521597501</v>
      </c>
      <c r="L43" s="13">
        <f t="shared" si="2"/>
        <v>1.1220191720800308</v>
      </c>
      <c r="M43" s="13">
        <f t="shared" si="3"/>
        <v>13.244</v>
      </c>
    </row>
    <row r="44" spans="1:20">
      <c r="A44" s="12">
        <f t="shared" si="0"/>
        <v>0.56239157101597526</v>
      </c>
      <c r="B44" s="10">
        <v>13.510791366906474</v>
      </c>
      <c r="C44" s="13">
        <v>1.0727430941003915</v>
      </c>
      <c r="D44" s="13">
        <v>0.78549642284240939</v>
      </c>
      <c r="E44" s="13">
        <v>0.53741504501276049</v>
      </c>
      <c r="F44" s="13">
        <v>0.35192419338446695</v>
      </c>
      <c r="G44" s="13">
        <v>0.23112835029812834</v>
      </c>
      <c r="H44" s="13">
        <v>0.15750665228007579</v>
      </c>
      <c r="I44" s="13">
        <v>0.10692368338991029</v>
      </c>
      <c r="K44" s="13">
        <f t="shared" si="1"/>
        <v>-0.97092608874491504</v>
      </c>
      <c r="L44" s="13">
        <f t="shared" si="2"/>
        <v>1.130680787675997</v>
      </c>
      <c r="M44" s="13">
        <f t="shared" si="3"/>
        <v>13.510791366906474</v>
      </c>
    </row>
    <row r="45" spans="1:20">
      <c r="A45" s="12">
        <f t="shared" si="0"/>
        <v>0.57712580620087373</v>
      </c>
      <c r="B45" s="10">
        <v>13.741935483870968</v>
      </c>
      <c r="C45" s="13">
        <v>1.0597253513959688</v>
      </c>
      <c r="D45" s="13">
        <v>0.79146308431767209</v>
      </c>
      <c r="E45" s="13">
        <v>0.53366158179918799</v>
      </c>
      <c r="F45" s="13">
        <v>0.34882973604855233</v>
      </c>
      <c r="G45" s="13">
        <v>0.22448169560426182</v>
      </c>
      <c r="H45" s="13">
        <v>0.15223471086414783</v>
      </c>
      <c r="I45" s="13">
        <v>0.10769515985999621</v>
      </c>
      <c r="K45" s="13">
        <f t="shared" si="1"/>
        <v>-0.9678038147459429</v>
      </c>
      <c r="L45" s="13">
        <f t="shared" si="2"/>
        <v>1.1380479052684462</v>
      </c>
      <c r="M45" s="13">
        <f t="shared" si="3"/>
        <v>13.741935483870968</v>
      </c>
    </row>
    <row r="46" spans="1:20">
      <c r="A46" s="12">
        <f t="shared" si="0"/>
        <v>0.59616696174707184</v>
      </c>
      <c r="B46" s="10">
        <v>14.046511627906977</v>
      </c>
      <c r="C46" s="13">
        <v>1.0566856679453001</v>
      </c>
      <c r="D46" s="13">
        <v>0.77732809576049622</v>
      </c>
      <c r="E46" s="13">
        <v>0.52648017547023374</v>
      </c>
      <c r="F46" s="13">
        <v>0.33997426926963142</v>
      </c>
      <c r="G46" s="13">
        <v>0.21852606454489545</v>
      </c>
      <c r="H46" s="13">
        <v>0.15010936343655548</v>
      </c>
      <c r="I46" s="13">
        <v>0.10579574891269693</v>
      </c>
      <c r="K46" s="13">
        <f t="shared" si="1"/>
        <v>-0.97553178278145514</v>
      </c>
      <c r="L46" s="13">
        <f t="shared" si="2"/>
        <v>1.1475684830415454</v>
      </c>
      <c r="M46" s="13">
        <f t="shared" si="3"/>
        <v>14.046511627906977</v>
      </c>
    </row>
    <row r="47" spans="1:20">
      <c r="A47" s="12">
        <f t="shared" si="0"/>
        <v>0.63533193619100636</v>
      </c>
      <c r="B47" s="10">
        <v>14.694369973190348</v>
      </c>
      <c r="C47" s="13">
        <v>1.0509947503054238</v>
      </c>
      <c r="D47" s="13">
        <v>0.76772541886009849</v>
      </c>
      <c r="E47" s="13">
        <v>0.51849727140647983</v>
      </c>
      <c r="F47" s="13">
        <v>0.32479098085259173</v>
      </c>
      <c r="G47" s="13">
        <v>0.21589919465797447</v>
      </c>
      <c r="H47" s="13">
        <v>0.14137804256495121</v>
      </c>
      <c r="I47" s="13">
        <v>0.10145394987712501</v>
      </c>
      <c r="K47" s="13">
        <f t="shared" si="1"/>
        <v>-0.9937310400407251</v>
      </c>
      <c r="L47" s="13">
        <f t="shared" si="2"/>
        <v>1.1671509702635126</v>
      </c>
      <c r="M47" s="13">
        <f t="shared" si="3"/>
        <v>14.694369973190348</v>
      </c>
    </row>
    <row r="48" spans="1:20">
      <c r="A48" s="12">
        <f t="shared" si="0"/>
        <v>0.65014476982484171</v>
      </c>
      <c r="B48" s="10">
        <v>14.947115384615385</v>
      </c>
      <c r="C48" s="13">
        <v>1.0440218366479403</v>
      </c>
      <c r="D48" s="13">
        <v>0.75719207420303869</v>
      </c>
      <c r="E48" s="13">
        <v>0.50693937568730152</v>
      </c>
      <c r="F48" s="13">
        <v>0.33207621706987933</v>
      </c>
      <c r="G48" s="13">
        <v>0.20675224405315848</v>
      </c>
      <c r="H48" s="13">
        <v>0.14239280915502481</v>
      </c>
      <c r="I48" s="13">
        <v>9.8332481325492452E-2</v>
      </c>
      <c r="K48" s="13">
        <f t="shared" si="1"/>
        <v>-1.0073030016964846</v>
      </c>
      <c r="L48" s="13">
        <f t="shared" si="2"/>
        <v>1.1745573870804302</v>
      </c>
      <c r="M48" s="13">
        <f t="shared" si="3"/>
        <v>14.947115384615385</v>
      </c>
    </row>
    <row r="49" spans="1:13">
      <c r="A49" s="12">
        <f t="shared" si="0"/>
        <v>0.66461864180878827</v>
      </c>
      <c r="B49" s="10">
        <v>15.198275862068966</v>
      </c>
      <c r="C49" s="13">
        <v>1.0293569756006005</v>
      </c>
      <c r="D49" s="13">
        <v>0.75737995428958282</v>
      </c>
      <c r="E49" s="13">
        <v>0.51205618800185804</v>
      </c>
      <c r="F49" s="13">
        <v>0.32682413431347485</v>
      </c>
      <c r="G49" s="13">
        <v>0.20843439988495188</v>
      </c>
      <c r="H49" s="13">
        <v>0.14294047380562105</v>
      </c>
      <c r="I49" s="13">
        <v>9.6742276116369971E-2</v>
      </c>
      <c r="K49" s="13">
        <f t="shared" si="1"/>
        <v>-1.0143836989079629</v>
      </c>
      <c r="L49" s="13">
        <f t="shared" si="2"/>
        <v>1.1817943230724035</v>
      </c>
      <c r="M49" s="13">
        <f t="shared" si="3"/>
        <v>15.198275862068966</v>
      </c>
    </row>
    <row r="50" spans="1:13">
      <c r="A50" s="12">
        <f t="shared" si="0"/>
        <v>0.68867004769620699</v>
      </c>
      <c r="B50" s="10">
        <v>15.625</v>
      </c>
      <c r="C50" s="13">
        <v>1.0183034478377035</v>
      </c>
      <c r="D50" s="13">
        <v>0.74371872501229908</v>
      </c>
      <c r="E50" s="13">
        <v>0.49919797403830735</v>
      </c>
      <c r="F50" s="13">
        <v>0.31809046716903883</v>
      </c>
      <c r="G50" s="13">
        <v>0.2041466711097146</v>
      </c>
      <c r="H50" s="13">
        <v>0.14095687859113196</v>
      </c>
      <c r="I50" s="13">
        <v>9.5396103610216235E-2</v>
      </c>
      <c r="K50" s="13">
        <f t="shared" si="1"/>
        <v>-1.0204693634000972</v>
      </c>
      <c r="L50" s="13">
        <f t="shared" si="2"/>
        <v>1.1938200260161129</v>
      </c>
      <c r="M50" s="13">
        <f t="shared" si="3"/>
        <v>15.625</v>
      </c>
    </row>
    <row r="51" spans="1:13">
      <c r="A51" s="12">
        <f t="shared" si="0"/>
        <v>0.70926996097583084</v>
      </c>
      <c r="B51" s="10">
        <v>16</v>
      </c>
      <c r="C51" s="13">
        <v>1.0158435448032093</v>
      </c>
      <c r="D51" s="13">
        <v>0.75122652396488276</v>
      </c>
      <c r="E51" s="13">
        <v>0.49146655746623968</v>
      </c>
      <c r="F51" s="13">
        <v>0.31353942219715364</v>
      </c>
      <c r="G51" s="13">
        <v>0.20714578844620285</v>
      </c>
      <c r="H51" s="13">
        <v>0.13390664870981847</v>
      </c>
      <c r="I51" s="13">
        <v>9.9370941260641901E-2</v>
      </c>
      <c r="K51" s="13">
        <f t="shared" si="1"/>
        <v>-1.0027405964396656</v>
      </c>
      <c r="L51" s="13">
        <f t="shared" si="2"/>
        <v>1.2041199826559248</v>
      </c>
      <c r="M51" s="13">
        <f t="shared" si="3"/>
        <v>16</v>
      </c>
    </row>
    <row r="52" spans="1:13">
      <c r="A52" s="12">
        <f t="shared" si="0"/>
        <v>0.72647796235986195</v>
      </c>
      <c r="B52" s="10">
        <v>16.320143884892087</v>
      </c>
      <c r="C52" s="13">
        <v>1.0044522893400845</v>
      </c>
      <c r="D52" s="13">
        <v>0.74353719450816047</v>
      </c>
      <c r="E52" s="13">
        <v>0.49964990447361268</v>
      </c>
      <c r="F52" s="13">
        <v>0.30977610685816437</v>
      </c>
      <c r="G52" s="13">
        <v>0.19783313963899521</v>
      </c>
      <c r="H52" s="13">
        <v>0.13910872117422854</v>
      </c>
      <c r="I52" s="13">
        <v>9.1423631903967656E-2</v>
      </c>
      <c r="K52" s="13">
        <f t="shared" si="1"/>
        <v>-1.0389415298797526</v>
      </c>
      <c r="L52" s="13">
        <f t="shared" si="2"/>
        <v>1.2127239833479404</v>
      </c>
      <c r="M52" s="13">
        <f t="shared" si="3"/>
        <v>16.320143884892087</v>
      </c>
    </row>
    <row r="53" spans="1:13">
      <c r="A53" s="12">
        <f t="shared" si="0"/>
        <v>0.74124617174409146</v>
      </c>
      <c r="B53" s="10">
        <v>16.600000000000001</v>
      </c>
      <c r="C53" s="13">
        <v>1.0126059639551621</v>
      </c>
      <c r="D53" s="13">
        <v>0.73505788917314974</v>
      </c>
      <c r="E53" s="13">
        <v>0.48638382728669483</v>
      </c>
      <c r="F53" s="13">
        <v>0.309353620902236</v>
      </c>
      <c r="G53" s="13">
        <v>0.19544443391239999</v>
      </c>
      <c r="H53" s="13">
        <v>0.13467488374236677</v>
      </c>
      <c r="I53" s="13">
        <v>9.1085194168465181E-2</v>
      </c>
      <c r="K53" s="13">
        <f t="shared" si="1"/>
        <v>-1.0405522115397408</v>
      </c>
      <c r="L53" s="13">
        <f t="shared" si="2"/>
        <v>1.2201080880400552</v>
      </c>
      <c r="M53" s="13">
        <f t="shared" si="3"/>
        <v>16.600000000000001</v>
      </c>
    </row>
    <row r="54" spans="1:13">
      <c r="A54" s="12">
        <f t="shared" si="0"/>
        <v>0.76014367696374918</v>
      </c>
      <c r="B54" s="10">
        <v>16.965116279069768</v>
      </c>
      <c r="C54" s="13">
        <v>0.99922630447258654</v>
      </c>
      <c r="D54" s="13">
        <v>0.72392375110220075</v>
      </c>
      <c r="E54" s="13">
        <v>0.47699153186518678</v>
      </c>
      <c r="F54" s="13">
        <v>0.30331117372948729</v>
      </c>
      <c r="G54" s="13">
        <v>0.19483131023876732</v>
      </c>
      <c r="H54" s="13">
        <v>0.13033327269763426</v>
      </c>
      <c r="I54" s="13">
        <v>9.2822411656879059E-2</v>
      </c>
      <c r="K54" s="13">
        <f t="shared" si="1"/>
        <v>-1.0323471521886045</v>
      </c>
      <c r="L54" s="13">
        <f t="shared" si="2"/>
        <v>1.229556840649884</v>
      </c>
      <c r="M54" s="13">
        <f t="shared" si="3"/>
        <v>16.965116279069768</v>
      </c>
    </row>
    <row r="55" spans="1:13">
      <c r="A55" s="12">
        <f t="shared" si="0"/>
        <v>0.7995906848787051</v>
      </c>
      <c r="B55" s="10">
        <v>17.753351206434317</v>
      </c>
      <c r="C55" s="13">
        <v>0.99917497122892929</v>
      </c>
      <c r="D55" s="13">
        <v>0.7181093438871563</v>
      </c>
      <c r="E55" s="13">
        <v>0.4768134415051194</v>
      </c>
      <c r="F55" s="13">
        <v>0.29269232830364367</v>
      </c>
      <c r="G55" s="13">
        <v>0.19060551358298694</v>
      </c>
      <c r="H55" s="13">
        <v>0.13296215554316182</v>
      </c>
      <c r="I55" s="13">
        <v>8.3339843192430443E-2</v>
      </c>
      <c r="K55" s="13">
        <f t="shared" si="1"/>
        <v>-1.0791473210220843</v>
      </c>
      <c r="L55" s="13">
        <f t="shared" si="2"/>
        <v>1.2492803446073619</v>
      </c>
      <c r="M55" s="13">
        <f t="shared" si="3"/>
        <v>17.753351206434317</v>
      </c>
    </row>
    <row r="56" spans="1:13">
      <c r="A56" s="12">
        <f t="shared" si="0"/>
        <v>0.81435449292660467</v>
      </c>
      <c r="B56" s="10">
        <v>18.057692307692307</v>
      </c>
      <c r="C56" s="13">
        <v>0.98914039617320482</v>
      </c>
      <c r="D56" s="13">
        <v>0.70408274714295205</v>
      </c>
      <c r="E56" s="13">
        <v>0.46305367612851212</v>
      </c>
      <c r="F56" s="13">
        <v>0.29830458398677923</v>
      </c>
      <c r="G56" s="13">
        <v>0.188682714441778</v>
      </c>
      <c r="H56" s="13">
        <v>0.12735001664219289</v>
      </c>
      <c r="I56" s="13">
        <v>8.5975690687292897E-2</v>
      </c>
      <c r="K56" s="13">
        <f t="shared" si="1"/>
        <v>-1.0656243265792242</v>
      </c>
      <c r="L56" s="13">
        <f t="shared" si="2"/>
        <v>1.2566622486313117</v>
      </c>
      <c r="M56" s="13">
        <f t="shared" si="3"/>
        <v>18.057692307692307</v>
      </c>
    </row>
    <row r="57" spans="1:13">
      <c r="A57" s="12">
        <f t="shared" si="0"/>
        <v>0.82887322408761976</v>
      </c>
      <c r="B57" s="10">
        <v>18.362068965517242</v>
      </c>
      <c r="C57" s="13">
        <v>0.98015775533722338</v>
      </c>
      <c r="D57" s="13">
        <v>0.70247375920612265</v>
      </c>
      <c r="E57" s="13">
        <v>0.46017973712980331</v>
      </c>
      <c r="F57" s="13">
        <v>0.29056854073019783</v>
      </c>
      <c r="G57" s="13">
        <v>0.18381620508051694</v>
      </c>
      <c r="H57" s="13">
        <v>0.12757091488656147</v>
      </c>
      <c r="I57" s="13">
        <v>8.4336398045539995E-2</v>
      </c>
      <c r="K57" s="13">
        <f t="shared" si="1"/>
        <v>-1.0739849513689488</v>
      </c>
      <c r="L57" s="13">
        <f t="shared" si="2"/>
        <v>1.2639216142118193</v>
      </c>
      <c r="M57" s="13">
        <f t="shared" si="3"/>
        <v>18.362068965517242</v>
      </c>
    </row>
    <row r="58" spans="1:13">
      <c r="A58" s="12">
        <f t="shared" si="0"/>
        <v>0.85280391626643293</v>
      </c>
      <c r="B58" s="10">
        <v>18.875</v>
      </c>
      <c r="C58" s="13">
        <v>0.96528682444223668</v>
      </c>
      <c r="D58" s="13">
        <v>0.69086901595604866</v>
      </c>
      <c r="E58" s="13">
        <v>0.45476034003819249</v>
      </c>
      <c r="F58" s="13">
        <v>0.28319578517235894</v>
      </c>
      <c r="G58" s="13">
        <v>0.17951084025989256</v>
      </c>
      <c r="H58" s="13">
        <v>0.12052518111628392</v>
      </c>
      <c r="I58" s="13">
        <v>8.2292418230667685E-2</v>
      </c>
      <c r="K58" s="13">
        <f t="shared" si="1"/>
        <v>-1.0846401753862962</v>
      </c>
      <c r="L58" s="13">
        <f t="shared" si="2"/>
        <v>1.2758869603012259</v>
      </c>
      <c r="M58" s="13">
        <f t="shared" si="3"/>
        <v>18.875</v>
      </c>
    </row>
    <row r="59" spans="1:13">
      <c r="A59" s="12">
        <f t="shared" si="0"/>
        <v>0.89066000797222911</v>
      </c>
      <c r="B59" s="10">
        <v>19.715827338129497</v>
      </c>
      <c r="C59" s="13">
        <v>0.96116650131075576</v>
      </c>
      <c r="D59" s="13">
        <v>0.68173268957604538</v>
      </c>
      <c r="E59" s="13">
        <v>0.44779086934509021</v>
      </c>
      <c r="F59" s="13">
        <v>0.28295769796478809</v>
      </c>
      <c r="G59" s="13">
        <v>0.17691790001176952</v>
      </c>
      <c r="H59" s="13">
        <v>0.12254404886415415</v>
      </c>
      <c r="I59" s="13">
        <v>7.7522805419099797E-2</v>
      </c>
      <c r="K59" s="13">
        <f t="shared" si="1"/>
        <v>-1.1105705192907704</v>
      </c>
      <c r="L59" s="13">
        <f t="shared" si="2"/>
        <v>1.2948150061541239</v>
      </c>
      <c r="M59" s="13">
        <f t="shared" si="3"/>
        <v>19.715827338129497</v>
      </c>
    </row>
    <row r="60" spans="1:13">
      <c r="A60" s="12">
        <f t="shared" si="0"/>
        <v>0.90560804340978185</v>
      </c>
      <c r="B60" s="10">
        <v>20.058064516129033</v>
      </c>
      <c r="C60" s="13">
        <v>0.95430861580841653</v>
      </c>
      <c r="D60" s="13">
        <v>0.68155923476270552</v>
      </c>
      <c r="E60" s="13">
        <v>0.440702696859051</v>
      </c>
      <c r="F60" s="13">
        <v>0.27578640950268041</v>
      </c>
      <c r="G60" s="13">
        <v>0.17398252670188324</v>
      </c>
      <c r="H60" s="13">
        <v>0.1161988277021188</v>
      </c>
      <c r="I60" s="13">
        <v>8.1142322789147292E-2</v>
      </c>
      <c r="K60" s="13">
        <f t="shared" si="1"/>
        <v>-1.0907525642916567</v>
      </c>
      <c r="L60" s="13">
        <f t="shared" si="2"/>
        <v>1.3022890238729004</v>
      </c>
      <c r="M60" s="13">
        <f t="shared" si="3"/>
        <v>20.058064516129033</v>
      </c>
    </row>
    <row r="61" spans="1:13">
      <c r="A61" s="12">
        <f t="shared" si="0"/>
        <v>0.92453771777548965</v>
      </c>
      <c r="B61" s="10">
        <v>20.5</v>
      </c>
      <c r="C61" s="13">
        <v>0.94205857287942152</v>
      </c>
      <c r="D61" s="13">
        <v>0.66620661215881438</v>
      </c>
      <c r="E61" s="13">
        <v>0.43440869265680992</v>
      </c>
      <c r="F61" s="13">
        <v>0.27144888694864949</v>
      </c>
      <c r="G61" s="13">
        <v>0.17112467431767323</v>
      </c>
      <c r="H61" s="13">
        <v>0.11551163033398799</v>
      </c>
      <c r="I61" s="13">
        <v>7.6163003264150902E-2</v>
      </c>
      <c r="K61" s="13">
        <f t="shared" si="1"/>
        <v>-1.118255939159658</v>
      </c>
      <c r="L61" s="13">
        <f t="shared" si="2"/>
        <v>1.3117538610557542</v>
      </c>
      <c r="M61" s="13">
        <f t="shared" si="3"/>
        <v>20.5</v>
      </c>
    </row>
    <row r="62" spans="1:13">
      <c r="A62" s="12">
        <f t="shared" si="0"/>
        <v>0.93854752091280669</v>
      </c>
      <c r="B62" s="10">
        <v>20.833333333333332</v>
      </c>
      <c r="C62" s="13">
        <v>0.94154823670527066</v>
      </c>
      <c r="D62" s="13">
        <v>0.6630279206539893</v>
      </c>
      <c r="E62" s="13">
        <v>0.43168640078848169</v>
      </c>
      <c r="F62" s="13">
        <v>0.26828516204894098</v>
      </c>
      <c r="G62" s="13">
        <v>0.16896727155555522</v>
      </c>
      <c r="H62" s="13">
        <v>0.11279994191051884</v>
      </c>
      <c r="I62" s="13">
        <v>7.7852970998836493E-2</v>
      </c>
      <c r="K62" s="13">
        <f t="shared" si="1"/>
        <v>-1.1087248093799926</v>
      </c>
      <c r="L62" s="13">
        <f t="shared" si="2"/>
        <v>1.3187587626244128</v>
      </c>
      <c r="M62" s="13">
        <f t="shared" si="3"/>
        <v>20.833333333333332</v>
      </c>
    </row>
    <row r="63" spans="1:13">
      <c r="A63" s="12">
        <f t="shared" si="0"/>
        <v>0.96379230603049315</v>
      </c>
      <c r="B63" s="10">
        <v>21.447721179624665</v>
      </c>
      <c r="C63" s="13">
        <v>0.9484617195104299</v>
      </c>
      <c r="D63" s="13">
        <v>0.64587861475518582</v>
      </c>
      <c r="E63" s="13">
        <v>0.41826103712465146</v>
      </c>
      <c r="F63" s="13">
        <v>0.26299600198465223</v>
      </c>
      <c r="G63" s="13">
        <v>0.16763366376319572</v>
      </c>
      <c r="H63" s="13">
        <v>0.11414763436543245</v>
      </c>
      <c r="I63" s="13">
        <v>7.8384451376334971E-2</v>
      </c>
      <c r="K63" s="13">
        <f t="shared" si="1"/>
        <v>-1.1057700769986969</v>
      </c>
      <c r="L63" s="13">
        <f t="shared" si="2"/>
        <v>1.3313811551832559</v>
      </c>
      <c r="M63" s="13">
        <f t="shared" si="3"/>
        <v>21.447721179624665</v>
      </c>
    </row>
    <row r="64" spans="1:13">
      <c r="A64" s="12">
        <f t="shared" si="0"/>
        <v>0.97844088427049147</v>
      </c>
      <c r="B64" s="10">
        <v>21.8125</v>
      </c>
      <c r="C64" s="13">
        <v>0.93272751941737186</v>
      </c>
      <c r="D64" s="13">
        <v>0.65298902389438718</v>
      </c>
      <c r="E64" s="13">
        <v>0.42343152554155788</v>
      </c>
      <c r="F64" s="13">
        <v>0.25732891426374654</v>
      </c>
      <c r="G64" s="13">
        <v>0.16429848240192163</v>
      </c>
      <c r="H64" s="13">
        <v>0.10752944171786565</v>
      </c>
      <c r="I64" s="13">
        <v>7.4768979882460021E-2</v>
      </c>
      <c r="K64" s="13">
        <f t="shared" si="1"/>
        <v>-1.1262785446501076</v>
      </c>
      <c r="L64" s="13">
        <f t="shared" si="2"/>
        <v>1.3387054443032551</v>
      </c>
      <c r="M64" s="13">
        <f t="shared" si="3"/>
        <v>21.8125</v>
      </c>
    </row>
    <row r="65" spans="1:13">
      <c r="A65" s="12">
        <f t="shared" si="0"/>
        <v>0.99299358963083728</v>
      </c>
      <c r="B65" s="10">
        <v>22.181034482758619</v>
      </c>
      <c r="C65" s="13">
        <v>0.92046831830600329</v>
      </c>
      <c r="D65" s="13">
        <v>0.64844277889183821</v>
      </c>
      <c r="E65" s="13">
        <v>0.41565417724561421</v>
      </c>
      <c r="F65" s="13">
        <v>0.25652681362754037</v>
      </c>
      <c r="G65" s="13">
        <v>0.16170073244490835</v>
      </c>
      <c r="H65" s="13">
        <v>0.10958547368993692</v>
      </c>
      <c r="I65" s="13">
        <v>7.2492092627919821E-2</v>
      </c>
      <c r="K65" s="13">
        <f t="shared" si="1"/>
        <v>-1.1397093632958997</v>
      </c>
      <c r="L65" s="13">
        <f t="shared" si="2"/>
        <v>1.345981796983428</v>
      </c>
      <c r="M65" s="13">
        <f t="shared" si="3"/>
        <v>22.181034482758619</v>
      </c>
    </row>
    <row r="66" spans="1:13">
      <c r="A66" s="12">
        <f t="shared" si="0"/>
        <v>1.01678063148311</v>
      </c>
      <c r="B66" s="10">
        <v>22.796875</v>
      </c>
      <c r="C66" s="13">
        <v>0.91239777917254938</v>
      </c>
      <c r="D66" s="13">
        <v>0.63849229045586664</v>
      </c>
      <c r="E66" s="13">
        <v>0.41247840577788336</v>
      </c>
      <c r="F66" s="13">
        <v>0.25393629506301041</v>
      </c>
      <c r="G66" s="13">
        <v>0.15911379084021782</v>
      </c>
      <c r="H66" s="13">
        <v>0.10613186332982506</v>
      </c>
      <c r="I66" s="13">
        <v>7.2373057993062817E-2</v>
      </c>
      <c r="K66" s="13">
        <f t="shared" si="1"/>
        <v>-1.1404230766560399</v>
      </c>
      <c r="L66" s="13">
        <f t="shared" si="2"/>
        <v>1.3578753179095644</v>
      </c>
      <c r="M66" s="13">
        <f t="shared" si="3"/>
        <v>22.796875</v>
      </c>
    </row>
    <row r="67" spans="1:13">
      <c r="A67" s="12">
        <f t="shared" si="0"/>
        <v>1.0549187566599278</v>
      </c>
      <c r="B67" s="10">
        <v>23.820143884892087</v>
      </c>
      <c r="C67" s="13">
        <v>0.89527042235351639</v>
      </c>
      <c r="D67" s="13">
        <v>0.62193711541168506</v>
      </c>
      <c r="E67" s="13">
        <v>0.40183388472456588</v>
      </c>
      <c r="F67" s="13">
        <v>0.24692966955164411</v>
      </c>
      <c r="G67" s="13">
        <v>0.15848705623846299</v>
      </c>
      <c r="H67" s="13">
        <v>9.9055007270626411E-2</v>
      </c>
      <c r="I67" s="13">
        <v>7.2958568704921414E-2</v>
      </c>
      <c r="K67" s="13">
        <f t="shared" si="1"/>
        <v>-1.136923694548772</v>
      </c>
      <c r="L67" s="13">
        <f t="shared" si="2"/>
        <v>1.3769443804979733</v>
      </c>
      <c r="M67" s="13">
        <f t="shared" si="3"/>
        <v>23.820143884892087</v>
      </c>
    </row>
    <row r="68" spans="1:13">
      <c r="A68" s="12">
        <f t="shared" ref="A68:A131" si="4">LOG10(B68)+LOG10((B68/50))</f>
        <v>1.0698177665115449</v>
      </c>
      <c r="B68" s="10">
        <v>24.232258064516127</v>
      </c>
      <c r="C68" s="13">
        <v>0.89573681822857532</v>
      </c>
      <c r="D68" s="13">
        <v>0.62724971770466276</v>
      </c>
      <c r="E68" s="13">
        <v>0.39887258123563596</v>
      </c>
      <c r="F68" s="13">
        <v>0.24971865850717131</v>
      </c>
      <c r="G68" s="13">
        <v>0.15566647912516393</v>
      </c>
      <c r="H68" s="13">
        <v>0.10034821439194284</v>
      </c>
      <c r="I68" s="13">
        <v>6.7326955623066995E-2</v>
      </c>
      <c r="K68" s="13">
        <f t="shared" ref="K68:K131" si="5">LOG10(I68)</f>
        <v>-1.1718110229298695</v>
      </c>
      <c r="L68" s="13">
        <f t="shared" ref="L68:L131" si="6">LOG10($B68)</f>
        <v>1.3843938854237818</v>
      </c>
      <c r="M68" s="13">
        <f t="shared" ref="M68:M131" si="7">$B68</f>
        <v>24.232258064516127</v>
      </c>
    </row>
    <row r="69" spans="1:13">
      <c r="A69" s="12">
        <f t="shared" si="4"/>
        <v>1.0887923000543211</v>
      </c>
      <c r="B69" s="10">
        <v>24.767441860465116</v>
      </c>
      <c r="C69" s="13">
        <v>0.89373692773709457</v>
      </c>
      <c r="D69" s="13">
        <v>0.61613433642298765</v>
      </c>
      <c r="E69" s="13">
        <v>0.39453572372370499</v>
      </c>
      <c r="F69" s="13">
        <v>0.24444298989466226</v>
      </c>
      <c r="G69" s="13">
        <v>0.15043741144544157</v>
      </c>
      <c r="H69" s="13">
        <v>0.10077194318969318</v>
      </c>
      <c r="I69" s="13">
        <v>6.6767109680829523E-2</v>
      </c>
      <c r="K69" s="13">
        <f t="shared" si="5"/>
        <v>-1.1754374237790364</v>
      </c>
      <c r="L69" s="13">
        <f t="shared" si="6"/>
        <v>1.3938811521951699</v>
      </c>
      <c r="M69" s="13">
        <f t="shared" si="7"/>
        <v>24.767441860465116</v>
      </c>
    </row>
    <row r="70" spans="1:13">
      <c r="A70" s="12">
        <f t="shared" si="4"/>
        <v>1.102681389483033</v>
      </c>
      <c r="B70" s="10">
        <v>25.166666666666668</v>
      </c>
      <c r="C70" s="13">
        <v>0.89550661861479053</v>
      </c>
      <c r="D70" s="13">
        <v>0.61353272121379143</v>
      </c>
      <c r="E70" s="13">
        <v>0.39115241546898755</v>
      </c>
      <c r="F70" s="13">
        <v>0.24063655317524535</v>
      </c>
      <c r="G70" s="13">
        <v>0.14865109363289328</v>
      </c>
      <c r="H70" s="13">
        <v>9.914837366290985E-2</v>
      </c>
      <c r="I70" s="13">
        <v>6.6406339040105067E-2</v>
      </c>
      <c r="K70" s="13">
        <f t="shared" si="5"/>
        <v>-1.1777904616148878</v>
      </c>
      <c r="L70" s="13">
        <f t="shared" si="6"/>
        <v>1.4008256969095259</v>
      </c>
      <c r="M70" s="13">
        <f t="shared" si="7"/>
        <v>25.166666666666668</v>
      </c>
    </row>
    <row r="71" spans="1:13">
      <c r="A71" s="12">
        <f t="shared" si="4"/>
        <v>1.1426229298828585</v>
      </c>
      <c r="B71" s="10">
        <v>26.35096153846154</v>
      </c>
      <c r="C71" s="13">
        <v>0.87865620690103818</v>
      </c>
      <c r="D71" s="13">
        <v>0.60357336390141625</v>
      </c>
      <c r="E71" s="13">
        <v>0.38229025746362438</v>
      </c>
      <c r="F71" s="13">
        <v>0.23671007401199856</v>
      </c>
      <c r="G71" s="13">
        <v>0.14181360684108735</v>
      </c>
      <c r="H71" s="13">
        <v>9.523916822987083E-2</v>
      </c>
      <c r="I71" s="13">
        <v>6.4530223940019879E-2</v>
      </c>
      <c r="K71" s="13">
        <f t="shared" si="5"/>
        <v>-1.1902368277528448</v>
      </c>
      <c r="L71" s="13">
        <f t="shared" si="6"/>
        <v>1.4207964671094386</v>
      </c>
      <c r="M71" s="13">
        <f t="shared" si="7"/>
        <v>26.35096153846154</v>
      </c>
    </row>
    <row r="72" spans="1:13">
      <c r="A72" s="12">
        <f t="shared" si="4"/>
        <v>1.157355461296528</v>
      </c>
      <c r="B72" s="10">
        <v>26.801724137931036</v>
      </c>
      <c r="C72" s="13">
        <v>0.87110105340782573</v>
      </c>
      <c r="D72" s="13">
        <v>0.59731735650882911</v>
      </c>
      <c r="E72" s="13">
        <v>0.37991539149537046</v>
      </c>
      <c r="F72" s="13">
        <v>0.23008110306961038</v>
      </c>
      <c r="G72" s="13">
        <v>0.14364329688610503</v>
      </c>
      <c r="H72" s="13">
        <v>9.6728922035448098E-2</v>
      </c>
      <c r="I72" s="13">
        <v>6.1700079153797008E-2</v>
      </c>
      <c r="K72" s="13">
        <f t="shared" si="5"/>
        <v>-1.2097142788186999</v>
      </c>
      <c r="L72" s="13">
        <f t="shared" si="6"/>
        <v>1.4281627328162734</v>
      </c>
      <c r="M72" s="13">
        <f t="shared" si="7"/>
        <v>26.801724137931036</v>
      </c>
    </row>
    <row r="73" spans="1:13">
      <c r="A73" s="12">
        <f t="shared" si="4"/>
        <v>1.1811746722948508</v>
      </c>
      <c r="B73" s="10">
        <v>27.546875</v>
      </c>
      <c r="C73" s="13">
        <v>0.85585684660778893</v>
      </c>
      <c r="D73" s="13">
        <v>0.58549297125721855</v>
      </c>
      <c r="E73" s="13">
        <v>0.37297981639707767</v>
      </c>
      <c r="F73" s="13">
        <v>0.22679630881085569</v>
      </c>
      <c r="G73" s="13">
        <v>0.14076790608172302</v>
      </c>
      <c r="H73" s="13">
        <v>9.2734832834451206E-2</v>
      </c>
      <c r="I73" s="13">
        <v>6.0457632628570374E-2</v>
      </c>
      <c r="K73" s="13">
        <f t="shared" si="5"/>
        <v>-1.218548862723499</v>
      </c>
      <c r="L73" s="13">
        <f t="shared" si="6"/>
        <v>1.4400723383154348</v>
      </c>
      <c r="M73" s="13">
        <f t="shared" si="7"/>
        <v>27.546875</v>
      </c>
    </row>
    <row r="74" spans="1:13">
      <c r="A74" s="12">
        <f t="shared" si="4"/>
        <v>1.1884249941294067</v>
      </c>
      <c r="B74" s="10">
        <v>27.777777777777779</v>
      </c>
      <c r="C74" s="13">
        <v>0.86350140124173458</v>
      </c>
      <c r="D74" s="13">
        <v>0.58424291714396526</v>
      </c>
      <c r="E74" s="13">
        <v>0.3723002416685211</v>
      </c>
      <c r="F74" s="13">
        <v>0.22702878232149434</v>
      </c>
      <c r="G74" s="13">
        <v>0.14045645994206338</v>
      </c>
      <c r="H74" s="13">
        <v>9.2849582824845622E-2</v>
      </c>
      <c r="I74" s="13">
        <v>6.1013309399053563E-2</v>
      </c>
      <c r="K74" s="13">
        <f t="shared" si="5"/>
        <v>-1.2145754179715871</v>
      </c>
      <c r="L74" s="13">
        <f t="shared" si="6"/>
        <v>1.4436974992327127</v>
      </c>
      <c r="M74" s="13">
        <f t="shared" si="7"/>
        <v>27.777777777777779</v>
      </c>
    </row>
    <row r="75" spans="1:13">
      <c r="A75" s="12">
        <f t="shared" si="4"/>
        <v>1.2191203778117159</v>
      </c>
      <c r="B75" s="10">
        <v>28.776978417266186</v>
      </c>
      <c r="C75" s="13">
        <v>0.85195553327582418</v>
      </c>
      <c r="D75" s="13">
        <v>0.58467632342516951</v>
      </c>
      <c r="E75" s="13">
        <v>0.3714069503029524</v>
      </c>
      <c r="F75" s="13">
        <v>0.22378906288526124</v>
      </c>
      <c r="G75" s="13">
        <v>0.1411531171802729</v>
      </c>
      <c r="H75" s="13">
        <v>9.3156189002040757E-2</v>
      </c>
      <c r="I75" s="13">
        <v>6.1002064119761605E-2</v>
      </c>
      <c r="K75" s="13">
        <f t="shared" si="5"/>
        <v>-1.2146554695686431</v>
      </c>
      <c r="L75" s="13">
        <f t="shared" si="6"/>
        <v>1.4590451910738673</v>
      </c>
      <c r="M75" s="13">
        <f t="shared" si="7"/>
        <v>28.776978417266186</v>
      </c>
    </row>
    <row r="76" spans="1:13">
      <c r="A76" s="12">
        <f t="shared" si="4"/>
        <v>1.2339041578554315</v>
      </c>
      <c r="B76" s="10">
        <v>29.270967741935483</v>
      </c>
      <c r="C76" s="13">
        <v>0.8369483597044205</v>
      </c>
      <c r="D76" s="13">
        <v>0.57720179972773811</v>
      </c>
      <c r="E76" s="13">
        <v>0.35894205030285659</v>
      </c>
      <c r="F76" s="13">
        <v>0.21925372034853249</v>
      </c>
      <c r="G76" s="13">
        <v>0.13718889337243012</v>
      </c>
      <c r="H76" s="13">
        <v>9.0436394396138139E-2</v>
      </c>
      <c r="I76" s="13">
        <v>5.9054061106537242E-2</v>
      </c>
      <c r="K76" s="13">
        <f t="shared" si="5"/>
        <v>-1.2287502308952862</v>
      </c>
      <c r="L76" s="13">
        <f t="shared" si="6"/>
        <v>1.4664370810957252</v>
      </c>
      <c r="M76" s="13">
        <f t="shared" si="7"/>
        <v>29.270967741935483</v>
      </c>
    </row>
    <row r="77" spans="1:13">
      <c r="A77" s="12">
        <f t="shared" si="4"/>
        <v>1.2529126655975389</v>
      </c>
      <c r="B77" s="10">
        <v>29.918604651162791</v>
      </c>
      <c r="C77" s="13">
        <v>0.83909725435748661</v>
      </c>
      <c r="D77" s="13">
        <v>0.56780513800305266</v>
      </c>
      <c r="E77" s="13">
        <v>0.35609385599851695</v>
      </c>
      <c r="F77" s="13">
        <v>0.21583143738394922</v>
      </c>
      <c r="G77" s="13">
        <v>0.13162953224105609</v>
      </c>
      <c r="H77" s="13">
        <v>8.7958256890939612E-2</v>
      </c>
      <c r="I77" s="13">
        <v>5.8199385123562139E-2</v>
      </c>
      <c r="K77" s="13">
        <f t="shared" si="5"/>
        <v>-1.2350816036465828</v>
      </c>
      <c r="L77" s="13">
        <f t="shared" si="6"/>
        <v>1.4759413349667789</v>
      </c>
      <c r="M77" s="13">
        <f t="shared" si="7"/>
        <v>29.918604651162791</v>
      </c>
    </row>
    <row r="78" spans="1:13">
      <c r="A78" s="12">
        <f t="shared" si="4"/>
        <v>1.2666581046997099</v>
      </c>
      <c r="B78" s="10">
        <v>30.395833333333332</v>
      </c>
      <c r="C78" s="13">
        <v>0.83062403256292339</v>
      </c>
      <c r="D78" s="13">
        <v>0.56234892764858768</v>
      </c>
      <c r="E78" s="13">
        <v>0.35427423991784179</v>
      </c>
      <c r="F78" s="13">
        <v>0.21391097620694005</v>
      </c>
      <c r="G78" s="13">
        <v>0.13220657276995304</v>
      </c>
      <c r="H78" s="13">
        <v>8.7571262674574712E-2</v>
      </c>
      <c r="I78" s="13">
        <v>5.7017676963774154E-2</v>
      </c>
      <c r="K78" s="13">
        <f t="shared" si="5"/>
        <v>-1.2439904808597049</v>
      </c>
      <c r="L78" s="13">
        <f t="shared" si="6"/>
        <v>1.4828140545178643</v>
      </c>
      <c r="M78" s="13">
        <f t="shared" si="7"/>
        <v>30.395833333333332</v>
      </c>
    </row>
    <row r="79" spans="1:13">
      <c r="A79" s="12">
        <f t="shared" si="4"/>
        <v>1.3068816785705573</v>
      </c>
      <c r="B79" s="10">
        <v>31.83653846153846</v>
      </c>
      <c r="C79" s="13">
        <v>0.82553295405285199</v>
      </c>
      <c r="D79" s="13">
        <v>0.54795264647945552</v>
      </c>
      <c r="E79" s="13">
        <v>0.34635486341386118</v>
      </c>
      <c r="F79" s="13">
        <v>0.20945966703085359</v>
      </c>
      <c r="G79" s="13">
        <v>0.12810324964055134</v>
      </c>
      <c r="H79" s="13">
        <v>8.4230659151029993E-2</v>
      </c>
      <c r="I79" s="13">
        <v>5.5086982493542234E-2</v>
      </c>
      <c r="K79" s="13">
        <f t="shared" si="5"/>
        <v>-1.2589510163777295</v>
      </c>
      <c r="L79" s="13">
        <f t="shared" si="6"/>
        <v>1.502925841453288</v>
      </c>
      <c r="M79" s="13">
        <f t="shared" si="7"/>
        <v>31.83653846153846</v>
      </c>
    </row>
    <row r="80" spans="1:13">
      <c r="A80" s="12">
        <f t="shared" si="4"/>
        <v>1.321565184398291</v>
      </c>
      <c r="B80" s="10">
        <v>32.379310344827587</v>
      </c>
      <c r="C80" s="13">
        <v>0.81485382138180917</v>
      </c>
      <c r="D80" s="13">
        <v>0.54808506700411197</v>
      </c>
      <c r="E80" s="13">
        <v>0.34307995743090069</v>
      </c>
      <c r="F80" s="13">
        <v>0.20649613055488486</v>
      </c>
      <c r="G80" s="13">
        <v>0.12859595444686112</v>
      </c>
      <c r="H80" s="13">
        <v>8.054269632203799E-2</v>
      </c>
      <c r="I80" s="13">
        <v>5.4989055555688227E-2</v>
      </c>
      <c r="K80" s="13">
        <f t="shared" si="5"/>
        <v>-1.2597237393193099</v>
      </c>
      <c r="L80" s="13">
        <f t="shared" si="6"/>
        <v>1.5102675943671549</v>
      </c>
      <c r="M80" s="13">
        <f t="shared" si="7"/>
        <v>32.379310344827587</v>
      </c>
    </row>
    <row r="81" spans="1:13">
      <c r="A81" s="12">
        <f t="shared" si="4"/>
        <v>1.3454292545736823</v>
      </c>
      <c r="B81" s="10">
        <v>33.28125</v>
      </c>
      <c r="C81" s="13">
        <v>0.80510373092839149</v>
      </c>
      <c r="D81" s="13">
        <v>0.53757211309332731</v>
      </c>
      <c r="E81" s="13">
        <v>0.33499250956927662</v>
      </c>
      <c r="F81" s="13">
        <v>0.20354023512871752</v>
      </c>
      <c r="G81" s="13">
        <v>0.1245589913111928</v>
      </c>
      <c r="H81" s="13">
        <v>8.0108067026776086E-2</v>
      </c>
      <c r="I81" s="13">
        <v>5.1954099926247437E-2</v>
      </c>
      <c r="K81" s="13">
        <f t="shared" si="5"/>
        <v>-1.2843801746691308</v>
      </c>
      <c r="L81" s="13">
        <f t="shared" si="6"/>
        <v>1.5221996294548505</v>
      </c>
      <c r="M81" s="13">
        <f t="shared" si="7"/>
        <v>33.28125</v>
      </c>
    </row>
    <row r="82" spans="1:13">
      <c r="A82" s="12">
        <f t="shared" si="4"/>
        <v>1.3525588626996328</v>
      </c>
      <c r="B82" s="10">
        <v>33.555555555555557</v>
      </c>
      <c r="C82" s="13">
        <v>0.80508063349165737</v>
      </c>
      <c r="D82" s="13">
        <v>0.53576703420191174</v>
      </c>
      <c r="E82" s="13">
        <v>0.33562585227561209</v>
      </c>
      <c r="F82" s="13">
        <v>0.2028108168101381</v>
      </c>
      <c r="G82" s="13">
        <v>0.12427232224983002</v>
      </c>
      <c r="H82" s="13">
        <v>8.0311395542088992E-2</v>
      </c>
      <c r="I82" s="13">
        <v>5.2641018700547423E-2</v>
      </c>
      <c r="K82" s="13">
        <f t="shared" si="5"/>
        <v>-1.2786757149156502</v>
      </c>
      <c r="L82" s="13">
        <f t="shared" si="6"/>
        <v>1.5257644335178258</v>
      </c>
      <c r="M82" s="13">
        <f t="shared" si="7"/>
        <v>33.555555555555557</v>
      </c>
    </row>
    <row r="83" spans="1:13">
      <c r="A83" s="12">
        <f t="shared" si="4"/>
        <v>1.3980862034677985</v>
      </c>
      <c r="B83" s="10">
        <v>35.361290322580643</v>
      </c>
      <c r="C83" s="13">
        <v>0.79111949277366689</v>
      </c>
      <c r="D83" s="13">
        <v>0.52937772087037271</v>
      </c>
      <c r="E83" s="13">
        <v>0.32979155748583339</v>
      </c>
      <c r="F83" s="13">
        <v>0.19626014216372931</v>
      </c>
      <c r="G83" s="13">
        <v>0.12098404406228645</v>
      </c>
      <c r="H83" s="13">
        <v>7.7339394250043103E-2</v>
      </c>
      <c r="I83" s="13">
        <v>5.1699795413855637E-2</v>
      </c>
      <c r="K83" s="13">
        <f t="shared" si="5"/>
        <v>-1.286511175490378</v>
      </c>
      <c r="L83" s="13">
        <f t="shared" si="6"/>
        <v>1.5485281039019088</v>
      </c>
      <c r="M83" s="13">
        <f t="shared" si="7"/>
        <v>35.361290322580643</v>
      </c>
    </row>
    <row r="84" spans="1:13">
      <c r="A84" s="12">
        <f t="shared" si="4"/>
        <v>1.4172745372632294</v>
      </c>
      <c r="B84" s="10">
        <v>36.151162790697676</v>
      </c>
      <c r="C84" s="13">
        <v>0.78581937471812335</v>
      </c>
      <c r="D84" s="13">
        <v>0.5183998942008754</v>
      </c>
      <c r="E84" s="13">
        <v>0.32158853455989411</v>
      </c>
      <c r="F84" s="13">
        <v>0.19202743054257765</v>
      </c>
      <c r="G84" s="13">
        <v>0.11720318809110276</v>
      </c>
      <c r="H84" s="13">
        <v>7.6350366408928907E-2</v>
      </c>
      <c r="I84" s="13">
        <v>5.0447478562256697E-2</v>
      </c>
      <c r="K84" s="13">
        <f t="shared" si="5"/>
        <v>-1.2971605355492495</v>
      </c>
      <c r="L84" s="13">
        <f t="shared" si="6"/>
        <v>1.5581222707996241</v>
      </c>
      <c r="M84" s="13">
        <f t="shared" si="7"/>
        <v>36.151162790697676</v>
      </c>
    </row>
    <row r="85" spans="1:13">
      <c r="A85" s="12">
        <f t="shared" si="4"/>
        <v>1.4310521455114507</v>
      </c>
      <c r="B85" s="10">
        <v>36.729166666666664</v>
      </c>
      <c r="C85" s="13">
        <v>0.78026063367124465</v>
      </c>
      <c r="D85" s="13">
        <v>0.51744620867394064</v>
      </c>
      <c r="E85" s="13">
        <v>0.3200347143329732</v>
      </c>
      <c r="F85" s="13">
        <v>0.1910118325512023</v>
      </c>
      <c r="G85" s="13">
        <v>0.11687065606030742</v>
      </c>
      <c r="H85" s="13">
        <v>7.5792853983324263E-2</v>
      </c>
      <c r="I85" s="13">
        <v>4.8523728497424465E-2</v>
      </c>
      <c r="K85" s="13">
        <f t="shared" si="5"/>
        <v>-1.3140458359249092</v>
      </c>
      <c r="L85" s="13">
        <f t="shared" si="6"/>
        <v>1.5650110749237347</v>
      </c>
      <c r="M85" s="13">
        <f t="shared" si="7"/>
        <v>36.729166666666664</v>
      </c>
    </row>
    <row r="86" spans="1:13">
      <c r="A86" s="12">
        <f t="shared" si="4"/>
        <v>1.4383024673460065</v>
      </c>
      <c r="B86" s="10">
        <v>37.037037037037038</v>
      </c>
      <c r="C86" s="13">
        <v>0.78284266889155618</v>
      </c>
      <c r="D86" s="13">
        <v>0.51431807929446638</v>
      </c>
      <c r="E86" s="13">
        <v>0.3232159925218131</v>
      </c>
      <c r="F86" s="13">
        <v>0.19136475949441137</v>
      </c>
      <c r="G86" s="13">
        <v>0.11679825892129653</v>
      </c>
      <c r="H86" s="13">
        <v>7.5039512702136435E-2</v>
      </c>
      <c r="I86" s="13">
        <v>4.8827932077877154E-2</v>
      </c>
      <c r="K86" s="13">
        <f t="shared" si="5"/>
        <v>-1.3113316682242573</v>
      </c>
      <c r="L86" s="13">
        <f t="shared" si="6"/>
        <v>1.5686362358410126</v>
      </c>
      <c r="M86" s="13">
        <f t="shared" si="7"/>
        <v>37.037037037037038</v>
      </c>
    </row>
    <row r="87" spans="1:13">
      <c r="A87" s="12">
        <f t="shared" si="4"/>
        <v>1.4710832997223453</v>
      </c>
      <c r="B87" s="10">
        <v>38.46153846153846</v>
      </c>
      <c r="C87" s="13">
        <v>0.77336899410900528</v>
      </c>
      <c r="D87" s="13">
        <v>0.50140600330366147</v>
      </c>
      <c r="E87" s="13">
        <v>0.31459156523918314</v>
      </c>
      <c r="F87" s="13">
        <v>0.18413547478785838</v>
      </c>
      <c r="G87" s="13">
        <v>0.115240712838469</v>
      </c>
      <c r="H87" s="13">
        <v>7.4268482089631702E-2</v>
      </c>
      <c r="I87" s="13">
        <v>4.6726530972105829E-2</v>
      </c>
      <c r="K87" s="13">
        <f t="shared" si="5"/>
        <v>-1.3304364602681256</v>
      </c>
      <c r="L87" s="13">
        <f t="shared" si="6"/>
        <v>1.585026652029182</v>
      </c>
      <c r="M87" s="13">
        <f t="shared" si="7"/>
        <v>38.46153846153846</v>
      </c>
    </row>
    <row r="88" spans="1:13">
      <c r="A88" s="12">
        <f t="shared" si="4"/>
        <v>1.4856515757421775</v>
      </c>
      <c r="B88" s="10">
        <v>39.112068965517238</v>
      </c>
      <c r="C88" s="13">
        <v>0.76778217314294139</v>
      </c>
      <c r="D88" s="13">
        <v>0.50173561656678256</v>
      </c>
      <c r="E88" s="13">
        <v>0.3119520153066645</v>
      </c>
      <c r="F88" s="13">
        <v>0.18455464389716966</v>
      </c>
      <c r="G88" s="13">
        <v>0.11059127473245056</v>
      </c>
      <c r="H88" s="13">
        <v>7.3739315722830309E-2</v>
      </c>
      <c r="I88" s="13">
        <v>4.6034871080351814E-2</v>
      </c>
      <c r="K88" s="13">
        <f t="shared" si="5"/>
        <v>-1.3369130687429776</v>
      </c>
      <c r="L88" s="13">
        <f t="shared" si="6"/>
        <v>1.5923107900390983</v>
      </c>
      <c r="M88" s="13">
        <f t="shared" si="7"/>
        <v>39.112068965517238</v>
      </c>
    </row>
    <row r="89" spans="1:13">
      <c r="A89" s="12">
        <f t="shared" si="4"/>
        <v>1.5095496201168999</v>
      </c>
      <c r="B89" s="10">
        <v>40.203125</v>
      </c>
      <c r="C89" s="13">
        <v>0.75232707498834039</v>
      </c>
      <c r="D89" s="13">
        <v>0.49245325904865145</v>
      </c>
      <c r="E89" s="13">
        <v>0.30318213624249074</v>
      </c>
      <c r="F89" s="13">
        <v>0.18155001737200754</v>
      </c>
      <c r="G89" s="13">
        <v>0.10908898991372343</v>
      </c>
      <c r="H89" s="13">
        <v>7.1603418301893151E-2</v>
      </c>
      <c r="I89" s="13">
        <v>4.6034871080351807E-2</v>
      </c>
      <c r="K89" s="13">
        <f t="shared" si="5"/>
        <v>-1.3369130687429778</v>
      </c>
      <c r="L89" s="13">
        <f t="shared" si="6"/>
        <v>1.6042598122264593</v>
      </c>
      <c r="M89" s="13">
        <f t="shared" si="7"/>
        <v>40.203125</v>
      </c>
    </row>
    <row r="90" spans="1:13">
      <c r="A90" s="12">
        <f t="shared" si="4"/>
        <v>1.5165355779163099</v>
      </c>
      <c r="B90" s="10">
        <v>40.527777777777779</v>
      </c>
      <c r="C90" s="13">
        <v>0.75091352038447889</v>
      </c>
      <c r="D90" s="13">
        <v>0.49474298293443691</v>
      </c>
      <c r="E90" s="13">
        <v>0.30382874095221046</v>
      </c>
      <c r="F90" s="13">
        <v>0.18067787453465312</v>
      </c>
      <c r="G90" s="13">
        <v>0.10972579265376635</v>
      </c>
      <c r="H90" s="13">
        <v>7.0529235223600356E-2</v>
      </c>
      <c r="I90" s="13">
        <v>4.6135032050548079E-2</v>
      </c>
      <c r="K90" s="13">
        <f t="shared" si="5"/>
        <v>-1.3359691733432055</v>
      </c>
      <c r="L90" s="13">
        <f t="shared" si="6"/>
        <v>1.6077527911261644</v>
      </c>
      <c r="M90" s="13">
        <f t="shared" si="7"/>
        <v>40.527777777777779</v>
      </c>
    </row>
    <row r="91" spans="1:13">
      <c r="A91" s="12">
        <f t="shared" si="4"/>
        <v>1.5623449521554973</v>
      </c>
      <c r="B91" s="10">
        <v>42.722580645161287</v>
      </c>
      <c r="C91" s="13">
        <v>0.73676217592461835</v>
      </c>
      <c r="D91" s="13">
        <v>0.48475330366584962</v>
      </c>
      <c r="E91" s="13">
        <v>0.29546855247786724</v>
      </c>
      <c r="F91" s="13">
        <v>0.17624876620027433</v>
      </c>
      <c r="G91" s="13">
        <v>0.10517612274470539</v>
      </c>
      <c r="H91" s="13">
        <v>6.8980388439670581E-2</v>
      </c>
      <c r="I91" s="13">
        <v>4.4792255843140782E-2</v>
      </c>
      <c r="K91" s="13">
        <f t="shared" si="5"/>
        <v>-1.3487970649150427</v>
      </c>
      <c r="L91" s="13">
        <f t="shared" si="6"/>
        <v>1.6306574782457581</v>
      </c>
      <c r="M91" s="13">
        <f t="shared" si="7"/>
        <v>42.722580645161287</v>
      </c>
    </row>
    <row r="92" spans="1:13">
      <c r="A92" s="12">
        <f t="shared" si="4"/>
        <v>1.5814842603649923</v>
      </c>
      <c r="B92" s="10">
        <v>43.674418604651166</v>
      </c>
      <c r="C92" s="13">
        <v>0.73255392968838196</v>
      </c>
      <c r="D92" s="13">
        <v>0.47440619287017333</v>
      </c>
      <c r="E92" s="13">
        <v>0.292183491879903</v>
      </c>
      <c r="F92" s="13">
        <v>0.1707344548233807</v>
      </c>
      <c r="G92" s="13">
        <v>0.10326486418751402</v>
      </c>
      <c r="H92" s="13">
        <v>6.8907668231611888E-2</v>
      </c>
      <c r="I92" s="13">
        <v>4.3344654597685821E-2</v>
      </c>
      <c r="K92" s="13">
        <f t="shared" si="5"/>
        <v>-1.3630644534788627</v>
      </c>
      <c r="L92" s="13">
        <f t="shared" si="6"/>
        <v>1.6402271323505055</v>
      </c>
      <c r="M92" s="13">
        <f t="shared" si="7"/>
        <v>43.674418604651166</v>
      </c>
    </row>
    <row r="93" spans="1:13">
      <c r="A93" s="12">
        <f t="shared" si="4"/>
        <v>1.5953067277902822</v>
      </c>
      <c r="B93" s="10">
        <v>44.375</v>
      </c>
      <c r="C93" s="13">
        <v>0.72452108193962528</v>
      </c>
      <c r="D93" s="13">
        <v>0.47428325155152345</v>
      </c>
      <c r="E93" s="13">
        <v>0.28746623866084164</v>
      </c>
      <c r="F93" s="13">
        <v>0.17029893597357382</v>
      </c>
      <c r="G93" s="13">
        <v>0.10294936942086601</v>
      </c>
      <c r="H93" s="13">
        <v>6.5600959496329256E-2</v>
      </c>
      <c r="I93" s="13">
        <v>4.2333687123675433E-2</v>
      </c>
      <c r="K93" s="13">
        <f t="shared" si="5"/>
        <v>-1.3733139042703681</v>
      </c>
      <c r="L93" s="13">
        <f t="shared" si="6"/>
        <v>1.6471383660631504</v>
      </c>
      <c r="M93" s="13">
        <f t="shared" si="7"/>
        <v>44.375</v>
      </c>
    </row>
    <row r="94" spans="1:13">
      <c r="A94" s="12">
        <f t="shared" si="4"/>
        <v>1.6024363359162326</v>
      </c>
      <c r="B94" s="10">
        <v>44.74074074074074</v>
      </c>
      <c r="C94" s="13">
        <v>0.72665051312208606</v>
      </c>
      <c r="D94" s="13">
        <v>0.47392043556925117</v>
      </c>
      <c r="E94" s="13">
        <v>0.28866033700645882</v>
      </c>
      <c r="F94" s="13">
        <v>0.17045490648209768</v>
      </c>
      <c r="G94" s="13">
        <v>0.1030329322207206</v>
      </c>
      <c r="H94" s="13">
        <v>6.6333474321135899E-2</v>
      </c>
      <c r="I94" s="13">
        <v>4.247670633693109E-2</v>
      </c>
      <c r="K94" s="13">
        <f t="shared" si="5"/>
        <v>-1.3718491660120944</v>
      </c>
      <c r="L94" s="13">
        <f t="shared" si="6"/>
        <v>1.6507031701261257</v>
      </c>
      <c r="M94" s="13">
        <f t="shared" si="7"/>
        <v>44.74074074074074</v>
      </c>
    </row>
    <row r="95" spans="1:13">
      <c r="A95" s="12">
        <f t="shared" si="4"/>
        <v>1.6498336213545448</v>
      </c>
      <c r="B95" s="10">
        <v>47.25</v>
      </c>
      <c r="C95" s="13">
        <v>0.71396364738562246</v>
      </c>
      <c r="D95" s="13">
        <v>0.45759443725100474</v>
      </c>
      <c r="E95" s="13">
        <v>0.2776503561920865</v>
      </c>
      <c r="F95" s="13">
        <v>0.16338318620266429</v>
      </c>
      <c r="G95" s="13">
        <v>9.9656780296411202E-2</v>
      </c>
      <c r="H95" s="13">
        <v>6.3814796156094131E-2</v>
      </c>
      <c r="I95" s="13">
        <v>4.0462053934962973E-2</v>
      </c>
      <c r="K95" s="13">
        <f t="shared" si="5"/>
        <v>-1.3929520753472198</v>
      </c>
      <c r="L95" s="13">
        <f t="shared" si="6"/>
        <v>1.6744018128452818</v>
      </c>
      <c r="M95" s="13">
        <f t="shared" si="7"/>
        <v>47.25</v>
      </c>
    </row>
    <row r="96" spans="1:13">
      <c r="A96" s="12">
        <f t="shared" si="4"/>
        <v>1.6739114917825906</v>
      </c>
      <c r="B96" s="10">
        <v>48.578125</v>
      </c>
      <c r="C96" s="13">
        <v>0.69897329324496249</v>
      </c>
      <c r="D96" s="13">
        <v>0.45218011870276831</v>
      </c>
      <c r="E96" s="13">
        <v>0.27320776623002585</v>
      </c>
      <c r="F96" s="13">
        <v>0.1622601486310426</v>
      </c>
      <c r="G96" s="13">
        <v>9.8305484624651787E-2</v>
      </c>
      <c r="H96" s="13">
        <v>6.2331016565497277E-2</v>
      </c>
      <c r="I96" s="13">
        <v>4.0328333086230898E-2</v>
      </c>
      <c r="K96" s="13">
        <f t="shared" si="5"/>
        <v>-1.3943897285605158</v>
      </c>
      <c r="L96" s="13">
        <f t="shared" si="6"/>
        <v>1.6864407480593047</v>
      </c>
      <c r="M96" s="13">
        <f t="shared" si="7"/>
        <v>48.578125</v>
      </c>
    </row>
    <row r="97" spans="1:13">
      <c r="A97" s="12">
        <f t="shared" si="4"/>
        <v>1.6809296187280507</v>
      </c>
      <c r="B97" s="10">
        <v>48.972222222222221</v>
      </c>
      <c r="C97" s="13">
        <v>0.7058710560072482</v>
      </c>
      <c r="D97" s="13">
        <v>0.45243731015370869</v>
      </c>
      <c r="E97" s="13">
        <v>0.2744824533173863</v>
      </c>
      <c r="F97" s="13">
        <v>0.16098092484223989</v>
      </c>
      <c r="G97" s="13">
        <v>9.6733244190611883E-2</v>
      </c>
      <c r="H97" s="13">
        <v>6.2208898672081105E-2</v>
      </c>
      <c r="I97" s="13">
        <v>3.9488159480267751E-2</v>
      </c>
      <c r="K97" s="13">
        <f t="shared" si="5"/>
        <v>-1.4035331080003854</v>
      </c>
      <c r="L97" s="13">
        <f t="shared" si="6"/>
        <v>1.6899498115320348</v>
      </c>
      <c r="M97" s="13">
        <f t="shared" si="7"/>
        <v>48.972222222222221</v>
      </c>
    </row>
    <row r="98" spans="1:13">
      <c r="A98" s="12">
        <f t="shared" si="4"/>
        <v>1.6989700043360187</v>
      </c>
      <c r="B98" s="10">
        <v>50</v>
      </c>
      <c r="C98" s="13">
        <v>0.69823452939828101</v>
      </c>
      <c r="D98" s="13">
        <v>0.44484475965316184</v>
      </c>
      <c r="E98" s="13">
        <v>0.26866787136131365</v>
      </c>
      <c r="F98" s="13">
        <v>0.15937062398722335</v>
      </c>
      <c r="G98" s="13">
        <v>9.5569401729053274E-2</v>
      </c>
      <c r="H98" s="13">
        <v>6.1330520903516254E-2</v>
      </c>
      <c r="I98" s="13">
        <v>3.9244383292389134E-2</v>
      </c>
      <c r="K98" s="13">
        <f t="shared" si="5"/>
        <v>-1.4062224912670551</v>
      </c>
      <c r="L98" s="13">
        <f t="shared" si="6"/>
        <v>1.6989700043360187</v>
      </c>
      <c r="M98" s="13">
        <f t="shared" si="7"/>
        <v>50</v>
      </c>
    </row>
    <row r="99" spans="1:13">
      <c r="A99" s="12">
        <f t="shared" si="4"/>
        <v>1.7265465733072853</v>
      </c>
      <c r="B99" s="10">
        <v>51.612903225806448</v>
      </c>
      <c r="C99" s="13">
        <v>0.68493498218438298</v>
      </c>
      <c r="D99" s="13">
        <v>0.4413484154425133</v>
      </c>
      <c r="E99" s="13">
        <v>0.26784404502224463</v>
      </c>
      <c r="F99" s="13">
        <v>0.15686894551235672</v>
      </c>
      <c r="G99" s="13">
        <v>9.5725485761082363E-2</v>
      </c>
      <c r="H99" s="13">
        <v>6.1716852670731376E-2</v>
      </c>
      <c r="I99" s="13">
        <v>3.8776667445905903E-2</v>
      </c>
      <c r="K99" s="13">
        <f t="shared" si="5"/>
        <v>-1.4114295178989964</v>
      </c>
      <c r="L99" s="13">
        <f t="shared" si="6"/>
        <v>1.7127582888216522</v>
      </c>
      <c r="M99" s="13">
        <f t="shared" si="7"/>
        <v>51.612903225806448</v>
      </c>
    </row>
    <row r="100" spans="1:13">
      <c r="A100" s="12">
        <f t="shared" si="4"/>
        <v>1.7455706517088792</v>
      </c>
      <c r="B100" s="10">
        <v>52.755813953488371</v>
      </c>
      <c r="C100" s="13">
        <v>0.67628271002847928</v>
      </c>
      <c r="D100" s="13">
        <v>0.43312535545777658</v>
      </c>
      <c r="E100" s="13">
        <v>0.26092635667286324</v>
      </c>
      <c r="F100" s="13">
        <v>0.15328076912482463</v>
      </c>
      <c r="G100" s="13">
        <v>9.1105394123935229E-2</v>
      </c>
      <c r="H100" s="13">
        <v>5.8205360368668892E-2</v>
      </c>
      <c r="I100" s="13">
        <v>3.7020888124914178E-2</v>
      </c>
      <c r="K100" s="13">
        <f t="shared" si="5"/>
        <v>-1.431553166806159</v>
      </c>
      <c r="L100" s="13">
        <f t="shared" si="6"/>
        <v>1.7222703280224489</v>
      </c>
      <c r="M100" s="13">
        <f t="shared" si="7"/>
        <v>52.755813953488371</v>
      </c>
    </row>
    <row r="101" spans="1:13">
      <c r="A101" s="12">
        <f t="shared" si="4"/>
        <v>1.7594270933334999</v>
      </c>
      <c r="B101" s="10">
        <v>53.604166666666664</v>
      </c>
      <c r="C101" s="13">
        <v>0.67338808492466873</v>
      </c>
      <c r="D101" s="13">
        <v>0.43253982205781594</v>
      </c>
      <c r="E101" s="13">
        <v>0.26052324353561007</v>
      </c>
      <c r="F101" s="13">
        <v>0.1524382109858721</v>
      </c>
      <c r="G101" s="13">
        <v>9.2292957058674824E-2</v>
      </c>
      <c r="H101" s="13">
        <v>5.8943581910898941E-2</v>
      </c>
      <c r="I101" s="13">
        <v>3.6549738358982481E-2</v>
      </c>
      <c r="K101" s="13">
        <f t="shared" si="5"/>
        <v>-1.4371157275886612</v>
      </c>
      <c r="L101" s="13">
        <f t="shared" si="6"/>
        <v>1.7291985488347594</v>
      </c>
      <c r="M101" s="13">
        <f t="shared" si="7"/>
        <v>53.604166666666664</v>
      </c>
    </row>
    <row r="102" spans="1:13">
      <c r="A102" s="12">
        <f t="shared" si="4"/>
        <v>1.7664130511329099</v>
      </c>
      <c r="B102" s="10">
        <v>54.037037037037038</v>
      </c>
      <c r="C102" s="13">
        <v>0.67672909554429483</v>
      </c>
      <c r="D102" s="13">
        <v>0.43480684066918696</v>
      </c>
      <c r="E102" s="13">
        <v>0.25990359771106308</v>
      </c>
      <c r="F102" s="13">
        <v>0.15254633021001698</v>
      </c>
      <c r="G102" s="13">
        <v>9.1273114074771053E-2</v>
      </c>
      <c r="H102" s="13">
        <v>5.7538461473180313E-2</v>
      </c>
      <c r="I102" s="13">
        <v>3.6741306272232106E-2</v>
      </c>
      <c r="K102" s="13">
        <f t="shared" si="5"/>
        <v>-1.434845407182705</v>
      </c>
      <c r="L102" s="13">
        <f t="shared" si="6"/>
        <v>1.7326915277344643</v>
      </c>
      <c r="M102" s="13">
        <f t="shared" si="7"/>
        <v>54.037037037037038</v>
      </c>
    </row>
    <row r="103" spans="1:13">
      <c r="A103" s="12">
        <f t="shared" si="4"/>
        <v>1.8140923700422436</v>
      </c>
      <c r="B103" s="10">
        <v>57.086206896551722</v>
      </c>
      <c r="C103" s="13">
        <v>0.66132963983423909</v>
      </c>
      <c r="D103" s="13">
        <v>0.42053462464073266</v>
      </c>
      <c r="E103" s="13">
        <v>0.25138062007161521</v>
      </c>
      <c r="F103" s="13">
        <v>0.14753225029180436</v>
      </c>
      <c r="G103" s="13">
        <v>8.8593478395275468E-2</v>
      </c>
      <c r="H103" s="13">
        <v>5.5191483153176839E-2</v>
      </c>
      <c r="I103" s="13">
        <v>3.5653134193179711E-2</v>
      </c>
      <c r="K103" s="13">
        <f t="shared" si="5"/>
        <v>-1.4479022862055824</v>
      </c>
      <c r="L103" s="13">
        <f t="shared" si="6"/>
        <v>1.7565311871891311</v>
      </c>
      <c r="M103" s="13">
        <f t="shared" si="7"/>
        <v>57.086206896551722</v>
      </c>
    </row>
    <row r="104" spans="1:13">
      <c r="A104" s="12">
        <f t="shared" si="4"/>
        <v>1.8381212148843535</v>
      </c>
      <c r="B104" s="10">
        <v>58.6875</v>
      </c>
      <c r="C104" s="13">
        <v>0.64776292547315195</v>
      </c>
      <c r="D104" s="13">
        <v>0.41088150312836547</v>
      </c>
      <c r="E104" s="13">
        <v>0.2476132373219038</v>
      </c>
      <c r="F104" s="13">
        <v>0.14419958733524282</v>
      </c>
      <c r="G104" s="13">
        <v>8.6398593832706927E-2</v>
      </c>
      <c r="H104" s="13">
        <v>5.4466276770248401E-2</v>
      </c>
      <c r="I104" s="13">
        <v>3.4983159579989695E-2</v>
      </c>
      <c r="K104" s="13">
        <f t="shared" si="5"/>
        <v>-1.4561409688371389</v>
      </c>
      <c r="L104" s="13">
        <f t="shared" si="6"/>
        <v>1.7685456096101861</v>
      </c>
      <c r="M104" s="13">
        <f t="shared" si="7"/>
        <v>58.6875</v>
      </c>
    </row>
    <row r="105" spans="1:13">
      <c r="A105" s="12">
        <f t="shared" si="4"/>
        <v>1.845184201006882</v>
      </c>
      <c r="B105" s="10">
        <v>59.166666666666664</v>
      </c>
      <c r="C105" s="13">
        <v>0.65440338698560729</v>
      </c>
      <c r="D105" s="13">
        <v>0.41219949524975158</v>
      </c>
      <c r="E105" s="13">
        <v>0.2463659949175131</v>
      </c>
      <c r="F105" s="13">
        <v>0.14423883739772192</v>
      </c>
      <c r="G105" s="13">
        <v>8.5901198533790898E-2</v>
      </c>
      <c r="H105" s="13">
        <v>5.4610028994793079E-2</v>
      </c>
      <c r="I105" s="13">
        <v>3.4348275169816617E-2</v>
      </c>
      <c r="K105" s="13">
        <f t="shared" si="5"/>
        <v>-1.4640950665531505</v>
      </c>
      <c r="L105" s="13">
        <f t="shared" si="6"/>
        <v>1.7720771026714504</v>
      </c>
      <c r="M105" s="13">
        <f t="shared" si="7"/>
        <v>59.166666666666664</v>
      </c>
    </row>
    <row r="106" spans="1:13">
      <c r="A106" s="12">
        <f t="shared" si="4"/>
        <v>1.8631038729062448</v>
      </c>
      <c r="B106" s="10">
        <v>60.4</v>
      </c>
      <c r="C106" s="13">
        <v>0.64455150607878542</v>
      </c>
      <c r="D106" s="13">
        <v>0.40674958308698939</v>
      </c>
      <c r="E106" s="13">
        <v>0.24247615703263167</v>
      </c>
      <c r="F106" s="13">
        <v>0.14238093703019489</v>
      </c>
      <c r="G106" s="13">
        <v>8.441727104553165E-2</v>
      </c>
      <c r="H106" s="13">
        <v>5.3328043115264137E-2</v>
      </c>
      <c r="I106" s="13">
        <v>3.3827846758152723E-2</v>
      </c>
      <c r="K106" s="13">
        <f t="shared" si="5"/>
        <v>-1.4707256454521638</v>
      </c>
      <c r="L106" s="13">
        <f t="shared" si="6"/>
        <v>1.7810369386211318</v>
      </c>
      <c r="M106" s="13">
        <f t="shared" si="7"/>
        <v>60.4</v>
      </c>
    </row>
    <row r="107" spans="1:13">
      <c r="A107" s="12">
        <f t="shared" si="4"/>
        <v>1.9097526973212462</v>
      </c>
      <c r="B107" s="10">
        <v>63.732558139534881</v>
      </c>
      <c r="C107" s="13">
        <v>0.62666240654956684</v>
      </c>
      <c r="D107" s="13">
        <v>0.39421793412423456</v>
      </c>
      <c r="E107" s="13">
        <v>0.23442887689583636</v>
      </c>
      <c r="F107" s="13">
        <v>0.13827887615785095</v>
      </c>
      <c r="G107" s="13">
        <v>8.2591429546657893E-2</v>
      </c>
      <c r="H107" s="13">
        <v>5.1183760566850978E-2</v>
      </c>
      <c r="I107" s="13">
        <v>3.3145381371896071E-2</v>
      </c>
      <c r="K107" s="13">
        <f t="shared" si="5"/>
        <v>-1.4795769796104832</v>
      </c>
      <c r="L107" s="13">
        <f t="shared" si="6"/>
        <v>1.8043613508286325</v>
      </c>
      <c r="M107" s="13">
        <f t="shared" si="7"/>
        <v>63.732558139534881</v>
      </c>
    </row>
    <row r="108" spans="1:13">
      <c r="A108" s="12">
        <f t="shared" si="4"/>
        <v>1.9237889649991904</v>
      </c>
      <c r="B108" s="10">
        <v>64.770833333333329</v>
      </c>
      <c r="C108" s="13">
        <v>0.62499530488218613</v>
      </c>
      <c r="D108" s="13">
        <v>0.3928683826343764</v>
      </c>
      <c r="E108" s="13">
        <v>0.23365004341777715</v>
      </c>
      <c r="F108" s="13">
        <v>0.13626720078551061</v>
      </c>
      <c r="G108" s="13">
        <v>8.0525821596244135E-2</v>
      </c>
      <c r="H108" s="13">
        <v>5.1001984343061017E-2</v>
      </c>
      <c r="I108" s="13">
        <v>3.1449553938037667E-2</v>
      </c>
      <c r="K108" s="13">
        <f t="shared" si="5"/>
        <v>-1.5023855099523415</v>
      </c>
      <c r="L108" s="13">
        <f t="shared" si="6"/>
        <v>1.8113794846676046</v>
      </c>
      <c r="M108" s="13">
        <f t="shared" si="7"/>
        <v>64.770833333333329</v>
      </c>
    </row>
    <row r="109" spans="1:13">
      <c r="A109" s="12">
        <f t="shared" si="4"/>
        <v>1.9308070919446505</v>
      </c>
      <c r="B109" s="10">
        <v>65.296296296296291</v>
      </c>
      <c r="C109" s="13">
        <v>0.62453907406083409</v>
      </c>
      <c r="D109" s="13">
        <v>0.39011964105697744</v>
      </c>
      <c r="E109" s="13">
        <v>0.23460460246998394</v>
      </c>
      <c r="F109" s="13">
        <v>0.13579143137457167</v>
      </c>
      <c r="G109" s="13">
        <v>8.0872842067106238E-2</v>
      </c>
      <c r="H109" s="13">
        <v>5.0936930791603038E-2</v>
      </c>
      <c r="I109" s="13">
        <v>3.2096660201832258E-2</v>
      </c>
      <c r="K109" s="13">
        <f t="shared" si="5"/>
        <v>-1.4935401554884442</v>
      </c>
      <c r="L109" s="13">
        <f t="shared" si="6"/>
        <v>1.8148885481403347</v>
      </c>
      <c r="M109" s="13">
        <f t="shared" si="7"/>
        <v>65.296296296296291</v>
      </c>
    </row>
    <row r="110" spans="1:13">
      <c r="A110" s="12">
        <f t="shared" si="4"/>
        <v>1.9782939911940316</v>
      </c>
      <c r="B110" s="10">
        <v>68.965517241379317</v>
      </c>
      <c r="C110" s="13">
        <v>0.61056960864608711</v>
      </c>
      <c r="D110" s="13">
        <v>0.38055659936341985</v>
      </c>
      <c r="E110" s="13">
        <v>0.2264764764469599</v>
      </c>
      <c r="F110" s="13">
        <v>0.12940851062829806</v>
      </c>
      <c r="G110" s="13">
        <v>7.6687857025707795E-2</v>
      </c>
      <c r="H110" s="13">
        <v>4.9675248567699531E-2</v>
      </c>
      <c r="I110" s="13">
        <v>3.1308107567173352E-2</v>
      </c>
      <c r="K110" s="13">
        <f t="shared" si="5"/>
        <v>-1.5043431827175699</v>
      </c>
      <c r="L110" s="13">
        <f t="shared" si="6"/>
        <v>1.8386319977650252</v>
      </c>
      <c r="M110" s="13">
        <f t="shared" si="7"/>
        <v>68.965517241379317</v>
      </c>
    </row>
    <row r="111" spans="1:13">
      <c r="A111" s="12">
        <f t="shared" si="4"/>
        <v>2.0022076062282403</v>
      </c>
      <c r="B111" s="10">
        <v>70.890625</v>
      </c>
      <c r="C111" s="13">
        <v>0.59836068290687205</v>
      </c>
      <c r="D111" s="13">
        <v>0.37574453979406391</v>
      </c>
      <c r="E111" s="13">
        <v>0.22175905462570783</v>
      </c>
      <c r="F111" s="13">
        <v>0.12900896760416319</v>
      </c>
      <c r="G111" s="13">
        <v>7.6534452745717463E-2</v>
      </c>
      <c r="H111" s="13">
        <v>4.7756901983943834E-2</v>
      </c>
      <c r="I111" s="13">
        <v>3.0281600174557916E-2</v>
      </c>
      <c r="K111" s="13">
        <f t="shared" si="5"/>
        <v>-1.5188211790854829</v>
      </c>
      <c r="L111" s="13">
        <f t="shared" si="6"/>
        <v>1.8505888052821295</v>
      </c>
      <c r="M111" s="13">
        <f t="shared" si="7"/>
        <v>70.890625</v>
      </c>
    </row>
    <row r="112" spans="1:13">
      <c r="A112" s="12">
        <f t="shared" si="4"/>
        <v>2.0093045665500999</v>
      </c>
      <c r="B112" s="10">
        <v>71.472222222222229</v>
      </c>
      <c r="C112" s="13">
        <v>0.60288155504280538</v>
      </c>
      <c r="D112" s="13">
        <v>0.37434339590796678</v>
      </c>
      <c r="E112" s="13">
        <v>0.22252677323991762</v>
      </c>
      <c r="F112" s="13">
        <v>0.12860934113221714</v>
      </c>
      <c r="G112" s="13">
        <v>7.6184980408433314E-2</v>
      </c>
      <c r="H112" s="13">
        <v>4.8353863258743142E-2</v>
      </c>
      <c r="I112" s="13">
        <v>2.9623304518589268E-2</v>
      </c>
      <c r="K112" s="13">
        <f t="shared" si="5"/>
        <v>-1.5283664969917132</v>
      </c>
      <c r="L112" s="13">
        <f t="shared" si="6"/>
        <v>1.8541372854430593</v>
      </c>
      <c r="M112" s="13">
        <f t="shared" si="7"/>
        <v>71.472222222222229</v>
      </c>
    </row>
    <row r="113" spans="1:13">
      <c r="A113" s="12">
        <f t="shared" si="4"/>
        <v>2.0270805881229221</v>
      </c>
      <c r="B113" s="10">
        <v>72.95</v>
      </c>
      <c r="C113" s="13">
        <v>0.59475697110917314</v>
      </c>
      <c r="D113" s="13">
        <v>0.3715354194305549</v>
      </c>
      <c r="E113" s="13">
        <v>0.21753760910893874</v>
      </c>
      <c r="F113" s="13">
        <v>0.12705204532876369</v>
      </c>
      <c r="G113" s="13">
        <v>7.5156484339549245E-2</v>
      </c>
      <c r="H113" s="13">
        <v>4.7135310601936035E-2</v>
      </c>
      <c r="I113" s="13">
        <v>2.9208972161838237E-2</v>
      </c>
      <c r="K113" s="13">
        <f t="shared" si="5"/>
        <v>-1.5344837252002193</v>
      </c>
      <c r="L113" s="13">
        <f t="shared" si="6"/>
        <v>1.8630252962294704</v>
      </c>
      <c r="M113" s="13">
        <f t="shared" si="7"/>
        <v>72.95</v>
      </c>
    </row>
    <row r="114" spans="1:13">
      <c r="A114" s="12">
        <f t="shared" si="4"/>
        <v>2.0740114460089449</v>
      </c>
      <c r="B114" s="10">
        <v>77</v>
      </c>
      <c r="C114" s="13">
        <v>0.57943867334073562</v>
      </c>
      <c r="D114" s="13">
        <v>0.36045894449100724</v>
      </c>
      <c r="E114" s="13">
        <v>0.21110031076848448</v>
      </c>
      <c r="F114" s="13">
        <v>0.12428827247896937</v>
      </c>
      <c r="G114" s="13">
        <v>7.2730866713630715E-2</v>
      </c>
      <c r="H114" s="13">
        <v>4.3817795657733166E-2</v>
      </c>
      <c r="I114" s="13">
        <v>2.7509180501528292E-2</v>
      </c>
      <c r="K114" s="13">
        <f t="shared" si="5"/>
        <v>-1.5605223470499865</v>
      </c>
      <c r="L114" s="13">
        <f t="shared" si="6"/>
        <v>1.8864907251724818</v>
      </c>
      <c r="M114" s="13">
        <f t="shared" si="7"/>
        <v>77</v>
      </c>
    </row>
    <row r="115" spans="1:13">
      <c r="A115" s="12">
        <f t="shared" si="4"/>
        <v>2.0879986881009533</v>
      </c>
      <c r="B115" s="10">
        <v>78.25</v>
      </c>
      <c r="C115" s="13">
        <v>0.57700221341513602</v>
      </c>
      <c r="D115" s="13">
        <v>0.35621455013907743</v>
      </c>
      <c r="E115" s="13">
        <v>0.21005640866790007</v>
      </c>
      <c r="F115" s="13">
        <v>0.12261143169341247</v>
      </c>
      <c r="G115" s="13">
        <v>7.1582842307600189E-2</v>
      </c>
      <c r="H115" s="13">
        <v>4.4434956777883908E-2</v>
      </c>
      <c r="I115" s="13">
        <v>2.796513890196763E-2</v>
      </c>
      <c r="K115" s="13">
        <f t="shared" si="5"/>
        <v>-1.5533830192033085</v>
      </c>
      <c r="L115" s="13">
        <f t="shared" si="6"/>
        <v>1.893484346218486</v>
      </c>
      <c r="M115" s="13">
        <f t="shared" si="7"/>
        <v>78.25</v>
      </c>
    </row>
    <row r="116" spans="1:13">
      <c r="A116" s="12">
        <f t="shared" si="4"/>
        <v>2.0950616742234822</v>
      </c>
      <c r="B116" s="10">
        <v>78.888888888888886</v>
      </c>
      <c r="C116" s="13">
        <v>0.57813277037246036</v>
      </c>
      <c r="D116" s="13">
        <v>0.36047968042595691</v>
      </c>
      <c r="E116" s="13">
        <v>0.21007292864652727</v>
      </c>
      <c r="F116" s="13">
        <v>0.12124769331537301</v>
      </c>
      <c r="G116" s="13">
        <v>7.1582842307600189E-2</v>
      </c>
      <c r="H116" s="13">
        <v>4.4571869350447643E-2</v>
      </c>
      <c r="I116" s="13">
        <v>2.7653100898232728E-2</v>
      </c>
      <c r="K116" s="13">
        <f t="shared" si="5"/>
        <v>-1.5582561617378763</v>
      </c>
      <c r="L116" s="13">
        <f t="shared" si="6"/>
        <v>1.8970158392797505</v>
      </c>
      <c r="M116" s="13">
        <f t="shared" si="7"/>
        <v>78.888888888888886</v>
      </c>
    </row>
    <row r="117" spans="1:13">
      <c r="A117" s="12">
        <f t="shared" si="4"/>
        <v>2.1663896518406074</v>
      </c>
      <c r="B117" s="10">
        <v>85.640625</v>
      </c>
      <c r="C117" s="13">
        <v>0.55411133577197647</v>
      </c>
      <c r="D117" s="13">
        <v>0.34213439764263526</v>
      </c>
      <c r="E117" s="13">
        <v>0.20001036796605884</v>
      </c>
      <c r="F117" s="13">
        <v>0.11538591535542045</v>
      </c>
      <c r="G117" s="13">
        <v>6.6971675478559409E-2</v>
      </c>
      <c r="H117" s="13">
        <v>4.2015906109963481E-2</v>
      </c>
      <c r="I117" s="13">
        <v>2.6067178052220436E-2</v>
      </c>
      <c r="K117" s="13">
        <f t="shared" si="5"/>
        <v>-1.5839059815928471</v>
      </c>
      <c r="L117" s="13">
        <f t="shared" si="6"/>
        <v>1.9326798280883131</v>
      </c>
      <c r="M117" s="13">
        <f t="shared" si="7"/>
        <v>85.640625</v>
      </c>
    </row>
    <row r="118" spans="1:13">
      <c r="A118" s="12">
        <f t="shared" si="4"/>
        <v>2.1736664382157902</v>
      </c>
      <c r="B118" s="10">
        <v>86.361111111111114</v>
      </c>
      <c r="C118" s="13">
        <v>0.55360109346028252</v>
      </c>
      <c r="D118" s="13">
        <v>0.34151861003436051</v>
      </c>
      <c r="E118" s="13">
        <v>0.20056520334667566</v>
      </c>
      <c r="F118" s="13">
        <v>0.11455479350138091</v>
      </c>
      <c r="G118" s="13">
        <v>6.706771915451408E-2</v>
      </c>
      <c r="H118" s="13">
        <v>4.26709447038644E-2</v>
      </c>
      <c r="I118" s="13">
        <v>2.5563910288223905E-2</v>
      </c>
      <c r="K118" s="13">
        <f t="shared" si="5"/>
        <v>-1.5923727151963063</v>
      </c>
      <c r="L118" s="13">
        <f t="shared" si="6"/>
        <v>1.9363182212759045</v>
      </c>
      <c r="M118" s="13">
        <f t="shared" si="7"/>
        <v>86.361111111111114</v>
      </c>
    </row>
    <row r="119" spans="1:13">
      <c r="A119" s="12">
        <f t="shared" si="4"/>
        <v>2.1914746289346629</v>
      </c>
      <c r="B119" s="10">
        <v>88.15</v>
      </c>
      <c r="C119" s="13">
        <v>0.55123498311740404</v>
      </c>
      <c r="D119" s="13">
        <v>0.33477568610189729</v>
      </c>
      <c r="E119" s="13">
        <v>0.1970591756058116</v>
      </c>
      <c r="F119" s="13">
        <v>0.11336945399859051</v>
      </c>
      <c r="G119" s="13">
        <v>6.6699720695504366E-2</v>
      </c>
      <c r="H119" s="13">
        <v>4.1777179370702321E-2</v>
      </c>
      <c r="I119" s="13">
        <v>2.5442386466426492E-2</v>
      </c>
      <c r="K119" s="13">
        <f t="shared" si="5"/>
        <v>-1.5944421547928525</v>
      </c>
      <c r="L119" s="13">
        <f t="shared" si="6"/>
        <v>1.9452223166353408</v>
      </c>
      <c r="M119" s="13">
        <f t="shared" si="7"/>
        <v>88.15</v>
      </c>
    </row>
    <row r="120" spans="1:13">
      <c r="A120" s="12">
        <f t="shared" si="4"/>
        <v>2.238213067160733</v>
      </c>
      <c r="B120" s="10">
        <v>93.023255813953483</v>
      </c>
      <c r="C120" s="13">
        <v>0.53361531335016443</v>
      </c>
      <c r="D120" s="13">
        <v>0.32640419528822956</v>
      </c>
      <c r="E120" s="13">
        <v>0.18939879420088995</v>
      </c>
      <c r="F120" s="13">
        <v>0.10752345508849603</v>
      </c>
      <c r="G120" s="13">
        <v>6.4544388393830462E-2</v>
      </c>
      <c r="H120" s="13">
        <v>4.0446585463432813E-2</v>
      </c>
      <c r="I120" s="13">
        <v>2.4225352112676058E-2</v>
      </c>
      <c r="K120" s="13">
        <f t="shared" si="5"/>
        <v>-1.6157299018115263</v>
      </c>
      <c r="L120" s="13">
        <f t="shared" si="6"/>
        <v>1.9685915357483759</v>
      </c>
      <c r="M120" s="13">
        <f t="shared" si="7"/>
        <v>93.023255813953483</v>
      </c>
    </row>
    <row r="121" spans="1:13">
      <c r="A121" s="12">
        <f t="shared" si="4"/>
        <v>2.2520850794448402</v>
      </c>
      <c r="B121" s="10">
        <v>94.520833333333329</v>
      </c>
      <c r="C121" s="13">
        <v>0.53141537777941605</v>
      </c>
      <c r="D121" s="13">
        <v>0.32312695578924933</v>
      </c>
      <c r="E121" s="13">
        <v>0.19007007003662532</v>
      </c>
      <c r="F121" s="13">
        <v>0.1080235641819309</v>
      </c>
      <c r="G121" s="13">
        <v>6.3671816098734887E-2</v>
      </c>
      <c r="H121" s="13">
        <v>3.9100767078330656E-2</v>
      </c>
      <c r="I121" s="13">
        <v>2.4202439213356474E-2</v>
      </c>
      <c r="K121" s="13">
        <f t="shared" si="5"/>
        <v>-1.6161408619734068</v>
      </c>
      <c r="L121" s="13">
        <f t="shared" si="6"/>
        <v>1.9755275418904295</v>
      </c>
      <c r="M121" s="13">
        <f t="shared" si="7"/>
        <v>94.520833333333329</v>
      </c>
    </row>
    <row r="122" spans="1:13">
      <c r="A122" s="12">
        <f t="shared" si="4"/>
        <v>2.2591820397666997</v>
      </c>
      <c r="B122" s="10">
        <v>95.296296296296291</v>
      </c>
      <c r="C122" s="13">
        <v>0.53463252415630014</v>
      </c>
      <c r="D122" s="13">
        <v>0.32563708609875552</v>
      </c>
      <c r="E122" s="13">
        <v>0.18906864643527777</v>
      </c>
      <c r="F122" s="13">
        <v>0.10849730112915736</v>
      </c>
      <c r="G122" s="13">
        <v>6.3739265056466612E-2</v>
      </c>
      <c r="H122" s="13">
        <v>3.9798995061872268E-2</v>
      </c>
      <c r="I122" s="13">
        <v>2.4066086358124517E-2</v>
      </c>
      <c r="K122" s="13">
        <f t="shared" si="5"/>
        <v>-1.6185945292207788</v>
      </c>
      <c r="L122" s="13">
        <f t="shared" si="6"/>
        <v>1.9790760220513592</v>
      </c>
      <c r="M122" s="13">
        <f t="shared" si="7"/>
        <v>95.296296296296291</v>
      </c>
    </row>
    <row r="123" spans="1:13">
      <c r="A123" s="12">
        <f t="shared" si="4"/>
        <v>2.3306484005283057</v>
      </c>
      <c r="B123" s="10">
        <v>103.46875</v>
      </c>
      <c r="C123" s="13">
        <v>0.50950552828843465</v>
      </c>
      <c r="D123" s="13">
        <v>0.31036492195575444</v>
      </c>
      <c r="E123" s="13">
        <v>0.17921487171548908</v>
      </c>
      <c r="F123" s="13">
        <v>0.10248729799768531</v>
      </c>
      <c r="G123" s="13">
        <v>6.1391666582381751E-2</v>
      </c>
      <c r="H123" s="13">
        <v>3.787409596625E-2</v>
      </c>
      <c r="I123" s="13">
        <v>2.2192292657689783E-2</v>
      </c>
      <c r="K123" s="13">
        <f t="shared" si="5"/>
        <v>-1.6537978290365754</v>
      </c>
      <c r="L123" s="13">
        <f t="shared" si="6"/>
        <v>2.0148092024321622</v>
      </c>
      <c r="M123" s="13">
        <f t="shared" si="7"/>
        <v>103.46875</v>
      </c>
    </row>
    <row r="124" spans="1:13">
      <c r="A124" s="12">
        <f t="shared" si="4"/>
        <v>2.3378761613175536</v>
      </c>
      <c r="B124" s="10">
        <v>104.33333333333333</v>
      </c>
      <c r="C124" s="13">
        <v>0.5075459507518294</v>
      </c>
      <c r="D124" s="13">
        <v>0.30949843074754257</v>
      </c>
      <c r="E124" s="13">
        <v>0.1792721735238359</v>
      </c>
      <c r="F124" s="13">
        <v>0.10204868320220943</v>
      </c>
      <c r="G124" s="13">
        <v>5.9575529552693303E-2</v>
      </c>
      <c r="H124" s="13">
        <v>3.71830985915493E-2</v>
      </c>
      <c r="I124" s="13">
        <v>2.2723159895485189E-2</v>
      </c>
      <c r="K124" s="13">
        <f t="shared" si="5"/>
        <v>-1.6435312755248379</v>
      </c>
      <c r="L124" s="13">
        <f t="shared" si="6"/>
        <v>2.0184230828267862</v>
      </c>
      <c r="M124" s="13">
        <f t="shared" si="7"/>
        <v>104.33333333333333</v>
      </c>
    </row>
    <row r="125" spans="1:13">
      <c r="A125" s="12">
        <f t="shared" si="4"/>
        <v>2.355729211213494</v>
      </c>
      <c r="B125" s="10">
        <v>106.5</v>
      </c>
      <c r="C125" s="13">
        <v>0.50436465282369725</v>
      </c>
      <c r="D125" s="13">
        <v>0.30697722531440952</v>
      </c>
      <c r="E125" s="13">
        <v>0.17760268218320877</v>
      </c>
      <c r="F125" s="13">
        <v>0.10096152214913594</v>
      </c>
      <c r="G125" s="13">
        <v>5.8548196312187405E-2</v>
      </c>
      <c r="H125" s="13">
        <v>3.6602454365878619E-2</v>
      </c>
      <c r="I125" s="13">
        <v>2.222735288696423E-2</v>
      </c>
      <c r="K125" s="13">
        <f t="shared" si="5"/>
        <v>-1.6531122554763444</v>
      </c>
      <c r="L125" s="13">
        <f t="shared" si="6"/>
        <v>2.0273496077747564</v>
      </c>
      <c r="M125" s="13">
        <f t="shared" si="7"/>
        <v>106.5</v>
      </c>
    </row>
    <row r="126" spans="1:13">
      <c r="A126" s="12">
        <f t="shared" si="4"/>
        <v>2.4162671250572072</v>
      </c>
      <c r="B126" s="10">
        <v>114.1875</v>
      </c>
      <c r="C126" s="13">
        <v>0.48756930438412449</v>
      </c>
      <c r="D126" s="13">
        <v>0.2925079296171112</v>
      </c>
      <c r="E126" s="13">
        <v>0.17019083306335234</v>
      </c>
      <c r="F126" s="13">
        <v>9.6614092373289454E-2</v>
      </c>
      <c r="G126" s="13">
        <v>5.7008096576079248E-2</v>
      </c>
      <c r="H126" s="13">
        <v>3.5653461271295581E-2</v>
      </c>
      <c r="I126" s="13">
        <v>2.1246400937060584E-2</v>
      </c>
      <c r="K126" s="13">
        <f t="shared" si="5"/>
        <v>-1.6727146272868412</v>
      </c>
      <c r="L126" s="13">
        <f t="shared" si="6"/>
        <v>2.0576185646966132</v>
      </c>
      <c r="M126" s="13">
        <f t="shared" si="7"/>
        <v>114.1875</v>
      </c>
    </row>
    <row r="127" spans="1:13">
      <c r="A127" s="12">
        <f t="shared" si="4"/>
        <v>2.4235439114323905</v>
      </c>
      <c r="B127" s="10">
        <v>115.14814814814815</v>
      </c>
      <c r="C127" s="13">
        <v>0.48574306799943334</v>
      </c>
      <c r="D127" s="13">
        <v>0.29242574446954184</v>
      </c>
      <c r="E127" s="13">
        <v>0.16992753721275963</v>
      </c>
      <c r="F127" s="13">
        <v>9.6977683704444234E-2</v>
      </c>
      <c r="G127" s="13">
        <v>5.5924408414010529E-2</v>
      </c>
      <c r="H127" s="13">
        <v>3.4985711369071804E-2</v>
      </c>
      <c r="I127" s="13">
        <v>2.0635782244141206E-2</v>
      </c>
      <c r="K127" s="13">
        <f t="shared" si="5"/>
        <v>-1.6853790635990222</v>
      </c>
      <c r="L127" s="13">
        <f t="shared" si="6"/>
        <v>2.0612569578842046</v>
      </c>
      <c r="M127" s="13">
        <f t="shared" si="7"/>
        <v>115.14814814814815</v>
      </c>
    </row>
    <row r="128" spans="1:13">
      <c r="A128" s="12">
        <f t="shared" si="4"/>
        <v>2.4948500216800937</v>
      </c>
      <c r="B128" s="10">
        <v>125</v>
      </c>
      <c r="C128" s="13">
        <v>0.46572110854036802</v>
      </c>
      <c r="D128" s="13">
        <v>0.2804281116008947</v>
      </c>
      <c r="E128" s="13">
        <v>0.15995846963341678</v>
      </c>
      <c r="F128" s="13">
        <v>9.0582676512867014E-2</v>
      </c>
      <c r="G128" s="13">
        <v>5.3149042023848667E-2</v>
      </c>
      <c r="H128" s="13">
        <v>3.3269328192101301E-2</v>
      </c>
      <c r="I128" s="13">
        <v>1.9748869679059509E-2</v>
      </c>
      <c r="K128" s="13">
        <f t="shared" si="5"/>
        <v>-1.7044577560473946</v>
      </c>
      <c r="L128" s="13">
        <f t="shared" si="6"/>
        <v>2.0969100130080562</v>
      </c>
      <c r="M128" s="13">
        <f t="shared" si="7"/>
        <v>125</v>
      </c>
    </row>
    <row r="129" spans="1:13">
      <c r="A129" s="12">
        <f t="shared" si="4"/>
        <v>2.50196255266144</v>
      </c>
      <c r="B129" s="10">
        <v>126.02777777777777</v>
      </c>
      <c r="C129" s="13">
        <v>0.46843123586454466</v>
      </c>
      <c r="D129" s="13">
        <v>0.27904379476516772</v>
      </c>
      <c r="E129" s="13">
        <v>0.16160600058388092</v>
      </c>
      <c r="F129" s="13">
        <v>9.1443211342422559E-2</v>
      </c>
      <c r="G129" s="13">
        <v>5.3065996645686397E-2</v>
      </c>
      <c r="H129" s="13">
        <v>3.2910822500376066E-2</v>
      </c>
      <c r="I129" s="13">
        <v>2.0268665614502138E-2</v>
      </c>
      <c r="K129" s="13">
        <f t="shared" si="5"/>
        <v>-1.6931748420980239</v>
      </c>
      <c r="L129" s="13">
        <f t="shared" si="6"/>
        <v>2.1004662784987294</v>
      </c>
      <c r="M129" s="13">
        <f t="shared" si="7"/>
        <v>126.02777777777777</v>
      </c>
    </row>
    <row r="130" spans="1:13">
      <c r="A130" s="12">
        <f t="shared" si="4"/>
        <v>2.5198495767567124</v>
      </c>
      <c r="B130" s="10">
        <v>128.65</v>
      </c>
      <c r="C130" s="13">
        <v>0.46343459399825204</v>
      </c>
      <c r="D130" s="13">
        <v>0.27436099136108749</v>
      </c>
      <c r="E130" s="13">
        <v>0.15902433956537942</v>
      </c>
      <c r="F130" s="13">
        <v>9.0556708939752151E-2</v>
      </c>
      <c r="G130" s="13">
        <v>5.2493568712133599E-2</v>
      </c>
      <c r="H130" s="13">
        <v>3.2424480797219442E-2</v>
      </c>
      <c r="I130" s="13">
        <v>1.9412427392749176E-2</v>
      </c>
      <c r="K130" s="13">
        <f t="shared" si="5"/>
        <v>-1.7119201556284771</v>
      </c>
      <c r="L130" s="13">
        <f t="shared" si="6"/>
        <v>2.1094097905463656</v>
      </c>
      <c r="M130" s="13">
        <f t="shared" si="7"/>
        <v>128.65</v>
      </c>
    </row>
    <row r="131" spans="1:13">
      <c r="A131" s="12">
        <f t="shared" si="4"/>
        <v>2.5805258737449064</v>
      </c>
      <c r="B131" s="10">
        <v>137.95833333333334</v>
      </c>
      <c r="C131" s="13">
        <v>0.44611581623234242</v>
      </c>
      <c r="D131" s="13">
        <v>0.26630098579746014</v>
      </c>
      <c r="E131" s="13">
        <v>0.15255043113955763</v>
      </c>
      <c r="F131" s="13">
        <v>8.6535211267605633E-2</v>
      </c>
      <c r="G131" s="13">
        <v>5.0628885080519617E-2</v>
      </c>
      <c r="H131" s="13">
        <v>3.0242518464493461E-2</v>
      </c>
      <c r="I131" s="13">
        <v>1.8153181586687103E-2</v>
      </c>
      <c r="K131" s="13">
        <f t="shared" si="5"/>
        <v>-1.7410472480686299</v>
      </c>
      <c r="L131" s="13">
        <f t="shared" si="6"/>
        <v>2.1397479390404626</v>
      </c>
      <c r="M131" s="13">
        <f t="shared" si="7"/>
        <v>137.95833333333334</v>
      </c>
    </row>
    <row r="132" spans="1:13">
      <c r="A132" s="12">
        <f t="shared" ref="A132:A142" si="8">LOG10(B132)+LOG10((B132/50))</f>
        <v>2.5877536345341534</v>
      </c>
      <c r="B132" s="10">
        <v>139.11111111111111</v>
      </c>
      <c r="C132" s="13">
        <v>0.44599227048934698</v>
      </c>
      <c r="D132" s="13">
        <v>0.26585494297497153</v>
      </c>
      <c r="E132" s="13">
        <v>0.15253968235029686</v>
      </c>
      <c r="F132" s="13">
        <v>8.6264364871579985E-2</v>
      </c>
      <c r="G132" s="13">
        <v>4.9903308212993956E-2</v>
      </c>
      <c r="H132" s="13">
        <v>3.0549032784795181E-2</v>
      </c>
      <c r="I132" s="13">
        <v>1.8202510884477011E-2</v>
      </c>
      <c r="K132" s="13">
        <f t="shared" ref="K132:K146" si="9">LOG10(I132)</f>
        <v>-1.7398687005830873</v>
      </c>
      <c r="L132" s="13">
        <f t="shared" ref="L132:L146" si="10">LOG10($B132)</f>
        <v>2.1433618194350861</v>
      </c>
      <c r="M132" s="13">
        <f t="shared" ref="M132:M146" si="11">$B132</f>
        <v>139.11111111111111</v>
      </c>
    </row>
    <row r="133" spans="1:13">
      <c r="A133" s="12">
        <f t="shared" si="8"/>
        <v>2.6661445982738075</v>
      </c>
      <c r="B133" s="10">
        <v>152.25</v>
      </c>
      <c r="C133" s="13">
        <v>0.42742525171590395</v>
      </c>
      <c r="D133" s="13">
        <v>0.25365063609115301</v>
      </c>
      <c r="E133" s="13">
        <v>0.14506111716361283</v>
      </c>
      <c r="F133" s="13">
        <v>8.170833794408866E-2</v>
      </c>
      <c r="G133" s="13">
        <v>4.6781274897288463E-2</v>
      </c>
      <c r="H133" s="13">
        <v>2.9425153100588228E-2</v>
      </c>
      <c r="I133" s="13">
        <v>1.7758547204367817E-2</v>
      </c>
      <c r="K133" s="13">
        <f t="shared" si="9"/>
        <v>-1.7505925659748605</v>
      </c>
      <c r="L133" s="13">
        <f t="shared" si="10"/>
        <v>2.1825573013049131</v>
      </c>
      <c r="M133" s="13">
        <f t="shared" si="11"/>
        <v>152.25</v>
      </c>
    </row>
    <row r="134" spans="1:13">
      <c r="A134" s="12">
        <f t="shared" si="8"/>
        <v>2.6842114484224027</v>
      </c>
      <c r="B134" s="10">
        <v>155.44999999999999</v>
      </c>
      <c r="C134" s="13">
        <v>0.42486902637479318</v>
      </c>
      <c r="D134" s="13">
        <v>0.25251757556073207</v>
      </c>
      <c r="E134" s="13">
        <v>0.14281851676026622</v>
      </c>
      <c r="F134" s="13">
        <v>8.0758025209450385E-2</v>
      </c>
      <c r="G134" s="13">
        <v>4.6638989051826597E-2</v>
      </c>
      <c r="H134" s="13">
        <v>2.8554483092955062E-2</v>
      </c>
      <c r="I134" s="13">
        <v>1.7175223601724535E-2</v>
      </c>
      <c r="K134" s="13">
        <f t="shared" si="9"/>
        <v>-1.7650976002152543</v>
      </c>
      <c r="L134" s="13">
        <f t="shared" si="10"/>
        <v>2.1915907263792107</v>
      </c>
      <c r="M134" s="13">
        <f t="shared" si="11"/>
        <v>155.44999999999999</v>
      </c>
    </row>
    <row r="135" spans="1:13">
      <c r="A135" s="12">
        <f t="shared" si="8"/>
        <v>2.7447274948966935</v>
      </c>
      <c r="B135" s="10">
        <v>166.66666666666666</v>
      </c>
      <c r="C135" s="13">
        <v>0.40943347140463143</v>
      </c>
      <c r="D135" s="13">
        <v>0.24049093945816646</v>
      </c>
      <c r="E135" s="13">
        <v>0.13546192728329573</v>
      </c>
      <c r="F135" s="13">
        <v>7.6127784676336699E-2</v>
      </c>
      <c r="G135" s="13">
        <v>4.3745715237795989E-2</v>
      </c>
      <c r="H135" s="13">
        <v>2.7221109104620011E-2</v>
      </c>
      <c r="I135" s="13">
        <v>1.6591793202253215E-2</v>
      </c>
      <c r="K135" s="13">
        <f t="shared" si="9"/>
        <v>-1.7801066739058535</v>
      </c>
      <c r="L135" s="13">
        <f t="shared" si="10"/>
        <v>2.2218487496163561</v>
      </c>
      <c r="M135" s="13">
        <f t="shared" si="11"/>
        <v>166.66666666666666</v>
      </c>
    </row>
    <row r="136" spans="1:13">
      <c r="A136" s="12">
        <f t="shared" si="8"/>
        <v>2.7518400258780398</v>
      </c>
      <c r="B136" s="10">
        <v>168.03703703703704</v>
      </c>
      <c r="C136" s="13">
        <v>0.40818449800042084</v>
      </c>
      <c r="D136" s="13">
        <v>0.24034359059350241</v>
      </c>
      <c r="E136" s="13">
        <v>0.13711828413627156</v>
      </c>
      <c r="F136" s="13">
        <v>7.6695902472428759E-2</v>
      </c>
      <c r="G136" s="13">
        <v>4.4087478638091267E-2</v>
      </c>
      <c r="H136" s="13">
        <v>2.6486507739670071E-2</v>
      </c>
      <c r="I136" s="13">
        <v>1.6805219241981854E-2</v>
      </c>
      <c r="K136" s="13">
        <f t="shared" si="9"/>
        <v>-1.7745558173235234</v>
      </c>
      <c r="L136" s="13">
        <f t="shared" si="10"/>
        <v>2.2254050151070293</v>
      </c>
      <c r="M136" s="13">
        <f t="shared" si="11"/>
        <v>168.03703703703704</v>
      </c>
    </row>
    <row r="137" spans="1:13">
      <c r="A137" s="12">
        <f t="shared" si="8"/>
        <v>2.8304033469615062</v>
      </c>
      <c r="B137" s="10">
        <v>183.94444444444446</v>
      </c>
      <c r="C137" s="13">
        <v>0.3908806612395721</v>
      </c>
      <c r="D137" s="13">
        <v>0.22816088457087697</v>
      </c>
      <c r="E137" s="13">
        <v>0.12962871735928519</v>
      </c>
      <c r="F137" s="13">
        <v>7.2302004983389859E-2</v>
      </c>
      <c r="G137" s="13">
        <v>4.1681978645225035E-2</v>
      </c>
      <c r="H137" s="13">
        <v>2.448946107267843E-2</v>
      </c>
      <c r="I137" s="13">
        <v>1.493185207227396E-2</v>
      </c>
      <c r="K137" s="13">
        <f t="shared" si="9"/>
        <v>-1.8258863212178311</v>
      </c>
      <c r="L137" s="13">
        <f t="shared" si="10"/>
        <v>2.2646866756487625</v>
      </c>
      <c r="M137" s="13">
        <f t="shared" si="11"/>
        <v>183.94444444444446</v>
      </c>
    </row>
    <row r="138" spans="1:13">
      <c r="A138" s="12">
        <f t="shared" si="8"/>
        <v>2.8484211715241656</v>
      </c>
      <c r="B138" s="10">
        <v>187.8</v>
      </c>
      <c r="C138" s="13">
        <v>0.38757902882088557</v>
      </c>
      <c r="D138" s="13">
        <v>0.22648139582366425</v>
      </c>
      <c r="E138" s="13">
        <v>0.12829250768458306</v>
      </c>
      <c r="F138" s="13">
        <v>7.1759699506887473E-2</v>
      </c>
      <c r="G138" s="13">
        <v>4.0753164097559559E-2</v>
      </c>
      <c r="H138" s="13">
        <v>2.5337811611990769E-2</v>
      </c>
      <c r="I138" s="13">
        <v>1.4945022079891483E-2</v>
      </c>
      <c r="K138" s="13">
        <f t="shared" si="9"/>
        <v>-1.825503438994192</v>
      </c>
      <c r="L138" s="13">
        <f t="shared" si="10"/>
        <v>2.2736955879300922</v>
      </c>
      <c r="M138" s="13">
        <f t="shared" si="11"/>
        <v>187.8</v>
      </c>
    </row>
    <row r="139" spans="1:13">
      <c r="A139" s="12">
        <f t="shared" si="8"/>
        <v>2.9160220714904073</v>
      </c>
      <c r="B139" s="10">
        <v>203</v>
      </c>
      <c r="C139" s="13">
        <v>0.37134436787925529</v>
      </c>
      <c r="D139" s="13">
        <v>0.21690222205810458</v>
      </c>
      <c r="E139" s="13">
        <v>0.12246510281892842</v>
      </c>
      <c r="F139" s="13">
        <v>6.8860951120129146E-2</v>
      </c>
      <c r="G139" s="13">
        <v>3.9440913247163582E-2</v>
      </c>
      <c r="H139" s="13">
        <v>2.4408817240000446E-2</v>
      </c>
      <c r="I139" s="13">
        <v>1.4526561461654522E-2</v>
      </c>
      <c r="K139" s="13">
        <f t="shared" si="9"/>
        <v>-1.8378371740679176</v>
      </c>
      <c r="L139" s="13">
        <f t="shared" si="10"/>
        <v>2.307496037913213</v>
      </c>
      <c r="M139" s="13">
        <f t="shared" si="11"/>
        <v>203</v>
      </c>
    </row>
    <row r="140" spans="1:13">
      <c r="A140" s="12">
        <f t="shared" si="8"/>
        <v>2.9946049681132942</v>
      </c>
      <c r="B140" s="10">
        <v>222.22222222222223</v>
      </c>
      <c r="C140" s="13">
        <v>0.35623360892837291</v>
      </c>
      <c r="D140" s="13">
        <v>0.2059971137440012</v>
      </c>
      <c r="E140" s="13">
        <v>0.11603301283448143</v>
      </c>
      <c r="F140" s="13">
        <v>6.5070827387314401E-2</v>
      </c>
      <c r="G140" s="13">
        <v>3.6736956426285126E-2</v>
      </c>
      <c r="H140" s="13">
        <v>2.2596873384795924E-2</v>
      </c>
      <c r="I140" s="13">
        <v>1.3488787617521342E-2</v>
      </c>
      <c r="K140" s="13">
        <f t="shared" si="9"/>
        <v>-1.8700270832919381</v>
      </c>
      <c r="L140" s="13">
        <f t="shared" si="10"/>
        <v>2.3467874862246565</v>
      </c>
      <c r="M140" s="13">
        <f t="shared" si="11"/>
        <v>222.22222222222223</v>
      </c>
    </row>
    <row r="141" spans="1:13">
      <c r="A141" s="12">
        <f t="shared" si="8"/>
        <v>3.012507562868052</v>
      </c>
      <c r="B141" s="10">
        <v>226.85</v>
      </c>
      <c r="C141" s="13">
        <v>0.35160129626243686</v>
      </c>
      <c r="D141" s="13">
        <v>0.20126227336001171</v>
      </c>
      <c r="E141" s="13">
        <v>0.11478760140383908</v>
      </c>
      <c r="F141" s="13">
        <v>6.3844266233481189E-2</v>
      </c>
      <c r="G141" s="13">
        <v>3.6363842617889698E-2</v>
      </c>
      <c r="H141" s="13">
        <v>2.2118632678239398E-2</v>
      </c>
      <c r="I141" s="13">
        <v>1.3382703017881028E-2</v>
      </c>
      <c r="K141" s="13">
        <f t="shared" si="9"/>
        <v>-1.8734561595733983</v>
      </c>
      <c r="L141" s="13">
        <f t="shared" si="10"/>
        <v>2.3557387836020354</v>
      </c>
      <c r="M141" s="13">
        <f t="shared" si="11"/>
        <v>226.85</v>
      </c>
    </row>
    <row r="142" spans="1:13">
      <c r="A142" s="12">
        <f t="shared" si="8"/>
        <v>3.080280820178106</v>
      </c>
      <c r="B142" s="10">
        <v>245.25925925925927</v>
      </c>
      <c r="C142" s="13">
        <v>0.34243611196198304</v>
      </c>
      <c r="D142" s="13">
        <v>0.1959540869834431</v>
      </c>
      <c r="E142" s="13">
        <v>0.10989128890818056</v>
      </c>
      <c r="F142" s="13">
        <v>6.1280414396877619E-2</v>
      </c>
      <c r="G142" s="13">
        <v>3.5411415385651505E-2</v>
      </c>
      <c r="H142" s="13">
        <v>2.1208675000076675E-2</v>
      </c>
      <c r="I142" s="13">
        <v>1.1962329286553209E-2</v>
      </c>
      <c r="K142" s="13">
        <f t="shared" si="9"/>
        <v>-1.9221842469527759</v>
      </c>
      <c r="L142" s="13">
        <f t="shared" si="10"/>
        <v>2.3896254122570624</v>
      </c>
      <c r="M142" s="13">
        <f t="shared" si="11"/>
        <v>245.25925925925927</v>
      </c>
    </row>
    <row r="143" spans="1:13">
      <c r="A143" s="12">
        <f>LOG10(B143)+LOG10((B143/50))</f>
        <v>3.1766896084804195</v>
      </c>
      <c r="B143" s="10">
        <v>274.05</v>
      </c>
      <c r="C143" s="13">
        <v>0.31787483518427434</v>
      </c>
      <c r="D143" s="13">
        <v>0.18163374068507038</v>
      </c>
      <c r="E143" s="13">
        <v>0.10254773006519427</v>
      </c>
      <c r="F143" s="13">
        <v>5.6886084041150517E-2</v>
      </c>
      <c r="G143" s="13">
        <v>3.2461174145143025E-2</v>
      </c>
      <c r="H143" s="13">
        <v>1.9984295400798661E-2</v>
      </c>
      <c r="I143" s="13">
        <v>1.1163279852182685E-2</v>
      </c>
      <c r="K143" s="13">
        <f t="shared" si="9"/>
        <v>-1.9522081877970767</v>
      </c>
      <c r="L143" s="13">
        <f t="shared" si="10"/>
        <v>2.4378298064082191</v>
      </c>
      <c r="M143" s="13">
        <f t="shared" si="11"/>
        <v>274.05</v>
      </c>
    </row>
    <row r="144" spans="1:13">
      <c r="A144" s="12">
        <f t="shared" ref="A144:A146" si="12">LOG10(B144)+LOG10((B144/50))</f>
        <v>3.2444824413298941</v>
      </c>
      <c r="B144" s="10">
        <v>296.2962962962963</v>
      </c>
      <c r="C144" s="13">
        <v>0.30806819887116399</v>
      </c>
      <c r="D144" s="13">
        <v>0.17656882075442032</v>
      </c>
      <c r="E144" s="13">
        <v>9.8278093257664637E-2</v>
      </c>
      <c r="F144" s="13">
        <v>5.4505404495539492E-2</v>
      </c>
      <c r="G144" s="13">
        <v>3.0828558188796314E-2</v>
      </c>
      <c r="H144" s="13">
        <v>1.8320690187615889E-2</v>
      </c>
      <c r="I144" s="13">
        <v>1.0609050569084184E-2</v>
      </c>
      <c r="K144" s="13">
        <f t="shared" si="9"/>
        <v>-1.97432348047731</v>
      </c>
      <c r="L144" s="13">
        <f t="shared" si="10"/>
        <v>2.4717262228329564</v>
      </c>
      <c r="M144" s="13">
        <f t="shared" si="11"/>
        <v>296.2962962962963</v>
      </c>
    </row>
    <row r="145" spans="1:13">
      <c r="A145" s="12">
        <f t="shared" si="12"/>
        <v>3.3409483571681182</v>
      </c>
      <c r="B145" s="10">
        <v>331.1</v>
      </c>
      <c r="C145" s="13">
        <v>0.28838614300967613</v>
      </c>
      <c r="D145" s="13">
        <v>0.16502568170847032</v>
      </c>
      <c r="E145" s="13">
        <v>9.204700790229163E-2</v>
      </c>
      <c r="F145" s="13">
        <v>5.0815527291624245E-2</v>
      </c>
      <c r="G145" s="13">
        <v>2.8909942700895756E-2</v>
      </c>
      <c r="H145" s="13">
        <v>1.7262700761361723E-2</v>
      </c>
      <c r="I145" s="13">
        <v>1.0015649452269173E-2</v>
      </c>
      <c r="K145" s="13">
        <f t="shared" si="9"/>
        <v>-1.9993208841745129</v>
      </c>
      <c r="L145" s="13">
        <f t="shared" si="10"/>
        <v>2.5199591807520685</v>
      </c>
      <c r="M145" s="13">
        <f t="shared" si="11"/>
        <v>331.1</v>
      </c>
    </row>
    <row r="146" spans="1:13">
      <c r="A146" s="12">
        <f t="shared" si="12"/>
        <v>3.5051499783199063</v>
      </c>
      <c r="B146" s="10">
        <v>400</v>
      </c>
      <c r="C146" s="13">
        <v>0.26175721582254113</v>
      </c>
      <c r="D146" s="13">
        <v>0.14861457107883033</v>
      </c>
      <c r="E146" s="13">
        <v>8.2154467384167582E-2</v>
      </c>
      <c r="F146" s="13">
        <v>4.5192826308890939E-2</v>
      </c>
      <c r="G146" s="13">
        <v>2.5929943881718622E-2</v>
      </c>
      <c r="H146" s="13">
        <v>1.5463610148485907E-2</v>
      </c>
      <c r="I146" s="13">
        <v>8.541424598931752E-3</v>
      </c>
      <c r="K146" s="13">
        <f t="shared" si="9"/>
        <v>-2.0684696885783338</v>
      </c>
      <c r="L146" s="13">
        <f t="shared" si="10"/>
        <v>2.6020599913279625</v>
      </c>
      <c r="M146" s="13">
        <f t="shared" si="11"/>
        <v>400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N1009"/>
  <sheetViews>
    <sheetView workbookViewId="0">
      <selection activeCell="F2" sqref="F2"/>
    </sheetView>
  </sheetViews>
  <sheetFormatPr defaultRowHeight="15"/>
  <cols>
    <col min="10" max="10" width="11.42578125" customWidth="1"/>
    <col min="12" max="12" width="12.7109375" bestFit="1" customWidth="1"/>
    <col min="13" max="21" width="10.28515625" bestFit="1" customWidth="1"/>
  </cols>
  <sheetData>
    <row r="1" spans="2:14">
      <c r="B1" s="3" t="s">
        <v>47</v>
      </c>
      <c r="C1" s="3" t="s">
        <v>61</v>
      </c>
      <c r="D1" s="3" t="s">
        <v>40</v>
      </c>
      <c r="E1" s="3"/>
      <c r="H1" s="11" t="s">
        <v>58</v>
      </c>
      <c r="I1" s="11" t="s">
        <v>60</v>
      </c>
      <c r="J1" s="11" t="s">
        <v>62</v>
      </c>
    </row>
    <row r="2" spans="2:14">
      <c r="B2" s="2">
        <v>2</v>
      </c>
      <c r="C2" s="1">
        <v>50</v>
      </c>
      <c r="D2">
        <v>1.5468841982637742</v>
      </c>
      <c r="E2" s="2"/>
      <c r="F2">
        <f>B2^($G$2*LOG10(C2))*C2^$G$3</f>
        <v>1.5592194546020654E-4</v>
      </c>
      <c r="G2">
        <v>-0.8</v>
      </c>
      <c r="H2" s="13">
        <f>LOG10(D2)</f>
        <v>0.18945780307399288</v>
      </c>
      <c r="I2" s="13">
        <f>LOG10((B2*C2^3)^(1/3))</f>
        <v>1.7993133362240121</v>
      </c>
      <c r="J2" s="13">
        <f>LOG10($C2)</f>
        <v>1.6989700043360187</v>
      </c>
    </row>
    <row r="3" spans="2:14">
      <c r="B3" s="2">
        <v>2.4159999999999999</v>
      </c>
      <c r="C3" s="1">
        <v>50</v>
      </c>
      <c r="D3">
        <v>1.5288430419187755</v>
      </c>
      <c r="E3" s="2"/>
      <c r="F3">
        <f t="shared" ref="F3:F66" si="0">B3^($G$2*LOG10(C3))*C3^$G$3</f>
        <v>1.2060459014736136E-4</v>
      </c>
      <c r="G3">
        <v>-2</v>
      </c>
      <c r="H3" s="13">
        <f t="shared" ref="H3:H66" si="1">LOG10(D3)</f>
        <v>0.18436290102542299</v>
      </c>
      <c r="I3" s="13">
        <f t="shared" ref="I3:I66" si="2">LOG10((B3*C3^3)^(1/3))</f>
        <v>1.8266689809857166</v>
      </c>
      <c r="J3" s="13">
        <f t="shared" ref="J3:J66" si="3">LOG10($C3)</f>
        <v>1.6989700043360187</v>
      </c>
    </row>
    <row r="4" spans="2:14">
      <c r="B4" s="2">
        <v>2.6809651474530831</v>
      </c>
      <c r="C4" s="1">
        <v>50</v>
      </c>
      <c r="D4">
        <v>1.462673913183443</v>
      </c>
      <c r="E4" s="2"/>
      <c r="F4">
        <f>B4^($G$2*LOG10(C4))*C4^$G$3</f>
        <v>1.0469764499290642E-4</v>
      </c>
      <c r="H4" s="13">
        <f t="shared" si="1"/>
        <v>0.16514751581094161</v>
      </c>
      <c r="I4" s="13">
        <f t="shared" si="2"/>
        <v>1.841733727066456</v>
      </c>
      <c r="J4" s="13">
        <f t="shared" si="3"/>
        <v>1.6989700043360187</v>
      </c>
    </row>
    <row r="5" spans="2:14">
      <c r="B5" s="2">
        <v>2.9180000000000001</v>
      </c>
      <c r="C5" s="1">
        <v>50</v>
      </c>
      <c r="D5">
        <v>1.4570337631579786</v>
      </c>
      <c r="E5" s="2"/>
      <c r="F5">
        <f t="shared" si="0"/>
        <v>9.3309793629615676E-5</v>
      </c>
      <c r="H5" s="13">
        <f t="shared" si="1"/>
        <v>0.16346961558832182</v>
      </c>
      <c r="I5" s="13">
        <f t="shared" si="2"/>
        <v>1.8539984335218296</v>
      </c>
      <c r="J5" s="13">
        <f t="shared" si="3"/>
        <v>1.6989700043360187</v>
      </c>
    </row>
    <row r="6" spans="2:14">
      <c r="B6" s="2">
        <v>3.2386058981233243</v>
      </c>
      <c r="C6" s="1">
        <v>50</v>
      </c>
      <c r="D6">
        <v>1.4048914333257096</v>
      </c>
      <c r="E6" s="2"/>
      <c r="F6">
        <f t="shared" si="0"/>
        <v>8.0982933649875543E-5</v>
      </c>
      <c r="H6" s="13">
        <f t="shared" si="1"/>
        <v>0.14764276429139592</v>
      </c>
      <c r="I6" s="13">
        <f t="shared" si="2"/>
        <v>1.8690893718281607</v>
      </c>
      <c r="J6" s="13">
        <f t="shared" si="3"/>
        <v>1.6989700043360187</v>
      </c>
    </row>
    <row r="7" spans="2:14">
      <c r="B7" s="2">
        <v>3.5259999999999998</v>
      </c>
      <c r="C7" s="1">
        <v>50</v>
      </c>
      <c r="D7">
        <v>1.3950185441937146</v>
      </c>
      <c r="E7" s="2"/>
      <c r="F7">
        <f t="shared" si="0"/>
        <v>7.214512848933207E-5</v>
      </c>
      <c r="H7" s="13">
        <f t="shared" si="1"/>
        <v>0.14457998079060003</v>
      </c>
      <c r="I7" s="13">
        <f t="shared" si="2"/>
        <v>1.8813974403237863</v>
      </c>
      <c r="J7" s="13">
        <f t="shared" si="3"/>
        <v>1.6989700043360187</v>
      </c>
    </row>
    <row r="8" spans="2:14">
      <c r="B8" s="2">
        <v>3.5971223021582732</v>
      </c>
      <c r="C8" s="1">
        <v>50</v>
      </c>
      <c r="D8">
        <v>1.4058299379112156</v>
      </c>
      <c r="E8" s="2"/>
      <c r="F8">
        <f t="shared" si="0"/>
        <v>7.0213240785427797E-5</v>
      </c>
      <c r="H8" s="13">
        <f t="shared" si="1"/>
        <v>0.1479327876156887</v>
      </c>
      <c r="I8" s="13">
        <f t="shared" si="2"/>
        <v>1.88428840569666</v>
      </c>
      <c r="J8" s="13">
        <f t="shared" si="3"/>
        <v>1.6989700043360187</v>
      </c>
    </row>
    <row r="9" spans="2:14">
      <c r="B9" s="2">
        <v>3.9115281501340484</v>
      </c>
      <c r="C9" s="1">
        <v>50</v>
      </c>
      <c r="D9">
        <v>1.3853831227026288</v>
      </c>
      <c r="E9" s="2"/>
      <c r="F9">
        <f t="shared" si="0"/>
        <v>6.2655167744094943E-5</v>
      </c>
      <c r="H9" s="13">
        <f t="shared" si="1"/>
        <v>0.14156989258206409</v>
      </c>
      <c r="I9" s="13">
        <f t="shared" si="2"/>
        <v>1.8964188243642734</v>
      </c>
      <c r="J9" s="13">
        <f t="shared" si="3"/>
        <v>1.6989700043360187</v>
      </c>
    </row>
    <row r="10" spans="2:14">
      <c r="B10" s="2">
        <v>4.26</v>
      </c>
      <c r="C10" s="1">
        <v>50</v>
      </c>
      <c r="D10">
        <v>1.3772883699532528</v>
      </c>
      <c r="E10" s="2"/>
      <c r="F10">
        <f t="shared" si="0"/>
        <v>5.5793238147178619E-5</v>
      </c>
      <c r="H10" s="13">
        <f t="shared" si="1"/>
        <v>0.13902488024800683</v>
      </c>
      <c r="I10" s="13">
        <f t="shared" si="2"/>
        <v>1.9087732040369247</v>
      </c>
      <c r="J10" s="13">
        <f t="shared" si="3"/>
        <v>1.6989700043360187</v>
      </c>
    </row>
    <row r="11" spans="2:14">
      <c r="B11" s="2">
        <v>4.3453237410071939</v>
      </c>
      <c r="C11" s="1">
        <v>50</v>
      </c>
      <c r="D11">
        <v>1.3586112353918509</v>
      </c>
      <c r="E11" s="2"/>
      <c r="F11">
        <f t="shared" si="0"/>
        <v>5.4309475826837206E-5</v>
      </c>
      <c r="H11" s="13">
        <f t="shared" si="1"/>
        <v>0.13309520178165268</v>
      </c>
      <c r="I11" s="13">
        <f t="shared" si="2"/>
        <v>1.9116440504583645</v>
      </c>
      <c r="J11" s="13">
        <f t="shared" si="3"/>
        <v>1.6989700043360187</v>
      </c>
    </row>
    <row r="12" spans="2:14">
      <c r="B12" s="2">
        <v>4.7265415549597858</v>
      </c>
      <c r="C12" s="1">
        <v>50</v>
      </c>
      <c r="D12">
        <v>1.3334775577092373</v>
      </c>
      <c r="E12" s="2"/>
      <c r="F12">
        <f t="shared" si="0"/>
        <v>4.8443630101264016E-5</v>
      </c>
      <c r="H12" s="13">
        <f t="shared" si="1"/>
        <v>0.12498571095573678</v>
      </c>
      <c r="I12" s="13">
        <f t="shared" si="2"/>
        <v>1.9238178311662302</v>
      </c>
      <c r="J12" s="13">
        <f t="shared" si="3"/>
        <v>1.6989700043360187</v>
      </c>
    </row>
    <row r="13" spans="2:14">
      <c r="B13" s="2">
        <v>4.8076923076923075</v>
      </c>
      <c r="C13" s="1">
        <v>50</v>
      </c>
      <c r="D13">
        <v>1.3260630989399944</v>
      </c>
      <c r="E13" s="2"/>
      <c r="F13">
        <f t="shared" si="0"/>
        <v>4.7335616780518091E-5</v>
      </c>
      <c r="H13" s="13">
        <f t="shared" si="1"/>
        <v>0.12256418988282915</v>
      </c>
      <c r="I13" s="13">
        <f t="shared" si="2"/>
        <v>1.9262822260150982</v>
      </c>
      <c r="J13" s="13">
        <f t="shared" si="3"/>
        <v>1.6989700043360187</v>
      </c>
    </row>
    <row r="14" spans="2:14">
      <c r="B14" s="2">
        <v>5.1459999999999999</v>
      </c>
      <c r="C14" s="1">
        <v>50</v>
      </c>
      <c r="D14">
        <v>1.3093200072817404</v>
      </c>
      <c r="E14" s="2"/>
      <c r="F14">
        <f t="shared" si="0"/>
        <v>4.3156611349267195E-5</v>
      </c>
      <c r="H14" s="13">
        <f t="shared" si="1"/>
        <v>0.11704580423731373</v>
      </c>
      <c r="I14" s="13">
        <f t="shared" si="2"/>
        <v>1.9361265982941283</v>
      </c>
      <c r="J14" s="13">
        <f t="shared" si="3"/>
        <v>1.6989700043360187</v>
      </c>
    </row>
    <row r="15" spans="2:14">
      <c r="B15" s="2">
        <v>5.2482014388489207</v>
      </c>
      <c r="C15" s="1">
        <v>50</v>
      </c>
      <c r="D15">
        <v>1.3139804254815934</v>
      </c>
      <c r="E15" s="2"/>
      <c r="F15">
        <f t="shared" si="0"/>
        <v>4.2018350838412538E-5</v>
      </c>
      <c r="H15" s="13">
        <f t="shared" si="1"/>
        <v>0.1185888955368133</v>
      </c>
      <c r="I15" s="13">
        <f t="shared" si="2"/>
        <v>1.9389735029944772</v>
      </c>
      <c r="J15" s="13">
        <f t="shared" si="3"/>
        <v>1.6989700043360187</v>
      </c>
    </row>
    <row r="16" spans="2:14">
      <c r="B16" s="2">
        <v>5.7104557640750668</v>
      </c>
      <c r="C16" s="1">
        <v>50</v>
      </c>
      <c r="D16">
        <v>1.2825787735815799</v>
      </c>
      <c r="E16" s="2"/>
      <c r="F16">
        <f t="shared" si="0"/>
        <v>3.7463749078405428E-5</v>
      </c>
      <c r="H16" s="13">
        <f t="shared" si="1"/>
        <v>0.10808404815515429</v>
      </c>
      <c r="I16" s="13">
        <f t="shared" si="2"/>
        <v>1.9511935948793686</v>
      </c>
      <c r="J16" s="13">
        <f t="shared" si="3"/>
        <v>1.6989700043360187</v>
      </c>
      <c r="L16" s="7"/>
      <c r="M16" s="7"/>
      <c r="N16" s="7"/>
    </row>
    <row r="17" spans="2:14">
      <c r="B17" s="2">
        <v>5.8076923076923075</v>
      </c>
      <c r="C17" s="1">
        <v>50</v>
      </c>
      <c r="D17">
        <v>1.2916005652798166</v>
      </c>
      <c r="E17" s="2"/>
      <c r="F17">
        <f t="shared" si="0"/>
        <v>3.6613785470268746E-5</v>
      </c>
      <c r="H17" s="13">
        <f t="shared" si="1"/>
        <v>0.11112822641778689</v>
      </c>
      <c r="I17" s="13">
        <f t="shared" si="2"/>
        <v>1.9536378707768027</v>
      </c>
      <c r="J17" s="13">
        <f t="shared" si="3"/>
        <v>1.6989700043360187</v>
      </c>
      <c r="L17" s="1"/>
      <c r="M17" s="1"/>
      <c r="N17" s="1"/>
    </row>
    <row r="18" spans="2:14">
      <c r="B18" s="2">
        <v>6.218</v>
      </c>
      <c r="C18" s="1">
        <v>50</v>
      </c>
      <c r="D18">
        <v>1.2492145254131524</v>
      </c>
      <c r="E18" s="2"/>
      <c r="F18">
        <f t="shared" si="0"/>
        <v>3.3369444780833344E-5</v>
      </c>
      <c r="H18" s="13">
        <f t="shared" si="1"/>
        <v>9.6637025406146854E-2</v>
      </c>
      <c r="I18" s="13">
        <f t="shared" si="2"/>
        <v>1.9635202435717432</v>
      </c>
      <c r="J18" s="13">
        <f t="shared" si="3"/>
        <v>1.6989700043360187</v>
      </c>
    </row>
    <row r="19" spans="2:14">
      <c r="B19" s="2">
        <v>6.3417266187050361</v>
      </c>
      <c r="C19" s="1">
        <v>50</v>
      </c>
      <c r="D19">
        <v>1.2726463870753673</v>
      </c>
      <c r="E19" s="2"/>
      <c r="F19">
        <f t="shared" si="0"/>
        <v>3.248768647136907E-5</v>
      </c>
      <c r="H19" s="13">
        <f t="shared" si="1"/>
        <v>0.10470774892040954</v>
      </c>
      <c r="I19" s="13">
        <f t="shared" si="2"/>
        <v>1.9663725097964342</v>
      </c>
      <c r="J19" s="13">
        <f t="shared" si="3"/>
        <v>1.6989700043360187</v>
      </c>
    </row>
    <row r="20" spans="2:14">
      <c r="B20" s="2">
        <v>6.4516129032258061</v>
      </c>
      <c r="C20" s="1">
        <v>50</v>
      </c>
      <c r="D20">
        <v>1.2607423523148023</v>
      </c>
      <c r="E20" s="2"/>
      <c r="F20">
        <f t="shared" si="0"/>
        <v>3.1737905647773739E-5</v>
      </c>
      <c r="H20" s="13">
        <f t="shared" si="1"/>
        <v>0.10062634240122507</v>
      </c>
      <c r="I20" s="13">
        <f t="shared" si="2"/>
        <v>1.968859438279255</v>
      </c>
      <c r="J20" s="13">
        <f t="shared" si="3"/>
        <v>1.6989700043360187</v>
      </c>
    </row>
    <row r="21" spans="2:14">
      <c r="B21" s="2">
        <v>6.8981233243967832</v>
      </c>
      <c r="C21" s="1">
        <v>50</v>
      </c>
      <c r="D21">
        <v>1.2326847739708022</v>
      </c>
      <c r="E21" s="2"/>
      <c r="F21">
        <f t="shared" si="0"/>
        <v>2.8978573611343075E-5</v>
      </c>
      <c r="H21" s="13">
        <f t="shared" si="1"/>
        <v>9.0852031642034453E-2</v>
      </c>
      <c r="I21" s="13">
        <f t="shared" si="2"/>
        <v>1.9785469891365717</v>
      </c>
      <c r="J21" s="13">
        <f t="shared" si="3"/>
        <v>1.6989700043360187</v>
      </c>
    </row>
    <row r="22" spans="2:14">
      <c r="B22" s="2">
        <v>7.0144230769230766</v>
      </c>
      <c r="C22" s="1">
        <v>50</v>
      </c>
      <c r="D22">
        <v>1.2348229829599793</v>
      </c>
      <c r="E22" s="2"/>
      <c r="F22">
        <f t="shared" si="0"/>
        <v>2.8327485397159609E-5</v>
      </c>
      <c r="H22" s="13">
        <f t="shared" si="1"/>
        <v>9.16047041270385E-2</v>
      </c>
      <c r="I22" s="13">
        <f t="shared" si="2"/>
        <v>1.9809673233129155</v>
      </c>
      <c r="J22" s="13">
        <f t="shared" si="3"/>
        <v>1.6989700043360187</v>
      </c>
    </row>
    <row r="23" spans="2:14">
      <c r="B23" s="2">
        <v>7.5119999999999996</v>
      </c>
      <c r="C23" s="1">
        <v>50</v>
      </c>
      <c r="D23">
        <v>1.2246233870019243</v>
      </c>
      <c r="E23" s="2"/>
      <c r="F23">
        <f t="shared" si="0"/>
        <v>2.5807980571060475E-5</v>
      </c>
      <c r="H23" s="13">
        <f t="shared" si="1"/>
        <v>8.8002549031527946E-2</v>
      </c>
      <c r="I23" s="13">
        <f t="shared" si="2"/>
        <v>1.9908885307553703</v>
      </c>
      <c r="J23" s="13">
        <f t="shared" si="3"/>
        <v>1.6989700043360187</v>
      </c>
    </row>
    <row r="24" spans="2:14">
      <c r="B24" s="2">
        <v>7.6618705035971226</v>
      </c>
      <c r="C24" s="1">
        <v>50</v>
      </c>
      <c r="D24">
        <v>1.228481781599015</v>
      </c>
      <c r="E24" s="2"/>
      <c r="F24">
        <f t="shared" si="0"/>
        <v>2.5124263635014429E-5</v>
      </c>
      <c r="H24" s="13">
        <f t="shared" si="1"/>
        <v>8.936872027097538E-2</v>
      </c>
      <c r="I24" s="13">
        <f t="shared" si="2"/>
        <v>1.9937482735095726</v>
      </c>
      <c r="J24" s="13">
        <f t="shared" si="3"/>
        <v>1.6989700043360187</v>
      </c>
    </row>
    <row r="25" spans="2:14">
      <c r="B25" s="2">
        <v>7.7935483870967746</v>
      </c>
      <c r="C25" s="1">
        <v>50</v>
      </c>
      <c r="D25">
        <v>1.2137546516603062</v>
      </c>
      <c r="E25" s="2"/>
      <c r="F25">
        <f t="shared" si="0"/>
        <v>2.4549059412308757E-5</v>
      </c>
      <c r="H25" s="13">
        <f t="shared" si="1"/>
        <v>8.4130907333388988E-2</v>
      </c>
      <c r="I25" s="13">
        <f t="shared" si="2"/>
        <v>1.9962150830409591</v>
      </c>
      <c r="J25" s="13">
        <f t="shared" si="3"/>
        <v>1.6989700043360187</v>
      </c>
    </row>
    <row r="26" spans="2:14">
      <c r="B26" s="2">
        <v>8.3351206434316349</v>
      </c>
      <c r="C26" s="1">
        <v>50</v>
      </c>
      <c r="D26">
        <v>1.2127093931512547</v>
      </c>
      <c r="E26" s="2"/>
      <c r="F26">
        <f t="shared" si="0"/>
        <v>2.2406738659926006E-5</v>
      </c>
      <c r="H26" s="13">
        <f t="shared" si="1"/>
        <v>8.3756741450574074E-2</v>
      </c>
      <c r="I26" s="13">
        <f t="shared" si="2"/>
        <v>2.0059406344141868</v>
      </c>
      <c r="J26" s="13">
        <f t="shared" si="3"/>
        <v>1.6989700043360187</v>
      </c>
    </row>
    <row r="27" spans="2:14">
      <c r="B27" s="2">
        <v>8.4759615384615383</v>
      </c>
      <c r="C27" s="1">
        <v>50</v>
      </c>
      <c r="D27">
        <v>1.1978602816359627</v>
      </c>
      <c r="E27" s="2"/>
      <c r="F27">
        <f t="shared" si="0"/>
        <v>2.1902203340733863E-5</v>
      </c>
      <c r="H27" s="13">
        <f t="shared" si="1"/>
        <v>7.8406164920423488E-2</v>
      </c>
      <c r="I27" s="13">
        <f t="shared" si="2"/>
        <v>2.0083663301148724</v>
      </c>
      <c r="J27" s="13">
        <f t="shared" si="3"/>
        <v>1.6989700043360187</v>
      </c>
    </row>
    <row r="28" spans="2:14">
      <c r="B28" s="2">
        <v>8.6206896551724146</v>
      </c>
      <c r="C28" s="1">
        <v>50</v>
      </c>
      <c r="D28">
        <v>1.1899479421039625</v>
      </c>
      <c r="E28" s="2"/>
      <c r="F28">
        <f t="shared" si="0"/>
        <v>2.140394074755753E-5</v>
      </c>
      <c r="H28" s="13">
        <f t="shared" si="1"/>
        <v>7.5527962273607002E-2</v>
      </c>
      <c r="I28" s="13">
        <f t="shared" si="2"/>
        <v>2.0108173412603789</v>
      </c>
      <c r="J28" s="13">
        <f t="shared" si="3"/>
        <v>1.6989700043360187</v>
      </c>
    </row>
    <row r="29" spans="2:14">
      <c r="B29" s="2">
        <v>9.0739999999999998</v>
      </c>
      <c r="C29" s="1">
        <v>50</v>
      </c>
      <c r="D29">
        <v>1.1662742097965166</v>
      </c>
      <c r="E29" s="2"/>
      <c r="F29">
        <f t="shared" si="0"/>
        <v>1.9963784825633598E-5</v>
      </c>
      <c r="H29" s="13">
        <f t="shared" si="1"/>
        <v>6.6800672035933845E-2</v>
      </c>
      <c r="I29" s="13">
        <f t="shared" si="2"/>
        <v>2.0182362626460182</v>
      </c>
      <c r="J29" s="13">
        <f t="shared" si="3"/>
        <v>1.6989700043360187</v>
      </c>
    </row>
    <row r="30" spans="2:14">
      <c r="B30" s="2">
        <v>9.2553956834532372</v>
      </c>
      <c r="C30" s="1">
        <v>50</v>
      </c>
      <c r="D30">
        <v>1.1613257943324495</v>
      </c>
      <c r="E30" s="2"/>
      <c r="F30">
        <f t="shared" si="0"/>
        <v>1.9433861828786408E-5</v>
      </c>
      <c r="H30" s="13">
        <f t="shared" si="1"/>
        <v>6.49540723073148E-2</v>
      </c>
      <c r="I30" s="13">
        <f t="shared" si="2"/>
        <v>2.0211016677667755</v>
      </c>
      <c r="J30" s="13">
        <f t="shared" si="3"/>
        <v>1.6989700043360187</v>
      </c>
    </row>
    <row r="31" spans="2:14">
      <c r="B31" s="2">
        <v>9.4129032258064509</v>
      </c>
      <c r="C31" s="1">
        <v>50</v>
      </c>
      <c r="D31">
        <v>1.1683500338185475</v>
      </c>
      <c r="E31" s="2"/>
      <c r="F31">
        <f t="shared" si="0"/>
        <v>1.8993204692830031E-5</v>
      </c>
      <c r="H31" s="13">
        <f t="shared" si="1"/>
        <v>6.7572975466098986E-2</v>
      </c>
      <c r="I31" s="13">
        <f t="shared" si="2"/>
        <v>2.0235445355770718</v>
      </c>
      <c r="J31" s="13">
        <f t="shared" si="3"/>
        <v>1.6989700043360187</v>
      </c>
    </row>
    <row r="32" spans="2:14">
      <c r="B32" s="2">
        <v>10.069705093833781</v>
      </c>
      <c r="C32" s="1">
        <v>50</v>
      </c>
      <c r="D32">
        <v>1.1583020651229958</v>
      </c>
      <c r="E32" s="2"/>
      <c r="F32">
        <f t="shared" si="0"/>
        <v>1.732940658120708E-5</v>
      </c>
      <c r="H32" s="13">
        <f t="shared" si="1"/>
        <v>6.3821830642875874E-2</v>
      </c>
      <c r="I32" s="13">
        <f t="shared" si="2"/>
        <v>2.033308921597814</v>
      </c>
      <c r="J32" s="13">
        <f t="shared" si="3"/>
        <v>1.6989700043360187</v>
      </c>
    </row>
    <row r="33" spans="2:10">
      <c r="B33" s="2">
        <v>10.240384615384615</v>
      </c>
      <c r="C33" s="1">
        <v>50</v>
      </c>
      <c r="D33">
        <v>1.1388840146625303</v>
      </c>
      <c r="E33" s="2"/>
      <c r="F33">
        <f t="shared" si="0"/>
        <v>1.6938009156338119E-5</v>
      </c>
      <c r="H33" s="13">
        <f t="shared" si="1"/>
        <v>5.6479497251251301E-2</v>
      </c>
      <c r="I33" s="13">
        <f t="shared" si="2"/>
        <v>2.0357420938280106</v>
      </c>
      <c r="J33" s="13">
        <f t="shared" si="3"/>
        <v>1.6989700043360187</v>
      </c>
    </row>
    <row r="34" spans="2:10">
      <c r="B34" s="2">
        <v>10.413793103448276</v>
      </c>
      <c r="C34" s="1">
        <v>50</v>
      </c>
      <c r="D34">
        <v>1.1410681361054134</v>
      </c>
      <c r="E34" s="2"/>
      <c r="F34">
        <f t="shared" si="0"/>
        <v>1.6555806136066947E-5</v>
      </c>
      <c r="H34" s="13">
        <f t="shared" si="1"/>
        <v>5.7311578030046835E-2</v>
      </c>
      <c r="I34" s="13">
        <f t="shared" si="2"/>
        <v>2.0381729860220834</v>
      </c>
      <c r="J34" s="13">
        <f t="shared" si="3"/>
        <v>1.6989700043360187</v>
      </c>
    </row>
    <row r="35" spans="2:10">
      <c r="B35" s="2">
        <v>10.962</v>
      </c>
      <c r="C35" s="1">
        <v>50</v>
      </c>
      <c r="D35">
        <v>1.1022761443226128</v>
      </c>
      <c r="E35" s="2"/>
      <c r="F35">
        <f t="shared" si="0"/>
        <v>1.5440691002217215E-5</v>
      </c>
      <c r="H35" s="13">
        <f t="shared" si="1"/>
        <v>4.2290408428629134E-2</v>
      </c>
      <c r="I35" s="13">
        <f t="shared" si="2"/>
        <v>2.045599936914746</v>
      </c>
      <c r="J35" s="13">
        <f t="shared" si="3"/>
        <v>1.6989700043360187</v>
      </c>
    </row>
    <row r="36" spans="2:10">
      <c r="B36" s="2">
        <v>11.183453237410072</v>
      </c>
      <c r="C36" s="1">
        <v>50</v>
      </c>
      <c r="D36">
        <v>1.1169961952568193</v>
      </c>
      <c r="E36" s="2"/>
      <c r="F36">
        <f t="shared" si="0"/>
        <v>1.5026600998065726E-5</v>
      </c>
      <c r="H36" s="13">
        <f t="shared" si="1"/>
        <v>4.8051693812312155E-2</v>
      </c>
      <c r="I36" s="13">
        <f t="shared" si="2"/>
        <v>2.0484953130443904</v>
      </c>
      <c r="J36" s="13">
        <f t="shared" si="3"/>
        <v>1.6989700043360187</v>
      </c>
    </row>
    <row r="37" spans="2:10">
      <c r="B37" s="2">
        <v>11.374193548387098</v>
      </c>
      <c r="C37" s="1">
        <v>50</v>
      </c>
      <c r="D37">
        <v>1.1080835374894964</v>
      </c>
      <c r="E37" s="2"/>
      <c r="F37">
        <f t="shared" si="0"/>
        <v>1.4685137965555381E-5</v>
      </c>
      <c r="H37" s="13">
        <f t="shared" si="1"/>
        <v>4.4572502723757006E-2</v>
      </c>
      <c r="I37" s="13">
        <f t="shared" si="2"/>
        <v>2.0509435423790285</v>
      </c>
      <c r="J37" s="13">
        <f t="shared" si="3"/>
        <v>1.6989700043360187</v>
      </c>
    </row>
    <row r="38" spans="2:10">
      <c r="B38" s="2">
        <v>11.627906976744185</v>
      </c>
      <c r="C38" s="1">
        <v>50</v>
      </c>
      <c r="D38">
        <v>1.1048347139174415</v>
      </c>
      <c r="E38" s="2"/>
      <c r="F38">
        <f t="shared" si="0"/>
        <v>1.4251345029057049E-5</v>
      </c>
      <c r="H38" s="13">
        <f t="shared" si="1"/>
        <v>4.3297311321790093E-2</v>
      </c>
      <c r="I38" s="13">
        <f t="shared" si="2"/>
        <v>2.0541371872548293</v>
      </c>
      <c r="J38" s="13">
        <f t="shared" si="3"/>
        <v>1.6989700043360187</v>
      </c>
    </row>
    <row r="39" spans="2:10">
      <c r="B39" s="2">
        <v>12.163538873994638</v>
      </c>
      <c r="C39" s="1">
        <v>50</v>
      </c>
      <c r="D39">
        <v>1.103918571801191</v>
      </c>
      <c r="E39" s="2"/>
      <c r="F39">
        <f t="shared" si="0"/>
        <v>1.3405176867308894E-5</v>
      </c>
      <c r="H39" s="13">
        <f t="shared" si="1"/>
        <v>4.2937039768496874E-2</v>
      </c>
      <c r="I39" s="13">
        <f t="shared" si="2"/>
        <v>2.0606566534884614</v>
      </c>
      <c r="J39" s="13">
        <f t="shared" si="3"/>
        <v>1.6989700043360187</v>
      </c>
    </row>
    <row r="40" spans="2:10">
      <c r="B40" s="2">
        <v>12.370192307692308</v>
      </c>
      <c r="C40" s="1">
        <v>50</v>
      </c>
      <c r="D40">
        <v>1.0829255246472738</v>
      </c>
      <c r="E40" s="2"/>
      <c r="F40">
        <f t="shared" si="0"/>
        <v>1.3101714517126984E-5</v>
      </c>
      <c r="H40" s="13">
        <f t="shared" si="1"/>
        <v>3.459859019235996E-2</v>
      </c>
      <c r="I40" s="13">
        <f t="shared" si="2"/>
        <v>2.0630954880852137</v>
      </c>
      <c r="J40" s="13">
        <f t="shared" si="3"/>
        <v>1.6989700043360187</v>
      </c>
    </row>
    <row r="41" spans="2:10">
      <c r="B41" s="2">
        <v>12.577586206896552</v>
      </c>
      <c r="C41" s="1">
        <v>50</v>
      </c>
      <c r="D41">
        <v>1.0892797409832295</v>
      </c>
      <c r="E41" s="2"/>
      <c r="F41">
        <f t="shared" si="0"/>
        <v>1.2808955712554443E-5</v>
      </c>
      <c r="H41" s="13">
        <f t="shared" si="1"/>
        <v>3.7139426462803354E-2</v>
      </c>
      <c r="I41" s="13">
        <f t="shared" si="2"/>
        <v>2.0655024385581964</v>
      </c>
      <c r="J41" s="13">
        <f t="shared" si="3"/>
        <v>1.6989700043360187</v>
      </c>
    </row>
    <row r="42" spans="2:10">
      <c r="B42" s="2">
        <v>13.244</v>
      </c>
      <c r="C42" s="1">
        <v>50</v>
      </c>
      <c r="D42">
        <v>1.0783260735589779</v>
      </c>
      <c r="E42" s="2"/>
      <c r="F42">
        <f t="shared" si="0"/>
        <v>1.1940938379702182E-5</v>
      </c>
      <c r="H42" s="13">
        <f t="shared" si="1"/>
        <v>3.2750106429827355E-2</v>
      </c>
      <c r="I42" s="13">
        <f t="shared" si="2"/>
        <v>2.0729763950293623</v>
      </c>
      <c r="J42" s="13">
        <f t="shared" si="3"/>
        <v>1.6989700043360187</v>
      </c>
    </row>
    <row r="43" spans="2:10">
      <c r="B43" s="2">
        <v>13.510791366906474</v>
      </c>
      <c r="C43" s="1">
        <v>50</v>
      </c>
      <c r="D43">
        <v>1.0727430941003915</v>
      </c>
      <c r="E43" s="2"/>
      <c r="F43">
        <f t="shared" si="0"/>
        <v>1.1621596617930703E-5</v>
      </c>
      <c r="H43" s="13">
        <f t="shared" si="1"/>
        <v>3.049572739604357E-2</v>
      </c>
      <c r="I43" s="13">
        <f t="shared" si="2"/>
        <v>2.0758636002280175</v>
      </c>
      <c r="J43" s="13">
        <f t="shared" si="3"/>
        <v>1.6989700043360187</v>
      </c>
    </row>
    <row r="44" spans="2:10">
      <c r="B44" s="2">
        <v>13.741935483870968</v>
      </c>
      <c r="C44" s="1">
        <v>50</v>
      </c>
      <c r="D44">
        <v>1.0597253513959688</v>
      </c>
      <c r="E44" s="2"/>
      <c r="F44">
        <f t="shared" si="0"/>
        <v>1.1356711352417349E-5</v>
      </c>
      <c r="H44" s="13">
        <f t="shared" si="1"/>
        <v>2.5193323917107338E-2</v>
      </c>
      <c r="I44" s="13">
        <f t="shared" si="2"/>
        <v>2.0783193060921676</v>
      </c>
      <c r="J44" s="13">
        <f t="shared" si="3"/>
        <v>1.6989700043360187</v>
      </c>
    </row>
    <row r="45" spans="2:10">
      <c r="B45" s="2">
        <v>14.046511627906977</v>
      </c>
      <c r="C45" s="1">
        <v>50</v>
      </c>
      <c r="D45">
        <v>1.0566856679453001</v>
      </c>
      <c r="E45" s="2"/>
      <c r="F45">
        <f t="shared" si="0"/>
        <v>1.1023320810967668E-5</v>
      </c>
      <c r="H45" s="13">
        <f t="shared" si="1"/>
        <v>2.3945817033985801E-2</v>
      </c>
      <c r="I45" s="13">
        <f t="shared" si="2"/>
        <v>2.0814928320165342</v>
      </c>
      <c r="J45" s="13">
        <f t="shared" si="3"/>
        <v>1.6989700043360187</v>
      </c>
    </row>
    <row r="46" spans="2:10">
      <c r="B46" s="2">
        <v>14.694369973190348</v>
      </c>
      <c r="C46" s="1">
        <v>50</v>
      </c>
      <c r="D46">
        <v>1.0509947503054238</v>
      </c>
      <c r="E46" s="2"/>
      <c r="F46">
        <f t="shared" si="0"/>
        <v>1.0368033699322224E-5</v>
      </c>
      <c r="H46" s="13">
        <f t="shared" si="1"/>
        <v>2.1600546742723496E-2</v>
      </c>
      <c r="I46" s="13">
        <f t="shared" si="2"/>
        <v>2.0880203277571896</v>
      </c>
      <c r="J46" s="13">
        <f t="shared" si="3"/>
        <v>1.6989700043360187</v>
      </c>
    </row>
    <row r="47" spans="2:10">
      <c r="B47" s="2">
        <v>14.947115384615385</v>
      </c>
      <c r="C47" s="1">
        <v>50</v>
      </c>
      <c r="D47">
        <v>1.0440218366479403</v>
      </c>
      <c r="E47" s="2"/>
      <c r="F47">
        <f t="shared" si="0"/>
        <v>1.0130474229667135E-5</v>
      </c>
      <c r="H47" s="13">
        <f t="shared" si="1"/>
        <v>1.8709582417703853E-2</v>
      </c>
      <c r="I47" s="13">
        <f t="shared" si="2"/>
        <v>2.0904891333628286</v>
      </c>
      <c r="J47" s="13">
        <f t="shared" si="3"/>
        <v>1.6989700043360187</v>
      </c>
    </row>
    <row r="48" spans="2:10">
      <c r="B48" s="2">
        <v>15.198275862068966</v>
      </c>
      <c r="C48" s="1">
        <v>50</v>
      </c>
      <c r="D48">
        <v>1.0293569756006005</v>
      </c>
      <c r="E48" s="2"/>
      <c r="F48">
        <f t="shared" si="0"/>
        <v>9.9036094685253048E-6</v>
      </c>
      <c r="H48" s="13">
        <f t="shared" si="1"/>
        <v>1.2566011932668139E-2</v>
      </c>
      <c r="I48" s="13">
        <f t="shared" si="2"/>
        <v>2.0929014453601531</v>
      </c>
      <c r="J48" s="13">
        <f t="shared" si="3"/>
        <v>1.6989700043360187</v>
      </c>
    </row>
    <row r="49" spans="2:10">
      <c r="B49" s="2">
        <v>15.625</v>
      </c>
      <c r="C49" s="1">
        <v>50</v>
      </c>
      <c r="D49">
        <v>1.0183034478377035</v>
      </c>
      <c r="E49" s="2"/>
      <c r="F49">
        <f t="shared" si="0"/>
        <v>9.5378054490960596E-6</v>
      </c>
      <c r="H49" s="13">
        <f t="shared" si="1"/>
        <v>7.877214232432787E-3</v>
      </c>
      <c r="I49" s="13">
        <f t="shared" si="2"/>
        <v>2.0969100130080562</v>
      </c>
      <c r="J49" s="13">
        <f t="shared" si="3"/>
        <v>1.6989700043360187</v>
      </c>
    </row>
    <row r="50" spans="2:10">
      <c r="B50" s="2">
        <v>16</v>
      </c>
      <c r="C50" s="1">
        <v>50</v>
      </c>
      <c r="D50">
        <v>1.0158435448032093</v>
      </c>
      <c r="E50" s="2"/>
      <c r="F50">
        <f t="shared" si="0"/>
        <v>9.235257426444211E-6</v>
      </c>
      <c r="H50" s="13">
        <f t="shared" si="1"/>
        <v>6.8268252108517388E-3</v>
      </c>
      <c r="I50" s="13">
        <f t="shared" si="2"/>
        <v>2.1003433318879936</v>
      </c>
      <c r="J50" s="13">
        <f t="shared" si="3"/>
        <v>1.6989700043360187</v>
      </c>
    </row>
    <row r="51" spans="2:10">
      <c r="B51" s="2">
        <v>16.320143884892087</v>
      </c>
      <c r="C51" s="1">
        <v>50</v>
      </c>
      <c r="D51">
        <v>1.0044522893400845</v>
      </c>
      <c r="E51" s="2"/>
      <c r="F51">
        <f t="shared" si="0"/>
        <v>8.9898957251557699E-6</v>
      </c>
      <c r="H51" s="13">
        <f t="shared" si="1"/>
        <v>1.9293129424816924E-3</v>
      </c>
      <c r="I51" s="13">
        <f t="shared" si="2"/>
        <v>2.1032113321186654</v>
      </c>
      <c r="J51" s="13">
        <f t="shared" si="3"/>
        <v>1.6989700043360187</v>
      </c>
    </row>
    <row r="52" spans="2:10">
      <c r="B52" s="2">
        <v>16.600000000000001</v>
      </c>
      <c r="C52" s="1">
        <v>50</v>
      </c>
      <c r="D52">
        <v>1.0126059639551621</v>
      </c>
      <c r="E52" s="2"/>
      <c r="F52">
        <f t="shared" si="0"/>
        <v>8.7845264823882702E-6</v>
      </c>
      <c r="H52" s="13">
        <f t="shared" si="1"/>
        <v>5.4404809267748324E-3</v>
      </c>
      <c r="I52" s="13">
        <f t="shared" si="2"/>
        <v>2.1056727003493707</v>
      </c>
      <c r="J52" s="13">
        <f t="shared" si="3"/>
        <v>1.6989700043360187</v>
      </c>
    </row>
    <row r="53" spans="2:10">
      <c r="B53" s="2">
        <v>16.965116279069768</v>
      </c>
      <c r="C53" s="1">
        <v>50</v>
      </c>
      <c r="D53">
        <v>0.99922630447258654</v>
      </c>
      <c r="E53" s="2"/>
      <c r="F53">
        <f t="shared" si="0"/>
        <v>8.5285625425007547E-6</v>
      </c>
      <c r="H53" s="13">
        <f t="shared" si="1"/>
        <v>-3.3614175068793047E-4</v>
      </c>
      <c r="I53" s="13">
        <f t="shared" si="2"/>
        <v>2.1088222845526468</v>
      </c>
      <c r="J53" s="13">
        <f t="shared" si="3"/>
        <v>1.6989700043360187</v>
      </c>
    </row>
    <row r="54" spans="2:10">
      <c r="B54" s="2">
        <v>17.753351206434317</v>
      </c>
      <c r="C54" s="1">
        <v>50</v>
      </c>
      <c r="D54">
        <v>0.99917497122892929</v>
      </c>
      <c r="E54" s="2"/>
      <c r="F54">
        <f t="shared" si="0"/>
        <v>8.018038279796198E-6</v>
      </c>
      <c r="H54" s="13">
        <f t="shared" si="1"/>
        <v>-3.584533301835102E-4</v>
      </c>
      <c r="I54" s="13">
        <f t="shared" si="2"/>
        <v>2.1153967858718059</v>
      </c>
      <c r="J54" s="13">
        <f t="shared" si="3"/>
        <v>1.6989700043360187</v>
      </c>
    </row>
    <row r="55" spans="2:10">
      <c r="B55" s="2">
        <v>18.057692307692307</v>
      </c>
      <c r="C55" s="1">
        <v>50</v>
      </c>
      <c r="D55">
        <v>0.98914039617320482</v>
      </c>
      <c r="E55" s="2"/>
      <c r="F55">
        <f t="shared" si="0"/>
        <v>7.8349245488509774E-6</v>
      </c>
      <c r="H55" s="13">
        <f t="shared" si="1"/>
        <v>-4.7420613291108415E-3</v>
      </c>
      <c r="I55" s="13">
        <f t="shared" si="2"/>
        <v>2.1178574205464558</v>
      </c>
      <c r="J55" s="13">
        <f t="shared" si="3"/>
        <v>1.6989700043360187</v>
      </c>
    </row>
    <row r="56" spans="2:10">
      <c r="B56" s="2">
        <v>18.362068965517242</v>
      </c>
      <c r="C56" s="1">
        <v>50</v>
      </c>
      <c r="D56">
        <v>0.98015775533722338</v>
      </c>
      <c r="E56" s="2"/>
      <c r="F56">
        <f t="shared" si="0"/>
        <v>7.6589293437295731E-6</v>
      </c>
      <c r="H56" s="13">
        <f t="shared" si="1"/>
        <v>-8.7040194517268021E-3</v>
      </c>
      <c r="I56" s="13">
        <f t="shared" si="2"/>
        <v>2.1202772090732918</v>
      </c>
      <c r="J56" s="13">
        <f t="shared" si="3"/>
        <v>1.6989700043360187</v>
      </c>
    </row>
    <row r="57" spans="2:10">
      <c r="B57" s="2">
        <v>18.875</v>
      </c>
      <c r="C57" s="1">
        <v>50</v>
      </c>
      <c r="D57">
        <v>0.96528682444223668</v>
      </c>
      <c r="E57" s="2"/>
      <c r="F57">
        <f t="shared" si="0"/>
        <v>7.3774292239515014E-6</v>
      </c>
      <c r="H57" s="13">
        <f t="shared" si="1"/>
        <v>-1.5343621615843656E-2</v>
      </c>
      <c r="I57" s="13">
        <f t="shared" si="2"/>
        <v>2.1242656577697607</v>
      </c>
      <c r="J57" s="13">
        <f t="shared" si="3"/>
        <v>1.6989700043360187</v>
      </c>
    </row>
    <row r="58" spans="2:10">
      <c r="B58" s="2">
        <v>19.715827338129497</v>
      </c>
      <c r="C58" s="1">
        <v>50</v>
      </c>
      <c r="D58">
        <v>0.96116650131075576</v>
      </c>
      <c r="E58" s="2"/>
      <c r="F58">
        <f t="shared" si="0"/>
        <v>6.9531004890440745E-6</v>
      </c>
      <c r="H58" s="13">
        <f t="shared" si="1"/>
        <v>-1.7201373687328408E-2</v>
      </c>
      <c r="I58" s="13">
        <f t="shared" si="2"/>
        <v>2.1305750063873936</v>
      </c>
      <c r="J58" s="13">
        <f t="shared" si="3"/>
        <v>1.6989700043360187</v>
      </c>
    </row>
    <row r="59" spans="2:10">
      <c r="B59" s="2">
        <v>20.058064516129033</v>
      </c>
      <c r="C59" s="1">
        <v>50</v>
      </c>
      <c r="D59">
        <v>0.95430861580841653</v>
      </c>
      <c r="E59" s="2"/>
      <c r="F59">
        <f t="shared" si="0"/>
        <v>6.7923491260117431E-6</v>
      </c>
      <c r="H59" s="13">
        <f t="shared" si="1"/>
        <v>-2.0311155203508319E-2</v>
      </c>
      <c r="I59" s="13">
        <f t="shared" si="2"/>
        <v>2.1330663456269856</v>
      </c>
      <c r="J59" s="13">
        <f t="shared" si="3"/>
        <v>1.6989700043360187</v>
      </c>
    </row>
    <row r="60" spans="2:10">
      <c r="B60" s="2">
        <v>20.5</v>
      </c>
      <c r="C60" s="1">
        <v>50</v>
      </c>
      <c r="D60">
        <v>0.94205857287942152</v>
      </c>
      <c r="E60" s="2"/>
      <c r="F60">
        <f t="shared" si="0"/>
        <v>6.5941013962625723E-6</v>
      </c>
      <c r="H60" s="13">
        <f t="shared" si="1"/>
        <v>-2.5922093929521481E-2</v>
      </c>
      <c r="I60" s="13">
        <f t="shared" si="2"/>
        <v>2.1362212913546035</v>
      </c>
      <c r="J60" s="13">
        <f t="shared" si="3"/>
        <v>1.6989700043360187</v>
      </c>
    </row>
    <row r="61" spans="2:10">
      <c r="B61" s="2">
        <v>20.833333333333332</v>
      </c>
      <c r="C61" s="1">
        <v>50</v>
      </c>
      <c r="D61">
        <v>0.94154823670527066</v>
      </c>
      <c r="E61" s="2"/>
      <c r="F61">
        <f t="shared" si="0"/>
        <v>6.4511141524906799E-6</v>
      </c>
      <c r="H61" s="13">
        <f t="shared" si="1"/>
        <v>-2.6157425622574081E-2</v>
      </c>
      <c r="I61" s="13">
        <f t="shared" si="2"/>
        <v>2.1385562585441562</v>
      </c>
      <c r="J61" s="13">
        <f t="shared" si="3"/>
        <v>1.6989700043360187</v>
      </c>
    </row>
    <row r="62" spans="2:10">
      <c r="B62" s="2">
        <v>21.447721179624665</v>
      </c>
      <c r="C62" s="1">
        <v>50</v>
      </c>
      <c r="D62">
        <v>0.9484617195104299</v>
      </c>
      <c r="E62" s="2"/>
      <c r="F62">
        <f t="shared" si="0"/>
        <v>6.2012419136902513E-6</v>
      </c>
      <c r="H62" s="13">
        <f t="shared" si="1"/>
        <v>-2.2980192809981766E-2</v>
      </c>
      <c r="I62" s="13">
        <f t="shared" si="2"/>
        <v>2.1427637227304372</v>
      </c>
      <c r="J62" s="13">
        <f t="shared" si="3"/>
        <v>1.6989700043360187</v>
      </c>
    </row>
    <row r="63" spans="2:10">
      <c r="B63" s="2">
        <v>21.8125</v>
      </c>
      <c r="C63" s="1">
        <v>50</v>
      </c>
      <c r="D63">
        <v>0.93272751941737186</v>
      </c>
      <c r="E63" s="2"/>
      <c r="F63">
        <f t="shared" si="0"/>
        <v>6.0607123981536701E-6</v>
      </c>
      <c r="H63" s="13">
        <f t="shared" si="1"/>
        <v>-3.0245209519125339E-2</v>
      </c>
      <c r="I63" s="13">
        <f t="shared" si="2"/>
        <v>2.1452051524371036</v>
      </c>
      <c r="J63" s="13">
        <f t="shared" si="3"/>
        <v>1.6989700043360187</v>
      </c>
    </row>
    <row r="64" spans="2:10">
      <c r="B64" s="2">
        <v>22.181034482758619</v>
      </c>
      <c r="C64" s="1">
        <v>50</v>
      </c>
      <c r="D64">
        <v>0.92046831830600329</v>
      </c>
      <c r="E64" s="2"/>
      <c r="F64">
        <f t="shared" si="0"/>
        <v>5.9242562004899464E-6</v>
      </c>
      <c r="H64" s="13">
        <f t="shared" si="1"/>
        <v>-3.5991154929294909E-2</v>
      </c>
      <c r="I64" s="13">
        <f t="shared" si="2"/>
        <v>2.1476306033304948</v>
      </c>
      <c r="J64" s="13">
        <f t="shared" si="3"/>
        <v>1.6989700043360187</v>
      </c>
    </row>
    <row r="65" spans="2:10">
      <c r="B65" s="2">
        <v>22.796875</v>
      </c>
      <c r="C65" s="1">
        <v>50</v>
      </c>
      <c r="D65">
        <v>0.91239777917254938</v>
      </c>
      <c r="E65" s="2"/>
      <c r="F65">
        <f t="shared" si="0"/>
        <v>5.7077960097779219E-6</v>
      </c>
      <c r="H65" s="13">
        <f t="shared" si="1"/>
        <v>-3.9815780491269007E-2</v>
      </c>
      <c r="I65" s="13">
        <f t="shared" si="2"/>
        <v>2.1515951103058737</v>
      </c>
      <c r="J65" s="13">
        <f t="shared" si="3"/>
        <v>1.6989700043360187</v>
      </c>
    </row>
    <row r="66" spans="2:10">
      <c r="B66" s="2">
        <v>23.820143884892087</v>
      </c>
      <c r="C66" s="1">
        <v>50</v>
      </c>
      <c r="D66">
        <v>0.89527042235351639</v>
      </c>
      <c r="E66" s="2"/>
      <c r="F66">
        <f t="shared" si="0"/>
        <v>5.3771262228892594E-6</v>
      </c>
      <c r="H66" s="13">
        <f t="shared" si="1"/>
        <v>-4.8045763346745617E-2</v>
      </c>
      <c r="I66" s="13">
        <f t="shared" si="2"/>
        <v>2.1579514645020095</v>
      </c>
      <c r="J66" s="13">
        <f t="shared" si="3"/>
        <v>1.6989700043360187</v>
      </c>
    </row>
    <row r="67" spans="2:10">
      <c r="B67" s="2">
        <v>24.232258064516127</v>
      </c>
      <c r="C67" s="1">
        <v>50</v>
      </c>
      <c r="D67">
        <v>0.89573681822857532</v>
      </c>
      <c r="E67" s="2"/>
      <c r="F67">
        <f t="shared" ref="F67:F130" si="4">B67^($G$2*LOG10(C67))*C67^$G$3</f>
        <v>5.2532133940885099E-6</v>
      </c>
      <c r="H67" s="13">
        <f t="shared" ref="H67:H130" si="5">LOG10(D67)</f>
        <v>-4.7819574244982642E-2</v>
      </c>
      <c r="I67" s="13">
        <f t="shared" ref="I67:I130" si="6">LOG10((B67*C67^3)^(1/3))</f>
        <v>2.1604346328106128</v>
      </c>
      <c r="J67" s="13">
        <f t="shared" ref="J67:J130" si="7">LOG10($C67)</f>
        <v>1.6989700043360187</v>
      </c>
    </row>
    <row r="68" spans="2:10">
      <c r="B68" s="2">
        <v>24.767441860465116</v>
      </c>
      <c r="C68" s="1">
        <v>50</v>
      </c>
      <c r="D68">
        <v>0.89373692773709457</v>
      </c>
      <c r="E68" s="2"/>
      <c r="F68">
        <f t="shared" si="4"/>
        <v>5.0995303116373571E-6</v>
      </c>
      <c r="H68" s="13">
        <f t="shared" si="5"/>
        <v>-4.879029736223589E-2</v>
      </c>
      <c r="I68" s="13">
        <f t="shared" si="6"/>
        <v>2.1635970550677421</v>
      </c>
      <c r="J68" s="13">
        <f t="shared" si="7"/>
        <v>1.6989700043360187</v>
      </c>
    </row>
    <row r="69" spans="2:10">
      <c r="B69" s="2">
        <v>25.166666666666668</v>
      </c>
      <c r="C69" s="1">
        <v>50</v>
      </c>
      <c r="D69">
        <v>0.89550661861479053</v>
      </c>
      <c r="E69" s="2"/>
      <c r="F69">
        <f t="shared" si="4"/>
        <v>4.9898939886787521E-6</v>
      </c>
      <c r="H69" s="13">
        <f t="shared" si="5"/>
        <v>-4.7931199968764285E-2</v>
      </c>
      <c r="I69" s="13">
        <f t="shared" si="6"/>
        <v>2.1659119033058607</v>
      </c>
      <c r="J69" s="13">
        <f t="shared" si="7"/>
        <v>1.6989700043360187</v>
      </c>
    </row>
    <row r="70" spans="2:10">
      <c r="B70" s="2">
        <v>26.35096153846154</v>
      </c>
      <c r="C70" s="1">
        <v>50</v>
      </c>
      <c r="D70">
        <v>0.87865620690103818</v>
      </c>
      <c r="E70" s="2"/>
      <c r="F70">
        <f t="shared" si="4"/>
        <v>4.6875674232392317E-6</v>
      </c>
      <c r="H70" s="13">
        <f t="shared" si="5"/>
        <v>-5.6181018728114276E-2</v>
      </c>
      <c r="I70" s="13">
        <f t="shared" si="6"/>
        <v>2.1725688267058318</v>
      </c>
      <c r="J70" s="13">
        <f t="shared" si="7"/>
        <v>1.6989700043360187</v>
      </c>
    </row>
    <row r="71" spans="2:10">
      <c r="B71" s="2">
        <v>26.801724137931036</v>
      </c>
      <c r="C71" s="1">
        <v>50</v>
      </c>
      <c r="D71">
        <v>0.87110105340782573</v>
      </c>
      <c r="E71" s="2"/>
      <c r="F71">
        <f t="shared" si="4"/>
        <v>4.5807382454071134E-6</v>
      </c>
      <c r="H71" s="13">
        <f t="shared" si="5"/>
        <v>-5.9931461075330823E-2</v>
      </c>
      <c r="I71" s="13">
        <f t="shared" si="6"/>
        <v>2.1750242486081102</v>
      </c>
      <c r="J71" s="13">
        <f t="shared" si="7"/>
        <v>1.6989700043360187</v>
      </c>
    </row>
    <row r="72" spans="2:10">
      <c r="B72" s="2">
        <v>27.546875</v>
      </c>
      <c r="C72" s="1">
        <v>50</v>
      </c>
      <c r="D72">
        <v>0.85585684660778893</v>
      </c>
      <c r="E72" s="2"/>
      <c r="F72">
        <f t="shared" si="4"/>
        <v>4.4131452926676133E-6</v>
      </c>
      <c r="H72" s="13">
        <f t="shared" si="5"/>
        <v>-6.7598870752113085E-2</v>
      </c>
      <c r="I72" s="13">
        <f t="shared" si="6"/>
        <v>2.1789941171078304</v>
      </c>
      <c r="J72" s="13">
        <f t="shared" si="7"/>
        <v>1.6989700043360187</v>
      </c>
    </row>
    <row r="73" spans="2:10">
      <c r="B73" s="2">
        <v>27.777777777777779</v>
      </c>
      <c r="C73" s="1">
        <v>50</v>
      </c>
      <c r="D73">
        <v>0.86350140124173458</v>
      </c>
      <c r="E73" s="2"/>
      <c r="F73">
        <f t="shared" si="4"/>
        <v>4.3633594782969445E-6</v>
      </c>
      <c r="H73" s="13">
        <f t="shared" si="5"/>
        <v>-6.3736953347177452E-2</v>
      </c>
      <c r="I73" s="13">
        <f t="shared" si="6"/>
        <v>2.1802025040802562</v>
      </c>
      <c r="J73" s="13">
        <f t="shared" si="7"/>
        <v>1.6989700043360187</v>
      </c>
    </row>
    <row r="74" spans="2:10">
      <c r="B74" s="2">
        <v>28.776978417266186</v>
      </c>
      <c r="C74" s="1">
        <v>50</v>
      </c>
      <c r="D74">
        <v>0.85195553327582418</v>
      </c>
      <c r="E74" s="2"/>
      <c r="F74">
        <f t="shared" si="4"/>
        <v>4.1587305204823034E-6</v>
      </c>
      <c r="H74" s="13">
        <f t="shared" si="5"/>
        <v>-6.9583072084124481E-2</v>
      </c>
      <c r="I74" s="13">
        <f t="shared" si="6"/>
        <v>2.1853184013606413</v>
      </c>
      <c r="J74" s="13">
        <f t="shared" si="7"/>
        <v>1.6989700043360187</v>
      </c>
    </row>
    <row r="75" spans="2:10">
      <c r="B75" s="2">
        <v>29.270967741935483</v>
      </c>
      <c r="C75" s="1">
        <v>50</v>
      </c>
      <c r="D75">
        <v>0.8369483597044205</v>
      </c>
      <c r="E75" s="2"/>
      <c r="F75">
        <f t="shared" si="4"/>
        <v>4.0636275881391049E-6</v>
      </c>
      <c r="H75" s="13">
        <f t="shared" si="5"/>
        <v>-7.730133745152315E-2</v>
      </c>
      <c r="I75" s="13">
        <f t="shared" si="6"/>
        <v>2.1877823647012606</v>
      </c>
      <c r="J75" s="13">
        <f t="shared" si="7"/>
        <v>1.6989700043360187</v>
      </c>
    </row>
    <row r="76" spans="2:10">
      <c r="B76" s="2">
        <v>29.918604651162791</v>
      </c>
      <c r="C76" s="1">
        <v>50</v>
      </c>
      <c r="D76">
        <v>0.83909725435748661</v>
      </c>
      <c r="E76" s="2"/>
      <c r="F76">
        <f t="shared" si="4"/>
        <v>3.9445362024442763E-6</v>
      </c>
      <c r="H76" s="13">
        <f t="shared" si="5"/>
        <v>-7.6187699978222459E-2</v>
      </c>
      <c r="I76" s="13">
        <f t="shared" si="6"/>
        <v>2.1909504493249452</v>
      </c>
      <c r="J76" s="13">
        <f t="shared" si="7"/>
        <v>1.6989700043360187</v>
      </c>
    </row>
    <row r="77" spans="2:10">
      <c r="B77" s="2">
        <v>30.395833333333332</v>
      </c>
      <c r="C77" s="1">
        <v>50</v>
      </c>
      <c r="D77">
        <v>0.83062403256292339</v>
      </c>
      <c r="E77" s="2"/>
      <c r="F77">
        <f t="shared" si="4"/>
        <v>3.8605991508977503E-6</v>
      </c>
      <c r="H77" s="13">
        <f t="shared" si="5"/>
        <v>-8.0595507540525982E-2</v>
      </c>
      <c r="I77" s="13">
        <f t="shared" si="6"/>
        <v>2.1932413558419737</v>
      </c>
      <c r="J77" s="13">
        <f t="shared" si="7"/>
        <v>1.6989700043360187</v>
      </c>
    </row>
    <row r="78" spans="2:10">
      <c r="B78" s="2">
        <v>31.83653846153846</v>
      </c>
      <c r="C78" s="1">
        <v>50</v>
      </c>
      <c r="D78">
        <v>0.82553295405285199</v>
      </c>
      <c r="E78" s="2"/>
      <c r="F78">
        <f t="shared" si="4"/>
        <v>3.6250938344379377E-6</v>
      </c>
      <c r="H78" s="13">
        <f t="shared" si="5"/>
        <v>-8.3265585662660652E-2</v>
      </c>
      <c r="I78" s="13">
        <f t="shared" si="6"/>
        <v>2.1999452848204477</v>
      </c>
      <c r="J78" s="13">
        <f t="shared" si="7"/>
        <v>1.6989700043360187</v>
      </c>
    </row>
    <row r="79" spans="2:10">
      <c r="B79" s="2">
        <v>32.379310344827587</v>
      </c>
      <c r="C79" s="1">
        <v>50</v>
      </c>
      <c r="D79">
        <v>0.81485382138180917</v>
      </c>
      <c r="E79" s="2"/>
      <c r="F79">
        <f t="shared" si="4"/>
        <v>3.5427500941365106E-6</v>
      </c>
      <c r="H79" s="13">
        <f t="shared" si="5"/>
        <v>-8.8920293421051441E-2</v>
      </c>
      <c r="I79" s="13">
        <f t="shared" si="6"/>
        <v>2.2023925357917373</v>
      </c>
      <c r="J79" s="13">
        <f t="shared" si="7"/>
        <v>1.6989700043360187</v>
      </c>
    </row>
    <row r="80" spans="2:10">
      <c r="B80" s="2">
        <v>33.28125</v>
      </c>
      <c r="C80" s="1">
        <v>50</v>
      </c>
      <c r="D80">
        <v>0.80510373092839149</v>
      </c>
      <c r="E80" s="2"/>
      <c r="F80">
        <f t="shared" si="4"/>
        <v>3.4128938633509112E-6</v>
      </c>
      <c r="H80" s="13">
        <f t="shared" si="5"/>
        <v>-9.4148160790474153E-2</v>
      </c>
      <c r="I80" s="13">
        <f t="shared" si="6"/>
        <v>2.2063698808209686</v>
      </c>
      <c r="J80" s="13">
        <f t="shared" si="7"/>
        <v>1.6989700043360187</v>
      </c>
    </row>
    <row r="81" spans="2:10">
      <c r="B81" s="2">
        <v>33.555555555555557</v>
      </c>
      <c r="C81" s="1">
        <v>50</v>
      </c>
      <c r="D81">
        <v>0.80508063349165737</v>
      </c>
      <c r="E81" s="2"/>
      <c r="F81">
        <f t="shared" si="4"/>
        <v>3.3750296021024934E-6</v>
      </c>
      <c r="H81" s="13">
        <f t="shared" si="5"/>
        <v>-9.416062034422723E-2</v>
      </c>
      <c r="I81" s="13">
        <f t="shared" si="6"/>
        <v>2.2075581488419607</v>
      </c>
      <c r="J81" s="13">
        <f t="shared" si="7"/>
        <v>1.6989700043360187</v>
      </c>
    </row>
    <row r="82" spans="2:10">
      <c r="B82" s="2">
        <v>35.361290322580643</v>
      </c>
      <c r="C82" s="1">
        <v>50</v>
      </c>
      <c r="D82">
        <v>0.79111949277366689</v>
      </c>
      <c r="E82" s="2"/>
      <c r="F82">
        <f t="shared" si="4"/>
        <v>3.1429520246068761E-6</v>
      </c>
      <c r="H82" s="13">
        <f t="shared" si="5"/>
        <v>-0.10175791456445901</v>
      </c>
      <c r="I82" s="13">
        <f t="shared" si="6"/>
        <v>2.215146038969988</v>
      </c>
      <c r="J82" s="13">
        <f t="shared" si="7"/>
        <v>1.6989700043360187</v>
      </c>
    </row>
    <row r="83" spans="2:10">
      <c r="B83" s="2">
        <v>36.151162790697676</v>
      </c>
      <c r="C83" s="1">
        <v>50</v>
      </c>
      <c r="D83">
        <v>0.78581937471812335</v>
      </c>
      <c r="E83" s="2"/>
      <c r="F83">
        <f t="shared" si="4"/>
        <v>3.0499842058544134E-6</v>
      </c>
      <c r="H83" s="13">
        <f t="shared" si="5"/>
        <v>-0.10467726767305587</v>
      </c>
      <c r="I83" s="13">
        <f t="shared" si="6"/>
        <v>2.2183440946025601</v>
      </c>
      <c r="J83" s="13">
        <f t="shared" si="7"/>
        <v>1.6989700043360187</v>
      </c>
    </row>
    <row r="84" spans="2:10">
      <c r="B84" s="2">
        <v>36.729166666666664</v>
      </c>
      <c r="C84" s="1">
        <v>50</v>
      </c>
      <c r="D84">
        <v>0.78026063367124465</v>
      </c>
      <c r="E84" s="2"/>
      <c r="F84">
        <f t="shared" si="4"/>
        <v>2.9849323522555041E-6</v>
      </c>
      <c r="H84" s="13">
        <f t="shared" si="5"/>
        <v>-0.10776030390162372</v>
      </c>
      <c r="I84" s="13">
        <f t="shared" si="6"/>
        <v>2.2206403626439304</v>
      </c>
      <c r="J84" s="13">
        <f t="shared" si="7"/>
        <v>1.6989700043360187</v>
      </c>
    </row>
    <row r="85" spans="2:10">
      <c r="B85" s="2">
        <v>37.037037037037038</v>
      </c>
      <c r="C85" s="1">
        <v>50</v>
      </c>
      <c r="D85">
        <v>0.78284266889155618</v>
      </c>
      <c r="E85" s="2"/>
      <c r="F85">
        <f t="shared" si="4"/>
        <v>2.9512585712799929E-6</v>
      </c>
      <c r="H85" s="13">
        <f t="shared" si="5"/>
        <v>-0.10632551111938952</v>
      </c>
      <c r="I85" s="13">
        <f t="shared" si="6"/>
        <v>2.2218487496163566</v>
      </c>
      <c r="J85" s="13">
        <f t="shared" si="7"/>
        <v>1.6989700043360187</v>
      </c>
    </row>
    <row r="86" spans="2:10">
      <c r="B86" s="2">
        <v>38.46153846153846</v>
      </c>
      <c r="C86" s="1">
        <v>50</v>
      </c>
      <c r="D86">
        <v>0.77336899410900528</v>
      </c>
      <c r="E86" s="2"/>
      <c r="F86">
        <f t="shared" si="4"/>
        <v>2.8036887631007986E-6</v>
      </c>
      <c r="H86" s="13">
        <f t="shared" si="5"/>
        <v>-0.11161324363778512</v>
      </c>
      <c r="I86" s="13">
        <f t="shared" si="6"/>
        <v>2.2273122216790795</v>
      </c>
      <c r="J86" s="13">
        <f t="shared" si="7"/>
        <v>1.6989700043360187</v>
      </c>
    </row>
    <row r="87" spans="2:10">
      <c r="B87" s="2">
        <v>39.112068965517238</v>
      </c>
      <c r="C87" s="1">
        <v>50</v>
      </c>
      <c r="D87">
        <v>0.76778217314294139</v>
      </c>
      <c r="E87" s="2"/>
      <c r="F87">
        <f t="shared" si="4"/>
        <v>2.7404972805056712E-6</v>
      </c>
      <c r="H87" s="13">
        <f t="shared" si="5"/>
        <v>-0.11476197582831706</v>
      </c>
      <c r="I87" s="13">
        <f t="shared" si="6"/>
        <v>2.2297402676823848</v>
      </c>
      <c r="J87" s="13">
        <f t="shared" si="7"/>
        <v>1.6989700043360187</v>
      </c>
    </row>
    <row r="88" spans="2:10">
      <c r="B88" s="2">
        <v>40.203125</v>
      </c>
      <c r="C88" s="1">
        <v>50</v>
      </c>
      <c r="D88">
        <v>0.75232707498834039</v>
      </c>
      <c r="E88" s="2"/>
      <c r="F88">
        <f t="shared" si="4"/>
        <v>2.6399065357776267E-6</v>
      </c>
      <c r="H88" s="13">
        <f t="shared" si="5"/>
        <v>-0.12359330837030247</v>
      </c>
      <c r="I88" s="13">
        <f t="shared" si="6"/>
        <v>2.2337232750781717</v>
      </c>
      <c r="J88" s="13">
        <f t="shared" si="7"/>
        <v>1.6989700043360187</v>
      </c>
    </row>
    <row r="89" spans="2:10">
      <c r="B89" s="2">
        <v>40.527777777777779</v>
      </c>
      <c r="C89" s="1">
        <v>50</v>
      </c>
      <c r="D89">
        <v>0.75091352038447889</v>
      </c>
      <c r="E89" s="2"/>
      <c r="F89">
        <f t="shared" si="4"/>
        <v>2.6112050567995544E-6</v>
      </c>
      <c r="H89" s="13">
        <f t="shared" si="5"/>
        <v>-0.12441007602168122</v>
      </c>
      <c r="I89" s="13">
        <f t="shared" si="6"/>
        <v>2.2348876013780736</v>
      </c>
      <c r="J89" s="13">
        <f t="shared" si="7"/>
        <v>1.6989700043360187</v>
      </c>
    </row>
    <row r="90" spans="2:10">
      <c r="B90" s="2">
        <v>42.722580645161287</v>
      </c>
      <c r="C90" s="1">
        <v>50</v>
      </c>
      <c r="D90">
        <v>0.73676217592461835</v>
      </c>
      <c r="E90" s="2"/>
      <c r="F90">
        <f t="shared" si="4"/>
        <v>2.4305775208377535E-6</v>
      </c>
      <c r="H90" s="13">
        <f t="shared" si="5"/>
        <v>-0.13267267815441505</v>
      </c>
      <c r="I90" s="13">
        <f t="shared" si="6"/>
        <v>2.2425224970846052</v>
      </c>
      <c r="J90" s="13">
        <f t="shared" si="7"/>
        <v>1.6989700043360187</v>
      </c>
    </row>
    <row r="91" spans="2:10">
      <c r="B91" s="2">
        <v>43.674418604651166</v>
      </c>
      <c r="C91" s="1">
        <v>50</v>
      </c>
      <c r="D91">
        <v>0.73255392968838196</v>
      </c>
      <c r="E91" s="2"/>
      <c r="F91">
        <f t="shared" si="4"/>
        <v>2.3588625355835563E-6</v>
      </c>
      <c r="H91" s="13">
        <f t="shared" si="5"/>
        <v>-0.13516039758965048</v>
      </c>
      <c r="I91" s="13">
        <f t="shared" si="6"/>
        <v>2.2457123817861873</v>
      </c>
      <c r="J91" s="13">
        <f t="shared" si="7"/>
        <v>1.6989700043360187</v>
      </c>
    </row>
    <row r="92" spans="2:10">
      <c r="B92" s="2">
        <v>44.375</v>
      </c>
      <c r="C92" s="1">
        <v>50</v>
      </c>
      <c r="D92">
        <v>0.72452108193962528</v>
      </c>
      <c r="E92" s="2"/>
      <c r="F92">
        <f t="shared" si="4"/>
        <v>2.308389285178628E-6</v>
      </c>
      <c r="H92" s="13">
        <f t="shared" si="5"/>
        <v>-0.13994897301290379</v>
      </c>
      <c r="I92" s="13">
        <f t="shared" si="6"/>
        <v>2.248016126357069</v>
      </c>
      <c r="J92" s="13">
        <f t="shared" si="7"/>
        <v>1.6989700043360187</v>
      </c>
    </row>
    <row r="93" spans="2:10">
      <c r="B93" s="2">
        <v>44.74074074074074</v>
      </c>
      <c r="C93" s="1">
        <v>50</v>
      </c>
      <c r="D93">
        <v>0.72665051312208606</v>
      </c>
      <c r="E93" s="2"/>
      <c r="F93">
        <f t="shared" si="4"/>
        <v>2.2827789209374026E-6</v>
      </c>
      <c r="H93" s="13">
        <f t="shared" si="5"/>
        <v>-0.13867441543604464</v>
      </c>
      <c r="I93" s="13">
        <f t="shared" si="6"/>
        <v>2.2492043943780606</v>
      </c>
      <c r="J93" s="13">
        <f t="shared" si="7"/>
        <v>1.6989700043360187</v>
      </c>
    </row>
    <row r="94" spans="2:10">
      <c r="B94" s="2">
        <v>47.25</v>
      </c>
      <c r="C94" s="1">
        <v>50</v>
      </c>
      <c r="D94">
        <v>0.71396364738562246</v>
      </c>
      <c r="E94" s="2"/>
      <c r="F94">
        <f t="shared" si="4"/>
        <v>2.1195966631723961E-6</v>
      </c>
      <c r="H94" s="13">
        <f t="shared" si="5"/>
        <v>-0.14632390046717192</v>
      </c>
      <c r="I94" s="13">
        <f t="shared" si="6"/>
        <v>2.2571039419511125</v>
      </c>
      <c r="J94" s="13">
        <f t="shared" si="7"/>
        <v>1.6989700043360187</v>
      </c>
    </row>
    <row r="95" spans="2:10">
      <c r="B95" s="2">
        <v>48.578125</v>
      </c>
      <c r="C95" s="1">
        <v>50</v>
      </c>
      <c r="D95">
        <v>0.69897329324496249</v>
      </c>
      <c r="E95" s="2"/>
      <c r="F95">
        <f t="shared" si="4"/>
        <v>2.0412217877641211E-6</v>
      </c>
      <c r="H95" s="13">
        <f t="shared" si="5"/>
        <v>-0.15553941769912871</v>
      </c>
      <c r="I95" s="13">
        <f t="shared" si="6"/>
        <v>2.261116920355787</v>
      </c>
      <c r="J95" s="13">
        <f t="shared" si="7"/>
        <v>1.6989700043360187</v>
      </c>
    </row>
    <row r="96" spans="2:10">
      <c r="B96" s="2">
        <v>48.972222222222221</v>
      </c>
      <c r="C96" s="1">
        <v>50</v>
      </c>
      <c r="D96">
        <v>0.7058710560072482</v>
      </c>
      <c r="E96" s="2"/>
      <c r="F96">
        <f t="shared" si="4"/>
        <v>2.0189276710071459E-6</v>
      </c>
      <c r="H96" s="13">
        <f t="shared" si="5"/>
        <v>-0.15127462583069604</v>
      </c>
      <c r="I96" s="13">
        <f t="shared" si="6"/>
        <v>2.2622866081800304</v>
      </c>
      <c r="J96" s="13">
        <f t="shared" si="7"/>
        <v>1.6989700043360187</v>
      </c>
    </row>
    <row r="97" spans="2:10">
      <c r="B97" s="2">
        <v>50</v>
      </c>
      <c r="C97" s="1">
        <v>50</v>
      </c>
      <c r="D97">
        <v>0.69823452939828101</v>
      </c>
      <c r="E97" s="2"/>
      <c r="F97">
        <f t="shared" si="4"/>
        <v>1.9627307691008486E-6</v>
      </c>
      <c r="H97" s="13">
        <f t="shared" si="5"/>
        <v>-0.15599867807076837</v>
      </c>
      <c r="I97" s="13">
        <f t="shared" si="6"/>
        <v>2.2652933391146917</v>
      </c>
      <c r="J97" s="13">
        <f t="shared" si="7"/>
        <v>1.6989700043360187</v>
      </c>
    </row>
    <row r="98" spans="2:10">
      <c r="B98" s="2">
        <v>51.612903225806448</v>
      </c>
      <c r="C98" s="1">
        <v>50</v>
      </c>
      <c r="D98">
        <v>0.68493498218438298</v>
      </c>
      <c r="E98" s="2"/>
      <c r="F98">
        <f t="shared" si="4"/>
        <v>1.8798362730036181E-6</v>
      </c>
      <c r="H98" s="13">
        <f t="shared" si="5"/>
        <v>-0.16435065218451719</v>
      </c>
      <c r="I98" s="13">
        <f t="shared" si="6"/>
        <v>2.2698894339432356</v>
      </c>
      <c r="J98" s="13">
        <f t="shared" si="7"/>
        <v>1.6989700043360187</v>
      </c>
    </row>
    <row r="99" spans="2:10">
      <c r="B99" s="2">
        <v>52.755813953488371</v>
      </c>
      <c r="C99" s="1">
        <v>50</v>
      </c>
      <c r="D99">
        <v>0.67628271002847928</v>
      </c>
      <c r="E99" s="2"/>
      <c r="F99">
        <f t="shared" si="4"/>
        <v>1.8247000753884853E-6</v>
      </c>
      <c r="H99" s="13">
        <f t="shared" si="5"/>
        <v>-0.16987171568749238</v>
      </c>
      <c r="I99" s="13">
        <f t="shared" si="6"/>
        <v>2.2730601136768351</v>
      </c>
      <c r="J99" s="13">
        <f t="shared" si="7"/>
        <v>1.6989700043360187</v>
      </c>
    </row>
    <row r="100" spans="2:10">
      <c r="B100" s="2">
        <v>53.604166666666664</v>
      </c>
      <c r="C100" s="1">
        <v>50</v>
      </c>
      <c r="D100">
        <v>0.67338808492466873</v>
      </c>
      <c r="E100" s="2"/>
      <c r="F100">
        <f t="shared" si="4"/>
        <v>1.7855615219978844E-6</v>
      </c>
      <c r="H100" s="13">
        <f t="shared" si="5"/>
        <v>-0.17173457238102832</v>
      </c>
      <c r="I100" s="13">
        <f t="shared" si="6"/>
        <v>2.2753695206142721</v>
      </c>
      <c r="J100" s="13">
        <f t="shared" si="7"/>
        <v>1.6989700043360187</v>
      </c>
    </row>
    <row r="101" spans="2:10">
      <c r="B101" s="2">
        <v>54.037037037037038</v>
      </c>
      <c r="C101" s="1">
        <v>50</v>
      </c>
      <c r="D101">
        <v>0.67672909554429483</v>
      </c>
      <c r="E101" s="2"/>
      <c r="F101">
        <f t="shared" si="4"/>
        <v>1.7661486163540196E-6</v>
      </c>
      <c r="H101" s="13">
        <f t="shared" si="5"/>
        <v>-0.16958515089544021</v>
      </c>
      <c r="I101" s="13">
        <f t="shared" si="6"/>
        <v>2.2765338469141736</v>
      </c>
      <c r="J101" s="13">
        <f t="shared" si="7"/>
        <v>1.6989700043360187</v>
      </c>
    </row>
    <row r="102" spans="2:10">
      <c r="B102" s="2">
        <v>57.086206896551722</v>
      </c>
      <c r="C102" s="1">
        <v>50</v>
      </c>
      <c r="D102">
        <v>0.66132963983423909</v>
      </c>
      <c r="E102" s="2"/>
      <c r="F102">
        <f t="shared" si="4"/>
        <v>1.6391736057103614E-6</v>
      </c>
      <c r="H102" s="13">
        <f t="shared" si="5"/>
        <v>-0.17958201241171659</v>
      </c>
      <c r="I102" s="13">
        <f t="shared" si="6"/>
        <v>2.2844804000657293</v>
      </c>
      <c r="J102" s="13">
        <f t="shared" si="7"/>
        <v>1.6989700043360187</v>
      </c>
    </row>
    <row r="103" spans="2:10">
      <c r="B103" s="2">
        <v>58.6875</v>
      </c>
      <c r="C103" s="1">
        <v>50</v>
      </c>
      <c r="D103">
        <v>0.64776292547315195</v>
      </c>
      <c r="E103" s="2"/>
      <c r="F103">
        <f t="shared" si="4"/>
        <v>1.5786841101443753E-6</v>
      </c>
      <c r="H103" s="13">
        <f t="shared" si="5"/>
        <v>-0.18858391233571542</v>
      </c>
      <c r="I103" s="13">
        <f t="shared" si="6"/>
        <v>2.2884852075394142</v>
      </c>
      <c r="J103" s="13">
        <f t="shared" si="7"/>
        <v>1.6989700043360187</v>
      </c>
    </row>
    <row r="104" spans="2:10">
      <c r="B104" s="2">
        <v>59.166666666666664</v>
      </c>
      <c r="C104" s="1">
        <v>50</v>
      </c>
      <c r="D104">
        <v>0.65440338698560729</v>
      </c>
      <c r="E104" s="2"/>
      <c r="F104">
        <f t="shared" si="4"/>
        <v>1.5613322023133782E-6</v>
      </c>
      <c r="H104" s="13">
        <f t="shared" si="5"/>
        <v>-0.18415446155960483</v>
      </c>
      <c r="I104" s="13">
        <f t="shared" si="6"/>
        <v>2.289662371893169</v>
      </c>
      <c r="J104" s="13">
        <f t="shared" si="7"/>
        <v>1.6989700043360187</v>
      </c>
    </row>
    <row r="105" spans="2:10">
      <c r="B105" s="2">
        <v>60.4</v>
      </c>
      <c r="C105" s="1">
        <v>50</v>
      </c>
      <c r="D105">
        <v>0.64455150607878542</v>
      </c>
      <c r="E105" s="2"/>
      <c r="F105">
        <f t="shared" si="4"/>
        <v>1.5181592256199497E-6</v>
      </c>
      <c r="H105" s="13">
        <f t="shared" si="5"/>
        <v>-0.19074237247344536</v>
      </c>
      <c r="I105" s="13">
        <f t="shared" si="6"/>
        <v>2.2926489838763957</v>
      </c>
      <c r="J105" s="13">
        <f t="shared" si="7"/>
        <v>1.6989700043360187</v>
      </c>
    </row>
    <row r="106" spans="2:10">
      <c r="B106" s="2">
        <v>63.732558139534881</v>
      </c>
      <c r="C106" s="1">
        <v>50</v>
      </c>
      <c r="D106">
        <v>0.62666240654956684</v>
      </c>
      <c r="E106" s="2"/>
      <c r="F106">
        <f t="shared" si="4"/>
        <v>1.411287002032784E-6</v>
      </c>
      <c r="H106" s="13">
        <f t="shared" si="5"/>
        <v>-0.20296635782561681</v>
      </c>
      <c r="I106" s="13">
        <f t="shared" si="6"/>
        <v>2.3004237879455629</v>
      </c>
      <c r="J106" s="13">
        <f t="shared" si="7"/>
        <v>1.6989700043360187</v>
      </c>
    </row>
    <row r="107" spans="2:10">
      <c r="B107" s="2">
        <v>64.770833333333329</v>
      </c>
      <c r="C107" s="1">
        <v>50</v>
      </c>
      <c r="D107">
        <v>0.62499530488218613</v>
      </c>
      <c r="E107" s="2"/>
      <c r="F107">
        <f t="shared" si="4"/>
        <v>1.3806273186947266E-6</v>
      </c>
      <c r="H107" s="13">
        <f t="shared" si="5"/>
        <v>-0.20412324517019262</v>
      </c>
      <c r="I107" s="13">
        <f t="shared" si="6"/>
        <v>2.302763165891887</v>
      </c>
      <c r="J107" s="13">
        <f t="shared" si="7"/>
        <v>1.6989700043360187</v>
      </c>
    </row>
    <row r="108" spans="2:10">
      <c r="B108" s="2">
        <v>65.296296296296291</v>
      </c>
      <c r="C108" s="1">
        <v>50</v>
      </c>
      <c r="D108">
        <v>0.62453907406083409</v>
      </c>
      <c r="E108" s="2"/>
      <c r="F108">
        <f t="shared" si="4"/>
        <v>1.3655481799037569E-6</v>
      </c>
      <c r="H108" s="13">
        <f t="shared" si="5"/>
        <v>-0.20444038496295255</v>
      </c>
      <c r="I108" s="13">
        <f t="shared" si="6"/>
        <v>2.3039328537161303</v>
      </c>
      <c r="J108" s="13">
        <f t="shared" si="7"/>
        <v>1.6989700043360187</v>
      </c>
    </row>
    <row r="109" spans="2:10">
      <c r="B109" s="2">
        <v>68.965517241379317</v>
      </c>
      <c r="C109" s="1">
        <v>50</v>
      </c>
      <c r="D109">
        <v>0.61056960864608711</v>
      </c>
      <c r="E109" s="2"/>
      <c r="F109">
        <f t="shared" si="4"/>
        <v>1.267755492407583E-6</v>
      </c>
      <c r="H109" s="13">
        <f t="shared" si="5"/>
        <v>-0.2142648166862012</v>
      </c>
      <c r="I109" s="13">
        <f t="shared" si="6"/>
        <v>2.3118473369243602</v>
      </c>
      <c r="J109" s="13">
        <f t="shared" si="7"/>
        <v>1.6989700043360187</v>
      </c>
    </row>
    <row r="110" spans="2:10">
      <c r="B110" s="2">
        <v>70.890625</v>
      </c>
      <c r="C110" s="1">
        <v>50</v>
      </c>
      <c r="D110">
        <v>0.59836068290687205</v>
      </c>
      <c r="E110" s="2"/>
      <c r="F110">
        <f t="shared" si="4"/>
        <v>1.2211924058060515E-6</v>
      </c>
      <c r="H110" s="13">
        <f t="shared" si="5"/>
        <v>-0.2230369508347152</v>
      </c>
      <c r="I110" s="13">
        <f t="shared" si="6"/>
        <v>2.3158329394300616</v>
      </c>
      <c r="J110" s="13">
        <f t="shared" si="7"/>
        <v>1.6989700043360187</v>
      </c>
    </row>
    <row r="111" spans="2:10">
      <c r="B111" s="2">
        <v>71.472222222222229</v>
      </c>
      <c r="C111" s="1">
        <v>50</v>
      </c>
      <c r="D111">
        <v>0.60288155504280538</v>
      </c>
      <c r="E111" s="2"/>
      <c r="F111">
        <f t="shared" si="4"/>
        <v>1.2077056159491117E-6</v>
      </c>
      <c r="H111" s="13">
        <f t="shared" si="5"/>
        <v>-0.21976800302412697</v>
      </c>
      <c r="I111" s="13">
        <f t="shared" si="6"/>
        <v>2.3170157661503716</v>
      </c>
      <c r="J111" s="13">
        <f t="shared" si="7"/>
        <v>1.6989700043360187</v>
      </c>
    </row>
    <row r="112" spans="2:10">
      <c r="B112" s="2">
        <v>72.95</v>
      </c>
      <c r="C112" s="1">
        <v>50</v>
      </c>
      <c r="D112">
        <v>0.59475697110917314</v>
      </c>
      <c r="E112" s="2"/>
      <c r="F112">
        <f t="shared" si="4"/>
        <v>1.1745748969123616E-6</v>
      </c>
      <c r="H112" s="13">
        <f t="shared" si="5"/>
        <v>-0.22566045892246761</v>
      </c>
      <c r="I112" s="13">
        <f t="shared" si="6"/>
        <v>2.3199784364125087</v>
      </c>
      <c r="J112" s="13">
        <f t="shared" si="7"/>
        <v>1.6989700043360187</v>
      </c>
    </row>
    <row r="113" spans="2:10">
      <c r="B113" s="2">
        <v>77</v>
      </c>
      <c r="C113" s="1">
        <v>50</v>
      </c>
      <c r="D113">
        <v>0.57943867334073562</v>
      </c>
      <c r="E113" s="2"/>
      <c r="F113">
        <f t="shared" si="4"/>
        <v>1.0914078343338535E-6</v>
      </c>
      <c r="H113" s="13">
        <f t="shared" si="5"/>
        <v>-0.23699252214921809</v>
      </c>
      <c r="I113" s="13">
        <f t="shared" si="6"/>
        <v>2.3278002460601797</v>
      </c>
      <c r="J113" s="13">
        <f t="shared" si="7"/>
        <v>1.6989700043360187</v>
      </c>
    </row>
    <row r="114" spans="2:10">
      <c r="B114" s="2">
        <v>78.25</v>
      </c>
      <c r="C114" s="1">
        <v>50</v>
      </c>
      <c r="D114">
        <v>0.57700221341513602</v>
      </c>
      <c r="E114" s="2"/>
      <c r="F114">
        <f t="shared" si="4"/>
        <v>1.0677793187980923E-6</v>
      </c>
      <c r="H114" s="13">
        <f t="shared" si="5"/>
        <v>-0.23882252086136393</v>
      </c>
      <c r="I114" s="13">
        <f t="shared" si="6"/>
        <v>2.3301314530755142</v>
      </c>
      <c r="J114" s="13">
        <f t="shared" si="7"/>
        <v>1.6989700043360187</v>
      </c>
    </row>
    <row r="115" spans="2:10">
      <c r="B115" s="2">
        <v>78.888888888888886</v>
      </c>
      <c r="C115" s="1">
        <v>50</v>
      </c>
      <c r="D115">
        <v>0.57813277037246036</v>
      </c>
      <c r="E115" s="2"/>
      <c r="F115">
        <f t="shared" si="4"/>
        <v>1.0560429567199732E-6</v>
      </c>
      <c r="H115" s="13">
        <f t="shared" si="5"/>
        <v>-0.23797241275848618</v>
      </c>
      <c r="I115" s="13">
        <f t="shared" si="6"/>
        <v>2.3313086174292685</v>
      </c>
      <c r="J115" s="13">
        <f t="shared" si="7"/>
        <v>1.6989700043360187</v>
      </c>
    </row>
    <row r="116" spans="2:10">
      <c r="B116" s="2">
        <v>85.640625</v>
      </c>
      <c r="C116" s="1">
        <v>50</v>
      </c>
      <c r="D116">
        <v>0.55411133577197647</v>
      </c>
      <c r="E116" s="2"/>
      <c r="F116">
        <f t="shared" si="4"/>
        <v>9.4451301479137368E-7</v>
      </c>
      <c r="H116" s="13">
        <f t="shared" si="5"/>
        <v>-0.25640296513903105</v>
      </c>
      <c r="I116" s="13">
        <f t="shared" si="6"/>
        <v>2.3431966136987898</v>
      </c>
      <c r="J116" s="13">
        <f t="shared" si="7"/>
        <v>1.6989700043360187</v>
      </c>
    </row>
    <row r="117" spans="2:10">
      <c r="B117" s="2">
        <v>86.361111111111114</v>
      </c>
      <c r="C117" s="1">
        <v>50</v>
      </c>
      <c r="D117">
        <v>0.55360109346028252</v>
      </c>
      <c r="E117" s="2"/>
      <c r="F117">
        <f t="shared" si="4"/>
        <v>9.3381905119389148E-7</v>
      </c>
      <c r="H117" s="13">
        <f t="shared" si="5"/>
        <v>-0.25680306074187326</v>
      </c>
      <c r="I117" s="13">
        <f t="shared" si="6"/>
        <v>2.344409411427987</v>
      </c>
      <c r="J117" s="13">
        <f t="shared" si="7"/>
        <v>1.6989700043360187</v>
      </c>
    </row>
    <row r="118" spans="2:10">
      <c r="B118" s="2">
        <v>88.15</v>
      </c>
      <c r="C118" s="1">
        <v>50</v>
      </c>
      <c r="D118">
        <v>0.55123498311740404</v>
      </c>
      <c r="E118" s="2"/>
      <c r="F118">
        <f t="shared" si="4"/>
        <v>9.0815608482056146E-7</v>
      </c>
      <c r="H118" s="13">
        <f t="shared" si="5"/>
        <v>-0.25866322852288887</v>
      </c>
      <c r="I118" s="13">
        <f t="shared" si="6"/>
        <v>2.3473774432144654</v>
      </c>
      <c r="J118" s="13">
        <f t="shared" si="7"/>
        <v>1.6989700043360187</v>
      </c>
    </row>
    <row r="119" spans="2:10">
      <c r="B119" s="2">
        <v>93.023255813953483</v>
      </c>
      <c r="C119" s="1">
        <v>50</v>
      </c>
      <c r="D119">
        <v>0.53361531335016443</v>
      </c>
      <c r="E119" s="2"/>
      <c r="F119">
        <f t="shared" si="4"/>
        <v>8.441072206221793E-7</v>
      </c>
      <c r="H119" s="13">
        <f t="shared" si="5"/>
        <v>-0.27277171580805726</v>
      </c>
      <c r="I119" s="13">
        <f t="shared" si="6"/>
        <v>2.3551671829188106</v>
      </c>
      <c r="J119" s="13">
        <f t="shared" si="7"/>
        <v>1.6989700043360187</v>
      </c>
    </row>
    <row r="120" spans="2:10">
      <c r="B120" s="2">
        <v>94.520833333333329</v>
      </c>
      <c r="C120" s="1">
        <v>50</v>
      </c>
      <c r="D120">
        <v>0.53141537777941605</v>
      </c>
      <c r="E120" s="2"/>
      <c r="F120">
        <f t="shared" si="4"/>
        <v>8.2598157973081717E-7</v>
      </c>
      <c r="H120" s="13">
        <f t="shared" si="5"/>
        <v>-0.27456588239071233</v>
      </c>
      <c r="I120" s="13">
        <f t="shared" si="6"/>
        <v>2.3574791849661616</v>
      </c>
      <c r="J120" s="13">
        <f t="shared" si="7"/>
        <v>1.6989700043360187</v>
      </c>
    </row>
    <row r="121" spans="2:10">
      <c r="B121" s="2">
        <v>95.296296296296291</v>
      </c>
      <c r="C121" s="1">
        <v>50</v>
      </c>
      <c r="D121">
        <v>0.53463252415630014</v>
      </c>
      <c r="E121" s="2"/>
      <c r="F121">
        <f t="shared" si="4"/>
        <v>8.1685947911950538E-7</v>
      </c>
      <c r="H121" s="13">
        <f t="shared" si="5"/>
        <v>-0.27194462464428748</v>
      </c>
      <c r="I121" s="13">
        <f t="shared" si="6"/>
        <v>2.3586620116864716</v>
      </c>
      <c r="J121" s="13">
        <f t="shared" si="7"/>
        <v>1.6989700043360187</v>
      </c>
    </row>
    <row r="122" spans="2:10">
      <c r="B122" s="2">
        <v>103.46875</v>
      </c>
      <c r="C122" s="1">
        <v>50</v>
      </c>
      <c r="D122">
        <v>0.50950552828843465</v>
      </c>
      <c r="E122" s="2"/>
      <c r="F122">
        <f t="shared" si="4"/>
        <v>7.3043179912291536E-7</v>
      </c>
      <c r="H122" s="13">
        <f t="shared" si="5"/>
        <v>-0.29285109940606074</v>
      </c>
      <c r="I122" s="13">
        <f t="shared" si="6"/>
        <v>2.3705730718134057</v>
      </c>
      <c r="J122" s="13">
        <f t="shared" si="7"/>
        <v>1.6989700043360187</v>
      </c>
    </row>
    <row r="123" spans="2:10">
      <c r="B123" s="2">
        <v>104.33333333333333</v>
      </c>
      <c r="C123" s="1">
        <v>50</v>
      </c>
      <c r="D123">
        <v>0.5075459507518294</v>
      </c>
      <c r="E123" s="2"/>
      <c r="F123">
        <f t="shared" si="4"/>
        <v>7.2221710874675818E-7</v>
      </c>
      <c r="H123" s="13">
        <f t="shared" si="5"/>
        <v>-0.29452463271609997</v>
      </c>
      <c r="I123" s="13">
        <f t="shared" si="6"/>
        <v>2.3717776986116141</v>
      </c>
      <c r="J123" s="13">
        <f t="shared" si="7"/>
        <v>1.6989700043360187</v>
      </c>
    </row>
    <row r="124" spans="2:10">
      <c r="B124" s="2">
        <v>106.5</v>
      </c>
      <c r="C124" s="1">
        <v>50</v>
      </c>
      <c r="D124">
        <v>0.50436465282369725</v>
      </c>
      <c r="E124" s="2"/>
      <c r="F124">
        <f t="shared" si="4"/>
        <v>7.0232002875558288E-7</v>
      </c>
      <c r="H124" s="13">
        <f t="shared" si="5"/>
        <v>-0.29725535751039206</v>
      </c>
      <c r="I124" s="13">
        <f t="shared" si="6"/>
        <v>2.3747532069276041</v>
      </c>
      <c r="J124" s="13">
        <f t="shared" si="7"/>
        <v>1.6989700043360187</v>
      </c>
    </row>
    <row r="125" spans="2:10">
      <c r="B125" s="2">
        <v>114.1875</v>
      </c>
      <c r="C125" s="1">
        <v>50</v>
      </c>
      <c r="D125">
        <v>0.48756930438412449</v>
      </c>
      <c r="E125" s="2"/>
      <c r="F125">
        <f t="shared" si="4"/>
        <v>6.3884310803485204E-7</v>
      </c>
      <c r="H125" s="13">
        <f t="shared" si="5"/>
        <v>-0.31196364381702429</v>
      </c>
      <c r="I125" s="13">
        <f t="shared" si="6"/>
        <v>2.3848428592348894</v>
      </c>
      <c r="J125" s="13">
        <f t="shared" si="7"/>
        <v>1.6989700043360187</v>
      </c>
    </row>
    <row r="126" spans="2:10">
      <c r="B126" s="2">
        <v>115.14814814814815</v>
      </c>
      <c r="C126" s="1">
        <v>50</v>
      </c>
      <c r="D126">
        <v>0.48574306799943334</v>
      </c>
      <c r="E126" s="2"/>
      <c r="F126">
        <f t="shared" si="4"/>
        <v>6.3160999971888393E-7</v>
      </c>
      <c r="H126" s="13">
        <f t="shared" si="5"/>
        <v>-0.31359338846585577</v>
      </c>
      <c r="I126" s="13">
        <f t="shared" si="6"/>
        <v>2.3860556569640865</v>
      </c>
      <c r="J126" s="13">
        <f t="shared" si="7"/>
        <v>1.6989700043360187</v>
      </c>
    </row>
    <row r="127" spans="2:10">
      <c r="B127" s="2">
        <v>125</v>
      </c>
      <c r="C127" s="1">
        <v>50</v>
      </c>
      <c r="D127">
        <v>0.46572110854036802</v>
      </c>
      <c r="E127" s="2"/>
      <c r="F127">
        <f t="shared" si="4"/>
        <v>5.6492425325865821E-7</v>
      </c>
      <c r="H127" s="13">
        <f t="shared" si="5"/>
        <v>-0.33187407747450953</v>
      </c>
      <c r="I127" s="13">
        <f t="shared" si="6"/>
        <v>2.3979400086720375</v>
      </c>
      <c r="J127" s="13">
        <f t="shared" si="7"/>
        <v>1.6989700043360187</v>
      </c>
    </row>
    <row r="128" spans="2:10">
      <c r="B128" s="2">
        <v>126.02777777777777</v>
      </c>
      <c r="C128" s="1">
        <v>50</v>
      </c>
      <c r="D128">
        <v>0.46843123586454466</v>
      </c>
      <c r="E128" s="2"/>
      <c r="F128">
        <f t="shared" si="4"/>
        <v>5.5867164487016075E-7</v>
      </c>
      <c r="H128" s="13">
        <f t="shared" si="5"/>
        <v>-0.32935415307168414</v>
      </c>
      <c r="I128" s="13">
        <f t="shared" si="6"/>
        <v>2.399125430502262</v>
      </c>
      <c r="J128" s="13">
        <f t="shared" si="7"/>
        <v>1.6989700043360187</v>
      </c>
    </row>
    <row r="129" spans="2:10">
      <c r="B129" s="2">
        <v>128.65</v>
      </c>
      <c r="C129" s="1">
        <v>50</v>
      </c>
      <c r="D129">
        <v>0.46343459399825204</v>
      </c>
      <c r="E129" s="2"/>
      <c r="F129">
        <f t="shared" si="4"/>
        <v>5.4325136038628674E-7</v>
      </c>
      <c r="H129" s="13">
        <f t="shared" si="5"/>
        <v>-0.33401155055945209</v>
      </c>
      <c r="I129" s="13">
        <f t="shared" si="6"/>
        <v>2.4021066011848067</v>
      </c>
      <c r="J129" s="13">
        <f t="shared" si="7"/>
        <v>1.6989700043360187</v>
      </c>
    </row>
    <row r="130" spans="2:10">
      <c r="B130" s="2">
        <v>137.95833333333334</v>
      </c>
      <c r="C130" s="1">
        <v>50</v>
      </c>
      <c r="D130">
        <v>0.44611581623234242</v>
      </c>
      <c r="E130" s="2"/>
      <c r="F130">
        <f t="shared" si="4"/>
        <v>4.9404435243514592E-7</v>
      </c>
      <c r="H130" s="13">
        <f t="shared" si="5"/>
        <v>-0.35055237935720179</v>
      </c>
      <c r="I130" s="13">
        <f t="shared" si="6"/>
        <v>2.4122193173495061</v>
      </c>
      <c r="J130" s="13">
        <f t="shared" si="7"/>
        <v>1.6989700043360187</v>
      </c>
    </row>
    <row r="131" spans="2:10">
      <c r="B131" s="2">
        <v>139.11111111111111</v>
      </c>
      <c r="C131" s="1">
        <v>50</v>
      </c>
      <c r="D131">
        <v>0.44599227048934698</v>
      </c>
      <c r="E131" s="2"/>
      <c r="F131">
        <f t="shared" ref="F131:F194" si="8">B131^($G$2*LOG10(C131))*C131^$G$3</f>
        <v>4.8848815760324393E-7</v>
      </c>
      <c r="H131" s="13">
        <f t="shared" ref="H131:H194" si="9">LOG10(D131)</f>
        <v>-0.35067266799842628</v>
      </c>
      <c r="I131" s="13">
        <f t="shared" ref="I131:I194" si="10">LOG10((B131*C131^3)^(1/3))</f>
        <v>2.4134239441477137</v>
      </c>
      <c r="J131" s="13">
        <f t="shared" ref="J131:J194" si="11">LOG10($C131)</f>
        <v>1.6989700043360187</v>
      </c>
    </row>
    <row r="132" spans="2:10">
      <c r="B132" s="2">
        <v>152.25</v>
      </c>
      <c r="C132" s="1">
        <v>50</v>
      </c>
      <c r="D132">
        <v>0.42742525171590395</v>
      </c>
      <c r="E132" s="2"/>
      <c r="F132">
        <f t="shared" si="8"/>
        <v>4.3209623402995242E-7</v>
      </c>
      <c r="H132" s="13">
        <f t="shared" si="9"/>
        <v>-0.36913982387311733</v>
      </c>
      <c r="I132" s="13">
        <f t="shared" si="10"/>
        <v>2.4264891047709898</v>
      </c>
      <c r="J132" s="13">
        <f t="shared" si="11"/>
        <v>1.6989700043360187</v>
      </c>
    </row>
    <row r="133" spans="2:10">
      <c r="B133" s="2">
        <v>155.44999999999999</v>
      </c>
      <c r="C133" s="1">
        <v>50</v>
      </c>
      <c r="D133">
        <v>0.42486902637479318</v>
      </c>
      <c r="E133" s="2"/>
      <c r="F133">
        <f t="shared" si="8"/>
        <v>4.2005142910347191E-7</v>
      </c>
      <c r="H133" s="13">
        <f t="shared" si="9"/>
        <v>-0.37174492851233104</v>
      </c>
      <c r="I133" s="13">
        <f t="shared" si="10"/>
        <v>2.429500246462422</v>
      </c>
      <c r="J133" s="13">
        <f t="shared" si="11"/>
        <v>1.6989700043360187</v>
      </c>
    </row>
    <row r="134" spans="2:10">
      <c r="B134" s="2">
        <v>166.66666666666666</v>
      </c>
      <c r="C134" s="1">
        <v>50</v>
      </c>
      <c r="D134">
        <v>0.40943347140463143</v>
      </c>
      <c r="E134" s="2"/>
      <c r="F134">
        <f t="shared" si="8"/>
        <v>3.8209951594552117E-7</v>
      </c>
      <c r="H134" s="13">
        <f t="shared" si="9"/>
        <v>-0.38781665641670887</v>
      </c>
      <c r="I134" s="13">
        <f t="shared" si="10"/>
        <v>2.4395862542081375</v>
      </c>
      <c r="J134" s="13">
        <f t="shared" si="11"/>
        <v>1.6989700043360187</v>
      </c>
    </row>
    <row r="135" spans="2:10">
      <c r="B135" s="2">
        <v>168.03703703703704</v>
      </c>
      <c r="C135" s="1">
        <v>50</v>
      </c>
      <c r="D135">
        <v>0.40818449800042084</v>
      </c>
      <c r="E135" s="2"/>
      <c r="F135">
        <f t="shared" si="8"/>
        <v>3.7787042040773786E-7</v>
      </c>
      <c r="H135" s="13">
        <f t="shared" si="9"/>
        <v>-0.38914349290930644</v>
      </c>
      <c r="I135" s="13">
        <f t="shared" si="10"/>
        <v>2.440771676038362</v>
      </c>
      <c r="J135" s="13">
        <f t="shared" si="11"/>
        <v>1.6989700043360187</v>
      </c>
    </row>
    <row r="136" spans="2:10">
      <c r="B136" s="2">
        <v>183.94444444444446</v>
      </c>
      <c r="C136" s="1">
        <v>50</v>
      </c>
      <c r="D136">
        <v>0.3908806612395721</v>
      </c>
      <c r="E136" s="2"/>
      <c r="F136">
        <f t="shared" si="8"/>
        <v>3.3415826428442427E-7</v>
      </c>
      <c r="H136" s="13">
        <f t="shared" si="9"/>
        <v>-0.40795581568875533</v>
      </c>
      <c r="I136" s="13">
        <f t="shared" si="10"/>
        <v>2.4538655628856061</v>
      </c>
      <c r="J136" s="13">
        <f t="shared" si="11"/>
        <v>1.6989700043360187</v>
      </c>
    </row>
    <row r="137" spans="2:10">
      <c r="B137" s="2">
        <v>187.8</v>
      </c>
      <c r="C137" s="1">
        <v>50</v>
      </c>
      <c r="D137">
        <v>0.38757902882088557</v>
      </c>
      <c r="E137" s="2"/>
      <c r="F137">
        <f t="shared" si="8"/>
        <v>3.2486842955730653E-7</v>
      </c>
      <c r="H137" s="13">
        <f t="shared" si="9"/>
        <v>-0.41163972985079605</v>
      </c>
      <c r="I137" s="13">
        <f t="shared" si="10"/>
        <v>2.4568685336460492</v>
      </c>
      <c r="J137" s="13">
        <f t="shared" si="11"/>
        <v>1.6989700043360187</v>
      </c>
    </row>
    <row r="138" spans="2:10">
      <c r="B138" s="2">
        <v>203</v>
      </c>
      <c r="C138" s="1">
        <v>50</v>
      </c>
      <c r="D138">
        <v>0.37134436787925529</v>
      </c>
      <c r="E138" s="2"/>
      <c r="F138">
        <f t="shared" si="8"/>
        <v>2.922582291561351E-7</v>
      </c>
      <c r="H138" s="13">
        <f t="shared" si="9"/>
        <v>-0.43022315857350768</v>
      </c>
      <c r="I138" s="13">
        <f t="shared" si="10"/>
        <v>2.4681353503070897</v>
      </c>
      <c r="J138" s="13">
        <f t="shared" si="11"/>
        <v>1.6989700043360187</v>
      </c>
    </row>
    <row r="139" spans="2:10">
      <c r="B139" s="2">
        <v>222.22222222222223</v>
      </c>
      <c r="C139" s="1">
        <v>50</v>
      </c>
      <c r="D139">
        <v>0.35623360892837291</v>
      </c>
      <c r="E139" s="2"/>
      <c r="F139">
        <f t="shared" si="8"/>
        <v>2.5844179860154373E-7</v>
      </c>
      <c r="H139" s="13">
        <f t="shared" si="9"/>
        <v>-0.44826510934337033</v>
      </c>
      <c r="I139" s="13">
        <f t="shared" si="10"/>
        <v>2.4812324997442374</v>
      </c>
      <c r="J139" s="13">
        <f t="shared" si="11"/>
        <v>1.6989700043360187</v>
      </c>
    </row>
    <row r="140" spans="2:10">
      <c r="B140" s="2">
        <v>226.85</v>
      </c>
      <c r="C140" s="1">
        <v>50</v>
      </c>
      <c r="D140">
        <v>0.35160129626243686</v>
      </c>
      <c r="E140" s="2"/>
      <c r="F140">
        <f t="shared" si="8"/>
        <v>2.5130224375618678E-7</v>
      </c>
      <c r="H140" s="13">
        <f t="shared" si="9"/>
        <v>-0.45394953246463182</v>
      </c>
      <c r="I140" s="13">
        <f t="shared" si="10"/>
        <v>2.4842162655366971</v>
      </c>
      <c r="J140" s="13">
        <f t="shared" si="11"/>
        <v>1.6989700043360187</v>
      </c>
    </row>
    <row r="141" spans="2:10">
      <c r="B141" s="2">
        <v>245.25925925925927</v>
      </c>
      <c r="C141" s="1">
        <v>50</v>
      </c>
      <c r="D141">
        <v>0.34243611196198304</v>
      </c>
      <c r="E141" s="2"/>
      <c r="F141">
        <f t="shared" si="8"/>
        <v>2.2601563005264242E-7</v>
      </c>
      <c r="H141" s="13">
        <f t="shared" si="9"/>
        <v>-0.46542044259638765</v>
      </c>
      <c r="I141" s="13">
        <f t="shared" si="10"/>
        <v>2.4955118084217061</v>
      </c>
      <c r="J141" s="13">
        <f t="shared" si="11"/>
        <v>1.6989700043360187</v>
      </c>
    </row>
    <row r="142" spans="2:10">
      <c r="B142" s="2">
        <v>274.05</v>
      </c>
      <c r="C142" s="1">
        <v>50</v>
      </c>
      <c r="D142">
        <v>0.31787483518427434</v>
      </c>
      <c r="E142" s="2"/>
      <c r="F142">
        <f t="shared" si="8"/>
        <v>1.9436596456503827E-7</v>
      </c>
      <c r="H142" s="13">
        <f t="shared" si="9"/>
        <v>-0.49774385199461846</v>
      </c>
      <c r="I142" s="13">
        <f t="shared" si="10"/>
        <v>2.5115799398054253</v>
      </c>
      <c r="J142" s="13">
        <f t="shared" si="11"/>
        <v>1.6989700043360187</v>
      </c>
    </row>
    <row r="143" spans="2:10">
      <c r="B143" s="2">
        <v>296.2962962962963</v>
      </c>
      <c r="C143" s="1">
        <v>50</v>
      </c>
      <c r="D143">
        <v>0.30806819887116399</v>
      </c>
      <c r="E143" s="2"/>
      <c r="F143">
        <f t="shared" si="8"/>
        <v>1.7480305647370669E-7</v>
      </c>
      <c r="H143" s="13">
        <f t="shared" si="9"/>
        <v>-0.51135313052949882</v>
      </c>
      <c r="I143" s="13">
        <f t="shared" si="10"/>
        <v>2.5228787452803374</v>
      </c>
      <c r="J143" s="13">
        <f t="shared" si="11"/>
        <v>1.6989700043360187</v>
      </c>
    </row>
    <row r="144" spans="2:10">
      <c r="B144" s="2">
        <v>331.1</v>
      </c>
      <c r="C144" s="1">
        <v>50</v>
      </c>
      <c r="D144">
        <v>0.28838614300967613</v>
      </c>
      <c r="E144" s="2"/>
      <c r="F144">
        <f t="shared" si="8"/>
        <v>1.5031140806128614E-7</v>
      </c>
      <c r="H144" s="13">
        <f t="shared" si="9"/>
        <v>-0.54002561135557081</v>
      </c>
      <c r="I144" s="13">
        <f t="shared" si="10"/>
        <v>2.5389563979200411</v>
      </c>
      <c r="J144" s="13">
        <f t="shared" si="11"/>
        <v>1.6989700043360187</v>
      </c>
    </row>
    <row r="145" spans="2:10">
      <c r="B145" s="2">
        <v>400</v>
      </c>
      <c r="C145" s="1">
        <v>50</v>
      </c>
      <c r="D145">
        <v>0.26175721582254113</v>
      </c>
      <c r="E145" s="2"/>
      <c r="F145">
        <f t="shared" si="8"/>
        <v>1.162525509667608E-7</v>
      </c>
      <c r="H145" s="13">
        <f t="shared" si="9"/>
        <v>-0.58210133735220615</v>
      </c>
      <c r="I145" s="13">
        <f t="shared" si="10"/>
        <v>2.5663233347786729</v>
      </c>
      <c r="J145" s="13">
        <f t="shared" si="11"/>
        <v>1.6989700043360187</v>
      </c>
    </row>
    <row r="146" spans="2:10">
      <c r="B146" s="2">
        <v>2</v>
      </c>
      <c r="C146" s="1">
        <v>72</v>
      </c>
      <c r="D146">
        <v>1.5109612215991508</v>
      </c>
      <c r="E146" s="2"/>
      <c r="F146">
        <f t="shared" si="8"/>
        <v>6.8872329482063541E-5</v>
      </c>
      <c r="H146" s="13">
        <f t="shared" si="9"/>
        <v>0.17925331843458001</v>
      </c>
      <c r="I146" s="13">
        <f t="shared" si="10"/>
        <v>1.9576758283192621</v>
      </c>
      <c r="J146" s="13">
        <f t="shared" si="11"/>
        <v>1.8573324964312685</v>
      </c>
    </row>
    <row r="147" spans="2:10">
      <c r="B147" s="2">
        <v>2.4159999999999999</v>
      </c>
      <c r="C147" s="1">
        <v>72</v>
      </c>
      <c r="D147">
        <v>1.3831028058104022</v>
      </c>
      <c r="E147" s="2"/>
      <c r="F147">
        <f t="shared" si="8"/>
        <v>5.2012089994007447E-5</v>
      </c>
      <c r="H147" s="13">
        <f t="shared" si="9"/>
        <v>0.14085446234848986</v>
      </c>
      <c r="I147" s="13">
        <f t="shared" si="10"/>
        <v>1.9850314730809666</v>
      </c>
      <c r="J147" s="13">
        <f t="shared" si="11"/>
        <v>1.8573324964312685</v>
      </c>
    </row>
    <row r="148" spans="2:10">
      <c r="B148" s="2">
        <v>2.6809651474530831</v>
      </c>
      <c r="C148" s="1">
        <v>72</v>
      </c>
      <c r="D148">
        <v>1.3714887207051596</v>
      </c>
      <c r="E148" s="2"/>
      <c r="F148">
        <f t="shared" si="8"/>
        <v>4.4560671161137707E-5</v>
      </c>
      <c r="H148" s="13">
        <f t="shared" si="9"/>
        <v>0.13719224026307689</v>
      </c>
      <c r="I148" s="13">
        <f t="shared" si="10"/>
        <v>2.0000962191617058</v>
      </c>
      <c r="J148" s="13">
        <f t="shared" si="11"/>
        <v>1.8573324964312685</v>
      </c>
    </row>
    <row r="149" spans="2:10">
      <c r="B149" s="2">
        <v>2.9180000000000001</v>
      </c>
      <c r="C149" s="1">
        <v>72</v>
      </c>
      <c r="D149">
        <v>1.3086007982149597</v>
      </c>
      <c r="E149" s="2"/>
      <c r="F149">
        <f t="shared" si="8"/>
        <v>3.9289870066692809E-5</v>
      </c>
      <c r="H149" s="13">
        <f t="shared" si="9"/>
        <v>0.1168071808715955</v>
      </c>
      <c r="I149" s="13">
        <f t="shared" si="10"/>
        <v>2.0123609256170796</v>
      </c>
      <c r="J149" s="13">
        <f t="shared" si="11"/>
        <v>1.8573324964312685</v>
      </c>
    </row>
    <row r="150" spans="2:10">
      <c r="B150" s="2">
        <v>3.2386058981233243</v>
      </c>
      <c r="C150" s="1">
        <v>72</v>
      </c>
      <c r="D150">
        <v>1.2725360559439856</v>
      </c>
      <c r="E150" s="2"/>
      <c r="F150">
        <f t="shared" si="8"/>
        <v>3.3652029139366703E-5</v>
      </c>
      <c r="H150" s="13">
        <f t="shared" si="9"/>
        <v>0.10467009645136736</v>
      </c>
      <c r="I150" s="13">
        <f t="shared" si="10"/>
        <v>2.0274518639234103</v>
      </c>
      <c r="J150" s="13">
        <f t="shared" si="11"/>
        <v>1.8573324964312685</v>
      </c>
    </row>
    <row r="151" spans="2:10">
      <c r="B151" s="2">
        <v>3.5259999999999998</v>
      </c>
      <c r="C151" s="1">
        <v>72</v>
      </c>
      <c r="D151">
        <v>1.2332324447477649</v>
      </c>
      <c r="E151" s="2"/>
      <c r="F151">
        <f t="shared" si="8"/>
        <v>2.9658339680251777E-5</v>
      </c>
      <c r="H151" s="13">
        <f t="shared" si="9"/>
        <v>9.1044941929889919E-2</v>
      </c>
      <c r="I151" s="13">
        <f t="shared" si="10"/>
        <v>2.0397599324190363</v>
      </c>
      <c r="J151" s="13">
        <f t="shared" si="11"/>
        <v>1.8573324964312685</v>
      </c>
    </row>
    <row r="152" spans="2:10">
      <c r="B152" s="2">
        <v>3.5971223021582732</v>
      </c>
      <c r="C152" s="1">
        <v>72</v>
      </c>
      <c r="D152">
        <v>1.2345767235181164</v>
      </c>
      <c r="E152" s="2"/>
      <c r="F152">
        <f t="shared" si="8"/>
        <v>2.879122035674377E-5</v>
      </c>
      <c r="H152" s="13">
        <f t="shared" si="9"/>
        <v>9.1518084600202415E-2</v>
      </c>
      <c r="I152" s="13">
        <f t="shared" si="10"/>
        <v>2.0426508977919098</v>
      </c>
      <c r="J152" s="13">
        <f t="shared" si="11"/>
        <v>1.8573324964312685</v>
      </c>
    </row>
    <row r="153" spans="2:10">
      <c r="B153" s="2">
        <v>3.9115281501340484</v>
      </c>
      <c r="C153" s="1">
        <v>72</v>
      </c>
      <c r="D153">
        <v>1.2123496988253382</v>
      </c>
      <c r="E153" s="2"/>
      <c r="F153">
        <f t="shared" si="8"/>
        <v>2.542070223516519E-5</v>
      </c>
      <c r="H153" s="13">
        <f t="shared" si="9"/>
        <v>8.3627908909890941E-2</v>
      </c>
      <c r="I153" s="13">
        <f t="shared" si="10"/>
        <v>2.0547813164595228</v>
      </c>
      <c r="J153" s="13">
        <f t="shared" si="11"/>
        <v>1.8573324964312685</v>
      </c>
    </row>
    <row r="154" spans="2:10">
      <c r="B154" s="2">
        <v>4.26</v>
      </c>
      <c r="C154" s="1">
        <v>72</v>
      </c>
      <c r="D154">
        <v>1.1683915020867599</v>
      </c>
      <c r="E154" s="2"/>
      <c r="F154">
        <f t="shared" si="8"/>
        <v>2.239322715432458E-5</v>
      </c>
      <c r="H154" s="13">
        <f t="shared" si="9"/>
        <v>6.758838961420556E-2</v>
      </c>
      <c r="I154" s="13">
        <f t="shared" si="10"/>
        <v>2.0671356961321745</v>
      </c>
      <c r="J154" s="13">
        <f t="shared" si="11"/>
        <v>1.8573324964312685</v>
      </c>
    </row>
    <row r="155" spans="2:10">
      <c r="B155" s="2">
        <v>4.3453237410071939</v>
      </c>
      <c r="C155" s="1">
        <v>72</v>
      </c>
      <c r="D155">
        <v>1.1815009882143088</v>
      </c>
      <c r="E155" s="2"/>
      <c r="F155">
        <f t="shared" si="8"/>
        <v>2.1743007031906018E-5</v>
      </c>
      <c r="H155" s="13">
        <f t="shared" si="9"/>
        <v>7.2434089214974171E-2</v>
      </c>
      <c r="I155" s="13">
        <f t="shared" si="10"/>
        <v>2.0700065425536138</v>
      </c>
      <c r="J155" s="13">
        <f t="shared" si="11"/>
        <v>1.8573324964312685</v>
      </c>
    </row>
    <row r="156" spans="2:10">
      <c r="B156" s="2">
        <v>4.7265415549597858</v>
      </c>
      <c r="C156" s="1">
        <v>72</v>
      </c>
      <c r="D156">
        <v>1.1525607555952211</v>
      </c>
      <c r="E156" s="2"/>
      <c r="F156">
        <f t="shared" si="8"/>
        <v>1.9189063759215591E-5</v>
      </c>
      <c r="H156" s="13">
        <f t="shared" si="9"/>
        <v>6.1663827878858539E-2</v>
      </c>
      <c r="I156" s="13">
        <f t="shared" si="10"/>
        <v>2.0821803232614795</v>
      </c>
      <c r="J156" s="13">
        <f t="shared" si="11"/>
        <v>1.8573324964312685</v>
      </c>
    </row>
    <row r="157" spans="2:10">
      <c r="B157" s="2">
        <v>4.8076923076923075</v>
      </c>
      <c r="C157" s="1">
        <v>72</v>
      </c>
      <c r="D157">
        <v>1.133200216165221</v>
      </c>
      <c r="E157" s="2"/>
      <c r="F157">
        <f t="shared" si="8"/>
        <v>1.8709772396152507E-5</v>
      </c>
      <c r="H157" s="13">
        <f t="shared" si="9"/>
        <v>5.4306648692869872E-2</v>
      </c>
      <c r="I157" s="13">
        <f t="shared" si="10"/>
        <v>2.084644718110348</v>
      </c>
      <c r="J157" s="13">
        <f t="shared" si="11"/>
        <v>1.8573324964312685</v>
      </c>
    </row>
    <row r="158" spans="2:10">
      <c r="B158" s="2">
        <v>5.1459999999999999</v>
      </c>
      <c r="C158" s="1">
        <v>72</v>
      </c>
      <c r="D158">
        <v>1.0984372732072307</v>
      </c>
      <c r="E158" s="2"/>
      <c r="F158">
        <f t="shared" si="8"/>
        <v>1.6911660446433045E-5</v>
      </c>
      <c r="H158" s="13">
        <f t="shared" si="9"/>
        <v>4.0775261367786891E-2</v>
      </c>
      <c r="I158" s="13">
        <f t="shared" si="10"/>
        <v>2.0944890903893776</v>
      </c>
      <c r="J158" s="13">
        <f t="shared" si="11"/>
        <v>1.8573324964312685</v>
      </c>
    </row>
    <row r="159" spans="2:10">
      <c r="B159" s="2">
        <v>5.2482014388489207</v>
      </c>
      <c r="C159" s="1">
        <v>72</v>
      </c>
      <c r="D159">
        <v>1.106723933416798</v>
      </c>
      <c r="E159" s="2"/>
      <c r="F159">
        <f t="shared" si="8"/>
        <v>1.6424641294768219E-5</v>
      </c>
      <c r="H159" s="13">
        <f t="shared" si="9"/>
        <v>4.4039301867003042E-2</v>
      </c>
      <c r="I159" s="13">
        <f t="shared" si="10"/>
        <v>2.0973359950897268</v>
      </c>
      <c r="J159" s="13">
        <f t="shared" si="11"/>
        <v>1.8573324964312685</v>
      </c>
    </row>
    <row r="160" spans="2:10">
      <c r="B160" s="2">
        <v>5.7104557640750668</v>
      </c>
      <c r="C160" s="1">
        <v>72</v>
      </c>
      <c r="D160">
        <v>1.0651026936460075</v>
      </c>
      <c r="E160" s="2"/>
      <c r="F160">
        <f t="shared" si="8"/>
        <v>1.4488507053045009E-5</v>
      </c>
      <c r="H160" s="13">
        <f t="shared" si="9"/>
        <v>2.7391483017631137E-2</v>
      </c>
      <c r="I160" s="13">
        <f t="shared" si="10"/>
        <v>2.1095560869746182</v>
      </c>
      <c r="J160" s="13">
        <f t="shared" si="11"/>
        <v>1.8573324964312685</v>
      </c>
    </row>
    <row r="161" spans="2:10">
      <c r="B161" s="2">
        <v>5.8076923076923075</v>
      </c>
      <c r="C161" s="1">
        <v>72</v>
      </c>
      <c r="D161">
        <v>1.0712675297673113</v>
      </c>
      <c r="E161" s="2"/>
      <c r="F161">
        <f t="shared" si="8"/>
        <v>1.4129540454842822E-5</v>
      </c>
      <c r="H161" s="13">
        <f t="shared" si="9"/>
        <v>2.9897941600027882E-2</v>
      </c>
      <c r="I161" s="13">
        <f t="shared" si="10"/>
        <v>2.1120003628720521</v>
      </c>
      <c r="J161" s="13">
        <f t="shared" si="11"/>
        <v>1.8573324964312685</v>
      </c>
    </row>
    <row r="162" spans="2:10">
      <c r="B162" s="2">
        <v>6.218</v>
      </c>
      <c r="C162" s="1">
        <v>72</v>
      </c>
      <c r="D162">
        <v>1.0287669494219629</v>
      </c>
      <c r="E162" s="2"/>
      <c r="F162">
        <f t="shared" si="8"/>
        <v>1.2766633532266903E-5</v>
      </c>
      <c r="H162" s="13">
        <f t="shared" si="9"/>
        <v>1.2317003486223013E-2</v>
      </c>
      <c r="I162" s="13">
        <f t="shared" si="10"/>
        <v>2.1218827356669925</v>
      </c>
      <c r="J162" s="13">
        <f t="shared" si="11"/>
        <v>1.8573324964312685</v>
      </c>
    </row>
    <row r="163" spans="2:10">
      <c r="B163" s="2">
        <v>6.3417266187050361</v>
      </c>
      <c r="C163" s="1">
        <v>72</v>
      </c>
      <c r="D163">
        <v>1.0331491837335236</v>
      </c>
      <c r="E163" s="2"/>
      <c r="F163">
        <f t="shared" si="8"/>
        <v>1.2398299862525595E-5</v>
      </c>
      <c r="H163" s="13">
        <f t="shared" si="9"/>
        <v>1.4163036906178041E-2</v>
      </c>
      <c r="I163" s="13">
        <f t="shared" si="10"/>
        <v>2.1247350018916835</v>
      </c>
      <c r="J163" s="13">
        <f t="shared" si="11"/>
        <v>1.8573324964312685</v>
      </c>
    </row>
    <row r="164" spans="2:10">
      <c r="B164" s="2">
        <v>6.4516129032258061</v>
      </c>
      <c r="C164" s="1">
        <v>72</v>
      </c>
      <c r="D164">
        <v>1.0352188488680838</v>
      </c>
      <c r="E164" s="2"/>
      <c r="F164">
        <f t="shared" si="8"/>
        <v>1.2085827977943461E-5</v>
      </c>
      <c r="H164" s="13">
        <f t="shared" si="9"/>
        <v>1.5032170864110343E-2</v>
      </c>
      <c r="I164" s="13">
        <f t="shared" si="10"/>
        <v>2.1272219303745046</v>
      </c>
      <c r="J164" s="13">
        <f t="shared" si="11"/>
        <v>1.8573324964312685</v>
      </c>
    </row>
    <row r="165" spans="2:10">
      <c r="B165" s="2">
        <v>6.8981233243967832</v>
      </c>
      <c r="C165" s="1">
        <v>72</v>
      </c>
      <c r="D165">
        <v>1.0083257607704794</v>
      </c>
      <c r="E165" s="2"/>
      <c r="F165">
        <f t="shared" si="8"/>
        <v>1.0941911586402513E-5</v>
      </c>
      <c r="H165" s="13">
        <f t="shared" si="9"/>
        <v>3.6008627138396326E-3</v>
      </c>
      <c r="I165" s="13">
        <f t="shared" si="10"/>
        <v>2.1369094812318217</v>
      </c>
      <c r="J165" s="13">
        <f t="shared" si="11"/>
        <v>1.8573324964312685</v>
      </c>
    </row>
    <row r="166" spans="2:10">
      <c r="B166" s="2">
        <v>7.0144230769230766</v>
      </c>
      <c r="C166" s="1">
        <v>72</v>
      </c>
      <c r="D166">
        <v>1.0120543677416647</v>
      </c>
      <c r="E166" s="2"/>
      <c r="F166">
        <f t="shared" si="8"/>
        <v>1.0673437822568082E-5</v>
      </c>
      <c r="H166" s="13">
        <f t="shared" si="9"/>
        <v>5.2038435077103448E-3</v>
      </c>
      <c r="I166" s="13">
        <f t="shared" si="10"/>
        <v>2.139329815408165</v>
      </c>
      <c r="J166" s="13">
        <f t="shared" si="11"/>
        <v>1.8573324964312685</v>
      </c>
    </row>
    <row r="167" spans="2:10">
      <c r="B167" s="2">
        <v>7.5119999999999996</v>
      </c>
      <c r="C167" s="1">
        <v>72</v>
      </c>
      <c r="D167">
        <v>0.96080194233935889</v>
      </c>
      <c r="E167" s="2"/>
      <c r="F167">
        <f t="shared" si="8"/>
        <v>9.6400562961057937E-6</v>
      </c>
      <c r="H167" s="13">
        <f t="shared" si="9"/>
        <v>-1.7366127642605714E-2</v>
      </c>
      <c r="I167" s="13">
        <f t="shared" si="10"/>
        <v>2.1492510228506196</v>
      </c>
      <c r="J167" s="13">
        <f t="shared" si="11"/>
        <v>1.8573324964312685</v>
      </c>
    </row>
    <row r="168" spans="2:10">
      <c r="B168" s="2">
        <v>7.6618705035971226</v>
      </c>
      <c r="C168" s="1">
        <v>72</v>
      </c>
      <c r="D168">
        <v>0.96810141448081632</v>
      </c>
      <c r="E168" s="2"/>
      <c r="F168">
        <f t="shared" si="8"/>
        <v>9.3612099713671525E-6</v>
      </c>
      <c r="H168" s="13">
        <f t="shared" si="9"/>
        <v>-1.4079145333756713E-2</v>
      </c>
      <c r="I168" s="13">
        <f t="shared" si="10"/>
        <v>2.1521107656048222</v>
      </c>
      <c r="J168" s="13">
        <f t="shared" si="11"/>
        <v>1.8573324964312685</v>
      </c>
    </row>
    <row r="169" spans="2:10">
      <c r="B169" s="2">
        <v>7.7935483870967746</v>
      </c>
      <c r="C169" s="1">
        <v>72</v>
      </c>
      <c r="D169">
        <v>0.97163799716271593</v>
      </c>
      <c r="E169" s="2"/>
      <c r="F169">
        <f t="shared" si="8"/>
        <v>9.1271658323187285E-6</v>
      </c>
      <c r="H169" s="13">
        <f t="shared" si="9"/>
        <v>-1.2495509886435595E-2</v>
      </c>
      <c r="I169" s="13">
        <f t="shared" si="10"/>
        <v>2.1545775751362091</v>
      </c>
      <c r="J169" s="13">
        <f t="shared" si="11"/>
        <v>1.8573324964312685</v>
      </c>
    </row>
    <row r="170" spans="2:10">
      <c r="B170" s="2">
        <v>8.3351206434316349</v>
      </c>
      <c r="C170" s="1">
        <v>72</v>
      </c>
      <c r="D170">
        <v>0.95267712570124208</v>
      </c>
      <c r="E170" s="2"/>
      <c r="F170">
        <f t="shared" si="8"/>
        <v>8.2600626832907637E-6</v>
      </c>
      <c r="H170" s="13">
        <f t="shared" si="9"/>
        <v>-2.10542623052274E-2</v>
      </c>
      <c r="I170" s="13">
        <f t="shared" si="10"/>
        <v>2.1643031265094366</v>
      </c>
      <c r="J170" s="13">
        <f t="shared" si="11"/>
        <v>1.8573324964312685</v>
      </c>
    </row>
    <row r="171" spans="2:10">
      <c r="B171" s="2">
        <v>8.4759615384615383</v>
      </c>
      <c r="C171" s="1">
        <v>72</v>
      </c>
      <c r="D171">
        <v>0.93691017501390328</v>
      </c>
      <c r="E171" s="2"/>
      <c r="F171">
        <f t="shared" si="8"/>
        <v>8.0569481130996461E-6</v>
      </c>
      <c r="H171" s="13">
        <f t="shared" si="9"/>
        <v>-2.8302044507929464E-2</v>
      </c>
      <c r="I171" s="13">
        <f t="shared" si="10"/>
        <v>2.1667288222101218</v>
      </c>
      <c r="J171" s="13">
        <f t="shared" si="11"/>
        <v>1.8573324964312685</v>
      </c>
    </row>
    <row r="172" spans="2:10">
      <c r="B172" s="2">
        <v>8.6206896551724146</v>
      </c>
      <c r="C172" s="1">
        <v>72</v>
      </c>
      <c r="D172">
        <v>0.93302332369531749</v>
      </c>
      <c r="E172" s="2"/>
      <c r="F172">
        <f t="shared" si="8"/>
        <v>7.8567863665720892E-6</v>
      </c>
      <c r="H172" s="13">
        <f t="shared" si="9"/>
        <v>-3.0107499634457972E-2</v>
      </c>
      <c r="I172" s="13">
        <f t="shared" si="10"/>
        <v>2.1691798333556291</v>
      </c>
      <c r="J172" s="13">
        <f t="shared" si="11"/>
        <v>1.8573324964312685</v>
      </c>
    </row>
    <row r="173" spans="2:10">
      <c r="B173" s="2">
        <v>9.0739999999999998</v>
      </c>
      <c r="C173" s="1">
        <v>72</v>
      </c>
      <c r="D173">
        <v>0.93848709690591781</v>
      </c>
      <c r="E173" s="2"/>
      <c r="F173">
        <f t="shared" si="8"/>
        <v>7.2807207706824055E-6</v>
      </c>
      <c r="H173" s="13">
        <f t="shared" si="9"/>
        <v>-2.7571694040058038E-2</v>
      </c>
      <c r="I173" s="13">
        <f t="shared" si="10"/>
        <v>2.1765987547412675</v>
      </c>
      <c r="J173" s="13">
        <f t="shared" si="11"/>
        <v>1.8573324964312685</v>
      </c>
    </row>
    <row r="174" spans="2:10">
      <c r="B174" s="2">
        <v>9.2553956834532372</v>
      </c>
      <c r="C174" s="1">
        <v>72</v>
      </c>
      <c r="D174">
        <v>0.91726352434655145</v>
      </c>
      <c r="E174" s="2"/>
      <c r="F174">
        <f t="shared" si="8"/>
        <v>7.0697092166526336E-6</v>
      </c>
      <c r="H174" s="13">
        <f t="shared" si="9"/>
        <v>-3.7505876186047803E-2</v>
      </c>
      <c r="I174" s="13">
        <f t="shared" si="10"/>
        <v>2.1794641598620252</v>
      </c>
      <c r="J174" s="13">
        <f t="shared" si="11"/>
        <v>1.8573324964312685</v>
      </c>
    </row>
    <row r="175" spans="2:10">
      <c r="B175" s="2">
        <v>9.4129032258064509</v>
      </c>
      <c r="C175" s="1">
        <v>72</v>
      </c>
      <c r="D175">
        <v>0.90923526615949724</v>
      </c>
      <c r="E175" s="2"/>
      <c r="F175">
        <f t="shared" si="8"/>
        <v>6.8946500644422778E-6</v>
      </c>
      <c r="H175" s="13">
        <f t="shared" si="9"/>
        <v>-4.1323727806902043E-2</v>
      </c>
      <c r="I175" s="13">
        <f t="shared" si="10"/>
        <v>2.1819070276723216</v>
      </c>
      <c r="J175" s="13">
        <f t="shared" si="11"/>
        <v>1.8573324964312685</v>
      </c>
    </row>
    <row r="176" spans="2:10">
      <c r="B176" s="2">
        <v>10.069705093833781</v>
      </c>
      <c r="C176" s="1">
        <v>72</v>
      </c>
      <c r="D176">
        <v>0.89780527813404121</v>
      </c>
      <c r="E176" s="2"/>
      <c r="F176">
        <f t="shared" si="8"/>
        <v>6.2371547734202566E-6</v>
      </c>
      <c r="H176" s="13">
        <f t="shared" si="9"/>
        <v>-4.6817845740168125E-2</v>
      </c>
      <c r="I176" s="13">
        <f t="shared" si="10"/>
        <v>2.1916714136930637</v>
      </c>
      <c r="J176" s="13">
        <f t="shared" si="11"/>
        <v>1.8573324964312685</v>
      </c>
    </row>
    <row r="177" spans="2:10">
      <c r="B177" s="2">
        <v>10.240384615384615</v>
      </c>
      <c r="C177" s="1">
        <v>72</v>
      </c>
      <c r="D177">
        <v>0.88004429024177255</v>
      </c>
      <c r="E177" s="2"/>
      <c r="F177">
        <f t="shared" si="8"/>
        <v>6.0833165717426174E-6</v>
      </c>
      <c r="H177" s="13">
        <f t="shared" si="9"/>
        <v>-5.5495470436680253E-2</v>
      </c>
      <c r="I177" s="13">
        <f t="shared" si="10"/>
        <v>2.1941045859232604</v>
      </c>
      <c r="J177" s="13">
        <f t="shared" si="11"/>
        <v>1.8573324964312685</v>
      </c>
    </row>
    <row r="178" spans="2:10">
      <c r="B178" s="2">
        <v>10.413793103448276</v>
      </c>
      <c r="C178" s="1">
        <v>72</v>
      </c>
      <c r="D178">
        <v>0.87283183407993326</v>
      </c>
      <c r="E178" s="2"/>
      <c r="F178">
        <f t="shared" si="8"/>
        <v>5.9334116129796749E-6</v>
      </c>
      <c r="H178" s="13">
        <f t="shared" si="9"/>
        <v>-5.9069422464251876E-2</v>
      </c>
      <c r="I178" s="13">
        <f t="shared" si="10"/>
        <v>2.1965354781173332</v>
      </c>
      <c r="J178" s="13">
        <f t="shared" si="11"/>
        <v>1.8573324964312685</v>
      </c>
    </row>
    <row r="179" spans="2:10">
      <c r="B179" s="2">
        <v>10.962</v>
      </c>
      <c r="C179" s="1">
        <v>72</v>
      </c>
      <c r="D179">
        <v>0.87272885718927606</v>
      </c>
      <c r="E179" s="2"/>
      <c r="F179">
        <f t="shared" si="8"/>
        <v>5.4979161990125017E-6</v>
      </c>
      <c r="H179" s="13">
        <f t="shared" si="9"/>
        <v>-5.9120663644981419E-2</v>
      </c>
      <c r="I179" s="13">
        <f t="shared" si="10"/>
        <v>2.2039624290099957</v>
      </c>
      <c r="J179" s="13">
        <f t="shared" si="11"/>
        <v>1.8573324964312685</v>
      </c>
    </row>
    <row r="180" spans="2:10">
      <c r="B180" s="2">
        <v>11.183453237410072</v>
      </c>
      <c r="C180" s="1">
        <v>72</v>
      </c>
      <c r="D180">
        <v>0.85092265085934771</v>
      </c>
      <c r="E180" s="2"/>
      <c r="F180">
        <f t="shared" si="8"/>
        <v>5.3369322920464872E-6</v>
      </c>
      <c r="H180" s="13">
        <f t="shared" si="9"/>
        <v>-7.010991562833177E-2</v>
      </c>
      <c r="I180" s="13">
        <f t="shared" si="10"/>
        <v>2.2068578051396401</v>
      </c>
      <c r="J180" s="13">
        <f t="shared" si="11"/>
        <v>1.8573324964312685</v>
      </c>
    </row>
    <row r="181" spans="2:10">
      <c r="B181" s="2">
        <v>11.374193548387098</v>
      </c>
      <c r="C181" s="1">
        <v>72</v>
      </c>
      <c r="D181">
        <v>0.85044640393397464</v>
      </c>
      <c r="E181" s="2"/>
      <c r="F181">
        <f t="shared" si="8"/>
        <v>5.2044935053385645E-6</v>
      </c>
      <c r="H181" s="13">
        <f t="shared" si="9"/>
        <v>-7.0353050904046699E-2</v>
      </c>
      <c r="I181" s="13">
        <f t="shared" si="10"/>
        <v>2.2093060344742788</v>
      </c>
      <c r="J181" s="13">
        <f t="shared" si="11"/>
        <v>1.8573324964312685</v>
      </c>
    </row>
    <row r="182" spans="2:10">
      <c r="B182" s="2">
        <v>11.627906976744185</v>
      </c>
      <c r="C182" s="1">
        <v>72</v>
      </c>
      <c r="D182">
        <v>0.83875385460733365</v>
      </c>
      <c r="E182" s="2"/>
      <c r="F182">
        <f t="shared" si="8"/>
        <v>5.0366582738493946E-6</v>
      </c>
      <c r="H182" s="13">
        <f t="shared" si="9"/>
        <v>-7.6365470959048942E-2</v>
      </c>
      <c r="I182" s="13">
        <f t="shared" si="10"/>
        <v>2.2124996793500791</v>
      </c>
      <c r="J182" s="13">
        <f t="shared" si="11"/>
        <v>1.8573324964312685</v>
      </c>
    </row>
    <row r="183" spans="2:10">
      <c r="B183" s="2">
        <v>12.163538873994638</v>
      </c>
      <c r="C183" s="1">
        <v>72</v>
      </c>
      <c r="D183">
        <v>0.81882189495702418</v>
      </c>
      <c r="E183" s="2"/>
      <c r="F183">
        <f t="shared" si="8"/>
        <v>4.7106553026195575E-6</v>
      </c>
      <c r="H183" s="13">
        <f t="shared" si="9"/>
        <v>-8.6810553000391116E-2</v>
      </c>
      <c r="I183" s="13">
        <f t="shared" si="10"/>
        <v>2.2190191455837116</v>
      </c>
      <c r="J183" s="13">
        <f t="shared" si="11"/>
        <v>1.8573324964312685</v>
      </c>
    </row>
    <row r="184" spans="2:10">
      <c r="B184" s="2">
        <v>12.370192307692308</v>
      </c>
      <c r="C184" s="1">
        <v>72</v>
      </c>
      <c r="D184">
        <v>0.82415015081398757</v>
      </c>
      <c r="E184" s="2"/>
      <c r="F184">
        <f t="shared" si="8"/>
        <v>4.5942008956758302E-6</v>
      </c>
      <c r="H184" s="13">
        <f t="shared" si="9"/>
        <v>-8.3993657563350213E-2</v>
      </c>
      <c r="I184" s="13">
        <f t="shared" si="10"/>
        <v>2.2214579801804635</v>
      </c>
      <c r="J184" s="13">
        <f t="shared" si="11"/>
        <v>1.8573324964312685</v>
      </c>
    </row>
    <row r="185" spans="2:10">
      <c r="B185" s="2">
        <v>12.577586206896552</v>
      </c>
      <c r="C185" s="1">
        <v>72</v>
      </c>
      <c r="D185">
        <v>0.81382344732830592</v>
      </c>
      <c r="E185" s="2"/>
      <c r="F185">
        <f t="shared" si="8"/>
        <v>4.4820919780965687E-6</v>
      </c>
      <c r="H185" s="13">
        <f t="shared" si="9"/>
        <v>-8.9469801704896573E-2</v>
      </c>
      <c r="I185" s="13">
        <f t="shared" si="10"/>
        <v>2.2238649306534461</v>
      </c>
      <c r="J185" s="13">
        <f t="shared" si="11"/>
        <v>1.8573324964312685</v>
      </c>
    </row>
    <row r="186" spans="2:10">
      <c r="B186" s="2">
        <v>13.244</v>
      </c>
      <c r="C186" s="1">
        <v>72</v>
      </c>
      <c r="D186">
        <v>0.81043253839691576</v>
      </c>
      <c r="E186" s="2"/>
      <c r="F186">
        <f t="shared" si="8"/>
        <v>4.151116015281714E-6</v>
      </c>
      <c r="H186" s="13">
        <f t="shared" si="9"/>
        <v>-9.1283130625878131E-2</v>
      </c>
      <c r="I186" s="13">
        <f t="shared" si="10"/>
        <v>2.2313388871246116</v>
      </c>
      <c r="J186" s="13">
        <f t="shared" si="11"/>
        <v>1.8573324964312685</v>
      </c>
    </row>
    <row r="187" spans="2:10">
      <c r="B187" s="2">
        <v>13.510791366906474</v>
      </c>
      <c r="C187" s="1">
        <v>72</v>
      </c>
      <c r="D187">
        <v>0.78549642284240939</v>
      </c>
      <c r="E187" s="2"/>
      <c r="F187">
        <f t="shared" si="8"/>
        <v>4.0299055826894783E-6</v>
      </c>
      <c r="H187" s="13">
        <f t="shared" si="9"/>
        <v>-0.10485578840037948</v>
      </c>
      <c r="I187" s="13">
        <f t="shared" si="10"/>
        <v>2.2342260923232673</v>
      </c>
      <c r="J187" s="13">
        <f t="shared" si="11"/>
        <v>1.8573324964312685</v>
      </c>
    </row>
    <row r="188" spans="2:10">
      <c r="B188" s="2">
        <v>13.741935483870968</v>
      </c>
      <c r="C188" s="1">
        <v>72</v>
      </c>
      <c r="D188">
        <v>0.79146308431767209</v>
      </c>
      <c r="E188" s="2"/>
      <c r="F188">
        <f t="shared" si="8"/>
        <v>3.9295997869312995E-6</v>
      </c>
      <c r="H188" s="13">
        <f t="shared" si="9"/>
        <v>-0.10156933683575828</v>
      </c>
      <c r="I188" s="13">
        <f t="shared" si="10"/>
        <v>2.236681798187417</v>
      </c>
      <c r="J188" s="13">
        <f t="shared" si="11"/>
        <v>1.8573324964312685</v>
      </c>
    </row>
    <row r="189" spans="2:10">
      <c r="B189" s="2">
        <v>14.046511627906977</v>
      </c>
      <c r="C189" s="1">
        <v>72</v>
      </c>
      <c r="D189">
        <v>0.77732809576049622</v>
      </c>
      <c r="E189" s="2"/>
      <c r="F189">
        <f t="shared" si="8"/>
        <v>3.8036628843335571E-6</v>
      </c>
      <c r="H189" s="13">
        <f t="shared" si="9"/>
        <v>-0.10939563486336122</v>
      </c>
      <c r="I189" s="13">
        <f t="shared" si="10"/>
        <v>2.2398553241117836</v>
      </c>
      <c r="J189" s="13">
        <f t="shared" si="11"/>
        <v>1.8573324964312685</v>
      </c>
    </row>
    <row r="190" spans="2:10">
      <c r="B190" s="2">
        <v>14.694369973190348</v>
      </c>
      <c r="C190" s="1">
        <v>72</v>
      </c>
      <c r="D190">
        <v>0.76772541886009849</v>
      </c>
      <c r="E190" s="2"/>
      <c r="F190">
        <f t="shared" si="8"/>
        <v>3.5571736524389144E-6</v>
      </c>
      <c r="H190" s="13">
        <f t="shared" si="9"/>
        <v>-0.11479407996378685</v>
      </c>
      <c r="I190" s="13">
        <f t="shared" si="10"/>
        <v>2.2463828198524389</v>
      </c>
      <c r="J190" s="13">
        <f t="shared" si="11"/>
        <v>1.8573324964312685</v>
      </c>
    </row>
    <row r="191" spans="2:10">
      <c r="B191" s="2">
        <v>14.947115384615385</v>
      </c>
      <c r="C191" s="1">
        <v>72</v>
      </c>
      <c r="D191">
        <v>0.75719207420303869</v>
      </c>
      <c r="E191" s="2"/>
      <c r="F191">
        <f t="shared" si="8"/>
        <v>3.4681679776202253E-6</v>
      </c>
      <c r="H191" s="13">
        <f t="shared" si="9"/>
        <v>-0.12079394059823018</v>
      </c>
      <c r="I191" s="13">
        <f t="shared" si="10"/>
        <v>2.2488516254580784</v>
      </c>
      <c r="J191" s="13">
        <f t="shared" si="11"/>
        <v>1.8573324964312685</v>
      </c>
    </row>
    <row r="192" spans="2:10">
      <c r="B192" s="2">
        <v>15.198275862068966</v>
      </c>
      <c r="C192" s="1">
        <v>72</v>
      </c>
      <c r="D192">
        <v>0.75737995428958282</v>
      </c>
      <c r="E192" s="2"/>
      <c r="F192">
        <f t="shared" si="8"/>
        <v>3.383350622918184E-6</v>
      </c>
      <c r="H192" s="13">
        <f t="shared" si="9"/>
        <v>-0.12068619361264064</v>
      </c>
      <c r="I192" s="13">
        <f t="shared" si="10"/>
        <v>2.2512639374554029</v>
      </c>
      <c r="J192" s="13">
        <f t="shared" si="11"/>
        <v>1.8573324964312685</v>
      </c>
    </row>
    <row r="193" spans="2:10">
      <c r="B193" s="2">
        <v>15.625</v>
      </c>
      <c r="C193" s="1">
        <v>72</v>
      </c>
      <c r="D193">
        <v>0.74371872501229908</v>
      </c>
      <c r="E193" s="2"/>
      <c r="F193">
        <f t="shared" si="8"/>
        <v>3.2469711045517465E-6</v>
      </c>
      <c r="H193" s="13">
        <f t="shared" si="9"/>
        <v>-0.1285912839056314</v>
      </c>
      <c r="I193" s="13">
        <f t="shared" si="10"/>
        <v>2.255272505103306</v>
      </c>
      <c r="J193" s="13">
        <f t="shared" si="11"/>
        <v>1.8573324964312685</v>
      </c>
    </row>
    <row r="194" spans="2:10">
      <c r="B194" s="2">
        <v>16</v>
      </c>
      <c r="C194" s="1">
        <v>72</v>
      </c>
      <c r="D194">
        <v>0.75122652396488276</v>
      </c>
      <c r="E194" s="2"/>
      <c r="F194">
        <f t="shared" si="8"/>
        <v>3.1345418200145417E-6</v>
      </c>
      <c r="H194" s="13">
        <f t="shared" si="9"/>
        <v>-0.12422908659893851</v>
      </c>
      <c r="I194" s="13">
        <f t="shared" si="10"/>
        <v>2.2587058239832434</v>
      </c>
      <c r="J194" s="13">
        <f t="shared" si="11"/>
        <v>1.8573324964312685</v>
      </c>
    </row>
    <row r="195" spans="2:10">
      <c r="B195" s="2">
        <v>16.320143884892087</v>
      </c>
      <c r="C195" s="1">
        <v>72</v>
      </c>
      <c r="D195">
        <v>0.74353719450816047</v>
      </c>
      <c r="E195" s="2"/>
      <c r="F195">
        <f t="shared" ref="F195:F258" si="12">B195^($G$2*LOG10(C195))*C195^$G$3</f>
        <v>3.0436147236638779E-6</v>
      </c>
      <c r="H195" s="13">
        <f t="shared" ref="H195:H258" si="13">LOG10(D195)</f>
        <v>-0.1286973015662119</v>
      </c>
      <c r="I195" s="13">
        <f t="shared" ref="I195:I258" si="14">LOG10((B195*C195^3)^(1/3))</f>
        <v>2.2615738242139152</v>
      </c>
      <c r="J195" s="13">
        <f t="shared" ref="J195:J258" si="15">LOG10($C195)</f>
        <v>1.8573324964312685</v>
      </c>
    </row>
    <row r="196" spans="2:10">
      <c r="B196" s="2">
        <v>16.600000000000001</v>
      </c>
      <c r="C196" s="1">
        <v>72</v>
      </c>
      <c r="D196">
        <v>0.73505788917314974</v>
      </c>
      <c r="E196" s="2"/>
      <c r="F196">
        <f t="shared" si="12"/>
        <v>2.9676855787230188E-6</v>
      </c>
      <c r="H196" s="13">
        <f t="shared" si="13"/>
        <v>-0.13367845689069965</v>
      </c>
      <c r="I196" s="13">
        <f t="shared" si="14"/>
        <v>2.26403519244462</v>
      </c>
      <c r="J196" s="13">
        <f t="shared" si="15"/>
        <v>1.8573324964312685</v>
      </c>
    </row>
    <row r="197" spans="2:10">
      <c r="B197" s="2">
        <v>16.965116279069768</v>
      </c>
      <c r="C197" s="1">
        <v>72</v>
      </c>
      <c r="D197">
        <v>0.72392375110220075</v>
      </c>
      <c r="E197" s="2"/>
      <c r="F197">
        <f t="shared" si="12"/>
        <v>2.8732823564710787E-6</v>
      </c>
      <c r="H197" s="13">
        <f t="shared" si="13"/>
        <v>-0.14030717443742841</v>
      </c>
      <c r="I197" s="13">
        <f t="shared" si="14"/>
        <v>2.2671847766478961</v>
      </c>
      <c r="J197" s="13">
        <f t="shared" si="15"/>
        <v>1.8573324964312685</v>
      </c>
    </row>
    <row r="198" spans="2:10">
      <c r="B198" s="2">
        <v>17.753351206434317</v>
      </c>
      <c r="C198" s="1">
        <v>72</v>
      </c>
      <c r="D198">
        <v>0.7181093438871563</v>
      </c>
      <c r="E198" s="2"/>
      <c r="F198">
        <f t="shared" si="12"/>
        <v>2.6857885757570361E-6</v>
      </c>
      <c r="H198" s="13">
        <f t="shared" si="13"/>
        <v>-0.1438094222879667</v>
      </c>
      <c r="I198" s="13">
        <f t="shared" si="14"/>
        <v>2.2737592779670557</v>
      </c>
      <c r="J198" s="13">
        <f t="shared" si="15"/>
        <v>1.8573324964312685</v>
      </c>
    </row>
    <row r="199" spans="2:10">
      <c r="B199" s="2">
        <v>18.057692307692307</v>
      </c>
      <c r="C199" s="1">
        <v>72</v>
      </c>
      <c r="D199">
        <v>0.70408274714295205</v>
      </c>
      <c r="E199" s="2"/>
      <c r="F199">
        <f t="shared" si="12"/>
        <v>2.6188058476112465E-6</v>
      </c>
      <c r="H199" s="13">
        <f t="shared" si="13"/>
        <v>-0.15237629751161907</v>
      </c>
      <c r="I199" s="13">
        <f t="shared" si="14"/>
        <v>2.2762199126417055</v>
      </c>
      <c r="J199" s="13">
        <f t="shared" si="15"/>
        <v>1.8573324964312685</v>
      </c>
    </row>
    <row r="200" spans="2:10">
      <c r="B200" s="2">
        <v>18.362068965517242</v>
      </c>
      <c r="C200" s="1">
        <v>72</v>
      </c>
      <c r="D200">
        <v>0.70247375920612265</v>
      </c>
      <c r="E200" s="2"/>
      <c r="F200">
        <f t="shared" si="12"/>
        <v>2.5545644111757401E-6</v>
      </c>
      <c r="H200" s="13">
        <f t="shared" si="13"/>
        <v>-0.15336989412015117</v>
      </c>
      <c r="I200" s="13">
        <f t="shared" si="14"/>
        <v>2.2786397011685415</v>
      </c>
      <c r="J200" s="13">
        <f t="shared" si="15"/>
        <v>1.8573324964312685</v>
      </c>
    </row>
    <row r="201" spans="2:10">
      <c r="B201" s="2">
        <v>18.875</v>
      </c>
      <c r="C201" s="1">
        <v>72</v>
      </c>
      <c r="D201">
        <v>0.69086901595604866</v>
      </c>
      <c r="E201" s="2"/>
      <c r="F201">
        <f t="shared" si="12"/>
        <v>2.4520987538525046E-6</v>
      </c>
      <c r="H201" s="13">
        <f t="shared" si="13"/>
        <v>-0.16060428408706018</v>
      </c>
      <c r="I201" s="13">
        <f t="shared" si="14"/>
        <v>2.2826281498650101</v>
      </c>
      <c r="J201" s="13">
        <f t="shared" si="15"/>
        <v>1.8573324964312685</v>
      </c>
    </row>
    <row r="202" spans="2:10">
      <c r="B202" s="2">
        <v>19.715827338129497</v>
      </c>
      <c r="C202" s="1">
        <v>72</v>
      </c>
      <c r="D202">
        <v>0.68173268957604538</v>
      </c>
      <c r="E202" s="2"/>
      <c r="F202">
        <f t="shared" si="12"/>
        <v>2.2983354560397728E-6</v>
      </c>
      <c r="H202" s="13">
        <f t="shared" si="13"/>
        <v>-0.16638588076740712</v>
      </c>
      <c r="I202" s="13">
        <f t="shared" si="14"/>
        <v>2.2889374984826429</v>
      </c>
      <c r="J202" s="13">
        <f t="shared" si="15"/>
        <v>1.8573324964312685</v>
      </c>
    </row>
    <row r="203" spans="2:10">
      <c r="B203" s="2">
        <v>20.058064516129033</v>
      </c>
      <c r="C203" s="1">
        <v>72</v>
      </c>
      <c r="D203">
        <v>0.68155923476270552</v>
      </c>
      <c r="E203" s="2"/>
      <c r="F203">
        <f t="shared" si="12"/>
        <v>2.2403095392410905E-6</v>
      </c>
      <c r="H203" s="13">
        <f t="shared" si="13"/>
        <v>-0.16649639336908059</v>
      </c>
      <c r="I203" s="13">
        <f t="shared" si="14"/>
        <v>2.2914288377222354</v>
      </c>
      <c r="J203" s="13">
        <f t="shared" si="15"/>
        <v>1.8573324964312685</v>
      </c>
    </row>
    <row r="204" spans="2:10">
      <c r="B204" s="2">
        <v>20.5</v>
      </c>
      <c r="C204" s="1">
        <v>72</v>
      </c>
      <c r="D204">
        <v>0.66620661215881438</v>
      </c>
      <c r="E204" s="2"/>
      <c r="F204">
        <f t="shared" si="12"/>
        <v>2.1689250684932717E-6</v>
      </c>
      <c r="H204" s="13">
        <f t="shared" si="13"/>
        <v>-0.17639106121278564</v>
      </c>
      <c r="I204" s="13">
        <f t="shared" si="14"/>
        <v>2.2945837834498533</v>
      </c>
      <c r="J204" s="13">
        <f t="shared" si="15"/>
        <v>1.8573324964312685</v>
      </c>
    </row>
    <row r="205" spans="2:10">
      <c r="B205" s="2">
        <v>20.833333333333332</v>
      </c>
      <c r="C205" s="1">
        <v>72</v>
      </c>
      <c r="D205">
        <v>0.6630279206539893</v>
      </c>
      <c r="E205" s="2"/>
      <c r="F205">
        <f t="shared" si="12"/>
        <v>2.1175623337035472E-6</v>
      </c>
      <c r="H205" s="13">
        <f t="shared" si="13"/>
        <v>-0.1784681827103978</v>
      </c>
      <c r="I205" s="13">
        <f t="shared" si="14"/>
        <v>2.296918750639406</v>
      </c>
      <c r="J205" s="13">
        <f t="shared" si="15"/>
        <v>1.8573324964312685</v>
      </c>
    </row>
    <row r="206" spans="2:10">
      <c r="B206" s="2">
        <v>21.447721179624665</v>
      </c>
      <c r="C206" s="1">
        <v>72</v>
      </c>
      <c r="D206">
        <v>0.64587861475518582</v>
      </c>
      <c r="E206" s="2"/>
      <c r="F206">
        <f t="shared" si="12"/>
        <v>2.0280610273081928E-6</v>
      </c>
      <c r="H206" s="13">
        <f t="shared" si="13"/>
        <v>-0.1898490948461849</v>
      </c>
      <c r="I206" s="13">
        <f t="shared" si="14"/>
        <v>2.301126214825687</v>
      </c>
      <c r="J206" s="13">
        <f t="shared" si="15"/>
        <v>1.8573324964312685</v>
      </c>
    </row>
    <row r="207" spans="2:10">
      <c r="B207" s="2">
        <v>21.8125</v>
      </c>
      <c r="C207" s="1">
        <v>72</v>
      </c>
      <c r="D207">
        <v>0.65298902389438718</v>
      </c>
      <c r="E207" s="2"/>
      <c r="F207">
        <f t="shared" si="12"/>
        <v>1.9778716579476797E-6</v>
      </c>
      <c r="H207" s="13">
        <f t="shared" si="13"/>
        <v>-0.18509411872823903</v>
      </c>
      <c r="I207" s="13">
        <f t="shared" si="14"/>
        <v>2.3035676445323534</v>
      </c>
      <c r="J207" s="13">
        <f t="shared" si="15"/>
        <v>1.8573324964312685</v>
      </c>
    </row>
    <row r="208" spans="2:10">
      <c r="B208" s="2">
        <v>22.181034482758619</v>
      </c>
      <c r="C208" s="1">
        <v>72</v>
      </c>
      <c r="D208">
        <v>0.64844277889183821</v>
      </c>
      <c r="E208" s="2"/>
      <c r="F208">
        <f t="shared" si="12"/>
        <v>1.9292407303608816E-6</v>
      </c>
      <c r="H208" s="13">
        <f t="shared" si="13"/>
        <v>-0.18812834172015838</v>
      </c>
      <c r="I208" s="13">
        <f t="shared" si="14"/>
        <v>2.3059930954257442</v>
      </c>
      <c r="J208" s="13">
        <f t="shared" si="15"/>
        <v>1.8573324964312685</v>
      </c>
    </row>
    <row r="209" spans="2:10">
      <c r="B209" s="2">
        <v>22.796875</v>
      </c>
      <c r="C209" s="1">
        <v>72</v>
      </c>
      <c r="D209">
        <v>0.63849229045586664</v>
      </c>
      <c r="E209" s="2"/>
      <c r="F209">
        <f t="shared" si="12"/>
        <v>1.8523124419853993E-6</v>
      </c>
      <c r="H209" s="13">
        <f t="shared" si="13"/>
        <v>-0.19484434230454273</v>
      </c>
      <c r="I209" s="13">
        <f t="shared" si="14"/>
        <v>2.3099576024011235</v>
      </c>
      <c r="J209" s="13">
        <f t="shared" si="15"/>
        <v>1.8573324964312685</v>
      </c>
    </row>
    <row r="210" spans="2:10">
      <c r="B210" s="2">
        <v>23.820143884892087</v>
      </c>
      <c r="C210" s="1">
        <v>72</v>
      </c>
      <c r="D210">
        <v>0.62193711541168506</v>
      </c>
      <c r="E210" s="2"/>
      <c r="F210">
        <f t="shared" si="12"/>
        <v>1.7353223975603936E-6</v>
      </c>
      <c r="H210" s="13">
        <f t="shared" si="13"/>
        <v>-0.20625352497211658</v>
      </c>
      <c r="I210" s="13">
        <f t="shared" si="14"/>
        <v>2.3163139565972592</v>
      </c>
      <c r="J210" s="13">
        <f t="shared" si="15"/>
        <v>1.8573324964312685</v>
      </c>
    </row>
    <row r="211" spans="2:10">
      <c r="B211" s="2">
        <v>24.232258064516127</v>
      </c>
      <c r="C211" s="1">
        <v>72</v>
      </c>
      <c r="D211">
        <v>0.62724971770466276</v>
      </c>
      <c r="E211" s="2"/>
      <c r="F211">
        <f t="shared" si="12"/>
        <v>1.6916526995470315E-6</v>
      </c>
      <c r="H211" s="13">
        <f t="shared" si="13"/>
        <v>-0.2025595254686485</v>
      </c>
      <c r="I211" s="13">
        <f t="shared" si="14"/>
        <v>2.3187971249058621</v>
      </c>
      <c r="J211" s="13">
        <f t="shared" si="15"/>
        <v>1.8573324964312685</v>
      </c>
    </row>
    <row r="212" spans="2:10">
      <c r="B212" s="2">
        <v>24.767441860465116</v>
      </c>
      <c r="C212" s="1">
        <v>72</v>
      </c>
      <c r="D212">
        <v>0.61613433642298765</v>
      </c>
      <c r="E212" s="2"/>
      <c r="F212">
        <f t="shared" si="12"/>
        <v>1.6376247714169589E-6</v>
      </c>
      <c r="H212" s="13">
        <f t="shared" si="13"/>
        <v>-0.21032458782482297</v>
      </c>
      <c r="I212" s="13">
        <f t="shared" si="14"/>
        <v>2.3219595471629915</v>
      </c>
      <c r="J212" s="13">
        <f t="shared" si="15"/>
        <v>1.8573324964312685</v>
      </c>
    </row>
    <row r="213" spans="2:10">
      <c r="B213" s="2">
        <v>25.166666666666668</v>
      </c>
      <c r="C213" s="1">
        <v>72</v>
      </c>
      <c r="D213">
        <v>0.61353272121379143</v>
      </c>
      <c r="E213" s="2"/>
      <c r="F213">
        <f t="shared" si="12"/>
        <v>1.5991740586790049E-6</v>
      </c>
      <c r="H213" s="13">
        <f t="shared" si="13"/>
        <v>-0.21216227032305723</v>
      </c>
      <c r="I213" s="13">
        <f t="shared" si="14"/>
        <v>2.3242743954011105</v>
      </c>
      <c r="J213" s="13">
        <f t="shared" si="15"/>
        <v>1.8573324964312685</v>
      </c>
    </row>
    <row r="214" spans="2:10">
      <c r="B214" s="2">
        <v>26.35096153846154</v>
      </c>
      <c r="C214" s="1">
        <v>72</v>
      </c>
      <c r="D214">
        <v>0.60357336390141625</v>
      </c>
      <c r="E214" s="2"/>
      <c r="F214">
        <f t="shared" si="12"/>
        <v>1.4935571587343073E-6</v>
      </c>
      <c r="H214" s="13">
        <f t="shared" si="13"/>
        <v>-0.21926993418120663</v>
      </c>
      <c r="I214" s="13">
        <f t="shared" si="14"/>
        <v>2.3309313188010816</v>
      </c>
      <c r="J214" s="13">
        <f t="shared" si="15"/>
        <v>1.8573324964312685</v>
      </c>
    </row>
    <row r="215" spans="2:10">
      <c r="B215" s="2">
        <v>26.801724137931036</v>
      </c>
      <c r="C215" s="1">
        <v>72</v>
      </c>
      <c r="D215">
        <v>0.59731735650882911</v>
      </c>
      <c r="E215" s="2"/>
      <c r="F215">
        <f t="shared" si="12"/>
        <v>1.4563862299656799E-6</v>
      </c>
      <c r="H215" s="13">
        <f t="shared" si="13"/>
        <v>-0.223794865586942</v>
      </c>
      <c r="I215" s="13">
        <f t="shared" si="14"/>
        <v>2.3333867407033595</v>
      </c>
      <c r="J215" s="13">
        <f t="shared" si="15"/>
        <v>1.8573324964312685</v>
      </c>
    </row>
    <row r="216" spans="2:10">
      <c r="B216" s="2">
        <v>27.546875</v>
      </c>
      <c r="C216" s="1">
        <v>72</v>
      </c>
      <c r="D216">
        <v>0.58549297125721855</v>
      </c>
      <c r="E216" s="2"/>
      <c r="F216">
        <f t="shared" si="12"/>
        <v>1.3982360212723371E-6</v>
      </c>
      <c r="H216" s="13">
        <f t="shared" si="13"/>
        <v>-0.23247831419115225</v>
      </c>
      <c r="I216" s="13">
        <f t="shared" si="14"/>
        <v>2.3373566092030797</v>
      </c>
      <c r="J216" s="13">
        <f t="shared" si="15"/>
        <v>1.8573324964312685</v>
      </c>
    </row>
    <row r="217" spans="2:10">
      <c r="B217" s="2">
        <v>27.777777777777779</v>
      </c>
      <c r="C217" s="1">
        <v>72</v>
      </c>
      <c r="D217">
        <v>0.58424291714396526</v>
      </c>
      <c r="E217" s="2"/>
      <c r="F217">
        <f t="shared" si="12"/>
        <v>1.3810009675891618E-6</v>
      </c>
      <c r="H217" s="13">
        <f t="shared" si="13"/>
        <v>-0.23340654391466162</v>
      </c>
      <c r="I217" s="13">
        <f t="shared" si="14"/>
        <v>2.338564996175506</v>
      </c>
      <c r="J217" s="13">
        <f t="shared" si="15"/>
        <v>1.8573324964312685</v>
      </c>
    </row>
    <row r="218" spans="2:10">
      <c r="B218" s="2">
        <v>28.776978417266186</v>
      </c>
      <c r="C218" s="1">
        <v>72</v>
      </c>
      <c r="D218">
        <v>0.58467632342516951</v>
      </c>
      <c r="E218" s="2"/>
      <c r="F218">
        <f t="shared" si="12"/>
        <v>1.3103562045330632E-6</v>
      </c>
      <c r="H218" s="13">
        <f t="shared" si="13"/>
        <v>-0.23308449264124262</v>
      </c>
      <c r="I218" s="13">
        <f t="shared" si="14"/>
        <v>2.343680893455891</v>
      </c>
      <c r="J218" s="13">
        <f t="shared" si="15"/>
        <v>1.8573324964312685</v>
      </c>
    </row>
    <row r="219" spans="2:10">
      <c r="B219" s="2">
        <v>29.270967741935483</v>
      </c>
      <c r="C219" s="1">
        <v>72</v>
      </c>
      <c r="D219">
        <v>0.57720179972773811</v>
      </c>
      <c r="E219" s="2"/>
      <c r="F219">
        <f t="shared" si="12"/>
        <v>1.2776326784884435E-6</v>
      </c>
      <c r="H219" s="13">
        <f t="shared" si="13"/>
        <v>-0.23867232343681255</v>
      </c>
      <c r="I219" s="13">
        <f t="shared" si="14"/>
        <v>2.34614485679651</v>
      </c>
      <c r="J219" s="13">
        <f t="shared" si="15"/>
        <v>1.8573324964312685</v>
      </c>
    </row>
    <row r="220" spans="2:10">
      <c r="B220" s="2">
        <v>29.918604651162791</v>
      </c>
      <c r="C220" s="1">
        <v>72</v>
      </c>
      <c r="D220">
        <v>0.56780513800305266</v>
      </c>
      <c r="E220" s="2"/>
      <c r="F220">
        <f t="shared" si="12"/>
        <v>1.2367558227319959E-6</v>
      </c>
      <c r="H220" s="13">
        <f t="shared" si="13"/>
        <v>-0.24580068191182086</v>
      </c>
      <c r="I220" s="13">
        <f t="shared" si="14"/>
        <v>2.3493129414201945</v>
      </c>
      <c r="J220" s="13">
        <f t="shared" si="15"/>
        <v>1.8573324964312685</v>
      </c>
    </row>
    <row r="221" spans="2:10">
      <c r="B221" s="2">
        <v>30.395833333333332</v>
      </c>
      <c r="C221" s="1">
        <v>72</v>
      </c>
      <c r="D221">
        <v>0.56234892764858768</v>
      </c>
      <c r="E221" s="2"/>
      <c r="F221">
        <f t="shared" si="12"/>
        <v>1.2080141556850149E-6</v>
      </c>
      <c r="H221" s="13">
        <f t="shared" si="13"/>
        <v>-0.24999412868449133</v>
      </c>
      <c r="I221" s="13">
        <f t="shared" si="14"/>
        <v>2.3516038479372234</v>
      </c>
      <c r="J221" s="13">
        <f t="shared" si="15"/>
        <v>1.8573324964312685</v>
      </c>
    </row>
    <row r="222" spans="2:10">
      <c r="B222" s="2">
        <v>31.83653846153846</v>
      </c>
      <c r="C222" s="1">
        <v>72</v>
      </c>
      <c r="D222">
        <v>0.54795264647945552</v>
      </c>
      <c r="E222" s="2"/>
      <c r="F222">
        <f t="shared" si="12"/>
        <v>1.1276870757823163E-6</v>
      </c>
      <c r="H222" s="13">
        <f t="shared" si="13"/>
        <v>-0.26125697118947216</v>
      </c>
      <c r="I222" s="13">
        <f t="shared" si="14"/>
        <v>2.3583077769156975</v>
      </c>
      <c r="J222" s="13">
        <f t="shared" si="15"/>
        <v>1.8573324964312685</v>
      </c>
    </row>
    <row r="223" spans="2:10">
      <c r="B223" s="2">
        <v>32.379310344827587</v>
      </c>
      <c r="C223" s="1">
        <v>72</v>
      </c>
      <c r="D223">
        <v>0.54808506700411197</v>
      </c>
      <c r="E223" s="2"/>
      <c r="F223">
        <f t="shared" si="12"/>
        <v>1.0997139700343143E-6</v>
      </c>
      <c r="H223" s="13">
        <f t="shared" si="13"/>
        <v>-0.26115203045117208</v>
      </c>
      <c r="I223" s="13">
        <f t="shared" si="14"/>
        <v>2.3607550278869867</v>
      </c>
      <c r="J223" s="13">
        <f t="shared" si="15"/>
        <v>1.8573324964312685</v>
      </c>
    </row>
    <row r="224" spans="2:10">
      <c r="B224" s="2">
        <v>33.28125</v>
      </c>
      <c r="C224" s="1">
        <v>72</v>
      </c>
      <c r="D224">
        <v>0.53757211309332731</v>
      </c>
      <c r="E224" s="2"/>
      <c r="F224">
        <f t="shared" si="12"/>
        <v>1.0557238597061152E-6</v>
      </c>
      <c r="H224" s="13">
        <f t="shared" si="13"/>
        <v>-0.26956326868156799</v>
      </c>
      <c r="I224" s="13">
        <f t="shared" si="14"/>
        <v>2.3647323729162188</v>
      </c>
      <c r="J224" s="13">
        <f t="shared" si="15"/>
        <v>1.8573324964312685</v>
      </c>
    </row>
    <row r="225" spans="2:10">
      <c r="B225" s="2">
        <v>33.555555555555557</v>
      </c>
      <c r="C225" s="1">
        <v>72</v>
      </c>
      <c r="D225">
        <v>0.53576703420191174</v>
      </c>
      <c r="E225" s="2"/>
      <c r="F225">
        <f t="shared" si="12"/>
        <v>1.0429260509732752E-6</v>
      </c>
      <c r="H225" s="13">
        <f t="shared" si="13"/>
        <v>-0.27102401208774135</v>
      </c>
      <c r="I225" s="13">
        <f t="shared" si="14"/>
        <v>2.36592064093721</v>
      </c>
      <c r="J225" s="13">
        <f t="shared" si="15"/>
        <v>1.8573324964312685</v>
      </c>
    </row>
    <row r="226" spans="2:10">
      <c r="B226" s="2">
        <v>35.361290322580643</v>
      </c>
      <c r="C226" s="1">
        <v>72</v>
      </c>
      <c r="D226">
        <v>0.52937772087037271</v>
      </c>
      <c r="E226" s="2"/>
      <c r="F226">
        <f t="shared" si="12"/>
        <v>9.6478324340283293E-7</v>
      </c>
      <c r="H226" s="13">
        <f t="shared" si="13"/>
        <v>-0.27623434015340748</v>
      </c>
      <c r="I226" s="13">
        <f t="shared" si="14"/>
        <v>2.3735085310652382</v>
      </c>
      <c r="J226" s="13">
        <f t="shared" si="15"/>
        <v>1.8573324964312685</v>
      </c>
    </row>
    <row r="227" spans="2:10">
      <c r="B227" s="2">
        <v>36.151162790697676</v>
      </c>
      <c r="C227" s="1">
        <v>72</v>
      </c>
      <c r="D227">
        <v>0.5183998942008754</v>
      </c>
      <c r="E227" s="2"/>
      <c r="F227">
        <f t="shared" si="12"/>
        <v>9.3362851079752146E-7</v>
      </c>
      <c r="H227" s="13">
        <f t="shared" si="13"/>
        <v>-0.28533509577168509</v>
      </c>
      <c r="I227" s="13">
        <f t="shared" si="14"/>
        <v>2.3767065866978094</v>
      </c>
      <c r="J227" s="13">
        <f t="shared" si="15"/>
        <v>1.8573324964312685</v>
      </c>
    </row>
    <row r="228" spans="2:10">
      <c r="B228" s="2">
        <v>36.729166666666664</v>
      </c>
      <c r="C228" s="1">
        <v>72</v>
      </c>
      <c r="D228">
        <v>0.51744620867394064</v>
      </c>
      <c r="E228" s="2"/>
      <c r="F228">
        <f t="shared" si="12"/>
        <v>9.1188120772715218E-7</v>
      </c>
      <c r="H228" s="13">
        <f t="shared" si="13"/>
        <v>-0.28613479077984683</v>
      </c>
      <c r="I228" s="13">
        <f t="shared" si="14"/>
        <v>2.3790028547391802</v>
      </c>
      <c r="J228" s="13">
        <f t="shared" si="15"/>
        <v>1.8573324964312685</v>
      </c>
    </row>
    <row r="229" spans="2:10">
      <c r="B229" s="2">
        <v>37.037037037037038</v>
      </c>
      <c r="C229" s="1">
        <v>72</v>
      </c>
      <c r="D229">
        <v>0.51431807929446638</v>
      </c>
      <c r="E229" s="2"/>
      <c r="F229">
        <f t="shared" si="12"/>
        <v>9.0064110138691059E-7</v>
      </c>
      <c r="H229" s="13">
        <f t="shared" si="13"/>
        <v>-0.28876820910333184</v>
      </c>
      <c r="I229" s="13">
        <f t="shared" si="14"/>
        <v>2.3802112417116055</v>
      </c>
      <c r="J229" s="13">
        <f t="shared" si="15"/>
        <v>1.8573324964312685</v>
      </c>
    </row>
    <row r="230" spans="2:10">
      <c r="B230" s="2">
        <v>38.46153846153846</v>
      </c>
      <c r="C230" s="1">
        <v>72</v>
      </c>
      <c r="D230">
        <v>0.50140600330366147</v>
      </c>
      <c r="E230" s="2"/>
      <c r="F230">
        <f t="shared" si="12"/>
        <v>8.5152577907165236E-7</v>
      </c>
      <c r="H230" s="13">
        <f t="shared" si="13"/>
        <v>-0.29981047056518689</v>
      </c>
      <c r="I230" s="13">
        <f t="shared" si="14"/>
        <v>2.3856747137743293</v>
      </c>
      <c r="J230" s="13">
        <f t="shared" si="15"/>
        <v>1.8573324964312685</v>
      </c>
    </row>
    <row r="231" spans="2:10">
      <c r="B231" s="2">
        <v>39.112068965517238</v>
      </c>
      <c r="C231" s="1">
        <v>72</v>
      </c>
      <c r="D231">
        <v>0.50173561656678256</v>
      </c>
      <c r="E231" s="2"/>
      <c r="F231">
        <f t="shared" si="12"/>
        <v>8.3056676200872821E-7</v>
      </c>
      <c r="H231" s="13">
        <f t="shared" si="13"/>
        <v>-0.299525068736269</v>
      </c>
      <c r="I231" s="13">
        <f t="shared" si="14"/>
        <v>2.3881027597776345</v>
      </c>
      <c r="J231" s="13">
        <f t="shared" si="15"/>
        <v>1.8573324964312685</v>
      </c>
    </row>
    <row r="232" spans="2:10">
      <c r="B232" s="2">
        <v>40.203125</v>
      </c>
      <c r="C232" s="1">
        <v>72</v>
      </c>
      <c r="D232">
        <v>0.49245325904865145</v>
      </c>
      <c r="E232" s="2"/>
      <c r="F232">
        <f t="shared" si="12"/>
        <v>7.9729658068062682E-7</v>
      </c>
      <c r="H232" s="13">
        <f t="shared" si="13"/>
        <v>-0.30763498405077505</v>
      </c>
      <c r="I232" s="13">
        <f t="shared" si="14"/>
        <v>2.3920857671734215</v>
      </c>
      <c r="J232" s="13">
        <f t="shared" si="15"/>
        <v>1.8573324964312685</v>
      </c>
    </row>
    <row r="233" spans="2:10">
      <c r="B233" s="2">
        <v>40.527777777777779</v>
      </c>
      <c r="C233" s="1">
        <v>72</v>
      </c>
      <c r="D233">
        <v>0.49474298293443691</v>
      </c>
      <c r="E233" s="2"/>
      <c r="F233">
        <f t="shared" si="12"/>
        <v>7.878250813730056E-7</v>
      </c>
      <c r="H233" s="13">
        <f t="shared" si="13"/>
        <v>-0.30562035678698229</v>
      </c>
      <c r="I233" s="13">
        <f t="shared" si="14"/>
        <v>2.3932500934733234</v>
      </c>
      <c r="J233" s="13">
        <f t="shared" si="15"/>
        <v>1.8573324964312685</v>
      </c>
    </row>
    <row r="234" spans="2:10">
      <c r="B234" s="2">
        <v>42.722580645161287</v>
      </c>
      <c r="C234" s="1">
        <v>72</v>
      </c>
      <c r="D234">
        <v>0.48475330366584962</v>
      </c>
      <c r="E234" s="2"/>
      <c r="F234">
        <f t="shared" si="12"/>
        <v>7.284445648124421E-7</v>
      </c>
      <c r="H234" s="13">
        <f t="shared" si="13"/>
        <v>-0.31447922245769544</v>
      </c>
      <c r="I234" s="13">
        <f t="shared" si="14"/>
        <v>2.400884989179854</v>
      </c>
      <c r="J234" s="13">
        <f t="shared" si="15"/>
        <v>1.8573324964312685</v>
      </c>
    </row>
    <row r="235" spans="2:10">
      <c r="B235" s="2">
        <v>43.674418604651166</v>
      </c>
      <c r="C235" s="1">
        <v>72</v>
      </c>
      <c r="D235">
        <v>0.47440619287017333</v>
      </c>
      <c r="E235" s="2"/>
      <c r="F235">
        <f t="shared" si="12"/>
        <v>7.0498079082398466E-7</v>
      </c>
      <c r="H235" s="13">
        <f t="shared" si="13"/>
        <v>-0.32384965035250196</v>
      </c>
      <c r="I235" s="13">
        <f t="shared" si="14"/>
        <v>2.4040748738814366</v>
      </c>
      <c r="J235" s="13">
        <f t="shared" si="15"/>
        <v>1.8573324964312685</v>
      </c>
    </row>
    <row r="236" spans="2:10">
      <c r="B236" s="2">
        <v>44.375</v>
      </c>
      <c r="C236" s="1">
        <v>72</v>
      </c>
      <c r="D236">
        <v>0.47428325155152345</v>
      </c>
      <c r="E236" s="2"/>
      <c r="F236">
        <f t="shared" si="12"/>
        <v>6.8850661373976799E-7</v>
      </c>
      <c r="H236" s="13">
        <f t="shared" si="13"/>
        <v>-0.32396221139531817</v>
      </c>
      <c r="I236" s="13">
        <f t="shared" si="14"/>
        <v>2.4063786184523184</v>
      </c>
      <c r="J236" s="13">
        <f t="shared" si="15"/>
        <v>1.8573324964312685</v>
      </c>
    </row>
    <row r="237" spans="2:10">
      <c r="B237" s="2">
        <v>44.74074074074074</v>
      </c>
      <c r="C237" s="1">
        <v>72</v>
      </c>
      <c r="D237">
        <v>0.47392043556925117</v>
      </c>
      <c r="E237" s="2"/>
      <c r="F237">
        <f t="shared" si="12"/>
        <v>6.8016032519762045E-7</v>
      </c>
      <c r="H237" s="13">
        <f t="shared" si="13"/>
        <v>-0.32429456400874346</v>
      </c>
      <c r="I237" s="13">
        <f t="shared" si="14"/>
        <v>2.40756688647331</v>
      </c>
      <c r="J237" s="13">
        <f t="shared" si="15"/>
        <v>1.8573324964312685</v>
      </c>
    </row>
    <row r="238" spans="2:10">
      <c r="B238" s="2">
        <v>47.25</v>
      </c>
      <c r="C238" s="1">
        <v>72</v>
      </c>
      <c r="D238">
        <v>0.45759443725100474</v>
      </c>
      <c r="E238" s="2"/>
      <c r="F238">
        <f t="shared" si="12"/>
        <v>6.2718879064787284E-7</v>
      </c>
      <c r="H238" s="13">
        <f t="shared" si="13"/>
        <v>-0.33951926368591739</v>
      </c>
      <c r="I238" s="13">
        <f t="shared" si="14"/>
        <v>2.4154664340463627</v>
      </c>
      <c r="J238" s="13">
        <f t="shared" si="15"/>
        <v>1.8573324964312685</v>
      </c>
    </row>
    <row r="239" spans="2:10">
      <c r="B239" s="2">
        <v>48.578125</v>
      </c>
      <c r="C239" s="1">
        <v>72</v>
      </c>
      <c r="D239">
        <v>0.45218011870276831</v>
      </c>
      <c r="E239" s="2"/>
      <c r="F239">
        <f t="shared" si="12"/>
        <v>6.0188018168410649E-7</v>
      </c>
      <c r="H239" s="13">
        <f t="shared" si="13"/>
        <v>-0.34468853647870373</v>
      </c>
      <c r="I239" s="13">
        <f t="shared" si="14"/>
        <v>2.4194794124510368</v>
      </c>
      <c r="J239" s="13">
        <f t="shared" si="15"/>
        <v>1.8573324964312685</v>
      </c>
    </row>
    <row r="240" spans="2:10">
      <c r="B240" s="2">
        <v>48.972222222222221</v>
      </c>
      <c r="C240" s="1">
        <v>72</v>
      </c>
      <c r="D240">
        <v>0.45243731015370869</v>
      </c>
      <c r="E240" s="2"/>
      <c r="F240">
        <f t="shared" si="12"/>
        <v>5.9469740755875642E-7</v>
      </c>
      <c r="H240" s="13">
        <f t="shared" si="13"/>
        <v>-0.34444158826085464</v>
      </c>
      <c r="I240" s="13">
        <f t="shared" si="14"/>
        <v>2.4206491002752801</v>
      </c>
      <c r="J240" s="13">
        <f t="shared" si="15"/>
        <v>1.8573324964312685</v>
      </c>
    </row>
    <row r="241" spans="2:10">
      <c r="B241" s="2">
        <v>50</v>
      </c>
      <c r="C241" s="1">
        <v>72</v>
      </c>
      <c r="D241">
        <v>0.44484475965316184</v>
      </c>
      <c r="E241" s="2"/>
      <c r="F241">
        <f t="shared" si="12"/>
        <v>5.7662470777897095E-7</v>
      </c>
      <c r="H241" s="13">
        <f t="shared" si="13"/>
        <v>-0.35179152112835638</v>
      </c>
      <c r="I241" s="13">
        <f t="shared" si="14"/>
        <v>2.4236558312099414</v>
      </c>
      <c r="J241" s="13">
        <f t="shared" si="15"/>
        <v>1.8573324964312685</v>
      </c>
    </row>
    <row r="242" spans="2:10">
      <c r="B242" s="2">
        <v>51.612903225806448</v>
      </c>
      <c r="C242" s="1">
        <v>72</v>
      </c>
      <c r="D242">
        <v>0.4413484154425133</v>
      </c>
      <c r="E242" s="2"/>
      <c r="F242">
        <f t="shared" si="12"/>
        <v>5.5005447777443901E-7</v>
      </c>
      <c r="H242" s="13">
        <f t="shared" si="13"/>
        <v>-0.35521842830584421</v>
      </c>
      <c r="I242" s="13">
        <f t="shared" si="14"/>
        <v>2.4282519260384858</v>
      </c>
      <c r="J242" s="13">
        <f t="shared" si="15"/>
        <v>1.8573324964312685</v>
      </c>
    </row>
    <row r="243" spans="2:10">
      <c r="B243" s="2">
        <v>52.755813953488371</v>
      </c>
      <c r="C243" s="1">
        <v>72</v>
      </c>
      <c r="D243">
        <v>0.43312535545777658</v>
      </c>
      <c r="E243" s="2"/>
      <c r="F243">
        <f t="shared" si="12"/>
        <v>5.3244173363984748E-7</v>
      </c>
      <c r="H243" s="13">
        <f t="shared" si="13"/>
        <v>-0.36338639162671527</v>
      </c>
      <c r="I243" s="13">
        <f t="shared" si="14"/>
        <v>2.4314226057720849</v>
      </c>
      <c r="J243" s="13">
        <f t="shared" si="15"/>
        <v>1.8573324964312685</v>
      </c>
    </row>
    <row r="244" spans="2:10">
      <c r="B244" s="2">
        <v>53.604166666666664</v>
      </c>
      <c r="C244" s="1">
        <v>72</v>
      </c>
      <c r="D244">
        <v>0.43253982205781594</v>
      </c>
      <c r="E244" s="2"/>
      <c r="F244">
        <f t="shared" si="12"/>
        <v>5.1996927403300816E-7</v>
      </c>
      <c r="H244" s="13">
        <f t="shared" si="13"/>
        <v>-0.36397390275678915</v>
      </c>
      <c r="I244" s="13">
        <f t="shared" si="14"/>
        <v>2.4337320127095214</v>
      </c>
      <c r="J244" s="13">
        <f t="shared" si="15"/>
        <v>1.8573324964312685</v>
      </c>
    </row>
    <row r="245" spans="2:10">
      <c r="B245" s="2">
        <v>54.037037037037038</v>
      </c>
      <c r="C245" s="1">
        <v>72</v>
      </c>
      <c r="D245">
        <v>0.43480684066918696</v>
      </c>
      <c r="E245" s="2"/>
      <c r="F245">
        <f t="shared" si="12"/>
        <v>5.1379228953523984E-7</v>
      </c>
      <c r="H245" s="13">
        <f t="shared" si="13"/>
        <v>-0.36170363192357541</v>
      </c>
      <c r="I245" s="13">
        <f t="shared" si="14"/>
        <v>2.4348963390094229</v>
      </c>
      <c r="J245" s="13">
        <f t="shared" si="15"/>
        <v>1.8573324964312685</v>
      </c>
    </row>
    <row r="246" spans="2:10">
      <c r="B246" s="2">
        <v>57.086206896551722</v>
      </c>
      <c r="C246" s="1">
        <v>72</v>
      </c>
      <c r="D246">
        <v>0.42053462464073266</v>
      </c>
      <c r="E246" s="2"/>
      <c r="F246">
        <f t="shared" si="12"/>
        <v>4.7354913011063782E-7</v>
      </c>
      <c r="H246" s="13">
        <f t="shared" si="13"/>
        <v>-0.3761982408379006</v>
      </c>
      <c r="I246" s="13">
        <f t="shared" si="14"/>
        <v>2.4428428921609786</v>
      </c>
      <c r="J246" s="13">
        <f t="shared" si="15"/>
        <v>1.8573324964312685</v>
      </c>
    </row>
    <row r="247" spans="2:10">
      <c r="B247" s="2">
        <v>58.6875</v>
      </c>
      <c r="C247" s="1">
        <v>72</v>
      </c>
      <c r="D247">
        <v>0.41088150312836547</v>
      </c>
      <c r="E247" s="2"/>
      <c r="F247">
        <f t="shared" si="12"/>
        <v>4.544783728835452E-7</v>
      </c>
      <c r="H247" s="13">
        <f t="shared" si="13"/>
        <v>-0.38628340916425563</v>
      </c>
      <c r="I247" s="13">
        <f t="shared" si="14"/>
        <v>2.446847699634664</v>
      </c>
      <c r="J247" s="13">
        <f t="shared" si="15"/>
        <v>1.8573324964312685</v>
      </c>
    </row>
    <row r="248" spans="2:10">
      <c r="B248" s="2">
        <v>59.166666666666664</v>
      </c>
      <c r="C248" s="1">
        <v>72</v>
      </c>
      <c r="D248">
        <v>0.41219949524975158</v>
      </c>
      <c r="E248" s="2"/>
      <c r="F248">
        <f t="shared" si="12"/>
        <v>4.4902021755514992E-7</v>
      </c>
      <c r="H248" s="13">
        <f t="shared" si="13"/>
        <v>-0.38489254436268133</v>
      </c>
      <c r="I248" s="13">
        <f t="shared" si="14"/>
        <v>2.4480248639884188</v>
      </c>
      <c r="J248" s="13">
        <f t="shared" si="15"/>
        <v>1.8573324964312685</v>
      </c>
    </row>
    <row r="249" spans="2:10">
      <c r="B249" s="2">
        <v>60.4</v>
      </c>
      <c r="C249" s="1">
        <v>72</v>
      </c>
      <c r="D249">
        <v>0.40674958308698939</v>
      </c>
      <c r="E249" s="2"/>
      <c r="F249">
        <f t="shared" si="12"/>
        <v>4.354645242771809E-7</v>
      </c>
      <c r="H249" s="13">
        <f t="shared" si="13"/>
        <v>-0.39067288353704765</v>
      </c>
      <c r="I249" s="13">
        <f t="shared" si="14"/>
        <v>2.4510114759716455</v>
      </c>
      <c r="J249" s="13">
        <f t="shared" si="15"/>
        <v>1.8573324964312685</v>
      </c>
    </row>
    <row r="250" spans="2:10">
      <c r="B250" s="2">
        <v>63.732558139534881</v>
      </c>
      <c r="C250" s="1">
        <v>72</v>
      </c>
      <c r="D250">
        <v>0.39421793412423456</v>
      </c>
      <c r="E250" s="2"/>
      <c r="F250">
        <f t="shared" si="12"/>
        <v>4.0206459286234177E-7</v>
      </c>
      <c r="H250" s="13">
        <f t="shared" si="13"/>
        <v>-0.40426362228380797</v>
      </c>
      <c r="I250" s="13">
        <f t="shared" si="14"/>
        <v>2.4587862800408127</v>
      </c>
      <c r="J250" s="13">
        <f t="shared" si="15"/>
        <v>1.8573324964312685</v>
      </c>
    </row>
    <row r="251" spans="2:10">
      <c r="B251" s="2">
        <v>64.770833333333329</v>
      </c>
      <c r="C251" s="1">
        <v>72</v>
      </c>
      <c r="D251">
        <v>0.3928683826343764</v>
      </c>
      <c r="E251" s="2"/>
      <c r="F251">
        <f t="shared" si="12"/>
        <v>3.925254525210384E-7</v>
      </c>
      <c r="H251" s="13">
        <f t="shared" si="13"/>
        <v>-0.40575292104805977</v>
      </c>
      <c r="I251" s="13">
        <f t="shared" si="14"/>
        <v>2.4611256579871363</v>
      </c>
      <c r="J251" s="13">
        <f t="shared" si="15"/>
        <v>1.8573324964312685</v>
      </c>
    </row>
    <row r="252" spans="2:10">
      <c r="B252" s="2">
        <v>65.296296296296291</v>
      </c>
      <c r="C252" s="1">
        <v>72</v>
      </c>
      <c r="D252">
        <v>0.39011964105697744</v>
      </c>
      <c r="E252" s="2"/>
      <c r="F252">
        <f t="shared" si="12"/>
        <v>3.8784109548502484E-7</v>
      </c>
      <c r="H252" s="13">
        <f t="shared" si="13"/>
        <v>-0.40880218404367219</v>
      </c>
      <c r="I252" s="13">
        <f t="shared" si="14"/>
        <v>2.4622953458113797</v>
      </c>
      <c r="J252" s="13">
        <f t="shared" si="15"/>
        <v>1.8573324964312685</v>
      </c>
    </row>
    <row r="253" spans="2:10">
      <c r="B253" s="2">
        <v>68.965517241379317</v>
      </c>
      <c r="C253" s="1">
        <v>72</v>
      </c>
      <c r="D253">
        <v>0.38055659936341985</v>
      </c>
      <c r="E253" s="2"/>
      <c r="F253">
        <f t="shared" si="12"/>
        <v>3.5758084011597213E-7</v>
      </c>
      <c r="H253" s="13">
        <f t="shared" si="13"/>
        <v>-0.41958074240668619</v>
      </c>
      <c r="I253" s="13">
        <f t="shared" si="14"/>
        <v>2.4702098290196099</v>
      </c>
      <c r="J253" s="13">
        <f t="shared" si="15"/>
        <v>1.8573324964312685</v>
      </c>
    </row>
    <row r="254" spans="2:10">
      <c r="B254" s="2">
        <v>70.890625</v>
      </c>
      <c r="C254" s="1">
        <v>72</v>
      </c>
      <c r="D254">
        <v>0.37574453979406391</v>
      </c>
      <c r="E254" s="2"/>
      <c r="F254">
        <f t="shared" si="12"/>
        <v>3.4324800889553419E-7</v>
      </c>
      <c r="H254" s="13">
        <f t="shared" si="13"/>
        <v>-0.42510732173117477</v>
      </c>
      <c r="I254" s="13">
        <f t="shared" si="14"/>
        <v>2.4741954315253114</v>
      </c>
      <c r="J254" s="13">
        <f t="shared" si="15"/>
        <v>1.8573324964312685</v>
      </c>
    </row>
    <row r="255" spans="2:10">
      <c r="B255" s="2">
        <v>71.472222222222229</v>
      </c>
      <c r="C255" s="1">
        <v>72</v>
      </c>
      <c r="D255">
        <v>0.37434339590796678</v>
      </c>
      <c r="E255" s="2"/>
      <c r="F255">
        <f t="shared" si="12"/>
        <v>3.3910598952727058E-7</v>
      </c>
      <c r="H255" s="13">
        <f t="shared" si="13"/>
        <v>-0.42672982420557565</v>
      </c>
      <c r="I255" s="13">
        <f t="shared" si="14"/>
        <v>2.4753782582456214</v>
      </c>
      <c r="J255" s="13">
        <f t="shared" si="15"/>
        <v>1.8573324964312685</v>
      </c>
    </row>
    <row r="256" spans="2:10">
      <c r="B256" s="2">
        <v>72.95</v>
      </c>
      <c r="C256" s="1">
        <v>72</v>
      </c>
      <c r="D256">
        <v>0.3715354194305549</v>
      </c>
      <c r="E256" s="2"/>
      <c r="F256">
        <f t="shared" si="12"/>
        <v>3.2894937656756099E-7</v>
      </c>
      <c r="H256" s="13">
        <f t="shared" si="13"/>
        <v>-0.42999977751580459</v>
      </c>
      <c r="I256" s="13">
        <f t="shared" si="14"/>
        <v>2.4783409285077584</v>
      </c>
      <c r="J256" s="13">
        <f t="shared" si="15"/>
        <v>1.8573324964312685</v>
      </c>
    </row>
    <row r="257" spans="2:10">
      <c r="B257" s="2">
        <v>77</v>
      </c>
      <c r="C257" s="1">
        <v>72</v>
      </c>
      <c r="D257">
        <v>0.36045894449100724</v>
      </c>
      <c r="E257" s="2"/>
      <c r="F257">
        <f t="shared" si="12"/>
        <v>3.0357261009332334E-7</v>
      </c>
      <c r="H257" s="13">
        <f t="shared" si="13"/>
        <v>-0.44314419334782157</v>
      </c>
      <c r="I257" s="13">
        <f t="shared" si="14"/>
        <v>2.486162738155429</v>
      </c>
      <c r="J257" s="13">
        <f t="shared" si="15"/>
        <v>1.8573324964312685</v>
      </c>
    </row>
    <row r="258" spans="2:10">
      <c r="B258" s="2">
        <v>78.25</v>
      </c>
      <c r="C258" s="1">
        <v>72</v>
      </c>
      <c r="D258">
        <v>0.35621455013907743</v>
      </c>
      <c r="E258" s="2"/>
      <c r="F258">
        <f t="shared" si="12"/>
        <v>2.9639508727132016E-7</v>
      </c>
      <c r="H258" s="13">
        <f t="shared" si="13"/>
        <v>-0.44828834507475485</v>
      </c>
      <c r="I258" s="13">
        <f t="shared" si="14"/>
        <v>2.4884939451707635</v>
      </c>
      <c r="J258" s="13">
        <f t="shared" si="15"/>
        <v>1.8573324964312685</v>
      </c>
    </row>
    <row r="259" spans="2:10">
      <c r="B259" s="2">
        <v>78.888888888888886</v>
      </c>
      <c r="C259" s="1">
        <v>72</v>
      </c>
      <c r="D259">
        <v>0.36047968042595691</v>
      </c>
      <c r="E259" s="2"/>
      <c r="F259">
        <f t="shared" ref="F259:F322" si="16">B259^($G$2*LOG10(C259))*C259^$G$3</f>
        <v>2.9283546700900564E-7</v>
      </c>
      <c r="H259" s="13">
        <f t="shared" ref="H259:H322" si="17">LOG10(D259)</f>
        <v>-0.44311921063274162</v>
      </c>
      <c r="I259" s="13">
        <f t="shared" ref="I259:I322" si="18">LOG10((B259*C259^3)^(1/3))</f>
        <v>2.4896711095245188</v>
      </c>
      <c r="J259" s="13">
        <f t="shared" ref="J259:J322" si="19">LOG10($C259)</f>
        <v>1.8573324964312685</v>
      </c>
    </row>
    <row r="260" spans="2:10">
      <c r="B260" s="2">
        <v>85.640625</v>
      </c>
      <c r="C260" s="1">
        <v>72</v>
      </c>
      <c r="D260">
        <v>0.34213439764263526</v>
      </c>
      <c r="E260" s="2"/>
      <c r="F260">
        <f t="shared" si="16"/>
        <v>2.5919807225468765E-7</v>
      </c>
      <c r="H260" s="13">
        <f t="shared" si="17"/>
        <v>-0.46580326035043867</v>
      </c>
      <c r="I260" s="13">
        <f t="shared" si="18"/>
        <v>2.5015591057940396</v>
      </c>
      <c r="J260" s="13">
        <f t="shared" si="19"/>
        <v>1.8573324964312685</v>
      </c>
    </row>
    <row r="261" spans="2:10">
      <c r="B261" s="2">
        <v>86.361111111111114</v>
      </c>
      <c r="C261" s="1">
        <v>72</v>
      </c>
      <c r="D261">
        <v>0.34151861003436051</v>
      </c>
      <c r="E261" s="2"/>
      <c r="F261">
        <f t="shared" si="16"/>
        <v>2.5599153380616234E-7</v>
      </c>
      <c r="H261" s="13">
        <f t="shared" si="17"/>
        <v>-0.4665856257598478</v>
      </c>
      <c r="I261" s="13">
        <f t="shared" si="18"/>
        <v>2.5027719035232368</v>
      </c>
      <c r="J261" s="13">
        <f t="shared" si="19"/>
        <v>1.8573324964312685</v>
      </c>
    </row>
    <row r="262" spans="2:10">
      <c r="B262" s="2">
        <v>88.15</v>
      </c>
      <c r="C262" s="1">
        <v>72</v>
      </c>
      <c r="D262">
        <v>0.33477568610189729</v>
      </c>
      <c r="E262" s="2"/>
      <c r="F262">
        <f t="shared" si="16"/>
        <v>2.4831062895568873E-7</v>
      </c>
      <c r="H262" s="13">
        <f t="shared" si="17"/>
        <v>-0.47524609122603279</v>
      </c>
      <c r="I262" s="13">
        <f t="shared" si="18"/>
        <v>2.5057399353097152</v>
      </c>
      <c r="J262" s="13">
        <f t="shared" si="19"/>
        <v>1.8573324964312685</v>
      </c>
    </row>
    <row r="263" spans="2:10">
      <c r="B263" s="2">
        <v>93.023255813953483</v>
      </c>
      <c r="C263" s="1">
        <v>72</v>
      </c>
      <c r="D263">
        <v>0.32640419528822956</v>
      </c>
      <c r="E263" s="2"/>
      <c r="F263">
        <f t="shared" si="16"/>
        <v>2.2923017286085513E-7</v>
      </c>
      <c r="H263" s="13">
        <f t="shared" si="17"/>
        <v>-0.48624426787522618</v>
      </c>
      <c r="I263" s="13">
        <f t="shared" si="18"/>
        <v>2.5135296750140603</v>
      </c>
      <c r="J263" s="13">
        <f t="shared" si="19"/>
        <v>1.8573324964312685</v>
      </c>
    </row>
    <row r="264" spans="2:10">
      <c r="B264" s="2">
        <v>94.520833333333329</v>
      </c>
      <c r="C264" s="1">
        <v>72</v>
      </c>
      <c r="D264">
        <v>0.32312695578924933</v>
      </c>
      <c r="E264" s="2"/>
      <c r="F264">
        <f t="shared" si="16"/>
        <v>2.2385448818346258E-7</v>
      </c>
      <c r="H264" s="13">
        <f t="shared" si="17"/>
        <v>-0.49062681090153137</v>
      </c>
      <c r="I264" s="13">
        <f t="shared" si="18"/>
        <v>2.5158416770614118</v>
      </c>
      <c r="J264" s="13">
        <f t="shared" si="19"/>
        <v>1.8573324964312685</v>
      </c>
    </row>
    <row r="265" spans="2:10">
      <c r="B265" s="2">
        <v>95.296296296296291</v>
      </c>
      <c r="C265" s="1">
        <v>72</v>
      </c>
      <c r="D265">
        <v>0.32563708609875552</v>
      </c>
      <c r="E265" s="2"/>
      <c r="F265">
        <f t="shared" si="16"/>
        <v>2.2115320630651261E-7</v>
      </c>
      <c r="H265" s="13">
        <f t="shared" si="17"/>
        <v>-0.48726614011313435</v>
      </c>
      <c r="I265" s="13">
        <f t="shared" si="18"/>
        <v>2.5170245037817218</v>
      </c>
      <c r="J265" s="13">
        <f t="shared" si="19"/>
        <v>1.8573324964312685</v>
      </c>
    </row>
    <row r="266" spans="2:10">
      <c r="B266" s="2">
        <v>103.46875</v>
      </c>
      <c r="C266" s="1">
        <v>72</v>
      </c>
      <c r="D266">
        <v>0.31036492195575444</v>
      </c>
      <c r="E266" s="2"/>
      <c r="F266">
        <f t="shared" si="16"/>
        <v>1.9570346835403515E-7</v>
      </c>
      <c r="H266" s="13">
        <f t="shared" si="17"/>
        <v>-0.50812736944322678</v>
      </c>
      <c r="I266" s="13">
        <f t="shared" si="18"/>
        <v>2.5289355639086559</v>
      </c>
      <c r="J266" s="13">
        <f t="shared" si="19"/>
        <v>1.8573324964312685</v>
      </c>
    </row>
    <row r="267" spans="2:10">
      <c r="B267" s="2">
        <v>104.33333333333333</v>
      </c>
      <c r="C267" s="1">
        <v>72</v>
      </c>
      <c r="D267">
        <v>0.30949843074754257</v>
      </c>
      <c r="E267" s="2"/>
      <c r="F267">
        <f t="shared" si="16"/>
        <v>1.9329863201451865E-7</v>
      </c>
      <c r="H267" s="13">
        <f t="shared" si="17"/>
        <v>-0.50934154864519032</v>
      </c>
      <c r="I267" s="13">
        <f t="shared" si="18"/>
        <v>2.5301401907068635</v>
      </c>
      <c r="J267" s="13">
        <f t="shared" si="19"/>
        <v>1.8573324964312685</v>
      </c>
    </row>
    <row r="268" spans="2:10">
      <c r="B268" s="2">
        <v>106.5</v>
      </c>
      <c r="C268" s="1">
        <v>72</v>
      </c>
      <c r="D268">
        <v>0.30697722531440952</v>
      </c>
      <c r="E268" s="2"/>
      <c r="F268">
        <f t="shared" si="16"/>
        <v>1.8748441008450749E-7</v>
      </c>
      <c r="H268" s="13">
        <f t="shared" si="17"/>
        <v>-0.51289384369927726</v>
      </c>
      <c r="I268" s="13">
        <f t="shared" si="18"/>
        <v>2.5331156990228543</v>
      </c>
      <c r="J268" s="13">
        <f t="shared" si="19"/>
        <v>1.8573324964312685</v>
      </c>
    </row>
    <row r="269" spans="2:10">
      <c r="B269" s="2">
        <v>114.1875</v>
      </c>
      <c r="C269" s="1">
        <v>72</v>
      </c>
      <c r="D269">
        <v>0.2925079296171112</v>
      </c>
      <c r="E269" s="2"/>
      <c r="F269">
        <f t="shared" si="16"/>
        <v>1.6904002441095629E-7</v>
      </c>
      <c r="H269" s="13">
        <f t="shared" si="17"/>
        <v>-0.5338623561039354</v>
      </c>
      <c r="I269" s="13">
        <f t="shared" si="18"/>
        <v>2.5432053513301396</v>
      </c>
      <c r="J269" s="13">
        <f t="shared" si="19"/>
        <v>1.8573324964312685</v>
      </c>
    </row>
    <row r="270" spans="2:10">
      <c r="B270" s="2">
        <v>115.14814814814815</v>
      </c>
      <c r="C270" s="1">
        <v>72</v>
      </c>
      <c r="D270">
        <v>0.29242574446954184</v>
      </c>
      <c r="E270" s="2"/>
      <c r="F270">
        <f t="shared" si="16"/>
        <v>1.6694883085809381E-7</v>
      </c>
      <c r="H270" s="13">
        <f t="shared" si="17"/>
        <v>-0.53398439577407197</v>
      </c>
      <c r="I270" s="13">
        <f t="shared" si="18"/>
        <v>2.5444181490593363</v>
      </c>
      <c r="J270" s="13">
        <f t="shared" si="19"/>
        <v>1.8573324964312685</v>
      </c>
    </row>
    <row r="271" spans="2:10">
      <c r="B271" s="2">
        <v>125</v>
      </c>
      <c r="C271" s="1">
        <v>72</v>
      </c>
      <c r="D271">
        <v>0.2804281116008947</v>
      </c>
      <c r="E271" s="2"/>
      <c r="F271">
        <f t="shared" si="16"/>
        <v>1.4777729738685337E-7</v>
      </c>
      <c r="H271" s="13">
        <f t="shared" si="17"/>
        <v>-0.55217845254135434</v>
      </c>
      <c r="I271" s="13">
        <f t="shared" si="18"/>
        <v>2.5563025007672873</v>
      </c>
      <c r="J271" s="13">
        <f t="shared" si="19"/>
        <v>1.8573324964312685</v>
      </c>
    </row>
    <row r="272" spans="2:10">
      <c r="B272" s="2">
        <v>126.02777777777777</v>
      </c>
      <c r="C272" s="1">
        <v>72</v>
      </c>
      <c r="D272">
        <v>0.27904379476516772</v>
      </c>
      <c r="E272" s="2"/>
      <c r="F272">
        <f t="shared" si="16"/>
        <v>1.4599016041235321E-7</v>
      </c>
      <c r="H272" s="13">
        <f t="shared" si="17"/>
        <v>-0.55432763066106472</v>
      </c>
      <c r="I272" s="13">
        <f t="shared" si="18"/>
        <v>2.5574879225975113</v>
      </c>
      <c r="J272" s="13">
        <f t="shared" si="19"/>
        <v>1.8573324964312685</v>
      </c>
    </row>
    <row r="273" spans="2:10">
      <c r="B273" s="2">
        <v>128.65</v>
      </c>
      <c r="C273" s="1">
        <v>72</v>
      </c>
      <c r="D273">
        <v>0.27436099136108749</v>
      </c>
      <c r="E273" s="2"/>
      <c r="F273">
        <f t="shared" si="16"/>
        <v>1.4159069885274129E-7</v>
      </c>
      <c r="H273" s="13">
        <f t="shared" si="17"/>
        <v>-0.56167763655464997</v>
      </c>
      <c r="I273" s="13">
        <f t="shared" si="18"/>
        <v>2.5604690932800569</v>
      </c>
      <c r="J273" s="13">
        <f t="shared" si="19"/>
        <v>1.8573324964312685</v>
      </c>
    </row>
    <row r="274" spans="2:10">
      <c r="B274" s="2">
        <v>137.95833333333334</v>
      </c>
      <c r="C274" s="1">
        <v>72</v>
      </c>
      <c r="D274">
        <v>0.26630098579746014</v>
      </c>
      <c r="E274" s="2"/>
      <c r="F274">
        <f t="shared" si="16"/>
        <v>1.2763103822534938E-7</v>
      </c>
      <c r="H274" s="13">
        <f t="shared" si="17"/>
        <v>-0.57462722587947868</v>
      </c>
      <c r="I274" s="13">
        <f t="shared" si="18"/>
        <v>2.5705818094447559</v>
      </c>
      <c r="J274" s="13">
        <f t="shared" si="19"/>
        <v>1.8573324964312685</v>
      </c>
    </row>
    <row r="275" spans="2:10">
      <c r="B275" s="2">
        <v>139.11111111111111</v>
      </c>
      <c r="C275" s="1">
        <v>72</v>
      </c>
      <c r="D275">
        <v>0.26585494297497153</v>
      </c>
      <c r="E275" s="2"/>
      <c r="F275">
        <f t="shared" si="16"/>
        <v>1.2606268707983321E-7</v>
      </c>
      <c r="H275" s="13">
        <f t="shared" si="17"/>
        <v>-0.57535526054522257</v>
      </c>
      <c r="I275" s="13">
        <f t="shared" si="18"/>
        <v>2.5717864362429639</v>
      </c>
      <c r="J275" s="13">
        <f t="shared" si="19"/>
        <v>1.8573324964312685</v>
      </c>
    </row>
    <row r="276" spans="2:10">
      <c r="B276" s="2">
        <v>152.25</v>
      </c>
      <c r="C276" s="1">
        <v>72</v>
      </c>
      <c r="D276">
        <v>0.25365063609115301</v>
      </c>
      <c r="E276" s="2"/>
      <c r="F276">
        <f t="shared" si="16"/>
        <v>1.1024206161834181E-7</v>
      </c>
      <c r="H276" s="13">
        <f t="shared" si="17"/>
        <v>-0.5957640442453298</v>
      </c>
      <c r="I276" s="13">
        <f t="shared" si="18"/>
        <v>2.5848515968662391</v>
      </c>
      <c r="J276" s="13">
        <f t="shared" si="19"/>
        <v>1.8573324964312685</v>
      </c>
    </row>
    <row r="277" spans="2:10">
      <c r="B277" s="2">
        <v>155.44999999999999</v>
      </c>
      <c r="C277" s="1">
        <v>72</v>
      </c>
      <c r="D277">
        <v>0.25251757556073207</v>
      </c>
      <c r="E277" s="2"/>
      <c r="F277">
        <f t="shared" si="16"/>
        <v>1.0688699489657584E-7</v>
      </c>
      <c r="H277" s="13">
        <f t="shared" si="17"/>
        <v>-0.59770838901698831</v>
      </c>
      <c r="I277" s="13">
        <f t="shared" si="18"/>
        <v>2.5878627385576722</v>
      </c>
      <c r="J277" s="13">
        <f t="shared" si="19"/>
        <v>1.8573324964312685</v>
      </c>
    </row>
    <row r="278" spans="2:10">
      <c r="B278" s="2">
        <v>166.66666666666666</v>
      </c>
      <c r="C278" s="1">
        <v>72</v>
      </c>
      <c r="D278">
        <v>0.24049093945816646</v>
      </c>
      <c r="E278" s="2"/>
      <c r="F278">
        <f t="shared" si="16"/>
        <v>9.6375245928192153E-8</v>
      </c>
      <c r="H278" s="13">
        <f t="shared" si="17"/>
        <v>-0.61890128110904874</v>
      </c>
      <c r="I278" s="13">
        <f t="shared" si="18"/>
        <v>2.5979487463033872</v>
      </c>
      <c r="J278" s="13">
        <f t="shared" si="19"/>
        <v>1.8573324964312685</v>
      </c>
    </row>
    <row r="279" spans="2:10">
      <c r="B279" s="2">
        <v>168.03703703703704</v>
      </c>
      <c r="C279" s="1">
        <v>72</v>
      </c>
      <c r="D279">
        <v>0.24034359059350241</v>
      </c>
      <c r="E279" s="2"/>
      <c r="F279">
        <f t="shared" si="16"/>
        <v>9.520973695982916E-8</v>
      </c>
      <c r="H279" s="13">
        <f t="shared" si="17"/>
        <v>-0.61916745500814285</v>
      </c>
      <c r="I279" s="13">
        <f t="shared" si="18"/>
        <v>2.5991341681336113</v>
      </c>
      <c r="J279" s="13">
        <f t="shared" si="19"/>
        <v>1.8573324964312685</v>
      </c>
    </row>
    <row r="280" spans="2:10">
      <c r="B280" s="2">
        <v>183.94444444444446</v>
      </c>
      <c r="C280" s="1">
        <v>72</v>
      </c>
      <c r="D280">
        <v>0.22816088457087697</v>
      </c>
      <c r="E280" s="2"/>
      <c r="F280">
        <f t="shared" si="16"/>
        <v>8.3236551991055831E-8</v>
      </c>
      <c r="H280" s="13">
        <f t="shared" si="17"/>
        <v>-0.64175880808214669</v>
      </c>
      <c r="I280" s="13">
        <f t="shared" si="18"/>
        <v>2.6122280549808559</v>
      </c>
      <c r="J280" s="13">
        <f t="shared" si="19"/>
        <v>1.8573324964312685</v>
      </c>
    </row>
    <row r="281" spans="2:10">
      <c r="B281" s="2">
        <v>187.8</v>
      </c>
      <c r="C281" s="1">
        <v>72</v>
      </c>
      <c r="D281">
        <v>0.22648139582366425</v>
      </c>
      <c r="E281" s="2"/>
      <c r="F281">
        <f t="shared" si="16"/>
        <v>8.0710129692396737E-8</v>
      </c>
      <c r="H281" s="13">
        <f t="shared" si="17"/>
        <v>-0.64496746704172125</v>
      </c>
      <c r="I281" s="13">
        <f t="shared" si="18"/>
        <v>2.6152310257412994</v>
      </c>
      <c r="J281" s="13">
        <f t="shared" si="19"/>
        <v>1.8573324964312685</v>
      </c>
    </row>
    <row r="282" spans="2:10">
      <c r="B282" s="2">
        <v>203</v>
      </c>
      <c r="C282" s="1">
        <v>72</v>
      </c>
      <c r="D282">
        <v>0.21690222205810458</v>
      </c>
      <c r="E282" s="2"/>
      <c r="F282">
        <f t="shared" si="16"/>
        <v>7.1896062439722196E-8</v>
      </c>
      <c r="H282" s="13">
        <f t="shared" si="17"/>
        <v>-0.66373599882660828</v>
      </c>
      <c r="I282" s="13">
        <f t="shared" si="18"/>
        <v>2.6264978424023395</v>
      </c>
      <c r="J282" s="13">
        <f t="shared" si="19"/>
        <v>1.8573324964312685</v>
      </c>
    </row>
    <row r="283" spans="2:10">
      <c r="B283" s="2">
        <v>222.22222222222223</v>
      </c>
      <c r="C283" s="1">
        <v>72</v>
      </c>
      <c r="D283">
        <v>0.2059971137440012</v>
      </c>
      <c r="E283" s="2"/>
      <c r="F283">
        <f t="shared" si="16"/>
        <v>6.2852604506663617E-8</v>
      </c>
      <c r="H283" s="13">
        <f t="shared" si="17"/>
        <v>-0.6861388645523756</v>
      </c>
      <c r="I283" s="13">
        <f t="shared" si="18"/>
        <v>2.6395949918394868</v>
      </c>
      <c r="J283" s="13">
        <f t="shared" si="19"/>
        <v>1.8573324964312685</v>
      </c>
    </row>
    <row r="284" spans="2:10">
      <c r="B284" s="2">
        <v>226.85</v>
      </c>
      <c r="C284" s="1">
        <v>72</v>
      </c>
      <c r="D284">
        <v>0.20126227336001171</v>
      </c>
      <c r="E284" s="2"/>
      <c r="F284">
        <f t="shared" si="16"/>
        <v>6.0956896890040226E-8</v>
      </c>
      <c r="H284" s="13">
        <f t="shared" si="17"/>
        <v>-0.69623762604084083</v>
      </c>
      <c r="I284" s="13">
        <f t="shared" si="18"/>
        <v>2.6425787576319468</v>
      </c>
      <c r="J284" s="13">
        <f t="shared" si="19"/>
        <v>1.8573324964312685</v>
      </c>
    </row>
    <row r="285" spans="2:10">
      <c r="B285" s="2">
        <v>245.25925925925927</v>
      </c>
      <c r="C285" s="1">
        <v>72</v>
      </c>
      <c r="D285">
        <v>0.1959540869834431</v>
      </c>
      <c r="E285" s="2"/>
      <c r="F285">
        <f t="shared" si="16"/>
        <v>5.4284002415829867E-8</v>
      </c>
      <c r="H285" s="13">
        <f t="shared" si="17"/>
        <v>-0.70784567408000021</v>
      </c>
      <c r="I285" s="13">
        <f t="shared" si="18"/>
        <v>2.6538743005169558</v>
      </c>
      <c r="J285" s="13">
        <f t="shared" si="19"/>
        <v>1.8573324964312685</v>
      </c>
    </row>
    <row r="286" spans="2:10">
      <c r="B286" s="2">
        <v>274.05</v>
      </c>
      <c r="C286" s="1">
        <v>72</v>
      </c>
      <c r="D286">
        <v>0.18163374068507038</v>
      </c>
      <c r="E286" s="2"/>
      <c r="F286">
        <f t="shared" si="16"/>
        <v>4.6030595240349454E-8</v>
      </c>
      <c r="H286" s="13">
        <f t="shared" si="17"/>
        <v>-0.74080347281805015</v>
      </c>
      <c r="I286" s="13">
        <f t="shared" si="18"/>
        <v>2.6699424319006742</v>
      </c>
      <c r="J286" s="13">
        <f t="shared" si="19"/>
        <v>1.8573324964312685</v>
      </c>
    </row>
    <row r="287" spans="2:10">
      <c r="B287" s="2">
        <v>296.2962962962963</v>
      </c>
      <c r="C287" s="1">
        <v>72</v>
      </c>
      <c r="D287">
        <v>0.17656882075442032</v>
      </c>
      <c r="E287" s="2"/>
      <c r="F287">
        <f t="shared" si="16"/>
        <v>4.0990296369406964E-8</v>
      </c>
      <c r="H287" s="13">
        <f t="shared" si="17"/>
        <v>-0.75308598348662203</v>
      </c>
      <c r="I287" s="13">
        <f t="shared" si="18"/>
        <v>2.6812412373755872</v>
      </c>
      <c r="J287" s="13">
        <f t="shared" si="19"/>
        <v>1.8573324964312685</v>
      </c>
    </row>
    <row r="288" spans="2:10">
      <c r="B288" s="2">
        <v>331.1</v>
      </c>
      <c r="C288" s="1">
        <v>72</v>
      </c>
      <c r="D288">
        <v>0.16502568170847032</v>
      </c>
      <c r="E288" s="2"/>
      <c r="F288">
        <f t="shared" si="16"/>
        <v>3.4754684170974594E-8</v>
      </c>
      <c r="H288" s="13">
        <f t="shared" si="17"/>
        <v>-0.78244846453538086</v>
      </c>
      <c r="I288" s="13">
        <f t="shared" si="18"/>
        <v>2.6973188900152913</v>
      </c>
      <c r="J288" s="13">
        <f t="shared" si="19"/>
        <v>1.8573324964312685</v>
      </c>
    </row>
    <row r="289" spans="2:10">
      <c r="B289" s="2">
        <v>400</v>
      </c>
      <c r="C289" s="1">
        <v>72</v>
      </c>
      <c r="D289">
        <v>0.14861457107883033</v>
      </c>
      <c r="E289" s="2"/>
      <c r="F289">
        <f t="shared" si="16"/>
        <v>2.6243547656647298E-8</v>
      </c>
      <c r="H289" s="13">
        <f t="shared" si="17"/>
        <v>-0.82793860760844096</v>
      </c>
      <c r="I289" s="13">
        <f t="shared" si="18"/>
        <v>2.7246858268739227</v>
      </c>
      <c r="J289" s="13">
        <f t="shared" si="19"/>
        <v>1.8573324964312685</v>
      </c>
    </row>
    <row r="290" spans="2:10">
      <c r="B290" s="2">
        <v>2</v>
      </c>
      <c r="C290" s="1">
        <v>102</v>
      </c>
      <c r="D290">
        <v>1.2974020761536154</v>
      </c>
      <c r="E290" s="2"/>
      <c r="F290">
        <f t="shared" si="16"/>
        <v>3.1555897424854534E-5</v>
      </c>
      <c r="H290" s="13">
        <f t="shared" si="17"/>
        <v>0.11307458856980314</v>
      </c>
      <c r="I290" s="13">
        <f t="shared" si="18"/>
        <v>2.1089435036499111</v>
      </c>
      <c r="J290" s="13">
        <f t="shared" si="19"/>
        <v>2.0086001717619175</v>
      </c>
    </row>
    <row r="291" spans="2:10">
      <c r="B291" s="2">
        <v>2.4159999999999999</v>
      </c>
      <c r="C291" s="1">
        <v>102</v>
      </c>
      <c r="D291">
        <v>1.2119588957943701</v>
      </c>
      <c r="E291" s="2"/>
      <c r="F291">
        <f t="shared" si="16"/>
        <v>2.3292108744244874E-5</v>
      </c>
      <c r="H291" s="13">
        <f t="shared" si="17"/>
        <v>8.3487890760627848E-2</v>
      </c>
      <c r="I291" s="13">
        <f t="shared" si="18"/>
        <v>2.1362991484116156</v>
      </c>
      <c r="J291" s="13">
        <f t="shared" si="19"/>
        <v>2.0086001717619175</v>
      </c>
    </row>
    <row r="292" spans="2:10">
      <c r="B292" s="2">
        <v>2.6809651474530831</v>
      </c>
      <c r="C292" s="1">
        <v>102</v>
      </c>
      <c r="D292">
        <v>1.152200973861593</v>
      </c>
      <c r="E292" s="2"/>
      <c r="F292">
        <f t="shared" si="16"/>
        <v>1.9705483044538527E-5</v>
      </c>
      <c r="H292" s="13">
        <f t="shared" si="17"/>
        <v>6.1528237964398901E-2</v>
      </c>
      <c r="I292" s="13">
        <f t="shared" si="18"/>
        <v>2.1513638944923548</v>
      </c>
      <c r="J292" s="13">
        <f t="shared" si="19"/>
        <v>2.0086001717619175</v>
      </c>
    </row>
    <row r="293" spans="2:10">
      <c r="B293" s="2">
        <v>2.9180000000000001</v>
      </c>
      <c r="C293" s="1">
        <v>102</v>
      </c>
      <c r="D293">
        <v>1.088957215339603</v>
      </c>
      <c r="E293" s="2"/>
      <c r="F293">
        <f t="shared" si="16"/>
        <v>1.7197421894780028E-5</v>
      </c>
      <c r="H293" s="13">
        <f t="shared" si="17"/>
        <v>3.7010816847658994E-2</v>
      </c>
      <c r="I293" s="13">
        <f t="shared" si="18"/>
        <v>2.1636286009477281</v>
      </c>
      <c r="J293" s="13">
        <f t="shared" si="19"/>
        <v>2.0086001717619175</v>
      </c>
    </row>
    <row r="294" spans="2:10">
      <c r="B294" s="2">
        <v>3.2386058981233243</v>
      </c>
      <c r="C294" s="1">
        <v>102</v>
      </c>
      <c r="D294">
        <v>1.0509947503054238</v>
      </c>
      <c r="E294" s="2"/>
      <c r="F294">
        <f t="shared" si="16"/>
        <v>1.4545054693001832E-5</v>
      </c>
      <c r="H294" s="13">
        <f t="shared" si="17"/>
        <v>2.1600546742723496E-2</v>
      </c>
      <c r="I294" s="13">
        <f t="shared" si="18"/>
        <v>2.1787195392540593</v>
      </c>
      <c r="J294" s="13">
        <f t="shared" si="19"/>
        <v>2.0086001717619175</v>
      </c>
    </row>
    <row r="295" spans="2:10">
      <c r="B295" s="2">
        <v>3.5259999999999998</v>
      </c>
      <c r="C295" s="1">
        <v>102</v>
      </c>
      <c r="D295">
        <v>1.0144365586088537</v>
      </c>
      <c r="E295" s="2"/>
      <c r="F295">
        <f t="shared" si="16"/>
        <v>1.2687690798296791E-5</v>
      </c>
      <c r="H295" s="13">
        <f t="shared" si="17"/>
        <v>6.2248920715630316E-3</v>
      </c>
      <c r="I295" s="13">
        <f t="shared" si="18"/>
        <v>2.1910276077496853</v>
      </c>
      <c r="J295" s="13">
        <f t="shared" si="19"/>
        <v>2.0086001717619175</v>
      </c>
    </row>
    <row r="296" spans="2:10">
      <c r="B296" s="2">
        <v>3.5971223021582732</v>
      </c>
      <c r="C296" s="1">
        <v>102</v>
      </c>
      <c r="D296">
        <v>1.017905453861409</v>
      </c>
      <c r="E296" s="2"/>
      <c r="F296">
        <f t="shared" si="16"/>
        <v>1.2287011980863604E-5</v>
      </c>
      <c r="H296" s="13">
        <f t="shared" si="17"/>
        <v>7.7074412884166974E-3</v>
      </c>
      <c r="I296" s="13">
        <f t="shared" si="18"/>
        <v>2.1939185731225588</v>
      </c>
      <c r="J296" s="13">
        <f t="shared" si="19"/>
        <v>2.0086001717619175</v>
      </c>
    </row>
    <row r="297" spans="2:10">
      <c r="B297" s="2">
        <v>3.9115281501340484</v>
      </c>
      <c r="C297" s="1">
        <v>102</v>
      </c>
      <c r="D297">
        <v>0.95792029752297425</v>
      </c>
      <c r="E297" s="2"/>
      <c r="F297">
        <f t="shared" si="16"/>
        <v>1.073914967445822E-5</v>
      </c>
      <c r="H297" s="13">
        <f t="shared" si="17"/>
        <v>-1.8670624309708762E-2</v>
      </c>
      <c r="I297" s="13">
        <f t="shared" si="18"/>
        <v>2.2060489917901722</v>
      </c>
      <c r="J297" s="13">
        <f t="shared" si="19"/>
        <v>2.0086001717619175</v>
      </c>
    </row>
    <row r="298" spans="2:10">
      <c r="B298" s="2">
        <v>4.26</v>
      </c>
      <c r="C298" s="1">
        <v>102</v>
      </c>
      <c r="D298">
        <v>0.94200863684677894</v>
      </c>
      <c r="E298" s="2"/>
      <c r="F298">
        <f t="shared" si="16"/>
        <v>9.3629752070222841E-6</v>
      </c>
      <c r="H298" s="13">
        <f t="shared" si="17"/>
        <v>-2.5945115341197176E-2</v>
      </c>
      <c r="I298" s="13">
        <f t="shared" si="18"/>
        <v>2.2184033714628235</v>
      </c>
      <c r="J298" s="13">
        <f t="shared" si="19"/>
        <v>2.0086001717619175</v>
      </c>
    </row>
    <row r="299" spans="2:10">
      <c r="B299" s="2">
        <v>4.3453237410071939</v>
      </c>
      <c r="C299" s="1">
        <v>102</v>
      </c>
      <c r="D299">
        <v>0.92109781762133647</v>
      </c>
      <c r="E299" s="2"/>
      <c r="F299">
        <f t="shared" si="16"/>
        <v>9.0693164370188701E-6</v>
      </c>
      <c r="H299" s="13">
        <f t="shared" si="17"/>
        <v>-3.5694246678946835E-2</v>
      </c>
      <c r="I299" s="13">
        <f t="shared" si="18"/>
        <v>2.2212742178842628</v>
      </c>
      <c r="J299" s="13">
        <f t="shared" si="19"/>
        <v>2.0086001717619175</v>
      </c>
    </row>
    <row r="300" spans="2:10">
      <c r="B300" s="2">
        <v>4.7265415549597858</v>
      </c>
      <c r="C300" s="1">
        <v>102</v>
      </c>
      <c r="D300">
        <v>0.89920809973667237</v>
      </c>
      <c r="E300" s="2"/>
      <c r="F300">
        <f t="shared" si="16"/>
        <v>7.9229905121716678E-6</v>
      </c>
      <c r="H300" s="13">
        <f t="shared" si="17"/>
        <v>-4.6139789792030712E-2</v>
      </c>
      <c r="I300" s="13">
        <f t="shared" si="18"/>
        <v>2.2334479985921289</v>
      </c>
      <c r="J300" s="13">
        <f t="shared" si="19"/>
        <v>2.0086001717619175</v>
      </c>
    </row>
    <row r="301" spans="2:10">
      <c r="B301" s="2">
        <v>4.8076923076923075</v>
      </c>
      <c r="C301" s="1">
        <v>102</v>
      </c>
      <c r="D301">
        <v>0.88039096911684722</v>
      </c>
      <c r="E301" s="2"/>
      <c r="F301">
        <f t="shared" si="16"/>
        <v>7.7091975454666335E-6</v>
      </c>
      <c r="H301" s="13">
        <f t="shared" si="17"/>
        <v>-5.5324421006054232E-2</v>
      </c>
      <c r="I301" s="13">
        <f t="shared" si="18"/>
        <v>2.235912393440997</v>
      </c>
      <c r="J301" s="13">
        <f t="shared" si="19"/>
        <v>2.0086001717619175</v>
      </c>
    </row>
    <row r="302" spans="2:10">
      <c r="B302" s="2">
        <v>5.1459999999999999</v>
      </c>
      <c r="C302" s="1">
        <v>102</v>
      </c>
      <c r="D302">
        <v>0.86991812893191212</v>
      </c>
      <c r="E302" s="2"/>
      <c r="F302">
        <f t="shared" si="16"/>
        <v>6.9111925940971589E-6</v>
      </c>
      <c r="H302" s="13">
        <f t="shared" si="17"/>
        <v>-6.0521618445982847E-2</v>
      </c>
      <c r="I302" s="13">
        <f t="shared" si="18"/>
        <v>2.2457567657200266</v>
      </c>
      <c r="J302" s="13">
        <f t="shared" si="19"/>
        <v>2.0086001717619175</v>
      </c>
    </row>
    <row r="303" spans="2:10">
      <c r="B303" s="2">
        <v>5.2482014388489207</v>
      </c>
      <c r="C303" s="1">
        <v>102</v>
      </c>
      <c r="D303">
        <v>0.84885311560829524</v>
      </c>
      <c r="E303" s="2"/>
      <c r="F303">
        <f t="shared" si="16"/>
        <v>6.6962104108849417E-6</v>
      </c>
      <c r="H303" s="13">
        <f t="shared" si="17"/>
        <v>-7.1167452982947008E-2</v>
      </c>
      <c r="I303" s="13">
        <f t="shared" si="18"/>
        <v>2.2486036704203762</v>
      </c>
      <c r="J303" s="13">
        <f t="shared" si="19"/>
        <v>2.0086001717619175</v>
      </c>
    </row>
    <row r="304" spans="2:10">
      <c r="B304" s="2">
        <v>5.7104557640750668</v>
      </c>
      <c r="C304" s="1">
        <v>102</v>
      </c>
      <c r="D304">
        <v>0.81197543787970927</v>
      </c>
      <c r="E304" s="2"/>
      <c r="F304">
        <f t="shared" si="16"/>
        <v>5.8468294120861247E-6</v>
      </c>
      <c r="H304" s="13">
        <f t="shared" si="17"/>
        <v>-9.0457107895086861E-2</v>
      </c>
      <c r="I304" s="13">
        <f t="shared" si="18"/>
        <v>2.2608237623052676</v>
      </c>
      <c r="J304" s="13">
        <f t="shared" si="19"/>
        <v>2.0086001717619175</v>
      </c>
    </row>
    <row r="305" spans="2:10">
      <c r="B305" s="2">
        <v>5.8076923076923075</v>
      </c>
      <c r="C305" s="1">
        <v>102</v>
      </c>
      <c r="D305">
        <v>0.80482412236230572</v>
      </c>
      <c r="E305" s="2"/>
      <c r="F305">
        <f t="shared" si="16"/>
        <v>5.6903299292145611E-6</v>
      </c>
      <c r="H305" s="13">
        <f t="shared" si="17"/>
        <v>-9.4299015325125107E-2</v>
      </c>
      <c r="I305" s="13">
        <f t="shared" si="18"/>
        <v>2.2632680382027011</v>
      </c>
      <c r="J305" s="13">
        <f t="shared" si="19"/>
        <v>2.0086001717619175</v>
      </c>
    </row>
    <row r="306" spans="2:10">
      <c r="B306" s="2">
        <v>6.218</v>
      </c>
      <c r="C306" s="1">
        <v>102</v>
      </c>
      <c r="D306">
        <v>0.76996323008145617</v>
      </c>
      <c r="E306" s="2"/>
      <c r="F306">
        <f t="shared" si="16"/>
        <v>5.0991534577917482E-6</v>
      </c>
      <c r="H306" s="13">
        <f t="shared" si="17"/>
        <v>-0.1135300142483234</v>
      </c>
      <c r="I306" s="13">
        <f t="shared" si="18"/>
        <v>2.2731504109976419</v>
      </c>
      <c r="J306" s="13">
        <f t="shared" si="19"/>
        <v>2.0086001717619175</v>
      </c>
    </row>
    <row r="307" spans="2:10">
      <c r="B307" s="2">
        <v>6.3417266187050361</v>
      </c>
      <c r="C307" s="1">
        <v>102</v>
      </c>
      <c r="D307">
        <v>0.78003678118943587</v>
      </c>
      <c r="E307" s="2"/>
      <c r="F307">
        <f t="shared" si="16"/>
        <v>4.9402432372396423E-6</v>
      </c>
      <c r="H307" s="13">
        <f t="shared" si="17"/>
        <v>-0.10788491847491082</v>
      </c>
      <c r="I307" s="13">
        <f t="shared" si="18"/>
        <v>2.276002677222333</v>
      </c>
      <c r="J307" s="13">
        <f t="shared" si="19"/>
        <v>2.0086001717619175</v>
      </c>
    </row>
    <row r="308" spans="2:10">
      <c r="B308" s="2">
        <v>6.4516129032258061</v>
      </c>
      <c r="C308" s="1">
        <v>102</v>
      </c>
      <c r="D308">
        <v>0.77115552214818339</v>
      </c>
      <c r="E308" s="2"/>
      <c r="F308">
        <f t="shared" si="16"/>
        <v>4.8057341735020963E-6</v>
      </c>
      <c r="H308" s="13">
        <f t="shared" si="17"/>
        <v>-0.11285802713771728</v>
      </c>
      <c r="I308" s="13">
        <f t="shared" si="18"/>
        <v>2.2784896057051536</v>
      </c>
      <c r="J308" s="13">
        <f t="shared" si="19"/>
        <v>2.0086001717619175</v>
      </c>
    </row>
    <row r="309" spans="2:10">
      <c r="B309" s="2">
        <v>6.8981233243967832</v>
      </c>
      <c r="C309" s="1">
        <v>102</v>
      </c>
      <c r="D309">
        <v>0.73231731146359469</v>
      </c>
      <c r="E309" s="2"/>
      <c r="F309">
        <f t="shared" si="16"/>
        <v>4.3157824557147618E-6</v>
      </c>
      <c r="H309" s="13">
        <f t="shared" si="17"/>
        <v>-0.13530069932723635</v>
      </c>
      <c r="I309" s="13">
        <f t="shared" si="18"/>
        <v>2.2881771565624707</v>
      </c>
      <c r="J309" s="13">
        <f t="shared" si="19"/>
        <v>2.0086001717619175</v>
      </c>
    </row>
    <row r="310" spans="2:10">
      <c r="B310" s="2">
        <v>7.0144230769230766</v>
      </c>
      <c r="C310" s="1">
        <v>102</v>
      </c>
      <c r="D310">
        <v>0.74662053346910806</v>
      </c>
      <c r="E310" s="2"/>
      <c r="F310">
        <f t="shared" si="16"/>
        <v>4.2013802008105448E-6</v>
      </c>
      <c r="H310" s="13">
        <f t="shared" si="17"/>
        <v>-0.12690007033028508</v>
      </c>
      <c r="I310" s="13">
        <f t="shared" si="18"/>
        <v>2.2905974907388145</v>
      </c>
      <c r="J310" s="13">
        <f t="shared" si="19"/>
        <v>2.0086001717619175</v>
      </c>
    </row>
    <row r="311" spans="2:10">
      <c r="B311" s="2">
        <v>7.5119999999999996</v>
      </c>
      <c r="C311" s="1">
        <v>102</v>
      </c>
      <c r="D311">
        <v>0.70792836200174591</v>
      </c>
      <c r="E311" s="2"/>
      <c r="F311">
        <f t="shared" si="16"/>
        <v>3.7632702821538996E-6</v>
      </c>
      <c r="H311" s="13">
        <f t="shared" si="17"/>
        <v>-0.15001068801849959</v>
      </c>
      <c r="I311" s="13">
        <f t="shared" si="18"/>
        <v>2.3005186981812691</v>
      </c>
      <c r="J311" s="13">
        <f t="shared" si="19"/>
        <v>2.0086001717619175</v>
      </c>
    </row>
    <row r="312" spans="2:10">
      <c r="B312" s="2">
        <v>7.6618705035971226</v>
      </c>
      <c r="C312" s="1">
        <v>102</v>
      </c>
      <c r="D312">
        <v>0.71361714960010536</v>
      </c>
      <c r="E312" s="2"/>
      <c r="F312">
        <f t="shared" si="16"/>
        <v>3.6456890132555625E-6</v>
      </c>
      <c r="H312" s="13">
        <f t="shared" si="17"/>
        <v>-0.14653472157027803</v>
      </c>
      <c r="I312" s="13">
        <f t="shared" si="18"/>
        <v>2.3033784409354712</v>
      </c>
      <c r="J312" s="13">
        <f t="shared" si="19"/>
        <v>2.0086001717619175</v>
      </c>
    </row>
    <row r="313" spans="2:10">
      <c r="B313" s="2">
        <v>7.7935483870967746</v>
      </c>
      <c r="C313" s="1">
        <v>102</v>
      </c>
      <c r="D313">
        <v>0.70286925184217941</v>
      </c>
      <c r="E313" s="2"/>
      <c r="F313">
        <f t="shared" si="16"/>
        <v>3.5472191285860892E-6</v>
      </c>
      <c r="H313" s="13">
        <f t="shared" si="17"/>
        <v>-0.15312545518580301</v>
      </c>
      <c r="I313" s="13">
        <f t="shared" si="18"/>
        <v>2.3058452504668581</v>
      </c>
      <c r="J313" s="13">
        <f t="shared" si="19"/>
        <v>2.0086001717619175</v>
      </c>
    </row>
    <row r="314" spans="2:10">
      <c r="B314" s="2">
        <v>8.3351206434316349</v>
      </c>
      <c r="C314" s="1">
        <v>102</v>
      </c>
      <c r="D314">
        <v>0.67914882434955737</v>
      </c>
      <c r="E314" s="2"/>
      <c r="F314">
        <f t="shared" si="16"/>
        <v>3.18423148139887E-6</v>
      </c>
      <c r="H314" s="13">
        <f t="shared" si="17"/>
        <v>-0.16803504676283978</v>
      </c>
      <c r="I314" s="13">
        <f t="shared" si="18"/>
        <v>2.3155708018400856</v>
      </c>
      <c r="J314" s="13">
        <f t="shared" si="19"/>
        <v>2.0086001717619175</v>
      </c>
    </row>
    <row r="315" spans="2:10">
      <c r="B315" s="2">
        <v>8.4759615384615383</v>
      </c>
      <c r="C315" s="1">
        <v>102</v>
      </c>
      <c r="D315">
        <v>0.67807272927811257</v>
      </c>
      <c r="E315" s="2"/>
      <c r="F315">
        <f t="shared" si="16"/>
        <v>3.0996397739215948E-6</v>
      </c>
      <c r="H315" s="13">
        <f t="shared" si="17"/>
        <v>-0.16872372172266803</v>
      </c>
      <c r="I315" s="13">
        <f t="shared" si="18"/>
        <v>2.3179964975407712</v>
      </c>
      <c r="J315" s="13">
        <f t="shared" si="19"/>
        <v>2.0086001717619175</v>
      </c>
    </row>
    <row r="316" spans="2:10">
      <c r="B316" s="2">
        <v>8.6206896551724146</v>
      </c>
      <c r="C316" s="1">
        <v>102</v>
      </c>
      <c r="D316">
        <v>0.67395320067228903</v>
      </c>
      <c r="E316" s="2"/>
      <c r="F316">
        <f t="shared" si="16"/>
        <v>3.0164475739522714E-6</v>
      </c>
      <c r="H316" s="13">
        <f t="shared" si="17"/>
        <v>-0.1713702598377348</v>
      </c>
      <c r="I316" s="13">
        <f t="shared" si="18"/>
        <v>2.3204475086862777</v>
      </c>
      <c r="J316" s="13">
        <f t="shared" si="19"/>
        <v>2.0086001717619175</v>
      </c>
    </row>
    <row r="317" spans="2:10">
      <c r="B317" s="2">
        <v>9.0739999999999998</v>
      </c>
      <c r="C317" s="1">
        <v>102</v>
      </c>
      <c r="D317">
        <v>0.64934177086647349</v>
      </c>
      <c r="E317" s="2"/>
      <c r="F317">
        <f t="shared" si="16"/>
        <v>2.7779973646376685E-6</v>
      </c>
      <c r="H317" s="13">
        <f t="shared" si="17"/>
        <v>-0.18752665892715378</v>
      </c>
      <c r="I317" s="13">
        <f t="shared" si="18"/>
        <v>2.327866430071917</v>
      </c>
      <c r="J317" s="13">
        <f t="shared" si="19"/>
        <v>2.0086001717619175</v>
      </c>
    </row>
    <row r="318" spans="2:10">
      <c r="B318" s="2">
        <v>9.2553956834532372</v>
      </c>
      <c r="C318" s="1">
        <v>102</v>
      </c>
      <c r="D318">
        <v>0.6502805475509339</v>
      </c>
      <c r="E318" s="2"/>
      <c r="F318">
        <f t="shared" si="16"/>
        <v>2.691031253601528E-6</v>
      </c>
      <c r="H318" s="13">
        <f t="shared" si="17"/>
        <v>-0.18689923725405047</v>
      </c>
      <c r="I318" s="13">
        <f t="shared" si="18"/>
        <v>2.3307318351926742</v>
      </c>
      <c r="J318" s="13">
        <f t="shared" si="19"/>
        <v>2.0086001717619175</v>
      </c>
    </row>
    <row r="319" spans="2:10">
      <c r="B319" s="2">
        <v>9.4129032258064509</v>
      </c>
      <c r="C319" s="1">
        <v>102</v>
      </c>
      <c r="D319">
        <v>0.64510244837086217</v>
      </c>
      <c r="E319" s="2"/>
      <c r="F319">
        <f t="shared" si="16"/>
        <v>2.6190425511645397E-6</v>
      </c>
      <c r="H319" s="13">
        <f t="shared" si="17"/>
        <v>-0.19037130981585992</v>
      </c>
      <c r="I319" s="13">
        <f t="shared" si="18"/>
        <v>2.3331747030029706</v>
      </c>
      <c r="J319" s="13">
        <f t="shared" si="19"/>
        <v>2.0086001717619175</v>
      </c>
    </row>
    <row r="320" spans="2:10">
      <c r="B320" s="2">
        <v>10.069705093833781</v>
      </c>
      <c r="C320" s="1">
        <v>102</v>
      </c>
      <c r="D320">
        <v>0.63318033093567283</v>
      </c>
      <c r="E320" s="2"/>
      <c r="F320">
        <f t="shared" si="16"/>
        <v>2.3500221761587635E-6</v>
      </c>
      <c r="H320" s="13">
        <f t="shared" si="17"/>
        <v>-0.19847258448999866</v>
      </c>
      <c r="I320" s="13">
        <f t="shared" si="18"/>
        <v>2.3429390890237127</v>
      </c>
      <c r="J320" s="13">
        <f t="shared" si="19"/>
        <v>2.0086001717619175</v>
      </c>
    </row>
    <row r="321" spans="2:10">
      <c r="B321" s="2">
        <v>10.240384615384615</v>
      </c>
      <c r="C321" s="1">
        <v>102</v>
      </c>
      <c r="D321">
        <v>0.61294202481704552</v>
      </c>
      <c r="E321" s="2"/>
      <c r="F321">
        <f t="shared" si="16"/>
        <v>2.2874020824832836E-6</v>
      </c>
      <c r="H321" s="13">
        <f t="shared" si="17"/>
        <v>-0.21258060132620654</v>
      </c>
      <c r="I321" s="13">
        <f t="shared" si="18"/>
        <v>2.3453722612539094</v>
      </c>
      <c r="J321" s="13">
        <f t="shared" si="19"/>
        <v>2.0086001717619175</v>
      </c>
    </row>
    <row r="322" spans="2:10">
      <c r="B322" s="2">
        <v>10.413793103448276</v>
      </c>
      <c r="C322" s="1">
        <v>102</v>
      </c>
      <c r="D322">
        <v>0.61123799374894949</v>
      </c>
      <c r="E322" s="2"/>
      <c r="F322">
        <f t="shared" si="16"/>
        <v>2.2265069494892931E-6</v>
      </c>
      <c r="H322" s="13">
        <f t="shared" si="17"/>
        <v>-0.21378965842012657</v>
      </c>
      <c r="I322" s="13">
        <f t="shared" si="18"/>
        <v>2.3478031534479822</v>
      </c>
      <c r="J322" s="13">
        <f t="shared" si="19"/>
        <v>2.0086001717619175</v>
      </c>
    </row>
    <row r="323" spans="2:10">
      <c r="B323" s="2">
        <v>10.962</v>
      </c>
      <c r="C323" s="1">
        <v>102</v>
      </c>
      <c r="D323">
        <v>0.59385495965603374</v>
      </c>
      <c r="E323" s="2"/>
      <c r="F323">
        <f t="shared" ref="F323:F386" si="20">B323^($G$2*LOG10(C323))*C323^$G$3</f>
        <v>2.0503188071101891E-6</v>
      </c>
      <c r="H323" s="13">
        <f t="shared" ref="H323:H386" si="21">LOG10(D323)</f>
        <v>-0.22631961211077528</v>
      </c>
      <c r="I323" s="13">
        <f t="shared" ref="I323:I386" si="22">LOG10((B323*C323^3)^(1/3))</f>
        <v>2.3552301043406447</v>
      </c>
      <c r="J323" s="13">
        <f t="shared" ref="J323:J386" si="23">LOG10($C323)</f>
        <v>2.0086001717619175</v>
      </c>
    </row>
    <row r="324" spans="2:10">
      <c r="B324" s="2">
        <v>11.183453237410072</v>
      </c>
      <c r="C324" s="1">
        <v>102</v>
      </c>
      <c r="D324">
        <v>0.59267682750445205</v>
      </c>
      <c r="E324" s="2"/>
      <c r="F324">
        <f t="shared" si="20"/>
        <v>1.9854722806520876E-6</v>
      </c>
      <c r="H324" s="13">
        <f t="shared" si="21"/>
        <v>-0.22718205248711817</v>
      </c>
      <c r="I324" s="13">
        <f t="shared" si="22"/>
        <v>2.3581254804702896</v>
      </c>
      <c r="J324" s="13">
        <f t="shared" si="23"/>
        <v>2.0086001717619175</v>
      </c>
    </row>
    <row r="325" spans="2:10">
      <c r="B325" s="2">
        <v>11.374193548387098</v>
      </c>
      <c r="C325" s="1">
        <v>102</v>
      </c>
      <c r="D325">
        <v>0.58384415646221288</v>
      </c>
      <c r="E325" s="2"/>
      <c r="F325">
        <f t="shared" si="20"/>
        <v>1.9322432327396885E-6</v>
      </c>
      <c r="H325" s="13">
        <f t="shared" si="21"/>
        <v>-0.23370306216972256</v>
      </c>
      <c r="I325" s="13">
        <f t="shared" si="22"/>
        <v>2.3605737098049273</v>
      </c>
      <c r="J325" s="13">
        <f t="shared" si="23"/>
        <v>2.0086001717619175</v>
      </c>
    </row>
    <row r="326" spans="2:10">
      <c r="B326" s="2">
        <v>11.627906976744185</v>
      </c>
      <c r="C326" s="1">
        <v>102</v>
      </c>
      <c r="D326">
        <v>0.58009975589839768</v>
      </c>
      <c r="E326" s="2"/>
      <c r="F326">
        <f t="shared" si="20"/>
        <v>1.8649465160942338E-6</v>
      </c>
      <c r="H326" s="13">
        <f t="shared" si="21"/>
        <v>-0.23649731728020715</v>
      </c>
      <c r="I326" s="13">
        <f t="shared" si="22"/>
        <v>2.3637673546807285</v>
      </c>
      <c r="J326" s="13">
        <f t="shared" si="23"/>
        <v>2.0086001717619175</v>
      </c>
    </row>
    <row r="327" spans="2:10">
      <c r="B327" s="2">
        <v>12.163538873994638</v>
      </c>
      <c r="C327" s="1">
        <v>102</v>
      </c>
      <c r="D327">
        <v>0.56133790611073375</v>
      </c>
      <c r="E327" s="2"/>
      <c r="F327">
        <f t="shared" si="20"/>
        <v>1.7347559231043686E-6</v>
      </c>
      <c r="H327" s="13">
        <f t="shared" si="21"/>
        <v>-0.2507756296868458</v>
      </c>
      <c r="I327" s="13">
        <f t="shared" si="22"/>
        <v>2.3702868209143606</v>
      </c>
      <c r="J327" s="13">
        <f t="shared" si="23"/>
        <v>2.0086001717619175</v>
      </c>
    </row>
    <row r="328" spans="2:10">
      <c r="B328" s="2">
        <v>12.370192307692308</v>
      </c>
      <c r="C328" s="1">
        <v>102</v>
      </c>
      <c r="D328">
        <v>0.56651411763209891</v>
      </c>
      <c r="E328" s="2"/>
      <c r="F328">
        <f t="shared" si="20"/>
        <v>1.6884244572520373E-6</v>
      </c>
      <c r="H328" s="13">
        <f t="shared" si="21"/>
        <v>-0.24678926297035969</v>
      </c>
      <c r="I328" s="13">
        <f t="shared" si="22"/>
        <v>2.3727256555111125</v>
      </c>
      <c r="J328" s="13">
        <f t="shared" si="23"/>
        <v>2.0086001717619175</v>
      </c>
    </row>
    <row r="329" spans="2:10">
      <c r="B329" s="2">
        <v>12.577586206896552</v>
      </c>
      <c r="C329" s="1">
        <v>102</v>
      </c>
      <c r="D329">
        <v>0.5613556700095671</v>
      </c>
      <c r="E329" s="2"/>
      <c r="F329">
        <f t="shared" si="20"/>
        <v>1.6439120984049145E-6</v>
      </c>
      <c r="H329" s="13">
        <f t="shared" si="21"/>
        <v>-0.25076188637628422</v>
      </c>
      <c r="I329" s="13">
        <f t="shared" si="22"/>
        <v>2.3751326059840951</v>
      </c>
      <c r="J329" s="13">
        <f t="shared" si="23"/>
        <v>2.0086001717619175</v>
      </c>
    </row>
    <row r="330" spans="2:10">
      <c r="B330" s="2">
        <v>13.244</v>
      </c>
      <c r="C330" s="1">
        <v>102</v>
      </c>
      <c r="D330">
        <v>0.54079851854373329</v>
      </c>
      <c r="E330" s="2"/>
      <c r="F330">
        <f t="shared" si="20"/>
        <v>1.5130362566144195E-6</v>
      </c>
      <c r="H330" s="13">
        <f t="shared" si="21"/>
        <v>-0.26696450676531669</v>
      </c>
      <c r="I330" s="13">
        <f t="shared" si="22"/>
        <v>2.382606562455261</v>
      </c>
      <c r="J330" s="13">
        <f t="shared" si="23"/>
        <v>2.0086001717619175</v>
      </c>
    </row>
    <row r="331" spans="2:10">
      <c r="B331" s="2">
        <v>13.510791366906474</v>
      </c>
      <c r="C331" s="1">
        <v>102</v>
      </c>
      <c r="D331">
        <v>0.53741504501276049</v>
      </c>
      <c r="E331" s="2"/>
      <c r="F331">
        <f t="shared" si="20"/>
        <v>1.4653155453482103E-6</v>
      </c>
      <c r="H331" s="13">
        <f t="shared" si="21"/>
        <v>-0.26969017959514374</v>
      </c>
      <c r="I331" s="13">
        <f t="shared" si="22"/>
        <v>2.3854937676539159</v>
      </c>
      <c r="J331" s="13">
        <f t="shared" si="23"/>
        <v>2.0086001717619175</v>
      </c>
    </row>
    <row r="332" spans="2:10">
      <c r="B332" s="2">
        <v>13.741935483870968</v>
      </c>
      <c r="C332" s="1">
        <v>102</v>
      </c>
      <c r="D332">
        <v>0.53366158179918799</v>
      </c>
      <c r="E332" s="2"/>
      <c r="F332">
        <f t="shared" si="20"/>
        <v>1.425913175982104E-6</v>
      </c>
      <c r="H332" s="13">
        <f t="shared" si="21"/>
        <v>-0.27273406085234508</v>
      </c>
      <c r="I332" s="13">
        <f t="shared" si="22"/>
        <v>2.387949473518066</v>
      </c>
      <c r="J332" s="13">
        <f t="shared" si="23"/>
        <v>2.0086001717619175</v>
      </c>
    </row>
    <row r="333" spans="2:10">
      <c r="B333" s="2">
        <v>14.046511627906977</v>
      </c>
      <c r="C333" s="1">
        <v>102</v>
      </c>
      <c r="D333">
        <v>0.52648017547023374</v>
      </c>
      <c r="E333" s="2"/>
      <c r="F333">
        <f t="shared" si="20"/>
        <v>1.3765584439013225E-6</v>
      </c>
      <c r="H333" s="13">
        <f t="shared" si="21"/>
        <v>-0.27861797746231221</v>
      </c>
      <c r="I333" s="13">
        <f t="shared" si="22"/>
        <v>2.391122999442433</v>
      </c>
      <c r="J333" s="13">
        <f t="shared" si="23"/>
        <v>2.0086001717619175</v>
      </c>
    </row>
    <row r="334" spans="2:10">
      <c r="B334" s="2">
        <v>14.694369973190348</v>
      </c>
      <c r="C334" s="1">
        <v>102</v>
      </c>
      <c r="D334">
        <v>0.51849727140647983</v>
      </c>
      <c r="E334" s="2"/>
      <c r="F334">
        <f t="shared" si="20"/>
        <v>1.280347757043533E-6</v>
      </c>
      <c r="H334" s="13">
        <f t="shared" si="21"/>
        <v>-0.28525352474500237</v>
      </c>
      <c r="I334" s="13">
        <f t="shared" si="22"/>
        <v>2.3976504951830879</v>
      </c>
      <c r="J334" s="13">
        <f t="shared" si="23"/>
        <v>2.0086001717619175</v>
      </c>
    </row>
    <row r="335" spans="2:10">
      <c r="B335" s="2">
        <v>14.947115384615385</v>
      </c>
      <c r="C335" s="1">
        <v>102</v>
      </c>
      <c r="D335">
        <v>0.50693937568730152</v>
      </c>
      <c r="E335" s="2"/>
      <c r="F335">
        <f t="shared" si="20"/>
        <v>1.245738024544458E-6</v>
      </c>
      <c r="H335" s="13">
        <f t="shared" si="21"/>
        <v>-0.29504397435251711</v>
      </c>
      <c r="I335" s="13">
        <f t="shared" si="22"/>
        <v>2.4001193007887278</v>
      </c>
      <c r="J335" s="13">
        <f t="shared" si="23"/>
        <v>2.0086001717619175</v>
      </c>
    </row>
    <row r="336" spans="2:10">
      <c r="B336" s="2">
        <v>15.198275862068966</v>
      </c>
      <c r="C336" s="1">
        <v>102</v>
      </c>
      <c r="D336">
        <v>0.51205618800185804</v>
      </c>
      <c r="E336" s="2"/>
      <c r="F336">
        <f t="shared" si="20"/>
        <v>1.2128241390921335E-6</v>
      </c>
      <c r="H336" s="13">
        <f t="shared" si="21"/>
        <v>-0.29068238121111856</v>
      </c>
      <c r="I336" s="13">
        <f t="shared" si="22"/>
        <v>2.4025316127860519</v>
      </c>
      <c r="J336" s="13">
        <f t="shared" si="23"/>
        <v>2.0086001717619175</v>
      </c>
    </row>
    <row r="337" spans="2:10">
      <c r="B337" s="2">
        <v>15.625</v>
      </c>
      <c r="C337" s="1">
        <v>102</v>
      </c>
      <c r="D337">
        <v>0.49919797403830735</v>
      </c>
      <c r="E337" s="2"/>
      <c r="F337">
        <f t="shared" si="20"/>
        <v>1.1600426828163343E-6</v>
      </c>
      <c r="H337" s="13">
        <f t="shared" si="21"/>
        <v>-0.30172718587725322</v>
      </c>
      <c r="I337" s="13">
        <f t="shared" si="22"/>
        <v>2.406540180433955</v>
      </c>
      <c r="J337" s="13">
        <f t="shared" si="23"/>
        <v>2.0086001717619175</v>
      </c>
    </row>
    <row r="338" spans="2:10">
      <c r="B338" s="2">
        <v>16</v>
      </c>
      <c r="C338" s="1">
        <v>102</v>
      </c>
      <c r="D338">
        <v>0.49146655746623968</v>
      </c>
      <c r="E338" s="2"/>
      <c r="F338">
        <f t="shared" si="20"/>
        <v>1.1166656921008174E-6</v>
      </c>
      <c r="H338" s="13">
        <f t="shared" si="21"/>
        <v>-0.30850602900582652</v>
      </c>
      <c r="I338" s="13">
        <f t="shared" si="22"/>
        <v>2.4099734993138924</v>
      </c>
      <c r="J338" s="13">
        <f t="shared" si="23"/>
        <v>2.0086001717619175</v>
      </c>
    </row>
    <row r="339" spans="2:10">
      <c r="B339" s="2">
        <v>16.320143884892087</v>
      </c>
      <c r="C339" s="1">
        <v>102</v>
      </c>
      <c r="D339">
        <v>0.49964990447361268</v>
      </c>
      <c r="E339" s="2"/>
      <c r="F339">
        <f t="shared" si="20"/>
        <v>1.0816769506680536E-6</v>
      </c>
      <c r="H339" s="13">
        <f t="shared" si="21"/>
        <v>-0.30133419128443756</v>
      </c>
      <c r="I339" s="13">
        <f t="shared" si="22"/>
        <v>2.4128414995445642</v>
      </c>
      <c r="J339" s="13">
        <f t="shared" si="23"/>
        <v>2.0086001717619175</v>
      </c>
    </row>
    <row r="340" spans="2:10">
      <c r="B340" s="2">
        <v>16.600000000000001</v>
      </c>
      <c r="C340" s="1">
        <v>102</v>
      </c>
      <c r="D340">
        <v>0.48638382728669483</v>
      </c>
      <c r="E340" s="2"/>
      <c r="F340">
        <f t="shared" si="20"/>
        <v>1.0525244768652108E-6</v>
      </c>
      <c r="H340" s="13">
        <f t="shared" si="21"/>
        <v>-0.31302087418950969</v>
      </c>
      <c r="I340" s="13">
        <f t="shared" si="22"/>
        <v>2.415302867775269</v>
      </c>
      <c r="J340" s="13">
        <f t="shared" si="23"/>
        <v>2.0086001717619175</v>
      </c>
    </row>
    <row r="341" spans="2:10">
      <c r="B341" s="2">
        <v>16.965116279069768</v>
      </c>
      <c r="C341" s="1">
        <v>102</v>
      </c>
      <c r="D341">
        <v>0.47699153186518678</v>
      </c>
      <c r="E341" s="2"/>
      <c r="F341">
        <f t="shared" si="20"/>
        <v>1.0163638072676542E-6</v>
      </c>
      <c r="H341" s="13">
        <f t="shared" si="21"/>
        <v>-0.32148933101620975</v>
      </c>
      <c r="I341" s="13">
        <f t="shared" si="22"/>
        <v>2.4184524519785451</v>
      </c>
      <c r="J341" s="13">
        <f t="shared" si="23"/>
        <v>2.0086001717619175</v>
      </c>
    </row>
    <row r="342" spans="2:10">
      <c r="B342" s="2">
        <v>17.753351206434317</v>
      </c>
      <c r="C342" s="1">
        <v>102</v>
      </c>
      <c r="D342">
        <v>0.4768134415051194</v>
      </c>
      <c r="E342" s="2"/>
      <c r="F342">
        <f t="shared" si="20"/>
        <v>9.4483480850093221E-7</v>
      </c>
      <c r="H342" s="13">
        <f t="shared" si="21"/>
        <v>-0.32165151021157068</v>
      </c>
      <c r="I342" s="13">
        <f t="shared" si="22"/>
        <v>2.4250269532977047</v>
      </c>
      <c r="J342" s="13">
        <f t="shared" si="23"/>
        <v>2.0086001717619175</v>
      </c>
    </row>
    <row r="343" spans="2:10">
      <c r="B343" s="2">
        <v>18.057692307692307</v>
      </c>
      <c r="C343" s="1">
        <v>102</v>
      </c>
      <c r="D343">
        <v>0.46305367612851212</v>
      </c>
      <c r="E343" s="2"/>
      <c r="F343">
        <f t="shared" si="20"/>
        <v>9.193778782934454E-7</v>
      </c>
      <c r="H343" s="13">
        <f t="shared" si="21"/>
        <v>-0.33436866363587581</v>
      </c>
      <c r="I343" s="13">
        <f t="shared" si="22"/>
        <v>2.4274875879723541</v>
      </c>
      <c r="J343" s="13">
        <f t="shared" si="23"/>
        <v>2.0086001717619175</v>
      </c>
    </row>
    <row r="344" spans="2:10">
      <c r="B344" s="2">
        <v>18.362068965517242</v>
      </c>
      <c r="C344" s="1">
        <v>102</v>
      </c>
      <c r="D344">
        <v>0.46017973712980331</v>
      </c>
      <c r="E344" s="2"/>
      <c r="F344">
        <f t="shared" si="20"/>
        <v>8.9501253816196431E-7</v>
      </c>
      <c r="H344" s="13">
        <f t="shared" si="21"/>
        <v>-0.33707250832373203</v>
      </c>
      <c r="I344" s="13">
        <f t="shared" si="22"/>
        <v>2.4299073764991905</v>
      </c>
      <c r="J344" s="13">
        <f t="shared" si="23"/>
        <v>2.0086001717619175</v>
      </c>
    </row>
    <row r="345" spans="2:10">
      <c r="B345" s="2">
        <v>18.875</v>
      </c>
      <c r="C345" s="1">
        <v>102</v>
      </c>
      <c r="D345">
        <v>0.45476034003819249</v>
      </c>
      <c r="E345" s="2"/>
      <c r="F345">
        <f t="shared" si="20"/>
        <v>8.5625326867876832E-7</v>
      </c>
      <c r="H345" s="13">
        <f t="shared" si="21"/>
        <v>-0.34221741745309475</v>
      </c>
      <c r="I345" s="13">
        <f t="shared" si="22"/>
        <v>2.4338958251956591</v>
      </c>
      <c r="J345" s="13">
        <f t="shared" si="23"/>
        <v>2.0086001717619175</v>
      </c>
    </row>
    <row r="346" spans="2:10">
      <c r="B346" s="2">
        <v>19.715827338129497</v>
      </c>
      <c r="C346" s="1">
        <v>102</v>
      </c>
      <c r="D346">
        <v>0.44779086934509021</v>
      </c>
      <c r="E346" s="2"/>
      <c r="F346">
        <f t="shared" si="20"/>
        <v>7.9833862458021966E-7</v>
      </c>
      <c r="H346" s="13">
        <f t="shared" si="21"/>
        <v>-0.34892476612427586</v>
      </c>
      <c r="I346" s="13">
        <f t="shared" si="22"/>
        <v>2.4402051738132919</v>
      </c>
      <c r="J346" s="13">
        <f t="shared" si="23"/>
        <v>2.0086001717619175</v>
      </c>
    </row>
    <row r="347" spans="2:10">
      <c r="B347" s="2">
        <v>20.058064516129033</v>
      </c>
      <c r="C347" s="1">
        <v>102</v>
      </c>
      <c r="D347">
        <v>0.440702696859051</v>
      </c>
      <c r="E347" s="2"/>
      <c r="F347">
        <f t="shared" si="20"/>
        <v>7.7656406655511627E-7</v>
      </c>
      <c r="H347" s="13">
        <f t="shared" si="21"/>
        <v>-0.35585429183766293</v>
      </c>
      <c r="I347" s="13">
        <f t="shared" si="22"/>
        <v>2.4426965130528844</v>
      </c>
      <c r="J347" s="13">
        <f t="shared" si="23"/>
        <v>2.0086001717619175</v>
      </c>
    </row>
    <row r="348" spans="2:10">
      <c r="B348" s="2">
        <v>20.5</v>
      </c>
      <c r="C348" s="1">
        <v>102</v>
      </c>
      <c r="D348">
        <v>0.43440869265680992</v>
      </c>
      <c r="E348" s="2"/>
      <c r="F348">
        <f t="shared" si="20"/>
        <v>7.4983970295604866E-7</v>
      </c>
      <c r="H348" s="13">
        <f t="shared" si="21"/>
        <v>-0.36210149296084354</v>
      </c>
      <c r="I348" s="13">
        <f t="shared" si="22"/>
        <v>2.4458514587805018</v>
      </c>
      <c r="J348" s="13">
        <f t="shared" si="23"/>
        <v>2.0086001717619175</v>
      </c>
    </row>
    <row r="349" spans="2:10">
      <c r="B349" s="2">
        <v>20.833333333333332</v>
      </c>
      <c r="C349" s="1">
        <v>102</v>
      </c>
      <c r="D349">
        <v>0.43168640078848169</v>
      </c>
      <c r="E349" s="2"/>
      <c r="F349">
        <f t="shared" si="20"/>
        <v>7.3065505752021976E-7</v>
      </c>
      <c r="H349" s="13">
        <f t="shared" si="21"/>
        <v>-0.36483163250089612</v>
      </c>
      <c r="I349" s="13">
        <f t="shared" si="22"/>
        <v>2.448186425970055</v>
      </c>
      <c r="J349" s="13">
        <f t="shared" si="23"/>
        <v>2.0086001717619175</v>
      </c>
    </row>
    <row r="350" spans="2:10">
      <c r="B350" s="2">
        <v>21.447721179624665</v>
      </c>
      <c r="C350" s="1">
        <v>102</v>
      </c>
      <c r="D350">
        <v>0.41826103712465146</v>
      </c>
      <c r="E350" s="2"/>
      <c r="F350">
        <f t="shared" si="20"/>
        <v>6.9731614873291707E-7</v>
      </c>
      <c r="H350" s="13">
        <f t="shared" si="21"/>
        <v>-0.3785525899971573</v>
      </c>
      <c r="I350" s="13">
        <f t="shared" si="22"/>
        <v>2.4523938901563356</v>
      </c>
      <c r="J350" s="13">
        <f t="shared" si="23"/>
        <v>2.0086001717619175</v>
      </c>
    </row>
    <row r="351" spans="2:10">
      <c r="B351" s="2">
        <v>21.8125</v>
      </c>
      <c r="C351" s="1">
        <v>102</v>
      </c>
      <c r="D351">
        <v>0.42343152554155788</v>
      </c>
      <c r="E351" s="2"/>
      <c r="F351">
        <f t="shared" si="20"/>
        <v>6.7867283812088346E-7</v>
      </c>
      <c r="H351" s="13">
        <f t="shared" si="21"/>
        <v>-0.37321681079689367</v>
      </c>
      <c r="I351" s="13">
        <f t="shared" si="22"/>
        <v>2.4548353198630024</v>
      </c>
      <c r="J351" s="13">
        <f t="shared" si="23"/>
        <v>2.0086001717619175</v>
      </c>
    </row>
    <row r="352" spans="2:10">
      <c r="B352" s="2">
        <v>22.181034482758619</v>
      </c>
      <c r="C352" s="1">
        <v>102</v>
      </c>
      <c r="D352">
        <v>0.41565417724561421</v>
      </c>
      <c r="E352" s="2"/>
      <c r="F352">
        <f t="shared" si="20"/>
        <v>6.6064513561136288E-7</v>
      </c>
      <c r="H352" s="13">
        <f t="shared" si="21"/>
        <v>-0.3812678505630161</v>
      </c>
      <c r="I352" s="13">
        <f t="shared" si="22"/>
        <v>2.4572607707563936</v>
      </c>
      <c r="J352" s="13">
        <f t="shared" si="23"/>
        <v>2.0086001717619175</v>
      </c>
    </row>
    <row r="353" spans="2:10">
      <c r="B353" s="2">
        <v>22.796875</v>
      </c>
      <c r="C353" s="1">
        <v>102</v>
      </c>
      <c r="D353">
        <v>0.41247840577788336</v>
      </c>
      <c r="E353" s="2"/>
      <c r="F353">
        <f t="shared" si="20"/>
        <v>6.3220332997507708E-7</v>
      </c>
      <c r="H353" s="13">
        <f t="shared" si="21"/>
        <v>-0.38459878286433202</v>
      </c>
      <c r="I353" s="13">
        <f t="shared" si="22"/>
        <v>2.4612252777317725</v>
      </c>
      <c r="J353" s="13">
        <f t="shared" si="23"/>
        <v>2.0086001717619175</v>
      </c>
    </row>
    <row r="354" spans="2:10">
      <c r="B354" s="2">
        <v>23.820143884892087</v>
      </c>
      <c r="C354" s="1">
        <v>102</v>
      </c>
      <c r="D354">
        <v>0.40183388472456588</v>
      </c>
      <c r="E354" s="2"/>
      <c r="F354">
        <f t="shared" si="20"/>
        <v>5.8913534805255448E-7</v>
      </c>
      <c r="H354" s="13">
        <f t="shared" si="21"/>
        <v>-0.39595344407253913</v>
      </c>
      <c r="I354" s="13">
        <f t="shared" si="22"/>
        <v>2.4675816319279087</v>
      </c>
      <c r="J354" s="13">
        <f t="shared" si="23"/>
        <v>2.0086001717619175</v>
      </c>
    </row>
    <row r="355" spans="2:10">
      <c r="B355" s="2">
        <v>24.232258064516127</v>
      </c>
      <c r="C355" s="1">
        <v>102</v>
      </c>
      <c r="D355">
        <v>0.39887258123563596</v>
      </c>
      <c r="E355" s="2"/>
      <c r="F355">
        <f t="shared" si="20"/>
        <v>5.7311875354326842E-7</v>
      </c>
      <c r="H355" s="13">
        <f t="shared" si="21"/>
        <v>-0.3991658163533095</v>
      </c>
      <c r="I355" s="13">
        <f t="shared" si="22"/>
        <v>2.4700648002365115</v>
      </c>
      <c r="J355" s="13">
        <f t="shared" si="23"/>
        <v>2.0086001717619175</v>
      </c>
    </row>
    <row r="356" spans="2:10">
      <c r="B356" s="2">
        <v>24.767441860465116</v>
      </c>
      <c r="C356" s="1">
        <v>102</v>
      </c>
      <c r="D356">
        <v>0.39453572372370499</v>
      </c>
      <c r="E356" s="2"/>
      <c r="F356">
        <f t="shared" si="20"/>
        <v>5.5334975131652066E-7</v>
      </c>
      <c r="H356" s="13">
        <f t="shared" si="21"/>
        <v>-0.40391366694464481</v>
      </c>
      <c r="I356" s="13">
        <f t="shared" si="22"/>
        <v>2.4732272224936409</v>
      </c>
      <c r="J356" s="13">
        <f t="shared" si="23"/>
        <v>2.0086001717619175</v>
      </c>
    </row>
    <row r="357" spans="2:10">
      <c r="B357" s="2">
        <v>25.166666666666668</v>
      </c>
      <c r="C357" s="1">
        <v>102</v>
      </c>
      <c r="D357">
        <v>0.39115241546898755</v>
      </c>
      <c r="E357" s="2"/>
      <c r="F357">
        <f t="shared" si="20"/>
        <v>5.393127257692593E-7</v>
      </c>
      <c r="H357" s="13">
        <f t="shared" si="21"/>
        <v>-0.40765398352708704</v>
      </c>
      <c r="I357" s="13">
        <f t="shared" si="22"/>
        <v>2.4755420707317595</v>
      </c>
      <c r="J357" s="13">
        <f t="shared" si="23"/>
        <v>2.0086001717619175</v>
      </c>
    </row>
    <row r="358" spans="2:10">
      <c r="B358" s="2">
        <v>26.35096153846154</v>
      </c>
      <c r="C358" s="1">
        <v>102</v>
      </c>
      <c r="D358">
        <v>0.38229025746362438</v>
      </c>
      <c r="E358" s="2"/>
      <c r="F358">
        <f t="shared" si="20"/>
        <v>5.0089884950469982E-7</v>
      </c>
      <c r="H358" s="13">
        <f t="shared" si="21"/>
        <v>-0.41760676968618154</v>
      </c>
      <c r="I358" s="13">
        <f t="shared" si="22"/>
        <v>2.4821989941317302</v>
      </c>
      <c r="J358" s="13">
        <f t="shared" si="23"/>
        <v>2.0086001717619175</v>
      </c>
    </row>
    <row r="359" spans="2:10">
      <c r="B359" s="2">
        <v>26.801724137931036</v>
      </c>
      <c r="C359" s="1">
        <v>102</v>
      </c>
      <c r="D359">
        <v>0.37991539149537046</v>
      </c>
      <c r="E359" s="2"/>
      <c r="F359">
        <f t="shared" si="20"/>
        <v>4.8743120405922549E-7</v>
      </c>
      <c r="H359" s="13">
        <f t="shared" si="21"/>
        <v>-0.42031311153582307</v>
      </c>
      <c r="I359" s="13">
        <f t="shared" si="22"/>
        <v>2.4846544160340089</v>
      </c>
      <c r="J359" s="13">
        <f t="shared" si="23"/>
        <v>2.0086001717619175</v>
      </c>
    </row>
    <row r="360" spans="2:10">
      <c r="B360" s="2">
        <v>27.546875</v>
      </c>
      <c r="C360" s="1">
        <v>102</v>
      </c>
      <c r="D360">
        <v>0.37297981639707767</v>
      </c>
      <c r="E360" s="2"/>
      <c r="F360">
        <f t="shared" si="20"/>
        <v>4.6641877029324191E-7</v>
      </c>
      <c r="H360" s="13">
        <f t="shared" si="21"/>
        <v>-0.42831466916864064</v>
      </c>
      <c r="I360" s="13">
        <f t="shared" si="22"/>
        <v>2.4886242845337292</v>
      </c>
      <c r="J360" s="13">
        <f t="shared" si="23"/>
        <v>2.0086001717619175</v>
      </c>
    </row>
    <row r="361" spans="2:10">
      <c r="B361" s="2">
        <v>27.777777777777779</v>
      </c>
      <c r="C361" s="1">
        <v>102</v>
      </c>
      <c r="D361">
        <v>0.3723002416685211</v>
      </c>
      <c r="E361" s="2"/>
      <c r="F361">
        <f t="shared" si="20"/>
        <v>4.6020445711858242E-7</v>
      </c>
      <c r="H361" s="13">
        <f t="shared" si="21"/>
        <v>-0.42910668187112938</v>
      </c>
      <c r="I361" s="13">
        <f t="shared" si="22"/>
        <v>2.4898326715061554</v>
      </c>
      <c r="J361" s="13">
        <f t="shared" si="23"/>
        <v>2.0086001717619175</v>
      </c>
    </row>
    <row r="362" spans="2:10">
      <c r="B362" s="2">
        <v>28.776978417266186</v>
      </c>
      <c r="C362" s="1">
        <v>102</v>
      </c>
      <c r="D362">
        <v>0.3714069503029524</v>
      </c>
      <c r="E362" s="2"/>
      <c r="F362">
        <f t="shared" si="20"/>
        <v>4.3479938322575994E-7</v>
      </c>
      <c r="H362" s="13">
        <f t="shared" si="21"/>
        <v>-0.43014997337497685</v>
      </c>
      <c r="I362" s="13">
        <f t="shared" si="22"/>
        <v>2.49494856878654</v>
      </c>
      <c r="J362" s="13">
        <f t="shared" si="23"/>
        <v>2.0086001717619175</v>
      </c>
    </row>
    <row r="363" spans="2:10">
      <c r="B363" s="2">
        <v>29.270967741935483</v>
      </c>
      <c r="C363" s="1">
        <v>102</v>
      </c>
      <c r="D363">
        <v>0.35894205030285659</v>
      </c>
      <c r="E363" s="2"/>
      <c r="F363">
        <f t="shared" si="20"/>
        <v>4.2306883842963778E-7</v>
      </c>
      <c r="H363" s="13">
        <f t="shared" si="21"/>
        <v>-0.44497566079538697</v>
      </c>
      <c r="I363" s="13">
        <f t="shared" si="22"/>
        <v>2.4974125321271594</v>
      </c>
      <c r="J363" s="13">
        <f t="shared" si="23"/>
        <v>2.0086001717619175</v>
      </c>
    </row>
    <row r="364" spans="2:10">
      <c r="B364" s="2">
        <v>29.918604651162791</v>
      </c>
      <c r="C364" s="1">
        <v>102</v>
      </c>
      <c r="D364">
        <v>0.35609385599851695</v>
      </c>
      <c r="E364" s="2"/>
      <c r="F364">
        <f t="shared" si="20"/>
        <v>4.0844994445526156E-7</v>
      </c>
      <c r="H364" s="13">
        <f t="shared" si="21"/>
        <v>-0.44843551952698218</v>
      </c>
      <c r="I364" s="13">
        <f t="shared" si="22"/>
        <v>2.5005806167508435</v>
      </c>
      <c r="J364" s="13">
        <f t="shared" si="23"/>
        <v>2.0086001717619175</v>
      </c>
    </row>
    <row r="365" spans="2:10">
      <c r="B365" s="2">
        <v>30.395833333333332</v>
      </c>
      <c r="C365" s="1">
        <v>102</v>
      </c>
      <c r="D365">
        <v>0.35427423991784179</v>
      </c>
      <c r="E365" s="2"/>
      <c r="F365">
        <f t="shared" si="20"/>
        <v>3.9819445204030394E-7</v>
      </c>
      <c r="H365" s="13">
        <f t="shared" si="21"/>
        <v>-0.45066042505394571</v>
      </c>
      <c r="I365" s="13">
        <f t="shared" si="22"/>
        <v>2.502871523267872</v>
      </c>
      <c r="J365" s="13">
        <f t="shared" si="23"/>
        <v>2.0086001717619175</v>
      </c>
    </row>
    <row r="366" spans="2:10">
      <c r="B366" s="2">
        <v>31.83653846153846</v>
      </c>
      <c r="C366" s="1">
        <v>102</v>
      </c>
      <c r="D366">
        <v>0.34635486341386118</v>
      </c>
      <c r="E366" s="2"/>
      <c r="F366">
        <f t="shared" si="20"/>
        <v>3.6963915931944602E-7</v>
      </c>
      <c r="H366" s="13">
        <f t="shared" si="21"/>
        <v>-0.46047870974802035</v>
      </c>
      <c r="I366" s="13">
        <f t="shared" si="22"/>
        <v>2.5095754522463469</v>
      </c>
      <c r="J366" s="13">
        <f t="shared" si="23"/>
        <v>2.0086001717619175</v>
      </c>
    </row>
    <row r="367" spans="2:10">
      <c r="B367" s="2">
        <v>32.379310344827587</v>
      </c>
      <c r="C367" s="1">
        <v>102</v>
      </c>
      <c r="D367">
        <v>0.34307995743090069</v>
      </c>
      <c r="E367" s="2"/>
      <c r="F367">
        <f t="shared" si="20"/>
        <v>3.5973331260066802E-7</v>
      </c>
      <c r="H367" s="13">
        <f t="shared" si="21"/>
        <v>-0.46460465248131089</v>
      </c>
      <c r="I367" s="13">
        <f t="shared" si="22"/>
        <v>2.5120227032176361</v>
      </c>
      <c r="J367" s="13">
        <f t="shared" si="23"/>
        <v>2.0086001717619175</v>
      </c>
    </row>
    <row r="368" spans="2:10">
      <c r="B368" s="2">
        <v>33.28125</v>
      </c>
      <c r="C368" s="1">
        <v>102</v>
      </c>
      <c r="D368">
        <v>0.33499250956927662</v>
      </c>
      <c r="E368" s="2"/>
      <c r="F368">
        <f t="shared" si="20"/>
        <v>3.4419717912196344E-7</v>
      </c>
      <c r="H368" s="13">
        <f t="shared" si="21"/>
        <v>-0.47496490367688338</v>
      </c>
      <c r="I368" s="13">
        <f t="shared" si="22"/>
        <v>2.5160000482468674</v>
      </c>
      <c r="J368" s="13">
        <f t="shared" si="23"/>
        <v>2.0086001717619175</v>
      </c>
    </row>
    <row r="369" spans="2:10">
      <c r="B369" s="2">
        <v>33.555555555555557</v>
      </c>
      <c r="C369" s="1">
        <v>102</v>
      </c>
      <c r="D369">
        <v>0.33562585227561209</v>
      </c>
      <c r="E369" s="2"/>
      <c r="F369">
        <f t="shared" si="20"/>
        <v>3.3968713091802073E-7</v>
      </c>
      <c r="H369" s="13">
        <f t="shared" si="21"/>
        <v>-0.47414459412396565</v>
      </c>
      <c r="I369" s="13">
        <f t="shared" si="22"/>
        <v>2.5171883162678594</v>
      </c>
      <c r="J369" s="13">
        <f t="shared" si="23"/>
        <v>2.0086001717619175</v>
      </c>
    </row>
    <row r="370" spans="2:10">
      <c r="B370" s="2">
        <v>35.361290322580643</v>
      </c>
      <c r="C370" s="1">
        <v>102</v>
      </c>
      <c r="D370">
        <v>0.32979155748583339</v>
      </c>
      <c r="E370" s="2"/>
      <c r="F370">
        <f t="shared" si="20"/>
        <v>3.1224867495426357E-7</v>
      </c>
      <c r="H370" s="13">
        <f t="shared" si="21"/>
        <v>-0.48176046629079172</v>
      </c>
      <c r="I370" s="13">
        <f t="shared" si="22"/>
        <v>2.5247762063958867</v>
      </c>
      <c r="J370" s="13">
        <f t="shared" si="23"/>
        <v>2.0086001717619175</v>
      </c>
    </row>
    <row r="371" spans="2:10">
      <c r="B371" s="2">
        <v>36.151162790697676</v>
      </c>
      <c r="C371" s="1">
        <v>102</v>
      </c>
      <c r="D371">
        <v>0.32158853455989411</v>
      </c>
      <c r="E371" s="2"/>
      <c r="F371">
        <f t="shared" si="20"/>
        <v>3.0135883470861024E-7</v>
      </c>
      <c r="H371" s="13">
        <f t="shared" si="21"/>
        <v>-0.49269944333817961</v>
      </c>
      <c r="I371" s="13">
        <f t="shared" si="22"/>
        <v>2.5279742620284589</v>
      </c>
      <c r="J371" s="13">
        <f t="shared" si="23"/>
        <v>2.0086001717619175</v>
      </c>
    </row>
    <row r="372" spans="2:10">
      <c r="B372" s="2">
        <v>36.729166666666664</v>
      </c>
      <c r="C372" s="1">
        <v>102</v>
      </c>
      <c r="D372">
        <v>0.3200347143329732</v>
      </c>
      <c r="E372" s="2"/>
      <c r="F372">
        <f t="shared" si="20"/>
        <v>2.9377473646896386E-7</v>
      </c>
      <c r="H372" s="13">
        <f t="shared" si="21"/>
        <v>-0.49480291097522011</v>
      </c>
      <c r="I372" s="13">
        <f t="shared" si="22"/>
        <v>2.5302705300698287</v>
      </c>
      <c r="J372" s="13">
        <f t="shared" si="23"/>
        <v>2.0086001717619175</v>
      </c>
    </row>
    <row r="373" spans="2:10">
      <c r="B373" s="2">
        <v>37.037037037037038</v>
      </c>
      <c r="C373" s="1">
        <v>102</v>
      </c>
      <c r="D373">
        <v>0.3232159925218131</v>
      </c>
      <c r="E373" s="2"/>
      <c r="F373">
        <f t="shared" si="20"/>
        <v>2.8986063967120094E-7</v>
      </c>
      <c r="H373" s="13">
        <f t="shared" si="21"/>
        <v>-0.49050715875096712</v>
      </c>
      <c r="I373" s="13">
        <f t="shared" si="22"/>
        <v>2.5314789170422549</v>
      </c>
      <c r="J373" s="13">
        <f t="shared" si="23"/>
        <v>2.0086001717619175</v>
      </c>
    </row>
    <row r="374" spans="2:10">
      <c r="B374" s="2">
        <v>38.46153846153846</v>
      </c>
      <c r="C374" s="1">
        <v>102</v>
      </c>
      <c r="D374">
        <v>0.31459156523918314</v>
      </c>
      <c r="E374" s="2"/>
      <c r="F374">
        <f t="shared" si="20"/>
        <v>2.7280467726042185E-7</v>
      </c>
      <c r="H374" s="13">
        <f t="shared" si="21"/>
        <v>-0.50225292576609037</v>
      </c>
      <c r="I374" s="13">
        <f t="shared" si="22"/>
        <v>2.5369423891049783</v>
      </c>
      <c r="J374" s="13">
        <f t="shared" si="23"/>
        <v>2.0086001717619175</v>
      </c>
    </row>
    <row r="375" spans="2:10">
      <c r="B375" s="2">
        <v>39.112068965517238</v>
      </c>
      <c r="C375" s="1">
        <v>102</v>
      </c>
      <c r="D375">
        <v>0.3119520153066645</v>
      </c>
      <c r="E375" s="2"/>
      <c r="F375">
        <f t="shared" si="20"/>
        <v>2.6555047058832712E-7</v>
      </c>
      <c r="H375" s="13">
        <f t="shared" si="21"/>
        <v>-0.5059122043476536</v>
      </c>
      <c r="I375" s="13">
        <f t="shared" si="22"/>
        <v>2.5393704351082835</v>
      </c>
      <c r="J375" s="13">
        <f t="shared" si="23"/>
        <v>2.0086001717619175</v>
      </c>
    </row>
    <row r="376" spans="2:10">
      <c r="B376" s="2">
        <v>40.203125</v>
      </c>
      <c r="C376" s="1">
        <v>102</v>
      </c>
      <c r="D376">
        <v>0.30318213624249074</v>
      </c>
      <c r="E376" s="2"/>
      <c r="F376">
        <f t="shared" si="20"/>
        <v>2.5406592911542931E-7</v>
      </c>
      <c r="H376" s="13">
        <f t="shared" si="21"/>
        <v>-0.51829639129811667</v>
      </c>
      <c r="I376" s="13">
        <f t="shared" si="22"/>
        <v>2.5433534425040705</v>
      </c>
      <c r="J376" s="13">
        <f t="shared" si="23"/>
        <v>2.0086001717619175</v>
      </c>
    </row>
    <row r="377" spans="2:10">
      <c r="B377" s="2">
        <v>40.527777777777779</v>
      </c>
      <c r="C377" s="1">
        <v>102</v>
      </c>
      <c r="D377">
        <v>0.30382874095221046</v>
      </c>
      <c r="E377" s="2"/>
      <c r="F377">
        <f t="shared" si="20"/>
        <v>2.5080352177507253E-7</v>
      </c>
      <c r="H377" s="13">
        <f t="shared" si="21"/>
        <v>-0.51737114605402146</v>
      </c>
      <c r="I377" s="13">
        <f t="shared" si="22"/>
        <v>2.5445177688039724</v>
      </c>
      <c r="J377" s="13">
        <f t="shared" si="23"/>
        <v>2.0086001717619175</v>
      </c>
    </row>
    <row r="378" spans="2:10">
      <c r="B378" s="2">
        <v>42.722580645161287</v>
      </c>
      <c r="C378" s="1">
        <v>102</v>
      </c>
      <c r="D378">
        <v>0.29546855247786724</v>
      </c>
      <c r="E378" s="2"/>
      <c r="F378">
        <f t="shared" si="20"/>
        <v>2.3042444162695585E-7</v>
      </c>
      <c r="H378" s="13">
        <f t="shared" si="21"/>
        <v>-0.5294887354666773</v>
      </c>
      <c r="I378" s="13">
        <f t="shared" si="22"/>
        <v>2.5521526645105035</v>
      </c>
      <c r="J378" s="13">
        <f t="shared" si="23"/>
        <v>2.0086001717619175</v>
      </c>
    </row>
    <row r="379" spans="2:10">
      <c r="B379" s="2">
        <v>43.674418604651166</v>
      </c>
      <c r="C379" s="1">
        <v>102</v>
      </c>
      <c r="D379">
        <v>0.292183491879903</v>
      </c>
      <c r="E379" s="2"/>
      <c r="F379">
        <f t="shared" si="20"/>
        <v>2.2240843628475044E-7</v>
      </c>
      <c r="H379" s="13">
        <f t="shared" si="21"/>
        <v>-0.53434432497938467</v>
      </c>
      <c r="I379" s="13">
        <f t="shared" si="22"/>
        <v>2.555342549212086</v>
      </c>
      <c r="J379" s="13">
        <f t="shared" si="23"/>
        <v>2.0086001717619175</v>
      </c>
    </row>
    <row r="380" spans="2:10">
      <c r="B380" s="2">
        <v>44.375</v>
      </c>
      <c r="C380" s="1">
        <v>102</v>
      </c>
      <c r="D380">
        <v>0.28746623866084164</v>
      </c>
      <c r="E380" s="2"/>
      <c r="F380">
        <f t="shared" si="20"/>
        <v>2.1679323824455587E-7</v>
      </c>
      <c r="H380" s="13">
        <f t="shared" si="21"/>
        <v>-0.54141315349355645</v>
      </c>
      <c r="I380" s="13">
        <f t="shared" si="22"/>
        <v>2.5576462937829678</v>
      </c>
      <c r="J380" s="13">
        <f t="shared" si="23"/>
        <v>2.0086001717619175</v>
      </c>
    </row>
    <row r="381" spans="2:10">
      <c r="B381" s="2">
        <v>44.74074074074074</v>
      </c>
      <c r="C381" s="1">
        <v>102</v>
      </c>
      <c r="D381">
        <v>0.28866033700645882</v>
      </c>
      <c r="E381" s="2"/>
      <c r="F381">
        <f t="shared" si="20"/>
        <v>2.1395257593213935E-7</v>
      </c>
      <c r="H381" s="13">
        <f t="shared" si="21"/>
        <v>-0.53961288568143584</v>
      </c>
      <c r="I381" s="13">
        <f t="shared" si="22"/>
        <v>2.558834561803959</v>
      </c>
      <c r="J381" s="13">
        <f t="shared" si="23"/>
        <v>2.0086001717619175</v>
      </c>
    </row>
    <row r="382" spans="2:10">
      <c r="B382" s="2">
        <v>47.25</v>
      </c>
      <c r="C382" s="1">
        <v>102</v>
      </c>
      <c r="D382">
        <v>0.2776503561920865</v>
      </c>
      <c r="E382" s="2"/>
      <c r="F382">
        <f t="shared" si="20"/>
        <v>1.9599123131465674E-7</v>
      </c>
      <c r="H382" s="13">
        <f t="shared" si="21"/>
        <v>-0.55650176504335613</v>
      </c>
      <c r="I382" s="13">
        <f t="shared" si="22"/>
        <v>2.5667341093770113</v>
      </c>
      <c r="J382" s="13">
        <f t="shared" si="23"/>
        <v>2.0086001717619175</v>
      </c>
    </row>
    <row r="383" spans="2:10">
      <c r="B383" s="2">
        <v>48.578125</v>
      </c>
      <c r="C383" s="1">
        <v>102</v>
      </c>
      <c r="D383">
        <v>0.27320776623002585</v>
      </c>
      <c r="E383" s="2"/>
      <c r="F383">
        <f t="shared" si="20"/>
        <v>1.8745262027027273E-7</v>
      </c>
      <c r="H383" s="13">
        <f t="shared" si="21"/>
        <v>-0.56350695951866481</v>
      </c>
      <c r="I383" s="13">
        <f t="shared" si="22"/>
        <v>2.5707470877816858</v>
      </c>
      <c r="J383" s="13">
        <f t="shared" si="23"/>
        <v>2.0086001717619175</v>
      </c>
    </row>
    <row r="384" spans="2:10">
      <c r="B384" s="2">
        <v>48.972222222222221</v>
      </c>
      <c r="C384" s="1">
        <v>102</v>
      </c>
      <c r="D384">
        <v>0.2744824533173863</v>
      </c>
      <c r="E384" s="2"/>
      <c r="F384">
        <f t="shared" si="20"/>
        <v>1.8503456825536689E-7</v>
      </c>
      <c r="H384" s="13">
        <f t="shared" si="21"/>
        <v>-0.56148541322118617</v>
      </c>
      <c r="I384" s="13">
        <f t="shared" si="22"/>
        <v>2.5719167756059291</v>
      </c>
      <c r="J384" s="13">
        <f t="shared" si="23"/>
        <v>2.0086001717619175</v>
      </c>
    </row>
    <row r="385" spans="2:10">
      <c r="B385" s="2">
        <v>50</v>
      </c>
      <c r="C385" s="1">
        <v>102</v>
      </c>
      <c r="D385">
        <v>0.26866787136131365</v>
      </c>
      <c r="E385" s="2"/>
      <c r="F385">
        <f t="shared" si="20"/>
        <v>1.7896104310439258E-7</v>
      </c>
      <c r="H385" s="13">
        <f t="shared" si="21"/>
        <v>-0.57078426555328921</v>
      </c>
      <c r="I385" s="13">
        <f t="shared" si="22"/>
        <v>2.5749235065405904</v>
      </c>
      <c r="J385" s="13">
        <f t="shared" si="23"/>
        <v>2.0086001717619175</v>
      </c>
    </row>
    <row r="386" spans="2:10">
      <c r="B386" s="2">
        <v>51.612903225806448</v>
      </c>
      <c r="C386" s="1">
        <v>102</v>
      </c>
      <c r="D386">
        <v>0.26784404502224463</v>
      </c>
      <c r="E386" s="2"/>
      <c r="F386">
        <f t="shared" si="20"/>
        <v>1.7006008115235857E-7</v>
      </c>
      <c r="H386" s="13">
        <f t="shared" si="21"/>
        <v>-0.57211800485478981</v>
      </c>
      <c r="I386" s="13">
        <f t="shared" si="22"/>
        <v>2.5795196013691348</v>
      </c>
      <c r="J386" s="13">
        <f t="shared" si="23"/>
        <v>2.0086001717619175</v>
      </c>
    </row>
    <row r="387" spans="2:10">
      <c r="B387" s="2">
        <v>52.755813953488371</v>
      </c>
      <c r="C387" s="1">
        <v>102</v>
      </c>
      <c r="D387">
        <v>0.26092635667286324</v>
      </c>
      <c r="E387" s="2"/>
      <c r="F387">
        <f t="shared" ref="F387:F450" si="24">B387^($G$2*LOG10(C387))*C387^$G$3</f>
        <v>1.6417902609923538E-7</v>
      </c>
      <c r="H387" s="13">
        <f t="shared" ref="H387:H450" si="25">LOG10(D387)</f>
        <v>-0.58348204976353168</v>
      </c>
      <c r="I387" s="13">
        <f t="shared" ref="I387:I450" si="26">LOG10((B387*C387^3)^(1/3))</f>
        <v>2.5826902811027339</v>
      </c>
      <c r="J387" s="13">
        <f t="shared" ref="J387:J450" si="27">LOG10($C387)</f>
        <v>2.0086001717619175</v>
      </c>
    </row>
    <row r="388" spans="2:10">
      <c r="B388" s="2">
        <v>53.604166666666664</v>
      </c>
      <c r="C388" s="1">
        <v>102</v>
      </c>
      <c r="D388">
        <v>0.26052324353561007</v>
      </c>
      <c r="E388" s="2"/>
      <c r="F388">
        <f t="shared" si="24"/>
        <v>1.6002390153531338E-7</v>
      </c>
      <c r="H388" s="13">
        <f t="shared" si="25"/>
        <v>-0.58415352346260896</v>
      </c>
      <c r="I388" s="13">
        <f t="shared" si="26"/>
        <v>2.5849996880401704</v>
      </c>
      <c r="J388" s="13">
        <f t="shared" si="27"/>
        <v>2.0086001717619175</v>
      </c>
    </row>
    <row r="389" spans="2:10">
      <c r="B389" s="2">
        <v>54.037037037037038</v>
      </c>
      <c r="C389" s="1">
        <v>102</v>
      </c>
      <c r="D389">
        <v>0.25990359771106308</v>
      </c>
      <c r="E389" s="2"/>
      <c r="F389">
        <f t="shared" si="24"/>
        <v>1.5796906815872104E-7</v>
      </c>
      <c r="H389" s="13">
        <f t="shared" si="25"/>
        <v>-0.58518770874351256</v>
      </c>
      <c r="I389" s="13">
        <f t="shared" si="26"/>
        <v>2.5861640143400724</v>
      </c>
      <c r="J389" s="13">
        <f t="shared" si="27"/>
        <v>2.0086001717619175</v>
      </c>
    </row>
    <row r="390" spans="2:10">
      <c r="B390" s="2">
        <v>57.086206896551722</v>
      </c>
      <c r="C390" s="1">
        <v>102</v>
      </c>
      <c r="D390">
        <v>0.25138062007161521</v>
      </c>
      <c r="E390" s="2"/>
      <c r="F390">
        <f t="shared" si="24"/>
        <v>1.4463206303781524E-7</v>
      </c>
      <c r="H390" s="13">
        <f t="shared" si="25"/>
        <v>-0.5996682068425162</v>
      </c>
      <c r="I390" s="13">
        <f t="shared" si="26"/>
        <v>2.594110567491628</v>
      </c>
      <c r="J390" s="13">
        <f t="shared" si="27"/>
        <v>2.0086001717619175</v>
      </c>
    </row>
    <row r="391" spans="2:10">
      <c r="B391" s="2">
        <v>58.6875</v>
      </c>
      <c r="C391" s="1">
        <v>102</v>
      </c>
      <c r="D391">
        <v>0.2476132373219038</v>
      </c>
      <c r="E391" s="2"/>
      <c r="F391">
        <f t="shared" si="24"/>
        <v>1.3834352721765199E-7</v>
      </c>
      <c r="H391" s="13">
        <f t="shared" si="25"/>
        <v>-0.60622614179170875</v>
      </c>
      <c r="I391" s="13">
        <f t="shared" si="26"/>
        <v>2.598115374965313</v>
      </c>
      <c r="J391" s="13">
        <f t="shared" si="27"/>
        <v>2.0086001717619175</v>
      </c>
    </row>
    <row r="392" spans="2:10">
      <c r="B392" s="2">
        <v>59.166666666666664</v>
      </c>
      <c r="C392" s="1">
        <v>102</v>
      </c>
      <c r="D392">
        <v>0.2463659949175131</v>
      </c>
      <c r="E392" s="2"/>
      <c r="F392">
        <f t="shared" si="24"/>
        <v>1.3654762734678586E-7</v>
      </c>
      <c r="H392" s="13">
        <f t="shared" si="25"/>
        <v>-0.60841923660029906</v>
      </c>
      <c r="I392" s="13">
        <f t="shared" si="26"/>
        <v>2.5992925393190673</v>
      </c>
      <c r="J392" s="13">
        <f t="shared" si="27"/>
        <v>2.0086001717619175</v>
      </c>
    </row>
    <row r="393" spans="2:10">
      <c r="B393" s="2">
        <v>60.4</v>
      </c>
      <c r="C393" s="1">
        <v>102</v>
      </c>
      <c r="D393">
        <v>0.24247615703263167</v>
      </c>
      <c r="E393" s="2"/>
      <c r="F393">
        <f t="shared" si="24"/>
        <v>1.320951206314875E-7</v>
      </c>
      <c r="H393" s="13">
        <f t="shared" si="25"/>
        <v>-0.61533095965242612</v>
      </c>
      <c r="I393" s="13">
        <f t="shared" si="26"/>
        <v>2.6022791513022945</v>
      </c>
      <c r="J393" s="13">
        <f t="shared" si="27"/>
        <v>2.0086001717619175</v>
      </c>
    </row>
    <row r="394" spans="2:10">
      <c r="B394" s="2">
        <v>63.732558139534881</v>
      </c>
      <c r="C394" s="1">
        <v>102</v>
      </c>
      <c r="D394">
        <v>0.23442887689583636</v>
      </c>
      <c r="E394" s="2"/>
      <c r="F394">
        <f t="shared" si="24"/>
        <v>1.2117338527000426E-7</v>
      </c>
      <c r="H394" s="13">
        <f t="shared" si="25"/>
        <v>-0.62998889306315753</v>
      </c>
      <c r="I394" s="13">
        <f t="shared" si="26"/>
        <v>2.6100539553714617</v>
      </c>
      <c r="J394" s="13">
        <f t="shared" si="27"/>
        <v>2.0086001717619175</v>
      </c>
    </row>
    <row r="395" spans="2:10">
      <c r="B395" s="2">
        <v>64.770833333333329</v>
      </c>
      <c r="C395" s="1">
        <v>102</v>
      </c>
      <c r="D395">
        <v>0.23365004341777715</v>
      </c>
      <c r="E395" s="2"/>
      <c r="F395">
        <f t="shared" si="24"/>
        <v>1.180673841357066E-7</v>
      </c>
      <c r="H395" s="13">
        <f t="shared" si="25"/>
        <v>-0.63143413393733838</v>
      </c>
      <c r="I395" s="13">
        <f t="shared" si="26"/>
        <v>2.6123933333177858</v>
      </c>
      <c r="J395" s="13">
        <f t="shared" si="27"/>
        <v>2.0086001717619175</v>
      </c>
    </row>
    <row r="396" spans="2:10">
      <c r="B396" s="2">
        <v>65.296296296296291</v>
      </c>
      <c r="C396" s="1">
        <v>102</v>
      </c>
      <c r="D396">
        <v>0.23460460246998394</v>
      </c>
      <c r="E396" s="2"/>
      <c r="F396">
        <f t="shared" si="24"/>
        <v>1.1654436954304666E-7</v>
      </c>
      <c r="H396" s="13">
        <f t="shared" si="25"/>
        <v>-0.62966347215352225</v>
      </c>
      <c r="I396" s="13">
        <f t="shared" si="26"/>
        <v>2.6135630211420291</v>
      </c>
      <c r="J396" s="13">
        <f t="shared" si="27"/>
        <v>2.0086001717619175</v>
      </c>
    </row>
    <row r="397" spans="2:10">
      <c r="B397" s="2">
        <v>68.965517241379317</v>
      </c>
      <c r="C397" s="1">
        <v>102</v>
      </c>
      <c r="D397">
        <v>0.2264764764469599</v>
      </c>
      <c r="E397" s="2"/>
      <c r="F397">
        <f t="shared" si="24"/>
        <v>1.0674275785927111E-7</v>
      </c>
      <c r="H397" s="13">
        <f t="shared" si="25"/>
        <v>-0.64497690040534283</v>
      </c>
      <c r="I397" s="13">
        <f t="shared" si="26"/>
        <v>2.6214775043502589</v>
      </c>
      <c r="J397" s="13">
        <f t="shared" si="27"/>
        <v>2.0086001717619175</v>
      </c>
    </row>
    <row r="398" spans="2:10">
      <c r="B398" s="2">
        <v>70.890625</v>
      </c>
      <c r="C398" s="1">
        <v>102</v>
      </c>
      <c r="D398">
        <v>0.22175905462570783</v>
      </c>
      <c r="E398" s="2"/>
      <c r="F398">
        <f t="shared" si="24"/>
        <v>1.0212339938691656E-7</v>
      </c>
      <c r="H398" s="13">
        <f t="shared" si="25"/>
        <v>-0.65411863849195961</v>
      </c>
      <c r="I398" s="13">
        <f t="shared" si="26"/>
        <v>2.6254631068559604</v>
      </c>
      <c r="J398" s="13">
        <f t="shared" si="27"/>
        <v>2.0086001717619175</v>
      </c>
    </row>
    <row r="399" spans="2:10">
      <c r="B399" s="2">
        <v>71.472222222222229</v>
      </c>
      <c r="C399" s="1">
        <v>102</v>
      </c>
      <c r="D399">
        <v>0.22252677323991762</v>
      </c>
      <c r="E399" s="2"/>
      <c r="F399">
        <f t="shared" si="24"/>
        <v>1.0079135424313183E-7</v>
      </c>
      <c r="H399" s="13">
        <f t="shared" si="25"/>
        <v>-0.65261772953314812</v>
      </c>
      <c r="I399" s="13">
        <f t="shared" si="26"/>
        <v>2.6266459335762704</v>
      </c>
      <c r="J399" s="13">
        <f t="shared" si="27"/>
        <v>2.0086001717619175</v>
      </c>
    </row>
    <row r="400" spans="2:10">
      <c r="B400" s="2">
        <v>72.95</v>
      </c>
      <c r="C400" s="1">
        <v>102</v>
      </c>
      <c r="D400">
        <v>0.21753760910893874</v>
      </c>
      <c r="E400" s="2"/>
      <c r="F400">
        <f t="shared" si="24"/>
        <v>9.7530693535975026E-8</v>
      </c>
      <c r="H400" s="13">
        <f t="shared" si="25"/>
        <v>-0.66246564897834093</v>
      </c>
      <c r="I400" s="13">
        <f t="shared" si="26"/>
        <v>2.6296086038384079</v>
      </c>
      <c r="J400" s="13">
        <f t="shared" si="27"/>
        <v>2.0086001717619175</v>
      </c>
    </row>
    <row r="401" spans="2:10">
      <c r="B401" s="2">
        <v>77</v>
      </c>
      <c r="C401" s="1">
        <v>102</v>
      </c>
      <c r="D401">
        <v>0.21110031076848448</v>
      </c>
      <c r="E401" s="2"/>
      <c r="F401">
        <f t="shared" si="24"/>
        <v>8.9420106090052986E-8</v>
      </c>
      <c r="H401" s="13">
        <f t="shared" si="25"/>
        <v>-0.67551112735109009</v>
      </c>
      <c r="I401" s="13">
        <f t="shared" si="26"/>
        <v>2.637430413486078</v>
      </c>
      <c r="J401" s="13">
        <f t="shared" si="27"/>
        <v>2.0086001717619175</v>
      </c>
    </row>
    <row r="402" spans="2:10">
      <c r="B402" s="2">
        <v>78.25</v>
      </c>
      <c r="C402" s="1">
        <v>102</v>
      </c>
      <c r="D402">
        <v>0.21005640866790007</v>
      </c>
      <c r="E402" s="2"/>
      <c r="F402">
        <f t="shared" si="24"/>
        <v>8.7135929853339095E-8</v>
      </c>
      <c r="H402" s="13">
        <f t="shared" si="25"/>
        <v>-0.67766406391581324</v>
      </c>
      <c r="I402" s="13">
        <f t="shared" si="26"/>
        <v>2.6397616205014129</v>
      </c>
      <c r="J402" s="13">
        <f t="shared" si="27"/>
        <v>2.0086001717619175</v>
      </c>
    </row>
    <row r="403" spans="2:10">
      <c r="B403" s="2">
        <v>78.888888888888886</v>
      </c>
      <c r="C403" s="1">
        <v>102</v>
      </c>
      <c r="D403">
        <v>0.21007292864652727</v>
      </c>
      <c r="E403" s="2"/>
      <c r="F403">
        <f t="shared" si="24"/>
        <v>8.6004778954423487E-8</v>
      </c>
      <c r="H403" s="13">
        <f t="shared" si="25"/>
        <v>-0.67762990997832095</v>
      </c>
      <c r="I403" s="13">
        <f t="shared" si="26"/>
        <v>2.6409387848551678</v>
      </c>
      <c r="J403" s="13">
        <f t="shared" si="27"/>
        <v>2.0086001717619175</v>
      </c>
    </row>
    <row r="404" spans="2:10">
      <c r="B404" s="2">
        <v>85.640625</v>
      </c>
      <c r="C404" s="1">
        <v>102</v>
      </c>
      <c r="D404">
        <v>0.20001036796605884</v>
      </c>
      <c r="E404" s="2"/>
      <c r="F404">
        <f t="shared" si="24"/>
        <v>7.5372831189251306E-8</v>
      </c>
      <c r="H404" s="13">
        <f t="shared" si="25"/>
        <v>-0.69894749116731358</v>
      </c>
      <c r="I404" s="13">
        <f t="shared" si="26"/>
        <v>2.6528267811246886</v>
      </c>
      <c r="J404" s="13">
        <f t="shared" si="27"/>
        <v>2.0086001717619175</v>
      </c>
    </row>
    <row r="405" spans="2:10">
      <c r="B405" s="2">
        <v>86.361111111111114</v>
      </c>
      <c r="C405" s="1">
        <v>102</v>
      </c>
      <c r="D405">
        <v>0.20056520334667566</v>
      </c>
      <c r="E405" s="2"/>
      <c r="F405">
        <f t="shared" si="24"/>
        <v>7.4364963138683741E-8</v>
      </c>
      <c r="H405" s="13">
        <f t="shared" si="25"/>
        <v>-0.69774441182090519</v>
      </c>
      <c r="I405" s="13">
        <f t="shared" si="26"/>
        <v>2.6540395788538853</v>
      </c>
      <c r="J405" s="13">
        <f t="shared" si="27"/>
        <v>2.0086001717619175</v>
      </c>
    </row>
    <row r="406" spans="2:10">
      <c r="B406" s="2">
        <v>88.15</v>
      </c>
      <c r="C406" s="1">
        <v>102</v>
      </c>
      <c r="D406">
        <v>0.1970591756058116</v>
      </c>
      <c r="E406" s="2"/>
      <c r="F406">
        <f t="shared" si="24"/>
        <v>7.1954929669050988E-8</v>
      </c>
      <c r="H406" s="13">
        <f t="shared" si="25"/>
        <v>-0.70540333840712477</v>
      </c>
      <c r="I406" s="13">
        <f t="shared" si="26"/>
        <v>2.6570076106403646</v>
      </c>
      <c r="J406" s="13">
        <f t="shared" si="27"/>
        <v>2.0086001717619175</v>
      </c>
    </row>
    <row r="407" spans="2:10">
      <c r="B407" s="2">
        <v>93.023255813953483</v>
      </c>
      <c r="C407" s="1">
        <v>102</v>
      </c>
      <c r="D407">
        <v>0.18939879420088995</v>
      </c>
      <c r="E407" s="2"/>
      <c r="F407">
        <f t="shared" si="24"/>
        <v>6.5994693926375544E-8</v>
      </c>
      <c r="H407" s="13">
        <f t="shared" si="25"/>
        <v>-0.72262279024070075</v>
      </c>
      <c r="I407" s="13">
        <f t="shared" si="26"/>
        <v>2.6647973503447093</v>
      </c>
      <c r="J407" s="13">
        <f t="shared" si="27"/>
        <v>2.0086001717619175</v>
      </c>
    </row>
    <row r="408" spans="2:10">
      <c r="B408" s="2">
        <v>94.520833333333329</v>
      </c>
      <c r="C408" s="1">
        <v>102</v>
      </c>
      <c r="D408">
        <v>0.19007007003662532</v>
      </c>
      <c r="E408" s="2"/>
      <c r="F408">
        <f t="shared" si="24"/>
        <v>6.4322614467989941E-8</v>
      </c>
      <c r="H408" s="13">
        <f t="shared" si="25"/>
        <v>-0.72108626525607833</v>
      </c>
      <c r="I408" s="13">
        <f t="shared" si="26"/>
        <v>2.6671093523920608</v>
      </c>
      <c r="J408" s="13">
        <f t="shared" si="27"/>
        <v>2.0086001717619175</v>
      </c>
    </row>
    <row r="409" spans="2:10">
      <c r="B409" s="2">
        <v>95.296296296296291</v>
      </c>
      <c r="C409" s="1">
        <v>102</v>
      </c>
      <c r="D409">
        <v>0.18906864643527777</v>
      </c>
      <c r="E409" s="2"/>
      <c r="F409">
        <f t="shared" si="24"/>
        <v>6.3483623338121679E-8</v>
      </c>
      <c r="H409" s="13">
        <f t="shared" si="25"/>
        <v>-0.72338048495254192</v>
      </c>
      <c r="I409" s="13">
        <f t="shared" si="26"/>
        <v>2.6682921791123704</v>
      </c>
      <c r="J409" s="13">
        <f t="shared" si="27"/>
        <v>2.0086001717619175</v>
      </c>
    </row>
    <row r="410" spans="2:10">
      <c r="B410" s="2">
        <v>103.46875</v>
      </c>
      <c r="C410" s="1">
        <v>102</v>
      </c>
      <c r="D410">
        <v>0.17921487171548908</v>
      </c>
      <c r="E410" s="2"/>
      <c r="F410">
        <f t="shared" si="24"/>
        <v>5.562150918068736E-8</v>
      </c>
      <c r="H410" s="13">
        <f t="shared" si="25"/>
        <v>-0.74662595429450795</v>
      </c>
      <c r="I410" s="13">
        <f t="shared" si="26"/>
        <v>2.6802032392393049</v>
      </c>
      <c r="J410" s="13">
        <f t="shared" si="27"/>
        <v>2.0086001717619175</v>
      </c>
    </row>
    <row r="411" spans="2:10">
      <c r="B411" s="2">
        <v>104.33333333333333</v>
      </c>
      <c r="C411" s="1">
        <v>102</v>
      </c>
      <c r="D411">
        <v>0.1792721735238359</v>
      </c>
      <c r="E411" s="2"/>
      <c r="F411">
        <f t="shared" si="24"/>
        <v>5.4882728697965778E-8</v>
      </c>
      <c r="H411" s="13">
        <f t="shared" si="25"/>
        <v>-0.74648711603125395</v>
      </c>
      <c r="I411" s="13">
        <f t="shared" si="26"/>
        <v>2.6814078660375125</v>
      </c>
      <c r="J411" s="13">
        <f t="shared" si="27"/>
        <v>2.0086001717619175</v>
      </c>
    </row>
    <row r="412" spans="2:10">
      <c r="B412" s="2">
        <v>106.5</v>
      </c>
      <c r="C412" s="1">
        <v>102</v>
      </c>
      <c r="D412">
        <v>0.17760268218320877</v>
      </c>
      <c r="E412" s="2"/>
      <c r="F412">
        <f t="shared" si="24"/>
        <v>5.3099672211809913E-8</v>
      </c>
      <c r="H412" s="13">
        <f t="shared" si="25"/>
        <v>-0.75055047972537359</v>
      </c>
      <c r="I412" s="13">
        <f t="shared" si="26"/>
        <v>2.6843833743535033</v>
      </c>
      <c r="J412" s="13">
        <f t="shared" si="27"/>
        <v>2.0086001717619175</v>
      </c>
    </row>
    <row r="413" spans="2:10">
      <c r="B413" s="2">
        <v>114.1875</v>
      </c>
      <c r="C413" s="1">
        <v>102</v>
      </c>
      <c r="D413">
        <v>0.17019083306335234</v>
      </c>
      <c r="E413" s="2"/>
      <c r="F413">
        <f t="shared" si="24"/>
        <v>4.7473718962083627E-8</v>
      </c>
      <c r="H413" s="13">
        <f t="shared" si="25"/>
        <v>-0.76906383589195881</v>
      </c>
      <c r="I413" s="13">
        <f t="shared" si="26"/>
        <v>2.6944730266607886</v>
      </c>
      <c r="J413" s="13">
        <f t="shared" si="27"/>
        <v>2.0086001717619175</v>
      </c>
    </row>
    <row r="414" spans="2:10">
      <c r="B414" s="2">
        <v>115.14814814814815</v>
      </c>
      <c r="C414" s="1">
        <v>102</v>
      </c>
      <c r="D414">
        <v>0.16992753721275963</v>
      </c>
      <c r="E414" s="2"/>
      <c r="F414">
        <f t="shared" si="24"/>
        <v>4.683891138183808E-8</v>
      </c>
      <c r="H414" s="13">
        <f t="shared" si="25"/>
        <v>-0.7697362368432491</v>
      </c>
      <c r="I414" s="13">
        <f t="shared" si="26"/>
        <v>2.6956858243899857</v>
      </c>
      <c r="J414" s="13">
        <f t="shared" si="27"/>
        <v>2.0086001717619175</v>
      </c>
    </row>
    <row r="415" spans="2:10">
      <c r="B415" s="2">
        <v>125</v>
      </c>
      <c r="C415" s="1">
        <v>102</v>
      </c>
      <c r="D415">
        <v>0.15995846963341678</v>
      </c>
      <c r="E415" s="2"/>
      <c r="F415">
        <f t="shared" si="24"/>
        <v>4.1050325643830499E-8</v>
      </c>
      <c r="H415" s="13">
        <f t="shared" si="25"/>
        <v>-0.79599275953315041</v>
      </c>
      <c r="I415" s="13">
        <f t="shared" si="26"/>
        <v>2.7075701760979363</v>
      </c>
      <c r="J415" s="13">
        <f t="shared" si="27"/>
        <v>2.0086001717619175</v>
      </c>
    </row>
    <row r="416" spans="2:10">
      <c r="B416" s="2">
        <v>126.02777777777777</v>
      </c>
      <c r="C416" s="1">
        <v>102</v>
      </c>
      <c r="D416">
        <v>0.16160600058388092</v>
      </c>
      <c r="E416" s="2"/>
      <c r="F416">
        <f t="shared" si="24"/>
        <v>4.0513719253725941E-8</v>
      </c>
      <c r="H416" s="13">
        <f t="shared" si="25"/>
        <v>-0.7915425174965498</v>
      </c>
      <c r="I416" s="13">
        <f t="shared" si="26"/>
        <v>2.7087555979281608</v>
      </c>
      <c r="J416" s="13">
        <f t="shared" si="27"/>
        <v>2.0086001717619175</v>
      </c>
    </row>
    <row r="417" spans="2:10">
      <c r="B417" s="2">
        <v>128.65</v>
      </c>
      <c r="C417" s="1">
        <v>102</v>
      </c>
      <c r="D417">
        <v>0.15902433956537942</v>
      </c>
      <c r="E417" s="2"/>
      <c r="F417">
        <f t="shared" si="24"/>
        <v>3.919502649798846E-8</v>
      </c>
      <c r="H417" s="13">
        <f t="shared" si="25"/>
        <v>-0.79853639939052423</v>
      </c>
      <c r="I417" s="13">
        <f t="shared" si="26"/>
        <v>2.7117367686107059</v>
      </c>
      <c r="J417" s="13">
        <f t="shared" si="27"/>
        <v>2.0086001717619175</v>
      </c>
    </row>
    <row r="418" spans="2:10">
      <c r="B418" s="2">
        <v>137.95833333333334</v>
      </c>
      <c r="C418" s="1">
        <v>102</v>
      </c>
      <c r="D418">
        <v>0.15255043113955763</v>
      </c>
      <c r="E418" s="2"/>
      <c r="F418">
        <f t="shared" si="24"/>
        <v>3.5033311783934528E-8</v>
      </c>
      <c r="H418" s="13">
        <f t="shared" si="25"/>
        <v>-0.81658656061242163</v>
      </c>
      <c r="I418" s="13">
        <f t="shared" si="26"/>
        <v>2.7218494847754049</v>
      </c>
      <c r="J418" s="13">
        <f t="shared" si="27"/>
        <v>2.0086001717619175</v>
      </c>
    </row>
    <row r="419" spans="2:10">
      <c r="B419" s="2">
        <v>139.11111111111111</v>
      </c>
      <c r="C419" s="1">
        <v>102</v>
      </c>
      <c r="D419">
        <v>0.15253968235029686</v>
      </c>
      <c r="E419" s="2"/>
      <c r="F419">
        <f t="shared" si="24"/>
        <v>3.4567989512527026E-8</v>
      </c>
      <c r="H419" s="13">
        <f t="shared" si="25"/>
        <v>-0.81661716232423476</v>
      </c>
      <c r="I419" s="13">
        <f t="shared" si="26"/>
        <v>2.7230541115736129</v>
      </c>
      <c r="J419" s="13">
        <f t="shared" si="27"/>
        <v>2.0086001717619175</v>
      </c>
    </row>
    <row r="420" spans="2:10">
      <c r="B420" s="2">
        <v>152.25</v>
      </c>
      <c r="C420" s="1">
        <v>102</v>
      </c>
      <c r="D420">
        <v>0.14506111716361283</v>
      </c>
      <c r="E420" s="2"/>
      <c r="F420">
        <f t="shared" si="24"/>
        <v>2.9901410846993649E-8</v>
      </c>
      <c r="H420" s="13">
        <f t="shared" si="25"/>
        <v>-0.83844898221603337</v>
      </c>
      <c r="I420" s="13">
        <f t="shared" si="26"/>
        <v>2.7361192721968886</v>
      </c>
      <c r="J420" s="13">
        <f t="shared" si="27"/>
        <v>2.0086001717619175</v>
      </c>
    </row>
    <row r="421" spans="2:10">
      <c r="B421" s="2">
        <v>155.44999999999999</v>
      </c>
      <c r="C421" s="1">
        <v>102</v>
      </c>
      <c r="D421">
        <v>0.14281851676026622</v>
      </c>
      <c r="E421" s="2"/>
      <c r="F421">
        <f t="shared" si="24"/>
        <v>2.8918519079638833E-8</v>
      </c>
      <c r="H421" s="13">
        <f t="shared" si="25"/>
        <v>-0.84521548159717419</v>
      </c>
      <c r="I421" s="13">
        <f t="shared" si="26"/>
        <v>2.7391304138883208</v>
      </c>
      <c r="J421" s="13">
        <f t="shared" si="27"/>
        <v>2.0086001717619175</v>
      </c>
    </row>
    <row r="422" spans="2:10">
      <c r="B422" s="2">
        <v>166.66666666666666</v>
      </c>
      <c r="C422" s="1">
        <v>102</v>
      </c>
      <c r="D422">
        <v>0.13546192728329573</v>
      </c>
      <c r="E422" s="2"/>
      <c r="F422">
        <f t="shared" si="24"/>
        <v>2.58556245290032E-8</v>
      </c>
      <c r="H422" s="13">
        <f t="shared" si="25"/>
        <v>-0.86818274976504728</v>
      </c>
      <c r="I422" s="13">
        <f t="shared" si="26"/>
        <v>2.7492164216340362</v>
      </c>
      <c r="J422" s="13">
        <f t="shared" si="27"/>
        <v>2.0086001717619175</v>
      </c>
    </row>
    <row r="423" spans="2:10">
      <c r="B423" s="2">
        <v>168.03703703703704</v>
      </c>
      <c r="C423" s="1">
        <v>102</v>
      </c>
      <c r="D423">
        <v>0.13711828413627156</v>
      </c>
      <c r="E423" s="2"/>
      <c r="F423">
        <f t="shared" si="24"/>
        <v>2.5517641988674884E-8</v>
      </c>
      <c r="H423" s="13">
        <f t="shared" si="25"/>
        <v>-0.8629046300388139</v>
      </c>
      <c r="I423" s="13">
        <f t="shared" si="26"/>
        <v>2.7504018434642603</v>
      </c>
      <c r="J423" s="13">
        <f t="shared" si="27"/>
        <v>2.0086001717619175</v>
      </c>
    </row>
    <row r="424" spans="2:10">
      <c r="B424" s="2">
        <v>183.94444444444446</v>
      </c>
      <c r="C424" s="1">
        <v>102</v>
      </c>
      <c r="D424">
        <v>0.12962871735928519</v>
      </c>
      <c r="E424" s="2"/>
      <c r="F424">
        <f t="shared" si="24"/>
        <v>2.2065797074354013E-8</v>
      </c>
      <c r="H424" s="13">
        <f t="shared" si="25"/>
        <v>-0.88729877617300001</v>
      </c>
      <c r="I424" s="13">
        <f t="shared" si="26"/>
        <v>2.7634957303115049</v>
      </c>
      <c r="J424" s="13">
        <f t="shared" si="27"/>
        <v>2.0086001717619175</v>
      </c>
    </row>
    <row r="425" spans="2:10">
      <c r="B425" s="2">
        <v>187.8</v>
      </c>
      <c r="C425" s="1">
        <v>102</v>
      </c>
      <c r="D425">
        <v>0.12829250768458306</v>
      </c>
      <c r="E425" s="2"/>
      <c r="F425">
        <f t="shared" si="24"/>
        <v>2.1342406020358259E-8</v>
      </c>
      <c r="H425" s="13">
        <f t="shared" si="25"/>
        <v>-0.89179870579384679</v>
      </c>
      <c r="I425" s="13">
        <f t="shared" si="26"/>
        <v>2.766498701071948</v>
      </c>
      <c r="J425" s="13">
        <f t="shared" si="27"/>
        <v>2.0086001717619175</v>
      </c>
    </row>
    <row r="426" spans="2:10">
      <c r="B426" s="2">
        <v>203</v>
      </c>
      <c r="C426" s="1">
        <v>102</v>
      </c>
      <c r="D426">
        <v>0.12246510281892842</v>
      </c>
      <c r="E426" s="2"/>
      <c r="F426">
        <f t="shared" si="24"/>
        <v>1.8833459652798745E-8</v>
      </c>
      <c r="H426" s="13">
        <f t="shared" si="25"/>
        <v>-0.91198764854284775</v>
      </c>
      <c r="I426" s="13">
        <f t="shared" si="26"/>
        <v>2.7777655177329881</v>
      </c>
      <c r="J426" s="13">
        <f t="shared" si="27"/>
        <v>2.0086001717619175</v>
      </c>
    </row>
    <row r="427" spans="2:10">
      <c r="B427" s="2">
        <v>222.22222222222223</v>
      </c>
      <c r="C427" s="1">
        <v>102</v>
      </c>
      <c r="D427">
        <v>0.11603301283448143</v>
      </c>
      <c r="E427" s="2"/>
      <c r="F427">
        <f t="shared" si="24"/>
        <v>1.6285213559207507E-8</v>
      </c>
      <c r="H427" s="13">
        <f t="shared" si="25"/>
        <v>-0.93541843101372857</v>
      </c>
      <c r="I427" s="13">
        <f t="shared" si="26"/>
        <v>2.7908626671701362</v>
      </c>
      <c r="J427" s="13">
        <f t="shared" si="27"/>
        <v>2.0086001717619175</v>
      </c>
    </row>
    <row r="428" spans="2:10">
      <c r="B428" s="2">
        <v>226.85</v>
      </c>
      <c r="C428" s="1">
        <v>102</v>
      </c>
      <c r="D428">
        <v>0.11478760140383908</v>
      </c>
      <c r="E428" s="2"/>
      <c r="F428">
        <f t="shared" si="24"/>
        <v>1.5754687607940915E-8</v>
      </c>
      <c r="H428" s="13">
        <f t="shared" si="25"/>
        <v>-0.94010501901724597</v>
      </c>
      <c r="I428" s="13">
        <f t="shared" si="26"/>
        <v>2.7938464329625958</v>
      </c>
      <c r="J428" s="13">
        <f t="shared" si="27"/>
        <v>2.0086001717619175</v>
      </c>
    </row>
    <row r="429" spans="2:10">
      <c r="B429" s="2">
        <v>245.25925925925927</v>
      </c>
      <c r="C429" s="1">
        <v>102</v>
      </c>
      <c r="D429">
        <v>0.10989128890818056</v>
      </c>
      <c r="E429" s="2"/>
      <c r="F429">
        <f t="shared" si="24"/>
        <v>1.3898183635320795E-8</v>
      </c>
      <c r="H429" s="13">
        <f t="shared" si="25"/>
        <v>-0.95903673277260626</v>
      </c>
      <c r="I429" s="13">
        <f t="shared" si="26"/>
        <v>2.8051419758476048</v>
      </c>
      <c r="J429" s="13">
        <f t="shared" si="27"/>
        <v>2.0086001717619175</v>
      </c>
    </row>
    <row r="430" spans="2:10">
      <c r="B430" s="2">
        <v>274.05</v>
      </c>
      <c r="C430" s="1">
        <v>102</v>
      </c>
      <c r="D430">
        <v>0.10254773006519427</v>
      </c>
      <c r="E430" s="2"/>
      <c r="F430">
        <f t="shared" si="24"/>
        <v>1.1627848432793686E-8</v>
      </c>
      <c r="H430" s="13">
        <f t="shared" si="25"/>
        <v>-0.98907394847036956</v>
      </c>
      <c r="I430" s="13">
        <f t="shared" si="26"/>
        <v>2.8212101072313236</v>
      </c>
      <c r="J430" s="13">
        <f t="shared" si="27"/>
        <v>2.0086001717619175</v>
      </c>
    </row>
    <row r="431" spans="2:10">
      <c r="B431" s="2">
        <v>296.2962962962963</v>
      </c>
      <c r="C431" s="1">
        <v>102</v>
      </c>
      <c r="D431">
        <v>9.8278093257664637E-2</v>
      </c>
      <c r="E431" s="2"/>
      <c r="F431">
        <f t="shared" si="24"/>
        <v>1.0257272276347541E-8</v>
      </c>
      <c r="H431" s="13">
        <f t="shared" si="25"/>
        <v>-1.0075432780742082</v>
      </c>
      <c r="I431" s="13">
        <f t="shared" si="26"/>
        <v>2.8325089127062366</v>
      </c>
      <c r="J431" s="13">
        <f t="shared" si="27"/>
        <v>2.0086001717619175</v>
      </c>
    </row>
    <row r="432" spans="2:10">
      <c r="B432" s="2">
        <v>331.1</v>
      </c>
      <c r="C432" s="1">
        <v>102</v>
      </c>
      <c r="D432">
        <v>9.204700790229163E-2</v>
      </c>
      <c r="E432" s="2"/>
      <c r="F432">
        <f t="shared" si="24"/>
        <v>8.5807905600938446E-9</v>
      </c>
      <c r="H432" s="13">
        <f t="shared" si="25"/>
        <v>-1.035990324190319</v>
      </c>
      <c r="I432" s="13">
        <f t="shared" si="26"/>
        <v>2.8485865653459403</v>
      </c>
      <c r="J432" s="13">
        <f t="shared" si="27"/>
        <v>2.0086001717619175</v>
      </c>
    </row>
    <row r="433" spans="2:10">
      <c r="B433" s="2">
        <v>400</v>
      </c>
      <c r="C433" s="1">
        <v>102</v>
      </c>
      <c r="D433">
        <v>8.2154467384167582E-2</v>
      </c>
      <c r="E433" s="2"/>
      <c r="F433">
        <f t="shared" si="24"/>
        <v>6.3328782688921406E-9</v>
      </c>
      <c r="H433" s="13">
        <f t="shared" si="25"/>
        <v>-1.0853688155820456</v>
      </c>
      <c r="I433" s="13">
        <f t="shared" si="26"/>
        <v>2.8759535022045712</v>
      </c>
      <c r="J433" s="13">
        <f t="shared" si="27"/>
        <v>2.0086001717619175</v>
      </c>
    </row>
    <row r="434" spans="2:10">
      <c r="B434" s="2">
        <v>2</v>
      </c>
      <c r="C434" s="1">
        <v>147</v>
      </c>
      <c r="D434">
        <v>1.1183120929116288</v>
      </c>
      <c r="E434" s="2"/>
      <c r="F434">
        <f t="shared" si="24"/>
        <v>1.391308082891503E-5</v>
      </c>
      <c r="H434" s="13">
        <f t="shared" si="25"/>
        <v>4.8563021184267904E-2</v>
      </c>
      <c r="I434" s="13">
        <f t="shared" si="26"/>
        <v>2.2676606666361696</v>
      </c>
      <c r="J434" s="13">
        <f t="shared" si="27"/>
        <v>2.167317334748176</v>
      </c>
    </row>
    <row r="435" spans="2:10">
      <c r="B435" s="2">
        <v>2.4159999999999999</v>
      </c>
      <c r="C435" s="1">
        <v>147</v>
      </c>
      <c r="D435">
        <v>0.98912956991996825</v>
      </c>
      <c r="E435" s="2"/>
      <c r="F435">
        <f t="shared" si="24"/>
        <v>1.0026081642804461E-5</v>
      </c>
      <c r="H435" s="13">
        <f t="shared" si="25"/>
        <v>-4.7468147572282977E-3</v>
      </c>
      <c r="I435" s="13">
        <f t="shared" si="26"/>
        <v>2.2950163113978741</v>
      </c>
      <c r="J435" s="13">
        <f t="shared" si="27"/>
        <v>2.167317334748176</v>
      </c>
    </row>
    <row r="436" spans="2:10">
      <c r="B436" s="2">
        <v>2.6809651474530831</v>
      </c>
      <c r="C436" s="1">
        <v>147</v>
      </c>
      <c r="D436">
        <v>0.93355791452632209</v>
      </c>
      <c r="E436" s="2"/>
      <c r="F436">
        <f t="shared" si="24"/>
        <v>8.3708783772158329E-6</v>
      </c>
      <c r="H436" s="13">
        <f t="shared" si="25"/>
        <v>-2.9858734834324736E-2</v>
      </c>
      <c r="I436" s="13">
        <f t="shared" si="26"/>
        <v>2.3100810574786137</v>
      </c>
      <c r="J436" s="13">
        <f t="shared" si="27"/>
        <v>2.167317334748176</v>
      </c>
    </row>
    <row r="437" spans="2:10">
      <c r="B437" s="2">
        <v>2.9180000000000001</v>
      </c>
      <c r="C437" s="1">
        <v>147</v>
      </c>
      <c r="D437">
        <v>0.87167589618989816</v>
      </c>
      <c r="E437" s="2"/>
      <c r="F437">
        <f t="shared" si="24"/>
        <v>7.2272887416151424E-6</v>
      </c>
      <c r="H437" s="13">
        <f t="shared" si="25"/>
        <v>-5.9644963073016408E-2</v>
      </c>
      <c r="I437" s="13">
        <f t="shared" si="26"/>
        <v>2.3223457639339871</v>
      </c>
      <c r="J437" s="13">
        <f t="shared" si="27"/>
        <v>2.167317334748176</v>
      </c>
    </row>
    <row r="438" spans="2:10">
      <c r="B438" s="2">
        <v>3.2386058981233243</v>
      </c>
      <c r="C438" s="1">
        <v>147</v>
      </c>
      <c r="D438">
        <v>0.81231913120213961</v>
      </c>
      <c r="E438" s="2"/>
      <c r="F438">
        <f t="shared" si="24"/>
        <v>6.0322448395131818E-6</v>
      </c>
      <c r="H438" s="13">
        <f t="shared" si="25"/>
        <v>-9.0273318429225979E-2</v>
      </c>
      <c r="I438" s="13">
        <f t="shared" si="26"/>
        <v>2.3374367022403182</v>
      </c>
      <c r="J438" s="13">
        <f t="shared" si="27"/>
        <v>2.167317334748176</v>
      </c>
    </row>
    <row r="439" spans="2:10">
      <c r="B439" s="2">
        <v>3.5259999999999998</v>
      </c>
      <c r="C439" s="1">
        <v>147</v>
      </c>
      <c r="D439">
        <v>0.76455991258614164</v>
      </c>
      <c r="E439" s="2"/>
      <c r="F439">
        <f t="shared" si="24"/>
        <v>5.2054440641426953E-6</v>
      </c>
      <c r="H439" s="13">
        <f t="shared" si="25"/>
        <v>-0.11658847665316437</v>
      </c>
      <c r="I439" s="13">
        <f t="shared" si="26"/>
        <v>2.3497447707359438</v>
      </c>
      <c r="J439" s="13">
        <f t="shared" si="27"/>
        <v>2.167317334748176</v>
      </c>
    </row>
    <row r="440" spans="2:10">
      <c r="B440" s="2">
        <v>3.5971223021582732</v>
      </c>
      <c r="C440" s="1">
        <v>147</v>
      </c>
      <c r="D440">
        <v>0.77350340677283669</v>
      </c>
      <c r="E440" s="2"/>
      <c r="F440">
        <f t="shared" si="24"/>
        <v>5.0282892183100448E-6</v>
      </c>
      <c r="H440" s="13">
        <f t="shared" si="25"/>
        <v>-0.11153776917937015</v>
      </c>
      <c r="I440" s="13">
        <f t="shared" si="26"/>
        <v>2.3526357361088173</v>
      </c>
      <c r="J440" s="13">
        <f t="shared" si="27"/>
        <v>2.167317334748176</v>
      </c>
    </row>
    <row r="441" spans="2:10">
      <c r="B441" s="2">
        <v>3.9115281501340484</v>
      </c>
      <c r="C441" s="1">
        <v>147</v>
      </c>
      <c r="D441">
        <v>0.7259243433157998</v>
      </c>
      <c r="E441" s="2"/>
      <c r="F441">
        <f t="shared" si="24"/>
        <v>4.3483363459909874E-6</v>
      </c>
      <c r="H441" s="13">
        <f t="shared" si="25"/>
        <v>-0.13910863962031933</v>
      </c>
      <c r="I441" s="13">
        <f t="shared" si="26"/>
        <v>2.3647661547764303</v>
      </c>
      <c r="J441" s="13">
        <f t="shared" si="27"/>
        <v>2.167317334748176</v>
      </c>
    </row>
    <row r="442" spans="2:10">
      <c r="B442" s="2">
        <v>4.26</v>
      </c>
      <c r="C442" s="1">
        <v>147</v>
      </c>
      <c r="D442">
        <v>0.69576838244637451</v>
      </c>
      <c r="E442" s="2"/>
      <c r="F442">
        <f t="shared" si="24"/>
        <v>3.7502572790364233E-6</v>
      </c>
      <c r="H442" s="13">
        <f t="shared" si="25"/>
        <v>-0.15753531062875759</v>
      </c>
      <c r="I442" s="13">
        <f t="shared" si="26"/>
        <v>2.3771205344490824</v>
      </c>
      <c r="J442" s="13">
        <f t="shared" si="27"/>
        <v>2.167317334748176</v>
      </c>
    </row>
    <row r="443" spans="2:10">
      <c r="B443" s="2">
        <v>4.3453237410071939</v>
      </c>
      <c r="C443" s="1">
        <v>147</v>
      </c>
      <c r="D443">
        <v>0.68173268957604538</v>
      </c>
      <c r="E443" s="2"/>
      <c r="F443">
        <f t="shared" si="24"/>
        <v>3.6234992699558203E-6</v>
      </c>
      <c r="H443" s="13">
        <f t="shared" si="25"/>
        <v>-0.16638588076740712</v>
      </c>
      <c r="I443" s="13">
        <f t="shared" si="26"/>
        <v>2.3799913808705213</v>
      </c>
      <c r="J443" s="13">
        <f t="shared" si="27"/>
        <v>2.167317334748176</v>
      </c>
    </row>
    <row r="444" spans="2:10">
      <c r="B444" s="2">
        <v>4.7265415549597858</v>
      </c>
      <c r="C444" s="1">
        <v>147</v>
      </c>
      <c r="D444">
        <v>0.64222861647772611</v>
      </c>
      <c r="E444" s="2"/>
      <c r="F444">
        <f t="shared" si="24"/>
        <v>3.1318828443647159E-6</v>
      </c>
      <c r="H444" s="13">
        <f t="shared" si="25"/>
        <v>-0.19231034700763466</v>
      </c>
      <c r="I444" s="13">
        <f t="shared" si="26"/>
        <v>2.392165161578387</v>
      </c>
      <c r="J444" s="13">
        <f t="shared" si="27"/>
        <v>2.167317334748176</v>
      </c>
    </row>
    <row r="445" spans="2:10">
      <c r="B445" s="2">
        <v>4.8076923076923075</v>
      </c>
      <c r="C445" s="1">
        <v>147</v>
      </c>
      <c r="D445">
        <v>0.6371992075303583</v>
      </c>
      <c r="E445" s="2"/>
      <c r="F445">
        <f t="shared" si="24"/>
        <v>3.0407926457035202E-6</v>
      </c>
      <c r="H445" s="13">
        <f t="shared" si="25"/>
        <v>-0.19572477299238519</v>
      </c>
      <c r="I445" s="13">
        <f t="shared" si="26"/>
        <v>2.3946295564272555</v>
      </c>
      <c r="J445" s="13">
        <f t="shared" si="27"/>
        <v>2.167317334748176</v>
      </c>
    </row>
    <row r="446" spans="2:10">
      <c r="B446" s="2">
        <v>5.1459999999999999</v>
      </c>
      <c r="C446" s="1">
        <v>147</v>
      </c>
      <c r="D446">
        <v>0.60302195073764242</v>
      </c>
      <c r="E446" s="2"/>
      <c r="F446">
        <f t="shared" si="24"/>
        <v>2.7025933100077773E-6</v>
      </c>
      <c r="H446" s="13">
        <f t="shared" si="25"/>
        <v>-0.21966687872100668</v>
      </c>
      <c r="I446" s="13">
        <f t="shared" si="26"/>
        <v>2.4044739287062851</v>
      </c>
      <c r="J446" s="13">
        <f t="shared" si="27"/>
        <v>2.167317334748176</v>
      </c>
    </row>
    <row r="447" spans="2:10">
      <c r="B447" s="2">
        <v>5.2482014388489207</v>
      </c>
      <c r="C447" s="1">
        <v>147</v>
      </c>
      <c r="D447">
        <v>0.61758902095517532</v>
      </c>
      <c r="E447" s="2"/>
      <c r="F447">
        <f t="shared" si="24"/>
        <v>2.6119950357472999E-6</v>
      </c>
      <c r="H447" s="13">
        <f t="shared" si="25"/>
        <v>-0.2093004331725889</v>
      </c>
      <c r="I447" s="13">
        <f t="shared" si="26"/>
        <v>2.4073208334066347</v>
      </c>
      <c r="J447" s="13">
        <f t="shared" si="27"/>
        <v>2.167317334748176</v>
      </c>
    </row>
    <row r="448" spans="2:10">
      <c r="B448" s="2">
        <v>5.7104557640750668</v>
      </c>
      <c r="C448" s="1">
        <v>147</v>
      </c>
      <c r="D448">
        <v>0.56754072320831961</v>
      </c>
      <c r="E448" s="2"/>
      <c r="F448">
        <f t="shared" si="24"/>
        <v>2.2563620489316448E-6</v>
      </c>
      <c r="H448" s="13">
        <f t="shared" si="25"/>
        <v>-0.24600297073373067</v>
      </c>
      <c r="I448" s="13">
        <f t="shared" si="26"/>
        <v>2.4195409252915261</v>
      </c>
      <c r="J448" s="13">
        <f t="shared" si="27"/>
        <v>2.167317334748176</v>
      </c>
    </row>
    <row r="449" spans="2:10">
      <c r="B449" s="2">
        <v>5.8076923076923075</v>
      </c>
      <c r="C449" s="1">
        <v>147</v>
      </c>
      <c r="D449">
        <v>0.57046658963858921</v>
      </c>
      <c r="E449" s="2"/>
      <c r="F449">
        <f t="shared" si="24"/>
        <v>2.1912641563400105E-6</v>
      </c>
      <c r="H449" s="13">
        <f t="shared" si="25"/>
        <v>-0.2437697857076255</v>
      </c>
      <c r="I449" s="13">
        <f t="shared" si="26"/>
        <v>2.4219852011889595</v>
      </c>
      <c r="J449" s="13">
        <f t="shared" si="27"/>
        <v>2.167317334748176</v>
      </c>
    </row>
    <row r="450" spans="2:10">
      <c r="B450" s="2">
        <v>6.218</v>
      </c>
      <c r="C450" s="1">
        <v>147</v>
      </c>
      <c r="D450">
        <v>0.54503247702135194</v>
      </c>
      <c r="E450" s="2"/>
      <c r="F450">
        <f t="shared" si="24"/>
        <v>1.9466638496508931E-6</v>
      </c>
      <c r="H450" s="13">
        <f t="shared" si="25"/>
        <v>-0.26357761851064909</v>
      </c>
      <c r="I450" s="13">
        <f t="shared" si="26"/>
        <v>2.4318675739839004</v>
      </c>
      <c r="J450" s="13">
        <f t="shared" si="27"/>
        <v>2.167317334748176</v>
      </c>
    </row>
    <row r="451" spans="2:10">
      <c r="B451" s="2">
        <v>6.3417266187050361</v>
      </c>
      <c r="C451" s="1">
        <v>147</v>
      </c>
      <c r="D451">
        <v>0.53969017179528278</v>
      </c>
      <c r="E451" s="2"/>
      <c r="F451">
        <f t="shared" ref="F451:F514" si="28">B451^($G$2*LOG10(C451))*C451^$G$3</f>
        <v>1.8812855747842207E-6</v>
      </c>
      <c r="H451" s="13">
        <f t="shared" ref="H451:H514" si="29">LOG10(D451)</f>
        <v>-0.26785549072474435</v>
      </c>
      <c r="I451" s="13">
        <f t="shared" ref="I451:I514" si="30">LOG10((B451*C451^3)^(1/3))</f>
        <v>2.4347198402085914</v>
      </c>
      <c r="J451" s="13">
        <f t="shared" ref="J451:J514" si="31">LOG10($C451)</f>
        <v>2.167317334748176</v>
      </c>
    </row>
    <row r="452" spans="2:10">
      <c r="B452" s="2">
        <v>6.4516129032258061</v>
      </c>
      <c r="C452" s="1">
        <v>147</v>
      </c>
      <c r="D452">
        <v>0.53758561686369544</v>
      </c>
      <c r="E452" s="2"/>
      <c r="F452">
        <f t="shared" si="28"/>
        <v>1.8260758534105865E-6</v>
      </c>
      <c r="H452" s="13">
        <f t="shared" si="29"/>
        <v>-0.26955235937441674</v>
      </c>
      <c r="I452" s="13">
        <f t="shared" si="30"/>
        <v>2.4372067686914121</v>
      </c>
      <c r="J452" s="13">
        <f t="shared" si="31"/>
        <v>2.167317334748176</v>
      </c>
    </row>
    <row r="453" spans="2:10">
      <c r="B453" s="2">
        <v>6.8981233243967832</v>
      </c>
      <c r="C453" s="1">
        <v>147</v>
      </c>
      <c r="D453">
        <v>0.52144609483126636</v>
      </c>
      <c r="E453" s="2"/>
      <c r="F453">
        <f t="shared" si="28"/>
        <v>1.6260295026918542E-6</v>
      </c>
      <c r="H453" s="13">
        <f t="shared" si="29"/>
        <v>-0.28279058067434787</v>
      </c>
      <c r="I453" s="13">
        <f t="shared" si="30"/>
        <v>2.4468943195487287</v>
      </c>
      <c r="J453" s="13">
        <f t="shared" si="31"/>
        <v>2.167317334748176</v>
      </c>
    </row>
    <row r="454" spans="2:10">
      <c r="B454" s="2">
        <v>7.0144230769230766</v>
      </c>
      <c r="C454" s="1">
        <v>147</v>
      </c>
      <c r="D454">
        <v>0.51016626616812377</v>
      </c>
      <c r="E454" s="2"/>
      <c r="F454">
        <f t="shared" si="28"/>
        <v>1.5795700983930068E-6</v>
      </c>
      <c r="H454" s="13">
        <f t="shared" si="29"/>
        <v>-0.2922882617226869</v>
      </c>
      <c r="I454" s="13">
        <f t="shared" si="30"/>
        <v>2.449314653725073</v>
      </c>
      <c r="J454" s="13">
        <f t="shared" si="31"/>
        <v>2.167317334748176</v>
      </c>
    </row>
    <row r="455" spans="2:10">
      <c r="B455" s="2">
        <v>7.5119999999999996</v>
      </c>
      <c r="C455" s="1">
        <v>147</v>
      </c>
      <c r="D455">
        <v>0.49178935983763816</v>
      </c>
      <c r="E455" s="2"/>
      <c r="F455">
        <f t="shared" si="28"/>
        <v>1.4025977315207248E-6</v>
      </c>
      <c r="H455" s="13">
        <f t="shared" si="29"/>
        <v>-0.30822087172131268</v>
      </c>
      <c r="I455" s="13">
        <f t="shared" si="30"/>
        <v>2.4592358611675276</v>
      </c>
      <c r="J455" s="13">
        <f t="shared" si="31"/>
        <v>2.167317334748176</v>
      </c>
    </row>
    <row r="456" spans="2:10">
      <c r="B456" s="2">
        <v>7.6618705035971226</v>
      </c>
      <c r="C456" s="1">
        <v>147</v>
      </c>
      <c r="D456">
        <v>0.48482891181396842</v>
      </c>
      <c r="E456" s="2"/>
      <c r="F456">
        <f t="shared" si="28"/>
        <v>1.3553704225506291E-6</v>
      </c>
      <c r="H456" s="13">
        <f t="shared" si="29"/>
        <v>-0.31441148977642874</v>
      </c>
      <c r="I456" s="13">
        <f t="shared" si="30"/>
        <v>2.4620956039217297</v>
      </c>
      <c r="J456" s="13">
        <f t="shared" si="31"/>
        <v>2.167317334748176</v>
      </c>
    </row>
    <row r="457" spans="2:10">
      <c r="B457" s="2">
        <v>7.7935483870967746</v>
      </c>
      <c r="C457" s="1">
        <v>147</v>
      </c>
      <c r="D457">
        <v>0.47767784703530247</v>
      </c>
      <c r="E457" s="2"/>
      <c r="F457">
        <f t="shared" si="28"/>
        <v>1.3159116817749482E-6</v>
      </c>
      <c r="H457" s="13">
        <f t="shared" si="29"/>
        <v>-0.3208648992513205</v>
      </c>
      <c r="I457" s="13">
        <f t="shared" si="30"/>
        <v>2.4645624134531161</v>
      </c>
      <c r="J457" s="13">
        <f t="shared" si="31"/>
        <v>2.167317334748176</v>
      </c>
    </row>
    <row r="458" spans="2:10">
      <c r="B458" s="2">
        <v>8.3351206434316349</v>
      </c>
      <c r="C458" s="1">
        <v>147</v>
      </c>
      <c r="D458">
        <v>0.45631463712105574</v>
      </c>
      <c r="E458" s="2"/>
      <c r="F458">
        <f t="shared" si="28"/>
        <v>1.1712205605019214E-6</v>
      </c>
      <c r="H458" s="13">
        <f t="shared" si="29"/>
        <v>-0.34073560021933769</v>
      </c>
      <c r="I458" s="13">
        <f t="shared" si="30"/>
        <v>2.4742879648263441</v>
      </c>
      <c r="J458" s="13">
        <f t="shared" si="31"/>
        <v>2.167317334748176</v>
      </c>
    </row>
    <row r="459" spans="2:10">
      <c r="B459" s="2">
        <v>8.4759615384615383</v>
      </c>
      <c r="C459" s="1">
        <v>147</v>
      </c>
      <c r="D459">
        <v>0.46176022757923907</v>
      </c>
      <c r="E459" s="2"/>
      <c r="F459">
        <f t="shared" si="28"/>
        <v>1.1376830353037266E-6</v>
      </c>
      <c r="H459" s="13">
        <f t="shared" si="29"/>
        <v>-0.33558347654384307</v>
      </c>
      <c r="I459" s="13">
        <f t="shared" si="30"/>
        <v>2.4767136605270297</v>
      </c>
      <c r="J459" s="13">
        <f t="shared" si="31"/>
        <v>2.167317334748176</v>
      </c>
    </row>
    <row r="460" spans="2:10">
      <c r="B460" s="2">
        <v>8.6206896551724146</v>
      </c>
      <c r="C460" s="1">
        <v>147</v>
      </c>
      <c r="D460">
        <v>0.45277038906382383</v>
      </c>
      <c r="E460" s="2"/>
      <c r="F460">
        <f t="shared" si="28"/>
        <v>1.1047708246101458E-6</v>
      </c>
      <c r="H460" s="13">
        <f t="shared" si="29"/>
        <v>-0.34412198351300549</v>
      </c>
      <c r="I460" s="13">
        <f t="shared" si="30"/>
        <v>2.4791646716725366</v>
      </c>
      <c r="J460" s="13">
        <f t="shared" si="31"/>
        <v>2.167317334748176</v>
      </c>
    </row>
    <row r="461" spans="2:10">
      <c r="B461" s="2">
        <v>9.0739999999999998</v>
      </c>
      <c r="C461" s="1">
        <v>147</v>
      </c>
      <c r="D461">
        <v>0.44197998644634517</v>
      </c>
      <c r="E461" s="2"/>
      <c r="F461">
        <f t="shared" si="28"/>
        <v>1.0108395366838095E-6</v>
      </c>
      <c r="H461" s="13">
        <f t="shared" si="29"/>
        <v>-0.35459739574751736</v>
      </c>
      <c r="I461" s="13">
        <f t="shared" si="30"/>
        <v>2.486583593058175</v>
      </c>
      <c r="J461" s="13">
        <f t="shared" si="31"/>
        <v>2.167317334748176</v>
      </c>
    </row>
    <row r="462" spans="2:10">
      <c r="B462" s="2">
        <v>9.2553956834532372</v>
      </c>
      <c r="C462" s="1">
        <v>147</v>
      </c>
      <c r="D462">
        <v>0.43177076654434721</v>
      </c>
      <c r="E462" s="2"/>
      <c r="F462">
        <f t="shared" si="28"/>
        <v>9.7673699803041342E-7</v>
      </c>
      <c r="H462" s="13">
        <f t="shared" si="29"/>
        <v>-0.36474676533264094</v>
      </c>
      <c r="I462" s="13">
        <f t="shared" si="30"/>
        <v>2.4894489981789327</v>
      </c>
      <c r="J462" s="13">
        <f t="shared" si="31"/>
        <v>2.167317334748176</v>
      </c>
    </row>
    <row r="463" spans="2:10">
      <c r="B463" s="2">
        <v>9.4129032258064509</v>
      </c>
      <c r="C463" s="1">
        <v>147</v>
      </c>
      <c r="D463">
        <v>0.43046364378575031</v>
      </c>
      <c r="E463" s="2"/>
      <c r="F463">
        <f t="shared" si="28"/>
        <v>9.4857333318020927E-7</v>
      </c>
      <c r="H463" s="13">
        <f t="shared" si="29"/>
        <v>-0.36606352242166529</v>
      </c>
      <c r="I463" s="13">
        <f t="shared" si="30"/>
        <v>2.4918918659892295</v>
      </c>
      <c r="J463" s="13">
        <f t="shared" si="31"/>
        <v>2.167317334748176</v>
      </c>
    </row>
    <row r="464" spans="2:10">
      <c r="B464" s="2">
        <v>10.069705093833781</v>
      </c>
      <c r="C464" s="1">
        <v>147</v>
      </c>
      <c r="D464">
        <v>0.41509474604060792</v>
      </c>
      <c r="E464" s="2"/>
      <c r="F464">
        <f t="shared" si="28"/>
        <v>8.4388031429516233E-7</v>
      </c>
      <c r="H464" s="13">
        <f t="shared" si="29"/>
        <v>-0.38185276356200698</v>
      </c>
      <c r="I464" s="13">
        <f t="shared" si="30"/>
        <v>2.5016562520099712</v>
      </c>
      <c r="J464" s="13">
        <f t="shared" si="31"/>
        <v>2.167317334748176</v>
      </c>
    </row>
    <row r="465" spans="2:10">
      <c r="B465" s="2">
        <v>10.240384615384615</v>
      </c>
      <c r="C465" s="1">
        <v>147</v>
      </c>
      <c r="D465">
        <v>0.40813452490664387</v>
      </c>
      <c r="E465" s="2"/>
      <c r="F465">
        <f t="shared" si="28"/>
        <v>8.1964267251937885E-7</v>
      </c>
      <c r="H465" s="13">
        <f t="shared" si="29"/>
        <v>-0.38919666584363494</v>
      </c>
      <c r="I465" s="13">
        <f t="shared" si="30"/>
        <v>2.5040894242401679</v>
      </c>
      <c r="J465" s="13">
        <f t="shared" si="31"/>
        <v>2.167317334748176</v>
      </c>
    </row>
    <row r="466" spans="2:10">
      <c r="B466" s="2">
        <v>10.413793103448276</v>
      </c>
      <c r="C466" s="1">
        <v>147</v>
      </c>
      <c r="D466">
        <v>0.40758730515791719</v>
      </c>
      <c r="E466" s="2"/>
      <c r="F466">
        <f t="shared" si="28"/>
        <v>7.9612291629254464E-7</v>
      </c>
      <c r="H466" s="13">
        <f t="shared" si="29"/>
        <v>-0.38977935112715145</v>
      </c>
      <c r="I466" s="13">
        <f t="shared" si="30"/>
        <v>2.5065203164342407</v>
      </c>
      <c r="J466" s="13">
        <f t="shared" si="31"/>
        <v>2.167317334748176</v>
      </c>
    </row>
    <row r="467" spans="2:10">
      <c r="B467" s="2">
        <v>10.962</v>
      </c>
      <c r="C467" s="1">
        <v>147</v>
      </c>
      <c r="D467">
        <v>0.3965362457806153</v>
      </c>
      <c r="E467" s="2"/>
      <c r="F467">
        <f t="shared" si="28"/>
        <v>7.2836384961141541E-7</v>
      </c>
      <c r="H467" s="13">
        <f t="shared" si="29"/>
        <v>-0.40171710942313593</v>
      </c>
      <c r="I467" s="13">
        <f t="shared" si="30"/>
        <v>2.5139472673269028</v>
      </c>
      <c r="J467" s="13">
        <f t="shared" si="31"/>
        <v>2.167317334748176</v>
      </c>
    </row>
    <row r="468" spans="2:10">
      <c r="B468" s="2">
        <v>11.183453237410072</v>
      </c>
      <c r="C468" s="1">
        <v>147</v>
      </c>
      <c r="D468">
        <v>0.38428829167565992</v>
      </c>
      <c r="E468" s="2"/>
      <c r="F468">
        <f t="shared" si="28"/>
        <v>7.0353855966470543E-7</v>
      </c>
      <c r="H468" s="13">
        <f t="shared" si="29"/>
        <v>-0.41534284722473291</v>
      </c>
      <c r="I468" s="13">
        <f t="shared" si="30"/>
        <v>2.5168426434565476</v>
      </c>
      <c r="J468" s="13">
        <f t="shared" si="31"/>
        <v>2.167317334748176</v>
      </c>
    </row>
    <row r="469" spans="2:10">
      <c r="B469" s="2">
        <v>11.374193548387098</v>
      </c>
      <c r="C469" s="1">
        <v>147</v>
      </c>
      <c r="D469">
        <v>0.38837508697366024</v>
      </c>
      <c r="E469" s="2"/>
      <c r="F469">
        <f t="shared" si="28"/>
        <v>6.8320854515956317E-7</v>
      </c>
      <c r="H469" s="13">
        <f t="shared" si="29"/>
        <v>-0.41074863647999715</v>
      </c>
      <c r="I469" s="13">
        <f t="shared" si="30"/>
        <v>2.5192908727911862</v>
      </c>
      <c r="J469" s="13">
        <f t="shared" si="31"/>
        <v>2.167317334748176</v>
      </c>
    </row>
    <row r="470" spans="2:10">
      <c r="B470" s="2">
        <v>11.627906976744185</v>
      </c>
      <c r="C470" s="1">
        <v>147</v>
      </c>
      <c r="D470">
        <v>0.37748042851769942</v>
      </c>
      <c r="E470" s="2"/>
      <c r="F470">
        <f t="shared" si="28"/>
        <v>6.5756902744398317E-7</v>
      </c>
      <c r="H470" s="13">
        <f t="shared" si="29"/>
        <v>-0.42310556060991639</v>
      </c>
      <c r="I470" s="13">
        <f t="shared" si="30"/>
        <v>2.5224845176669866</v>
      </c>
      <c r="J470" s="13">
        <f t="shared" si="31"/>
        <v>2.167317334748176</v>
      </c>
    </row>
    <row r="471" spans="2:10">
      <c r="B471" s="2">
        <v>12.163538873994638</v>
      </c>
      <c r="C471" s="1">
        <v>147</v>
      </c>
      <c r="D471">
        <v>0.37726638711755023</v>
      </c>
      <c r="E471" s="2"/>
      <c r="F471">
        <f t="shared" si="28"/>
        <v>6.0817693252208509E-7</v>
      </c>
      <c r="H471" s="13">
        <f t="shared" si="29"/>
        <v>-0.42335188692637105</v>
      </c>
      <c r="I471" s="13">
        <f t="shared" si="30"/>
        <v>2.5290039839006191</v>
      </c>
      <c r="J471" s="13">
        <f t="shared" si="31"/>
        <v>2.167317334748176</v>
      </c>
    </row>
    <row r="472" spans="2:10">
      <c r="B472" s="2">
        <v>12.370192307692308</v>
      </c>
      <c r="C472" s="1">
        <v>147</v>
      </c>
      <c r="D472">
        <v>0.36941357894107424</v>
      </c>
      <c r="E472" s="2"/>
      <c r="F472">
        <f t="shared" si="28"/>
        <v>5.90669023090843E-7</v>
      </c>
      <c r="H472" s="13">
        <f t="shared" si="29"/>
        <v>-0.43248714476261202</v>
      </c>
      <c r="I472" s="13">
        <f t="shared" si="30"/>
        <v>2.531442818497371</v>
      </c>
      <c r="J472" s="13">
        <f t="shared" si="31"/>
        <v>2.167317334748176</v>
      </c>
    </row>
    <row r="473" spans="2:10">
      <c r="B473" s="2">
        <v>12.577586206896552</v>
      </c>
      <c r="C473" s="1">
        <v>147</v>
      </c>
      <c r="D473">
        <v>0.36498503222844492</v>
      </c>
      <c r="E473" s="2"/>
      <c r="F473">
        <f t="shared" si="28"/>
        <v>5.7388423462443386E-7</v>
      </c>
      <c r="H473" s="13">
        <f t="shared" si="29"/>
        <v>-0.43772494528018202</v>
      </c>
      <c r="I473" s="13">
        <f t="shared" si="30"/>
        <v>2.5338497689703536</v>
      </c>
      <c r="J473" s="13">
        <f t="shared" si="31"/>
        <v>2.167317334748176</v>
      </c>
    </row>
    <row r="474" spans="2:10">
      <c r="B474" s="2">
        <v>13.244</v>
      </c>
      <c r="C474" s="1">
        <v>147</v>
      </c>
      <c r="D474">
        <v>0.35320643894467657</v>
      </c>
      <c r="E474" s="2"/>
      <c r="F474">
        <f t="shared" si="28"/>
        <v>5.2474468599765788E-7</v>
      </c>
      <c r="H474" s="13">
        <f t="shared" si="29"/>
        <v>-0.451971387844602</v>
      </c>
      <c r="I474" s="13">
        <f t="shared" si="30"/>
        <v>2.5413237254415195</v>
      </c>
      <c r="J474" s="13">
        <f t="shared" si="31"/>
        <v>2.167317334748176</v>
      </c>
    </row>
    <row r="475" spans="2:10">
      <c r="B475" s="2">
        <v>13.510791366906474</v>
      </c>
      <c r="C475" s="1">
        <v>147</v>
      </c>
      <c r="D475">
        <v>0.35192419338446695</v>
      </c>
      <c r="E475" s="2"/>
      <c r="F475">
        <f t="shared" si="28"/>
        <v>5.0690908345580027E-7</v>
      </c>
      <c r="H475" s="13">
        <f t="shared" si="29"/>
        <v>-0.45355087612529343</v>
      </c>
      <c r="I475" s="13">
        <f t="shared" si="30"/>
        <v>2.5442109306401752</v>
      </c>
      <c r="J475" s="13">
        <f t="shared" si="31"/>
        <v>2.167317334748176</v>
      </c>
    </row>
    <row r="476" spans="2:10">
      <c r="B476" s="2">
        <v>13.741935483870968</v>
      </c>
      <c r="C476" s="1">
        <v>147</v>
      </c>
      <c r="D476">
        <v>0.34882973604855233</v>
      </c>
      <c r="E476" s="2"/>
      <c r="F476">
        <f t="shared" si="28"/>
        <v>4.922169536378479E-7</v>
      </c>
      <c r="H476" s="13">
        <f t="shared" si="29"/>
        <v>-0.4573865006564784</v>
      </c>
      <c r="I476" s="13">
        <f t="shared" si="30"/>
        <v>2.5466666365043249</v>
      </c>
      <c r="J476" s="13">
        <f t="shared" si="31"/>
        <v>2.167317334748176</v>
      </c>
    </row>
    <row r="477" spans="2:10">
      <c r="B477" s="2">
        <v>14.046511627906977</v>
      </c>
      <c r="C477" s="1">
        <v>147</v>
      </c>
      <c r="D477">
        <v>0.33997426926963142</v>
      </c>
      <c r="E477" s="2"/>
      <c r="F477">
        <f t="shared" si="28"/>
        <v>4.738591571488068E-7</v>
      </c>
      <c r="H477" s="13">
        <f t="shared" si="29"/>
        <v>-0.46855395100797786</v>
      </c>
      <c r="I477" s="13">
        <f t="shared" si="30"/>
        <v>2.549840162428691</v>
      </c>
      <c r="J477" s="13">
        <f t="shared" si="31"/>
        <v>2.167317334748176</v>
      </c>
    </row>
    <row r="478" spans="2:10">
      <c r="B478" s="2">
        <v>14.694369973190348</v>
      </c>
      <c r="C478" s="1">
        <v>147</v>
      </c>
      <c r="D478">
        <v>0.32479098085259173</v>
      </c>
      <c r="E478" s="2"/>
      <c r="F478">
        <f t="shared" si="28"/>
        <v>4.3822394726455056E-7</v>
      </c>
      <c r="H478" s="13">
        <f t="shared" si="29"/>
        <v>-0.4883960392225361</v>
      </c>
      <c r="I478" s="13">
        <f t="shared" si="30"/>
        <v>2.5563676581693469</v>
      </c>
      <c r="J478" s="13">
        <f t="shared" si="31"/>
        <v>2.167317334748176</v>
      </c>
    </row>
    <row r="479" spans="2:10">
      <c r="B479" s="2">
        <v>14.947115384615385</v>
      </c>
      <c r="C479" s="1">
        <v>147</v>
      </c>
      <c r="D479">
        <v>0.33207621706987933</v>
      </c>
      <c r="E479" s="2"/>
      <c r="F479">
        <f t="shared" si="28"/>
        <v>4.2545581316348504E-7</v>
      </c>
      <c r="H479" s="13">
        <f t="shared" si="29"/>
        <v>-0.47876222697666593</v>
      </c>
      <c r="I479" s="13">
        <f t="shared" si="30"/>
        <v>2.5588364637749859</v>
      </c>
      <c r="J479" s="13">
        <f t="shared" si="31"/>
        <v>2.167317334748176</v>
      </c>
    </row>
    <row r="480" spans="2:10">
      <c r="B480" s="2">
        <v>15.198275862068966</v>
      </c>
      <c r="C480" s="1">
        <v>147</v>
      </c>
      <c r="D480">
        <v>0.32682413431347485</v>
      </c>
      <c r="E480" s="2"/>
      <c r="F480">
        <f t="shared" si="28"/>
        <v>4.1333927416372039E-7</v>
      </c>
      <c r="H480" s="13">
        <f t="shared" si="29"/>
        <v>-0.48568588049899208</v>
      </c>
      <c r="I480" s="13">
        <f t="shared" si="30"/>
        <v>2.5612487757723108</v>
      </c>
      <c r="J480" s="13">
        <f t="shared" si="31"/>
        <v>2.167317334748176</v>
      </c>
    </row>
    <row r="481" spans="2:10">
      <c r="B481" s="2">
        <v>15.625</v>
      </c>
      <c r="C481" s="1">
        <v>147</v>
      </c>
      <c r="D481">
        <v>0.31809046716903883</v>
      </c>
      <c r="E481" s="2"/>
      <c r="F481">
        <f t="shared" si="28"/>
        <v>3.9396338555848393E-7</v>
      </c>
      <c r="H481" s="13">
        <f t="shared" si="29"/>
        <v>-0.49744934603856328</v>
      </c>
      <c r="I481" s="13">
        <f t="shared" si="30"/>
        <v>2.5652573434202135</v>
      </c>
      <c r="J481" s="13">
        <f t="shared" si="31"/>
        <v>2.167317334748176</v>
      </c>
    </row>
    <row r="482" spans="2:10">
      <c r="B482" s="2">
        <v>16</v>
      </c>
      <c r="C482" s="1">
        <v>147</v>
      </c>
      <c r="D482">
        <v>0.31353942219715364</v>
      </c>
      <c r="E482" s="2"/>
      <c r="F482">
        <f t="shared" si="28"/>
        <v>3.780917849676213E-7</v>
      </c>
      <c r="H482" s="13">
        <f t="shared" si="29"/>
        <v>-0.50370784632826548</v>
      </c>
      <c r="I482" s="13">
        <f t="shared" si="30"/>
        <v>2.5686906623001513</v>
      </c>
      <c r="J482" s="13">
        <f t="shared" si="31"/>
        <v>2.167317334748176</v>
      </c>
    </row>
    <row r="483" spans="2:10">
      <c r="B483" s="2">
        <v>16.320143884892087</v>
      </c>
      <c r="C483" s="1">
        <v>147</v>
      </c>
      <c r="D483">
        <v>0.30977610685816437</v>
      </c>
      <c r="E483" s="2"/>
      <c r="F483">
        <f t="shared" si="28"/>
        <v>3.6532480521390637E-7</v>
      </c>
      <c r="H483" s="13">
        <f t="shared" si="29"/>
        <v>-0.50895208257365587</v>
      </c>
      <c r="I483" s="13">
        <f t="shared" si="30"/>
        <v>2.5715586625308227</v>
      </c>
      <c r="J483" s="13">
        <f t="shared" si="31"/>
        <v>2.167317334748176</v>
      </c>
    </row>
    <row r="484" spans="2:10">
      <c r="B484" s="2">
        <v>16.600000000000001</v>
      </c>
      <c r="C484" s="1">
        <v>147</v>
      </c>
      <c r="D484">
        <v>0.309353620902236</v>
      </c>
      <c r="E484" s="2"/>
      <c r="F484">
        <f t="shared" si="28"/>
        <v>3.5471226291862505E-7</v>
      </c>
      <c r="H484" s="13">
        <f t="shared" si="29"/>
        <v>-0.50954479631229288</v>
      </c>
      <c r="I484" s="13">
        <f t="shared" si="30"/>
        <v>2.5740200307615275</v>
      </c>
      <c r="J484" s="13">
        <f t="shared" si="31"/>
        <v>2.167317334748176</v>
      </c>
    </row>
    <row r="485" spans="2:10">
      <c r="B485" s="2">
        <v>16.965116279069768</v>
      </c>
      <c r="C485" s="1">
        <v>147</v>
      </c>
      <c r="D485">
        <v>0.30331117372948729</v>
      </c>
      <c r="E485" s="2"/>
      <c r="F485">
        <f t="shared" si="28"/>
        <v>3.4158079632541925E-7</v>
      </c>
      <c r="H485" s="13">
        <f t="shared" si="29"/>
        <v>-0.51811159034982768</v>
      </c>
      <c r="I485" s="13">
        <f t="shared" si="30"/>
        <v>2.577169614964804</v>
      </c>
      <c r="J485" s="13">
        <f t="shared" si="31"/>
        <v>2.167317334748176</v>
      </c>
    </row>
    <row r="486" spans="2:10">
      <c r="B486" s="2">
        <v>17.753351206434317</v>
      </c>
      <c r="C486" s="1">
        <v>147</v>
      </c>
      <c r="D486">
        <v>0.29269232830364367</v>
      </c>
      <c r="E486" s="2"/>
      <c r="F486">
        <f t="shared" si="28"/>
        <v>3.1571540477561169E-7</v>
      </c>
      <c r="H486" s="13">
        <f t="shared" si="29"/>
        <v>-0.53358866061731236</v>
      </c>
      <c r="I486" s="13">
        <f t="shared" si="30"/>
        <v>2.5837441162839632</v>
      </c>
      <c r="J486" s="13">
        <f t="shared" si="31"/>
        <v>2.167317334748176</v>
      </c>
    </row>
    <row r="487" spans="2:10">
      <c r="B487" s="2">
        <v>18.057692307692307</v>
      </c>
      <c r="C487" s="1">
        <v>147</v>
      </c>
      <c r="D487">
        <v>0.29830458398677923</v>
      </c>
      <c r="E487" s="2"/>
      <c r="F487">
        <f t="shared" si="28"/>
        <v>3.0654668935904213E-7</v>
      </c>
      <c r="H487" s="13">
        <f t="shared" si="29"/>
        <v>-0.52534007287036388</v>
      </c>
      <c r="I487" s="13">
        <f t="shared" si="30"/>
        <v>2.5862047509586135</v>
      </c>
      <c r="J487" s="13">
        <f t="shared" si="31"/>
        <v>2.167317334748176</v>
      </c>
    </row>
    <row r="488" spans="2:10">
      <c r="B488" s="2">
        <v>18.362068965517242</v>
      </c>
      <c r="C488" s="1">
        <v>147</v>
      </c>
      <c r="D488">
        <v>0.29056854073019783</v>
      </c>
      <c r="E488" s="2"/>
      <c r="F488">
        <f t="shared" si="28"/>
        <v>2.9778989122600877E-7</v>
      </c>
      <c r="H488" s="13">
        <f t="shared" si="29"/>
        <v>-0.53675140768033547</v>
      </c>
      <c r="I488" s="13">
        <f t="shared" si="30"/>
        <v>2.5886245394854495</v>
      </c>
      <c r="J488" s="13">
        <f t="shared" si="31"/>
        <v>2.167317334748176</v>
      </c>
    </row>
    <row r="489" spans="2:10">
      <c r="B489" s="2">
        <v>18.875</v>
      </c>
      <c r="C489" s="1">
        <v>147</v>
      </c>
      <c r="D489">
        <v>0.28319578517235894</v>
      </c>
      <c r="E489" s="2"/>
      <c r="F489">
        <f t="shared" si="28"/>
        <v>2.8389895210527821E-7</v>
      </c>
      <c r="H489" s="13">
        <f t="shared" si="29"/>
        <v>-0.54791321457693032</v>
      </c>
      <c r="I489" s="13">
        <f t="shared" si="30"/>
        <v>2.5926129881819175</v>
      </c>
      <c r="J489" s="13">
        <f t="shared" si="31"/>
        <v>2.167317334748176</v>
      </c>
    </row>
    <row r="490" spans="2:10">
      <c r="B490" s="2">
        <v>19.715827338129497</v>
      </c>
      <c r="C490" s="1">
        <v>147</v>
      </c>
      <c r="D490">
        <v>0.28295769796478809</v>
      </c>
      <c r="E490" s="2"/>
      <c r="F490">
        <f t="shared" si="28"/>
        <v>2.6323602493535466E-7</v>
      </c>
      <c r="H490" s="13">
        <f t="shared" si="29"/>
        <v>-0.54827848643212485</v>
      </c>
      <c r="I490" s="13">
        <f t="shared" si="30"/>
        <v>2.5989223367995504</v>
      </c>
      <c r="J490" s="13">
        <f t="shared" si="31"/>
        <v>2.167317334748176</v>
      </c>
    </row>
    <row r="491" spans="2:10">
      <c r="B491" s="2">
        <v>20.058064516129033</v>
      </c>
      <c r="C491" s="1">
        <v>147</v>
      </c>
      <c r="D491">
        <v>0.27578640950268041</v>
      </c>
      <c r="E491" s="2"/>
      <c r="F491">
        <f t="shared" si="28"/>
        <v>2.5549739085588268E-7</v>
      </c>
      <c r="H491" s="13">
        <f t="shared" si="29"/>
        <v>-0.55942713926031118</v>
      </c>
      <c r="I491" s="13">
        <f t="shared" si="30"/>
        <v>2.6014136760391429</v>
      </c>
      <c r="J491" s="13">
        <f t="shared" si="31"/>
        <v>2.167317334748176</v>
      </c>
    </row>
    <row r="492" spans="2:10">
      <c r="B492" s="2">
        <v>20.5</v>
      </c>
      <c r="C492" s="1">
        <v>147</v>
      </c>
      <c r="D492">
        <v>0.27144888694864949</v>
      </c>
      <c r="E492" s="2"/>
      <c r="F492">
        <f t="shared" si="28"/>
        <v>2.4602306511140239E-7</v>
      </c>
      <c r="H492" s="13">
        <f t="shared" si="29"/>
        <v>-0.56631193478947894</v>
      </c>
      <c r="I492" s="13">
        <f t="shared" si="30"/>
        <v>2.6045686217667607</v>
      </c>
      <c r="J492" s="13">
        <f t="shared" si="31"/>
        <v>2.167317334748176</v>
      </c>
    </row>
    <row r="493" spans="2:10">
      <c r="B493" s="2">
        <v>20.833333333333332</v>
      </c>
      <c r="C493" s="1">
        <v>147</v>
      </c>
      <c r="D493">
        <v>0.26828516204894098</v>
      </c>
      <c r="E493" s="2"/>
      <c r="F493">
        <f t="shared" si="28"/>
        <v>2.3923810253094044E-7</v>
      </c>
      <c r="H493" s="13">
        <f t="shared" si="29"/>
        <v>-0.57140334603273302</v>
      </c>
      <c r="I493" s="13">
        <f t="shared" si="30"/>
        <v>2.6069035889563135</v>
      </c>
      <c r="J493" s="13">
        <f t="shared" si="31"/>
        <v>2.167317334748176</v>
      </c>
    </row>
    <row r="494" spans="2:10">
      <c r="B494" s="2">
        <v>21.447721179624665</v>
      </c>
      <c r="C494" s="1">
        <v>147</v>
      </c>
      <c r="D494">
        <v>0.26299600198465223</v>
      </c>
      <c r="E494" s="2"/>
      <c r="F494">
        <f t="shared" si="28"/>
        <v>2.274809142782224E-7</v>
      </c>
      <c r="H494" s="13">
        <f t="shared" si="29"/>
        <v>-0.58005085352241559</v>
      </c>
      <c r="I494" s="13">
        <f t="shared" si="30"/>
        <v>2.6111110531425945</v>
      </c>
      <c r="J494" s="13">
        <f t="shared" si="31"/>
        <v>2.167317334748176</v>
      </c>
    </row>
    <row r="495" spans="2:10">
      <c r="B495" s="2">
        <v>21.8125</v>
      </c>
      <c r="C495" s="1">
        <v>147</v>
      </c>
      <c r="D495">
        <v>0.25732891426374654</v>
      </c>
      <c r="E495" s="2"/>
      <c r="F495">
        <f t="shared" si="28"/>
        <v>2.2092543462742032E-7</v>
      </c>
      <c r="H495" s="13">
        <f t="shared" si="29"/>
        <v>-0.58951141239175842</v>
      </c>
      <c r="I495" s="13">
        <f t="shared" si="30"/>
        <v>2.6135524828492609</v>
      </c>
      <c r="J495" s="13">
        <f t="shared" si="31"/>
        <v>2.167317334748176</v>
      </c>
    </row>
    <row r="496" spans="2:10">
      <c r="B496" s="2">
        <v>22.181034482758619</v>
      </c>
      <c r="C496" s="1">
        <v>147</v>
      </c>
      <c r="D496">
        <v>0.25652681362754037</v>
      </c>
      <c r="E496" s="2"/>
      <c r="F496">
        <f t="shared" si="28"/>
        <v>2.1459993486690545E-7</v>
      </c>
      <c r="H496" s="13">
        <f t="shared" si="29"/>
        <v>-0.59086723327396473</v>
      </c>
      <c r="I496" s="13">
        <f t="shared" si="30"/>
        <v>2.6159779337426521</v>
      </c>
      <c r="J496" s="13">
        <f t="shared" si="31"/>
        <v>2.167317334748176</v>
      </c>
    </row>
    <row r="497" spans="2:10">
      <c r="B497" s="2">
        <v>22.796875</v>
      </c>
      <c r="C497" s="1">
        <v>147</v>
      </c>
      <c r="D497">
        <v>0.25393629506301041</v>
      </c>
      <c r="E497" s="2"/>
      <c r="F497">
        <f t="shared" si="28"/>
        <v>2.0464821386921065E-7</v>
      </c>
      <c r="H497" s="13">
        <f t="shared" si="29"/>
        <v>-0.59527522106779385</v>
      </c>
      <c r="I497" s="13">
        <f t="shared" si="30"/>
        <v>2.619942440718031</v>
      </c>
      <c r="J497" s="13">
        <f t="shared" si="31"/>
        <v>2.167317334748176</v>
      </c>
    </row>
    <row r="498" spans="2:10">
      <c r="B498" s="2">
        <v>23.820143884892087</v>
      </c>
      <c r="C498" s="1">
        <v>147</v>
      </c>
      <c r="D498">
        <v>0.24692966955164411</v>
      </c>
      <c r="E498" s="2"/>
      <c r="F498">
        <f t="shared" si="28"/>
        <v>1.8964656925473174E-7</v>
      </c>
      <c r="H498" s="13">
        <f t="shared" si="29"/>
        <v>-0.60742672477678383</v>
      </c>
      <c r="I498" s="13">
        <f t="shared" si="30"/>
        <v>2.6262987949141667</v>
      </c>
      <c r="J498" s="13">
        <f t="shared" si="31"/>
        <v>2.167317334748176</v>
      </c>
    </row>
    <row r="499" spans="2:10">
      <c r="B499" s="2">
        <v>24.232258064516127</v>
      </c>
      <c r="C499" s="1">
        <v>147</v>
      </c>
      <c r="D499">
        <v>0.24971865850717131</v>
      </c>
      <c r="E499" s="2"/>
      <c r="F499">
        <f t="shared" si="28"/>
        <v>1.8408933873621376E-7</v>
      </c>
      <c r="H499" s="13">
        <f t="shared" si="29"/>
        <v>-0.60254900677173451</v>
      </c>
      <c r="I499" s="13">
        <f t="shared" si="30"/>
        <v>2.62878196322277</v>
      </c>
      <c r="J499" s="13">
        <f t="shared" si="31"/>
        <v>2.167317334748176</v>
      </c>
    </row>
    <row r="500" spans="2:10">
      <c r="B500" s="2">
        <v>24.767441860465116</v>
      </c>
      <c r="C500" s="1">
        <v>147</v>
      </c>
      <c r="D500">
        <v>0.24444298989466226</v>
      </c>
      <c r="E500" s="2"/>
      <c r="F500">
        <f t="shared" si="28"/>
        <v>1.7724708581550071E-7</v>
      </c>
      <c r="H500" s="13">
        <f t="shared" si="29"/>
        <v>-0.61182241286412398</v>
      </c>
      <c r="I500" s="13">
        <f t="shared" si="30"/>
        <v>2.6319443854798994</v>
      </c>
      <c r="J500" s="13">
        <f t="shared" si="31"/>
        <v>2.167317334748176</v>
      </c>
    </row>
    <row r="501" spans="2:10">
      <c r="B501" s="2">
        <v>25.166666666666668</v>
      </c>
      <c r="C501" s="1">
        <v>147</v>
      </c>
      <c r="D501">
        <v>0.24063655317524535</v>
      </c>
      <c r="E501" s="2"/>
      <c r="F501">
        <f t="shared" si="28"/>
        <v>1.7240040344334598E-7</v>
      </c>
      <c r="H501" s="13">
        <f t="shared" si="29"/>
        <v>-0.61863840178198515</v>
      </c>
      <c r="I501" s="13">
        <f t="shared" si="30"/>
        <v>2.634259233718018</v>
      </c>
      <c r="J501" s="13">
        <f t="shared" si="31"/>
        <v>2.167317334748176</v>
      </c>
    </row>
    <row r="502" spans="2:10">
      <c r="B502" s="2">
        <v>26.35096153846154</v>
      </c>
      <c r="C502" s="1">
        <v>147</v>
      </c>
      <c r="D502">
        <v>0.23671007401199856</v>
      </c>
      <c r="E502" s="2"/>
      <c r="F502">
        <f t="shared" si="28"/>
        <v>1.5918856970138164E-7</v>
      </c>
      <c r="H502" s="13">
        <f t="shared" si="29"/>
        <v>-0.62578325878100671</v>
      </c>
      <c r="I502" s="13">
        <f t="shared" si="30"/>
        <v>2.6409161571179887</v>
      </c>
      <c r="J502" s="13">
        <f t="shared" si="31"/>
        <v>2.167317334748176</v>
      </c>
    </row>
    <row r="503" spans="2:10">
      <c r="B503" s="2">
        <v>26.801724137931036</v>
      </c>
      <c r="C503" s="1">
        <v>147</v>
      </c>
      <c r="D503">
        <v>0.23008110306961038</v>
      </c>
      <c r="E503" s="2"/>
      <c r="F503">
        <f t="shared" si="28"/>
        <v>1.5457521255450704E-7</v>
      </c>
      <c r="H503" s="13">
        <f t="shared" si="29"/>
        <v>-0.63811904916970541</v>
      </c>
      <c r="I503" s="13">
        <f t="shared" si="30"/>
        <v>2.643371579020267</v>
      </c>
      <c r="J503" s="13">
        <f t="shared" si="31"/>
        <v>2.167317334748176</v>
      </c>
    </row>
    <row r="504" spans="2:10">
      <c r="B504" s="2">
        <v>27.546875</v>
      </c>
      <c r="C504" s="1">
        <v>147</v>
      </c>
      <c r="D504">
        <v>0.22679630881085569</v>
      </c>
      <c r="E504" s="2"/>
      <c r="F504">
        <f t="shared" si="28"/>
        <v>1.4739757441665736E-7</v>
      </c>
      <c r="H504" s="13">
        <f t="shared" si="29"/>
        <v>-0.64436401801600129</v>
      </c>
      <c r="I504" s="13">
        <f t="shared" si="30"/>
        <v>2.6473414475199877</v>
      </c>
      <c r="J504" s="13">
        <f t="shared" si="31"/>
        <v>2.167317334748176</v>
      </c>
    </row>
    <row r="505" spans="2:10">
      <c r="B505" s="2">
        <v>27.777777777777779</v>
      </c>
      <c r="C505" s="1">
        <v>147</v>
      </c>
      <c r="D505">
        <v>0.22702878232149434</v>
      </c>
      <c r="E505" s="2"/>
      <c r="F505">
        <f t="shared" si="28"/>
        <v>1.4527966760532428E-7</v>
      </c>
      <c r="H505" s="13">
        <f t="shared" si="29"/>
        <v>-0.64391908020333843</v>
      </c>
      <c r="I505" s="13">
        <f t="shared" si="30"/>
        <v>2.6485498344924139</v>
      </c>
      <c r="J505" s="13">
        <f t="shared" si="31"/>
        <v>2.167317334748176</v>
      </c>
    </row>
    <row r="506" spans="2:10">
      <c r="B506" s="2">
        <v>28.776978417266186</v>
      </c>
      <c r="C506" s="1">
        <v>147</v>
      </c>
      <c r="D506">
        <v>0.22378906288526124</v>
      </c>
      <c r="E506" s="2"/>
      <c r="F506">
        <f t="shared" si="28"/>
        <v>1.3664513771336621E-7</v>
      </c>
      <c r="H506" s="13">
        <f t="shared" si="29"/>
        <v>-0.65016114231458277</v>
      </c>
      <c r="I506" s="13">
        <f t="shared" si="30"/>
        <v>2.6536657317727981</v>
      </c>
      <c r="J506" s="13">
        <f t="shared" si="31"/>
        <v>2.167317334748176</v>
      </c>
    </row>
    <row r="507" spans="2:10">
      <c r="B507" s="2">
        <v>29.270967741935483</v>
      </c>
      <c r="C507" s="1">
        <v>147</v>
      </c>
      <c r="D507">
        <v>0.21925372034853249</v>
      </c>
      <c r="E507" s="2"/>
      <c r="F507">
        <f t="shared" si="28"/>
        <v>1.3267152633619782E-7</v>
      </c>
      <c r="H507" s="13">
        <f t="shared" si="29"/>
        <v>-0.65905302868880755</v>
      </c>
      <c r="I507" s="13">
        <f t="shared" si="30"/>
        <v>2.6561296951134175</v>
      </c>
      <c r="J507" s="13">
        <f t="shared" si="31"/>
        <v>2.167317334748176</v>
      </c>
    </row>
    <row r="508" spans="2:10">
      <c r="B508" s="2">
        <v>29.918604651162791</v>
      </c>
      <c r="C508" s="1">
        <v>147</v>
      </c>
      <c r="D508">
        <v>0.21583143738394922</v>
      </c>
      <c r="E508" s="2"/>
      <c r="F508">
        <f t="shared" si="28"/>
        <v>1.2773171350698002E-7</v>
      </c>
      <c r="H508" s="13">
        <f t="shared" si="29"/>
        <v>-0.66588529696547116</v>
      </c>
      <c r="I508" s="13">
        <f t="shared" si="30"/>
        <v>2.6592977797371025</v>
      </c>
      <c r="J508" s="13">
        <f t="shared" si="31"/>
        <v>2.167317334748176</v>
      </c>
    </row>
    <row r="509" spans="2:10">
      <c r="B509" s="2">
        <v>30.395833333333332</v>
      </c>
      <c r="C509" s="1">
        <v>147</v>
      </c>
      <c r="D509">
        <v>0.21391097620694005</v>
      </c>
      <c r="E509" s="2"/>
      <c r="F509">
        <f t="shared" si="28"/>
        <v>1.2427462085851116E-7</v>
      </c>
      <c r="H509" s="13">
        <f t="shared" si="29"/>
        <v>-0.66976693032419721</v>
      </c>
      <c r="I509" s="13">
        <f t="shared" si="30"/>
        <v>2.6615886862541305</v>
      </c>
      <c r="J509" s="13">
        <f t="shared" si="31"/>
        <v>2.167317334748176</v>
      </c>
    </row>
    <row r="510" spans="2:10">
      <c r="B510" s="2">
        <v>31.83653846153846</v>
      </c>
      <c r="C510" s="1">
        <v>147</v>
      </c>
      <c r="D510">
        <v>0.20945966703085359</v>
      </c>
      <c r="E510" s="2"/>
      <c r="F510">
        <f t="shared" si="28"/>
        <v>1.1468630145075585E-7</v>
      </c>
      <c r="H510" s="13">
        <f t="shared" si="29"/>
        <v>-0.67889959118114185</v>
      </c>
      <c r="I510" s="13">
        <f t="shared" si="30"/>
        <v>2.668292615232605</v>
      </c>
      <c r="J510" s="13">
        <f t="shared" si="31"/>
        <v>2.167317334748176</v>
      </c>
    </row>
    <row r="511" spans="2:10">
      <c r="B511" s="2">
        <v>32.379310344827587</v>
      </c>
      <c r="C511" s="1">
        <v>147</v>
      </c>
      <c r="D511">
        <v>0.20649613055488486</v>
      </c>
      <c r="E511" s="2"/>
      <c r="F511">
        <f t="shared" si="28"/>
        <v>1.1137353915375106E-7</v>
      </c>
      <c r="H511" s="13">
        <f t="shared" si="29"/>
        <v>-0.68508808199502003</v>
      </c>
      <c r="I511" s="13">
        <f t="shared" si="30"/>
        <v>2.6707398662038941</v>
      </c>
      <c r="J511" s="13">
        <f t="shared" si="31"/>
        <v>2.167317334748176</v>
      </c>
    </row>
    <row r="512" spans="2:10">
      <c r="B512" s="2">
        <v>33.28125</v>
      </c>
      <c r="C512" s="1">
        <v>147</v>
      </c>
      <c r="D512">
        <v>0.20354023512871752</v>
      </c>
      <c r="E512" s="2"/>
      <c r="F512">
        <f t="shared" si="28"/>
        <v>1.0619244382552427E-7</v>
      </c>
      <c r="H512" s="13">
        <f t="shared" si="29"/>
        <v>-0.69134972812339301</v>
      </c>
      <c r="I512" s="13">
        <f t="shared" si="30"/>
        <v>2.6747172112331259</v>
      </c>
      <c r="J512" s="13">
        <f t="shared" si="31"/>
        <v>2.167317334748176</v>
      </c>
    </row>
    <row r="513" spans="2:10">
      <c r="B513" s="2">
        <v>33.555555555555557</v>
      </c>
      <c r="C513" s="1">
        <v>147</v>
      </c>
      <c r="D513">
        <v>0.2028108168101381</v>
      </c>
      <c r="E513" s="2"/>
      <c r="F513">
        <f t="shared" si="28"/>
        <v>1.0469182392898265E-7</v>
      </c>
      <c r="H513" s="13">
        <f t="shared" si="29"/>
        <v>-0.69290888584916344</v>
      </c>
      <c r="I513" s="13">
        <f t="shared" si="30"/>
        <v>2.6759054792541179</v>
      </c>
      <c r="J513" s="13">
        <f t="shared" si="31"/>
        <v>2.167317334748176</v>
      </c>
    </row>
    <row r="514" spans="2:10">
      <c r="B514" s="2">
        <v>35.361290322580643</v>
      </c>
      <c r="C514" s="1">
        <v>147</v>
      </c>
      <c r="D514">
        <v>0.19626014216372931</v>
      </c>
      <c r="E514" s="2"/>
      <c r="F514">
        <f t="shared" si="28"/>
        <v>9.5596917363435284E-8</v>
      </c>
      <c r="H514" s="13">
        <f t="shared" si="29"/>
        <v>-0.70716789090408849</v>
      </c>
      <c r="I514" s="13">
        <f t="shared" si="30"/>
        <v>2.6834933693821461</v>
      </c>
      <c r="J514" s="13">
        <f t="shared" si="31"/>
        <v>2.167317334748176</v>
      </c>
    </row>
    <row r="515" spans="2:10">
      <c r="B515" s="2">
        <v>36.151162790697676</v>
      </c>
      <c r="C515" s="1">
        <v>147</v>
      </c>
      <c r="D515">
        <v>0.19202743054257765</v>
      </c>
      <c r="E515" s="2"/>
      <c r="F515">
        <f t="shared" ref="F515:F578" si="32">B515^($G$2*LOG10(C515))*C515^$G$3</f>
        <v>9.2004486289980139E-8</v>
      </c>
      <c r="H515" s="13">
        <f t="shared" ref="H515:H578" si="33">LOG10(D515)</f>
        <v>-0.71663672920075683</v>
      </c>
      <c r="I515" s="13">
        <f t="shared" ref="I515:I578" si="34">LOG10((B515*C515^3)^(1/3))</f>
        <v>2.6866914250147174</v>
      </c>
      <c r="J515" s="13">
        <f t="shared" ref="J515:J578" si="35">LOG10($C515)</f>
        <v>2.167317334748176</v>
      </c>
    </row>
    <row r="516" spans="2:10">
      <c r="B516" s="2">
        <v>36.729166666666664</v>
      </c>
      <c r="C516" s="1">
        <v>147</v>
      </c>
      <c r="D516">
        <v>0.1910118325512023</v>
      </c>
      <c r="E516" s="2"/>
      <c r="F516">
        <f t="shared" si="32"/>
        <v>8.9508612510056155E-8</v>
      </c>
      <c r="H516" s="13">
        <f t="shared" si="33"/>
        <v>-0.71893972881235357</v>
      </c>
      <c r="I516" s="13">
        <f t="shared" si="34"/>
        <v>2.6889876930560876</v>
      </c>
      <c r="J516" s="13">
        <f t="shared" si="35"/>
        <v>2.167317334748176</v>
      </c>
    </row>
    <row r="517" spans="2:10">
      <c r="B517" s="2">
        <v>37.037037037037038</v>
      </c>
      <c r="C517" s="1">
        <v>147</v>
      </c>
      <c r="D517">
        <v>0.19136475949441137</v>
      </c>
      <c r="E517" s="2"/>
      <c r="F517">
        <f t="shared" si="32"/>
        <v>8.8222492973433654E-8</v>
      </c>
      <c r="H517" s="13">
        <f t="shared" si="33"/>
        <v>-0.71813803607977622</v>
      </c>
      <c r="I517" s="13">
        <f t="shared" si="34"/>
        <v>2.6901960800285134</v>
      </c>
      <c r="J517" s="13">
        <f t="shared" si="35"/>
        <v>2.167317334748176</v>
      </c>
    </row>
    <row r="518" spans="2:10">
      <c r="B518" s="2">
        <v>38.46153846153846</v>
      </c>
      <c r="C518" s="1">
        <v>147</v>
      </c>
      <c r="D518">
        <v>0.18413547478785838</v>
      </c>
      <c r="E518" s="2"/>
      <c r="F518">
        <f t="shared" si="32"/>
        <v>8.2634373599058189E-8</v>
      </c>
      <c r="H518" s="13">
        <f t="shared" si="33"/>
        <v>-0.73486253403568558</v>
      </c>
      <c r="I518" s="13">
        <f t="shared" si="34"/>
        <v>2.6956595520912363</v>
      </c>
      <c r="J518" s="13">
        <f t="shared" si="35"/>
        <v>2.167317334748176</v>
      </c>
    </row>
    <row r="519" spans="2:10">
      <c r="B519" s="2">
        <v>39.112068965517238</v>
      </c>
      <c r="C519" s="1">
        <v>147</v>
      </c>
      <c r="D519">
        <v>0.18455464389716966</v>
      </c>
      <c r="E519" s="2"/>
      <c r="F519">
        <f t="shared" si="32"/>
        <v>8.026590531766475E-8</v>
      </c>
      <c r="H519" s="13">
        <f t="shared" si="33"/>
        <v>-0.73387502229958512</v>
      </c>
      <c r="I519" s="13">
        <f t="shared" si="34"/>
        <v>2.698087598094542</v>
      </c>
      <c r="J519" s="13">
        <f t="shared" si="35"/>
        <v>2.167317334748176</v>
      </c>
    </row>
    <row r="520" spans="2:10">
      <c r="B520" s="2">
        <v>40.203125</v>
      </c>
      <c r="C520" s="1">
        <v>147</v>
      </c>
      <c r="D520">
        <v>0.18155001737200754</v>
      </c>
      <c r="E520" s="2"/>
      <c r="F520">
        <f t="shared" si="32"/>
        <v>7.6526746540967464E-8</v>
      </c>
      <c r="H520" s="13">
        <f t="shared" si="33"/>
        <v>-0.74100370519467662</v>
      </c>
      <c r="I520" s="13">
        <f t="shared" si="34"/>
        <v>2.7020706054903294</v>
      </c>
      <c r="J520" s="13">
        <f t="shared" si="35"/>
        <v>2.167317334748176</v>
      </c>
    </row>
    <row r="521" spans="2:10">
      <c r="B521" s="2">
        <v>40.527777777777779</v>
      </c>
      <c r="C521" s="1">
        <v>147</v>
      </c>
      <c r="D521">
        <v>0.18067787453465312</v>
      </c>
      <c r="E521" s="2"/>
      <c r="F521">
        <f t="shared" si="32"/>
        <v>7.5466973776751161E-8</v>
      </c>
      <c r="H521" s="13">
        <f t="shared" si="33"/>
        <v>-0.74309502705076447</v>
      </c>
      <c r="I521" s="13">
        <f t="shared" si="34"/>
        <v>2.7032349317902309</v>
      </c>
      <c r="J521" s="13">
        <f t="shared" si="35"/>
        <v>2.167317334748176</v>
      </c>
    </row>
    <row r="522" spans="2:10">
      <c r="B522" s="2">
        <v>42.722580645161287</v>
      </c>
      <c r="C522" s="1">
        <v>147</v>
      </c>
      <c r="D522">
        <v>0.17624876620027433</v>
      </c>
      <c r="E522" s="2"/>
      <c r="F522">
        <f t="shared" si="32"/>
        <v>6.8872136379341998E-8</v>
      </c>
      <c r="H522" s="13">
        <f t="shared" si="33"/>
        <v>-0.7538739145311063</v>
      </c>
      <c r="I522" s="13">
        <f t="shared" si="34"/>
        <v>2.710869827496762</v>
      </c>
      <c r="J522" s="13">
        <f t="shared" si="35"/>
        <v>2.167317334748176</v>
      </c>
    </row>
    <row r="523" spans="2:10">
      <c r="B523" s="2">
        <v>43.674418604651166</v>
      </c>
      <c r="C523" s="1">
        <v>147</v>
      </c>
      <c r="D523">
        <v>0.1707344548233807</v>
      </c>
      <c r="E523" s="2"/>
      <c r="F523">
        <f t="shared" si="32"/>
        <v>6.6290481421945629E-8</v>
      </c>
      <c r="H523" s="13">
        <f t="shared" si="33"/>
        <v>-0.76767882786171793</v>
      </c>
      <c r="I523" s="13">
        <f t="shared" si="34"/>
        <v>2.7140597121983445</v>
      </c>
      <c r="J523" s="13">
        <f t="shared" si="35"/>
        <v>2.167317334748176</v>
      </c>
    </row>
    <row r="524" spans="2:10">
      <c r="B524" s="2">
        <v>44.375</v>
      </c>
      <c r="C524" s="1">
        <v>147</v>
      </c>
      <c r="D524">
        <v>0.17029893597357382</v>
      </c>
      <c r="E524" s="2"/>
      <c r="F524">
        <f t="shared" si="32"/>
        <v>6.4486395678439221E-8</v>
      </c>
      <c r="H524" s="13">
        <f t="shared" si="33"/>
        <v>-0.76878806549746403</v>
      </c>
      <c r="I524" s="13">
        <f t="shared" si="34"/>
        <v>2.7163634567692263</v>
      </c>
      <c r="J524" s="13">
        <f t="shared" si="35"/>
        <v>2.167317334748176</v>
      </c>
    </row>
    <row r="525" spans="2:10">
      <c r="B525" s="2">
        <v>44.74074074074074</v>
      </c>
      <c r="C525" s="1">
        <v>147</v>
      </c>
      <c r="D525">
        <v>0.17045490648209768</v>
      </c>
      <c r="E525" s="2"/>
      <c r="F525">
        <f t="shared" si="32"/>
        <v>6.3575129632332148E-8</v>
      </c>
      <c r="H525" s="13">
        <f t="shared" si="33"/>
        <v>-0.76839049324745556</v>
      </c>
      <c r="I525" s="13">
        <f t="shared" si="34"/>
        <v>2.7175517247902179</v>
      </c>
      <c r="J525" s="13">
        <f t="shared" si="35"/>
        <v>2.167317334748176</v>
      </c>
    </row>
    <row r="526" spans="2:10">
      <c r="B526" s="2">
        <v>47.25</v>
      </c>
      <c r="C526" s="1">
        <v>147</v>
      </c>
      <c r="D526">
        <v>0.16338318620266429</v>
      </c>
      <c r="E526" s="2"/>
      <c r="F526">
        <f t="shared" si="32"/>
        <v>5.7835869757839594E-8</v>
      </c>
      <c r="H526" s="13">
        <f t="shared" si="33"/>
        <v>-0.78679263883862283</v>
      </c>
      <c r="I526" s="13">
        <f t="shared" si="34"/>
        <v>2.7254512723632698</v>
      </c>
      <c r="J526" s="13">
        <f t="shared" si="35"/>
        <v>2.167317334748176</v>
      </c>
    </row>
    <row r="527" spans="2:10">
      <c r="B527" s="2">
        <v>48.578125</v>
      </c>
      <c r="C527" s="1">
        <v>147</v>
      </c>
      <c r="D527">
        <v>0.1622601486310426</v>
      </c>
      <c r="E527" s="2"/>
      <c r="F527">
        <f t="shared" si="32"/>
        <v>5.512181595027676E-8</v>
      </c>
      <c r="H527" s="13">
        <f t="shared" si="33"/>
        <v>-0.7897881305422404</v>
      </c>
      <c r="I527" s="13">
        <f t="shared" si="34"/>
        <v>2.7294642507679439</v>
      </c>
      <c r="J527" s="13">
        <f t="shared" si="35"/>
        <v>2.167317334748176</v>
      </c>
    </row>
    <row r="528" spans="2:10">
      <c r="B528" s="2">
        <v>48.972222222222221</v>
      </c>
      <c r="C528" s="1">
        <v>147</v>
      </c>
      <c r="D528">
        <v>0.16098092484223989</v>
      </c>
      <c r="E528" s="2"/>
      <c r="F528">
        <f t="shared" si="32"/>
        <v>5.4354976635015537E-8</v>
      </c>
      <c r="H528" s="13">
        <f t="shared" si="33"/>
        <v>-0.79322558189703474</v>
      </c>
      <c r="I528" s="13">
        <f t="shared" si="34"/>
        <v>2.7306339385921876</v>
      </c>
      <c r="J528" s="13">
        <f t="shared" si="35"/>
        <v>2.167317334748176</v>
      </c>
    </row>
    <row r="529" spans="2:10">
      <c r="B529" s="2">
        <v>50</v>
      </c>
      <c r="C529" s="1">
        <v>147</v>
      </c>
      <c r="D529">
        <v>0.15937062398722335</v>
      </c>
      <c r="E529" s="2"/>
      <c r="F529">
        <f t="shared" si="32"/>
        <v>5.2432385510529458E-8</v>
      </c>
      <c r="H529" s="13">
        <f t="shared" si="33"/>
        <v>-0.79759172695478942</v>
      </c>
      <c r="I529" s="13">
        <f t="shared" si="34"/>
        <v>2.7336406695268489</v>
      </c>
      <c r="J529" s="13">
        <f t="shared" si="35"/>
        <v>2.167317334748176</v>
      </c>
    </row>
    <row r="530" spans="2:10">
      <c r="B530" s="2">
        <v>51.612903225806448</v>
      </c>
      <c r="C530" s="1">
        <v>147</v>
      </c>
      <c r="D530">
        <v>0.15686894551235672</v>
      </c>
      <c r="E530" s="2"/>
      <c r="F530">
        <f t="shared" si="32"/>
        <v>4.9624111826289283E-8</v>
      </c>
      <c r="H530" s="13">
        <f t="shared" si="33"/>
        <v>-0.80446302280877413</v>
      </c>
      <c r="I530" s="13">
        <f t="shared" si="34"/>
        <v>2.7382367643553938</v>
      </c>
      <c r="J530" s="13">
        <f t="shared" si="35"/>
        <v>2.167317334748176</v>
      </c>
    </row>
    <row r="531" spans="2:10">
      <c r="B531" s="2">
        <v>52.755813953488371</v>
      </c>
      <c r="C531" s="1">
        <v>147</v>
      </c>
      <c r="D531">
        <v>0.15328076912482463</v>
      </c>
      <c r="E531" s="2"/>
      <c r="F531">
        <f t="shared" si="32"/>
        <v>4.7774952162836963E-8</v>
      </c>
      <c r="H531" s="13">
        <f t="shared" si="33"/>
        <v>-0.81451232907823179</v>
      </c>
      <c r="I531" s="13">
        <f t="shared" si="34"/>
        <v>2.741407444088992</v>
      </c>
      <c r="J531" s="13">
        <f t="shared" si="35"/>
        <v>2.167317334748176</v>
      </c>
    </row>
    <row r="532" spans="2:10">
      <c r="B532" s="2">
        <v>53.604166666666664</v>
      </c>
      <c r="C532" s="1">
        <v>147</v>
      </c>
      <c r="D532">
        <v>0.1524382109858721</v>
      </c>
      <c r="E532" s="2"/>
      <c r="F532">
        <f t="shared" si="32"/>
        <v>4.6471612100128542E-8</v>
      </c>
      <c r="H532" s="13">
        <f t="shared" si="33"/>
        <v>-0.8169061567479613</v>
      </c>
      <c r="I532" s="13">
        <f t="shared" si="34"/>
        <v>2.7437168510264294</v>
      </c>
      <c r="J532" s="13">
        <f t="shared" si="35"/>
        <v>2.167317334748176</v>
      </c>
    </row>
    <row r="533" spans="2:10">
      <c r="B533" s="2">
        <v>54.037037037037038</v>
      </c>
      <c r="C533" s="1">
        <v>147</v>
      </c>
      <c r="D533">
        <v>0.15254633021001698</v>
      </c>
      <c r="E533" s="2"/>
      <c r="F533">
        <f t="shared" si="32"/>
        <v>4.5828054768358624E-8</v>
      </c>
      <c r="H533" s="13">
        <f t="shared" si="33"/>
        <v>-0.81659823566962253</v>
      </c>
      <c r="I533" s="13">
        <f t="shared" si="34"/>
        <v>2.7448811773263309</v>
      </c>
      <c r="J533" s="13">
        <f t="shared" si="35"/>
        <v>2.167317334748176</v>
      </c>
    </row>
    <row r="534" spans="2:10">
      <c r="B534" s="2">
        <v>57.086206896551722</v>
      </c>
      <c r="C534" s="1">
        <v>147</v>
      </c>
      <c r="D534">
        <v>0.14753225029180436</v>
      </c>
      <c r="E534" s="2"/>
      <c r="F534">
        <f t="shared" si="32"/>
        <v>4.1667451414111648E-8</v>
      </c>
      <c r="H534" s="13">
        <f t="shared" si="33"/>
        <v>-0.83111303329394182</v>
      </c>
      <c r="I534" s="13">
        <f t="shared" si="34"/>
        <v>2.7528277304778861</v>
      </c>
      <c r="J534" s="13">
        <f t="shared" si="35"/>
        <v>2.167317334748176</v>
      </c>
    </row>
    <row r="535" spans="2:10">
      <c r="B535" s="2">
        <v>58.6875</v>
      </c>
      <c r="C535" s="1">
        <v>147</v>
      </c>
      <c r="D535">
        <v>0.14419958733524282</v>
      </c>
      <c r="E535" s="2"/>
      <c r="F535">
        <f t="shared" si="32"/>
        <v>3.9716016724215765E-8</v>
      </c>
      <c r="H535" s="13">
        <f t="shared" si="33"/>
        <v>-0.84103598246182798</v>
      </c>
      <c r="I535" s="13">
        <f t="shared" si="34"/>
        <v>2.7568325379515715</v>
      </c>
      <c r="J535" s="13">
        <f t="shared" si="35"/>
        <v>2.167317334748176</v>
      </c>
    </row>
    <row r="536" spans="2:10">
      <c r="B536" s="2">
        <v>59.166666666666664</v>
      </c>
      <c r="C536" s="1">
        <v>147</v>
      </c>
      <c r="D536">
        <v>0.14423883739772192</v>
      </c>
      <c r="E536" s="2"/>
      <c r="F536">
        <f t="shared" si="32"/>
        <v>3.9159991782736385E-8</v>
      </c>
      <c r="H536" s="13">
        <f t="shared" si="33"/>
        <v>-0.84091778679722462</v>
      </c>
      <c r="I536" s="13">
        <f t="shared" si="34"/>
        <v>2.7580097023053258</v>
      </c>
      <c r="J536" s="13">
        <f t="shared" si="35"/>
        <v>2.167317334748176</v>
      </c>
    </row>
    <row r="537" spans="2:10">
      <c r="B537" s="2">
        <v>60.4</v>
      </c>
      <c r="C537" s="1">
        <v>147</v>
      </c>
      <c r="D537">
        <v>0.14238093703019489</v>
      </c>
      <c r="E537" s="2"/>
      <c r="F537">
        <f t="shared" si="32"/>
        <v>3.7783966349353854E-8</v>
      </c>
      <c r="H537" s="13">
        <f t="shared" si="33"/>
        <v>-0.84654815323281485</v>
      </c>
      <c r="I537" s="13">
        <f t="shared" si="34"/>
        <v>2.7609963142885534</v>
      </c>
      <c r="J537" s="13">
        <f t="shared" si="35"/>
        <v>2.167317334748176</v>
      </c>
    </row>
    <row r="538" spans="2:10">
      <c r="B538" s="2">
        <v>63.732558139534881</v>
      </c>
      <c r="C538" s="1">
        <v>147</v>
      </c>
      <c r="D538">
        <v>0.13827887615785095</v>
      </c>
      <c r="E538" s="2"/>
      <c r="F538">
        <f t="shared" si="32"/>
        <v>3.4424403487899796E-8</v>
      </c>
      <c r="H538" s="13">
        <f t="shared" si="33"/>
        <v>-0.8592441587827061</v>
      </c>
      <c r="I538" s="13">
        <f t="shared" si="34"/>
        <v>2.7687711183577202</v>
      </c>
      <c r="J538" s="13">
        <f t="shared" si="35"/>
        <v>2.167317334748176</v>
      </c>
    </row>
    <row r="539" spans="2:10">
      <c r="B539" s="2">
        <v>64.770833333333329</v>
      </c>
      <c r="C539" s="1">
        <v>147</v>
      </c>
      <c r="D539">
        <v>0.13626720078551061</v>
      </c>
      <c r="E539" s="2"/>
      <c r="F539">
        <f t="shared" si="32"/>
        <v>3.3473259544943879E-8</v>
      </c>
      <c r="H539" s="13">
        <f t="shared" si="33"/>
        <v>-0.86560866531013925</v>
      </c>
      <c r="I539" s="13">
        <f t="shared" si="34"/>
        <v>2.7711104963040443</v>
      </c>
      <c r="J539" s="13">
        <f t="shared" si="35"/>
        <v>2.167317334748176</v>
      </c>
    </row>
    <row r="540" spans="2:10">
      <c r="B540" s="2">
        <v>65.296296296296291</v>
      </c>
      <c r="C540" s="1">
        <v>147</v>
      </c>
      <c r="D540">
        <v>0.13579143137457167</v>
      </c>
      <c r="E540" s="2"/>
      <c r="F540">
        <f t="shared" si="32"/>
        <v>3.3007588902812655E-8</v>
      </c>
      <c r="H540" s="13">
        <f t="shared" si="33"/>
        <v>-0.86712763376794955</v>
      </c>
      <c r="I540" s="13">
        <f t="shared" si="34"/>
        <v>2.7722801841282876</v>
      </c>
      <c r="J540" s="13">
        <f t="shared" si="35"/>
        <v>2.167317334748176</v>
      </c>
    </row>
    <row r="541" spans="2:10">
      <c r="B541" s="2">
        <v>68.965517241379317</v>
      </c>
      <c r="C541" s="1">
        <v>147</v>
      </c>
      <c r="D541">
        <v>0.12940851062829806</v>
      </c>
      <c r="E541" s="2"/>
      <c r="F541">
        <f t="shared" si="32"/>
        <v>3.0022449965855196E-8</v>
      </c>
      <c r="H541" s="13">
        <f t="shared" si="33"/>
        <v>-0.88803716109107445</v>
      </c>
      <c r="I541" s="13">
        <f t="shared" si="34"/>
        <v>2.7801946673365174</v>
      </c>
      <c r="J541" s="13">
        <f t="shared" si="35"/>
        <v>2.167317334748176</v>
      </c>
    </row>
    <row r="542" spans="2:10">
      <c r="B542" s="2">
        <v>70.890625</v>
      </c>
      <c r="C542" s="1">
        <v>147</v>
      </c>
      <c r="D542">
        <v>0.12900896760416319</v>
      </c>
      <c r="E542" s="2"/>
      <c r="F542">
        <f t="shared" si="32"/>
        <v>2.862297509985634E-8</v>
      </c>
      <c r="H542" s="13">
        <f t="shared" si="33"/>
        <v>-0.88938010019965186</v>
      </c>
      <c r="I542" s="13">
        <f t="shared" si="34"/>
        <v>2.7841802698422193</v>
      </c>
      <c r="J542" s="13">
        <f t="shared" si="35"/>
        <v>2.167317334748176</v>
      </c>
    </row>
    <row r="543" spans="2:10">
      <c r="B543" s="2">
        <v>71.472222222222229</v>
      </c>
      <c r="C543" s="1">
        <v>147</v>
      </c>
      <c r="D543">
        <v>0.12860934113221714</v>
      </c>
      <c r="E543" s="2"/>
      <c r="F543">
        <f t="shared" si="32"/>
        <v>2.8220339016094168E-8</v>
      </c>
      <c r="H543" s="13">
        <f t="shared" si="33"/>
        <v>-0.89072748666182333</v>
      </c>
      <c r="I543" s="13">
        <f t="shared" si="34"/>
        <v>2.7853630965625289</v>
      </c>
      <c r="J543" s="13">
        <f t="shared" si="35"/>
        <v>2.167317334748176</v>
      </c>
    </row>
    <row r="544" spans="2:10">
      <c r="B544" s="2">
        <v>72.95</v>
      </c>
      <c r="C544" s="1">
        <v>147</v>
      </c>
      <c r="D544">
        <v>0.12705204532876369</v>
      </c>
      <c r="E544" s="2"/>
      <c r="F544">
        <f t="shared" si="32"/>
        <v>2.7236526126458587E-8</v>
      </c>
      <c r="H544" s="13">
        <f t="shared" si="33"/>
        <v>-0.89601833913115747</v>
      </c>
      <c r="I544" s="13">
        <f t="shared" si="34"/>
        <v>2.7883257668246659</v>
      </c>
      <c r="J544" s="13">
        <f t="shared" si="35"/>
        <v>2.167317334748176</v>
      </c>
    </row>
    <row r="545" spans="2:10">
      <c r="B545" s="2">
        <v>77</v>
      </c>
      <c r="C545" s="1">
        <v>147</v>
      </c>
      <c r="D545">
        <v>0.12428827247896937</v>
      </c>
      <c r="E545" s="2"/>
      <c r="F545">
        <f t="shared" si="32"/>
        <v>2.480082284225374E-8</v>
      </c>
      <c r="H545" s="13">
        <f t="shared" si="33"/>
        <v>-0.90556984833303711</v>
      </c>
      <c r="I545" s="13">
        <f t="shared" si="34"/>
        <v>2.7961475764723369</v>
      </c>
      <c r="J545" s="13">
        <f t="shared" si="35"/>
        <v>2.167317334748176</v>
      </c>
    </row>
    <row r="546" spans="2:10">
      <c r="B546" s="2">
        <v>78.25</v>
      </c>
      <c r="C546" s="1">
        <v>147</v>
      </c>
      <c r="D546">
        <v>0.12261143169341247</v>
      </c>
      <c r="E546" s="2"/>
      <c r="F546">
        <f t="shared" si="32"/>
        <v>2.4117937934051862E-8</v>
      </c>
      <c r="H546" s="13">
        <f t="shared" si="33"/>
        <v>-0.91146903642512889</v>
      </c>
      <c r="I546" s="13">
        <f t="shared" si="34"/>
        <v>2.7984787834876714</v>
      </c>
      <c r="J546" s="13">
        <f t="shared" si="35"/>
        <v>2.167317334748176</v>
      </c>
    </row>
    <row r="547" spans="2:10">
      <c r="B547" s="2">
        <v>78.888888888888886</v>
      </c>
      <c r="C547" s="1">
        <v>147</v>
      </c>
      <c r="D547">
        <v>0.12124769331537301</v>
      </c>
      <c r="E547" s="2"/>
      <c r="F547">
        <f t="shared" si="32"/>
        <v>2.378028637343585E-8</v>
      </c>
      <c r="H547" s="13">
        <f t="shared" si="33"/>
        <v>-0.9163265149107227</v>
      </c>
      <c r="I547" s="13">
        <f t="shared" si="34"/>
        <v>2.7996559478414262</v>
      </c>
      <c r="J547" s="13">
        <f t="shared" si="35"/>
        <v>2.167317334748176</v>
      </c>
    </row>
    <row r="548" spans="2:10">
      <c r="B548" s="2">
        <v>85.640625</v>
      </c>
      <c r="C548" s="1">
        <v>147</v>
      </c>
      <c r="D548">
        <v>0.11538591535542045</v>
      </c>
      <c r="E548" s="2"/>
      <c r="F548">
        <f t="shared" si="32"/>
        <v>2.0624381590234801E-8</v>
      </c>
      <c r="H548" s="13">
        <f t="shared" si="33"/>
        <v>-0.93784720033744184</v>
      </c>
      <c r="I548" s="13">
        <f t="shared" si="34"/>
        <v>2.8115439441109467</v>
      </c>
      <c r="J548" s="13">
        <f t="shared" si="35"/>
        <v>2.167317334748176</v>
      </c>
    </row>
    <row r="549" spans="2:10">
      <c r="B549" s="2">
        <v>86.361111111111114</v>
      </c>
      <c r="C549" s="1">
        <v>147</v>
      </c>
      <c r="D549">
        <v>0.11455479350138091</v>
      </c>
      <c r="E549" s="2"/>
      <c r="F549">
        <f t="shared" si="32"/>
        <v>2.0326962841244177E-8</v>
      </c>
      <c r="H549" s="13">
        <f t="shared" si="33"/>
        <v>-0.9409867332083921</v>
      </c>
      <c r="I549" s="13">
        <f t="shared" si="34"/>
        <v>2.8127567418401442</v>
      </c>
      <c r="J549" s="13">
        <f t="shared" si="35"/>
        <v>2.167317334748176</v>
      </c>
    </row>
    <row r="550" spans="2:10">
      <c r="B550" s="2">
        <v>88.15</v>
      </c>
      <c r="C550" s="1">
        <v>147</v>
      </c>
      <c r="D550">
        <v>0.11336945399859051</v>
      </c>
      <c r="E550" s="2"/>
      <c r="F550">
        <f t="shared" si="32"/>
        <v>1.9617067799778658E-8</v>
      </c>
      <c r="H550" s="13">
        <f t="shared" si="33"/>
        <v>-0.94550394497459822</v>
      </c>
      <c r="I550" s="13">
        <f t="shared" si="34"/>
        <v>2.8157247736266227</v>
      </c>
      <c r="J550" s="13">
        <f t="shared" si="35"/>
        <v>2.167317334748176</v>
      </c>
    </row>
    <row r="551" spans="2:10">
      <c r="B551" s="2">
        <v>93.023255813953483</v>
      </c>
      <c r="C551" s="1">
        <v>147</v>
      </c>
      <c r="D551">
        <v>0.10752345508849603</v>
      </c>
      <c r="E551" s="2"/>
      <c r="F551">
        <f t="shared" si="32"/>
        <v>1.7869618554146392E-8</v>
      </c>
      <c r="H551" s="13">
        <f t="shared" si="33"/>
        <v>-0.96849678873072986</v>
      </c>
      <c r="I551" s="13">
        <f t="shared" si="34"/>
        <v>2.8235145133309683</v>
      </c>
      <c r="J551" s="13">
        <f t="shared" si="35"/>
        <v>2.167317334748176</v>
      </c>
    </row>
    <row r="552" spans="2:10">
      <c r="B552" s="2">
        <v>94.520833333333329</v>
      </c>
      <c r="C552" s="1">
        <v>147</v>
      </c>
      <c r="D552">
        <v>0.1080235641819309</v>
      </c>
      <c r="E552" s="2"/>
      <c r="F552">
        <f t="shared" si="32"/>
        <v>1.738158037700038E-8</v>
      </c>
      <c r="H552" s="13">
        <f t="shared" si="33"/>
        <v>-0.96648149749540435</v>
      </c>
      <c r="I552" s="13">
        <f t="shared" si="34"/>
        <v>2.8258265153783189</v>
      </c>
      <c r="J552" s="13">
        <f t="shared" si="35"/>
        <v>2.167317334748176</v>
      </c>
    </row>
    <row r="553" spans="2:10">
      <c r="B553" s="2">
        <v>95.296296296296291</v>
      </c>
      <c r="C553" s="1">
        <v>147</v>
      </c>
      <c r="D553">
        <v>0.10849730112915736</v>
      </c>
      <c r="E553" s="2"/>
      <c r="F553">
        <f t="shared" si="32"/>
        <v>1.7137075694025353E-8</v>
      </c>
      <c r="H553" s="13">
        <f t="shared" si="33"/>
        <v>-0.96458106475823757</v>
      </c>
      <c r="I553" s="13">
        <f t="shared" si="34"/>
        <v>2.8270093420986289</v>
      </c>
      <c r="J553" s="13">
        <f t="shared" si="35"/>
        <v>2.167317334748176</v>
      </c>
    </row>
    <row r="554" spans="2:10">
      <c r="B554" s="2">
        <v>103.46875</v>
      </c>
      <c r="C554" s="1">
        <v>147</v>
      </c>
      <c r="D554">
        <v>0.10248729799768531</v>
      </c>
      <c r="E554" s="2"/>
      <c r="F554">
        <f t="shared" si="32"/>
        <v>1.4858692736106406E-8</v>
      </c>
      <c r="H554" s="13">
        <f t="shared" si="33"/>
        <v>-0.9893299565725665</v>
      </c>
      <c r="I554" s="13">
        <f t="shared" si="34"/>
        <v>2.8389204022255634</v>
      </c>
      <c r="J554" s="13">
        <f t="shared" si="35"/>
        <v>2.167317334748176</v>
      </c>
    </row>
    <row r="555" spans="2:10">
      <c r="B555" s="2">
        <v>104.33333333333333</v>
      </c>
      <c r="C555" s="1">
        <v>147</v>
      </c>
      <c r="D555">
        <v>0.10204868320220943</v>
      </c>
      <c r="E555" s="2"/>
      <c r="F555">
        <f t="shared" si="32"/>
        <v>1.4645852685325255E-8</v>
      </c>
      <c r="H555" s="13">
        <f t="shared" si="33"/>
        <v>-0.99119259488425426</v>
      </c>
      <c r="I555" s="13">
        <f t="shared" si="34"/>
        <v>2.8401250290237714</v>
      </c>
      <c r="J555" s="13">
        <f t="shared" si="35"/>
        <v>2.167317334748176</v>
      </c>
    </row>
    <row r="556" spans="2:10">
      <c r="B556" s="2">
        <v>106.5</v>
      </c>
      <c r="C556" s="1">
        <v>147</v>
      </c>
      <c r="D556">
        <v>0.10096152214913594</v>
      </c>
      <c r="E556" s="2"/>
      <c r="F556">
        <f t="shared" si="32"/>
        <v>1.4133098041768562E-8</v>
      </c>
      <c r="H556" s="13">
        <f t="shared" si="33"/>
        <v>-0.99584411039800846</v>
      </c>
      <c r="I556" s="13">
        <f t="shared" si="34"/>
        <v>2.8431005373397613</v>
      </c>
      <c r="J556" s="13">
        <f t="shared" si="35"/>
        <v>2.167317334748176</v>
      </c>
    </row>
    <row r="557" spans="2:10">
      <c r="B557" s="2">
        <v>114.1875</v>
      </c>
      <c r="C557" s="1">
        <v>147</v>
      </c>
      <c r="D557">
        <v>9.6614092373289454E-2</v>
      </c>
      <c r="E557" s="2"/>
      <c r="F557">
        <f t="shared" si="32"/>
        <v>1.2524356573205849E-8</v>
      </c>
      <c r="H557" s="13">
        <f t="shared" si="33"/>
        <v>-1.0149595216841125</v>
      </c>
      <c r="I557" s="13">
        <f t="shared" si="34"/>
        <v>2.8531901896470466</v>
      </c>
      <c r="J557" s="13">
        <f t="shared" si="35"/>
        <v>2.167317334748176</v>
      </c>
    </row>
    <row r="558" spans="2:10">
      <c r="B558" s="2">
        <v>115.14814814814815</v>
      </c>
      <c r="C558" s="1">
        <v>147</v>
      </c>
      <c r="D558">
        <v>9.6977683704444234E-2</v>
      </c>
      <c r="E558" s="2"/>
      <c r="F558">
        <f t="shared" si="32"/>
        <v>1.2343746141440051E-8</v>
      </c>
      <c r="H558" s="13">
        <f t="shared" si="33"/>
        <v>-1.0133281931467859</v>
      </c>
      <c r="I558" s="13">
        <f t="shared" si="34"/>
        <v>2.8544029873762442</v>
      </c>
      <c r="J558" s="13">
        <f t="shared" si="35"/>
        <v>2.167317334748176</v>
      </c>
    </row>
    <row r="559" spans="2:10">
      <c r="B559" s="2">
        <v>125</v>
      </c>
      <c r="C559" s="1">
        <v>147</v>
      </c>
      <c r="D559">
        <v>9.0582676512867014E-2</v>
      </c>
      <c r="E559" s="2"/>
      <c r="F559">
        <f t="shared" si="32"/>
        <v>1.0706062984132752E-8</v>
      </c>
      <c r="H559" s="13">
        <f t="shared" si="33"/>
        <v>-1.04295485104547</v>
      </c>
      <c r="I559" s="13">
        <f t="shared" si="34"/>
        <v>2.8662873390841943</v>
      </c>
      <c r="J559" s="13">
        <f t="shared" si="35"/>
        <v>2.167317334748176</v>
      </c>
    </row>
    <row r="560" spans="2:10">
      <c r="B560" s="2">
        <v>126.02777777777777</v>
      </c>
      <c r="C560" s="1">
        <v>147</v>
      </c>
      <c r="D560">
        <v>9.1443211342422559E-2</v>
      </c>
      <c r="E560" s="2"/>
      <c r="F560">
        <f t="shared" si="32"/>
        <v>1.0555133956135845E-8</v>
      </c>
      <c r="H560" s="13">
        <f t="shared" si="33"/>
        <v>-1.0388485306026691</v>
      </c>
      <c r="I560" s="13">
        <f t="shared" si="34"/>
        <v>2.8674727609144193</v>
      </c>
      <c r="J560" s="13">
        <f t="shared" si="35"/>
        <v>2.167317334748176</v>
      </c>
    </row>
    <row r="561" spans="2:10">
      <c r="B561" s="2">
        <v>128.65</v>
      </c>
      <c r="C561" s="1">
        <v>147</v>
      </c>
      <c r="D561">
        <v>9.0556708939752151E-2</v>
      </c>
      <c r="E561" s="2"/>
      <c r="F561">
        <f t="shared" si="32"/>
        <v>1.0184905561247711E-8</v>
      </c>
      <c r="H561" s="13">
        <f t="shared" si="33"/>
        <v>-1.0430793692308582</v>
      </c>
      <c r="I561" s="13">
        <f t="shared" si="34"/>
        <v>2.8704539315969644</v>
      </c>
      <c r="J561" s="13">
        <f t="shared" si="35"/>
        <v>2.167317334748176</v>
      </c>
    </row>
    <row r="562" spans="2:10">
      <c r="B562" s="2">
        <v>137.95833333333334</v>
      </c>
      <c r="C562" s="1">
        <v>147</v>
      </c>
      <c r="D562">
        <v>8.6535211267605633E-2</v>
      </c>
      <c r="E562" s="2"/>
      <c r="F562">
        <f t="shared" si="32"/>
        <v>9.0230858668175869E-9</v>
      </c>
      <c r="H562" s="13">
        <f t="shared" si="33"/>
        <v>-1.0628071416956197</v>
      </c>
      <c r="I562" s="13">
        <f t="shared" si="34"/>
        <v>2.8805666477616638</v>
      </c>
      <c r="J562" s="13">
        <f t="shared" si="35"/>
        <v>2.167317334748176</v>
      </c>
    </row>
    <row r="563" spans="2:10">
      <c r="B563" s="2">
        <v>139.11111111111111</v>
      </c>
      <c r="C563" s="1">
        <v>147</v>
      </c>
      <c r="D563">
        <v>8.6264364871579985E-2</v>
      </c>
      <c r="E563" s="2"/>
      <c r="F563">
        <f t="shared" si="32"/>
        <v>8.8938366732173023E-9</v>
      </c>
      <c r="H563" s="13">
        <f t="shared" si="33"/>
        <v>-1.0641685708633564</v>
      </c>
      <c r="I563" s="13">
        <f t="shared" si="34"/>
        <v>2.8817712745598714</v>
      </c>
      <c r="J563" s="13">
        <f t="shared" si="35"/>
        <v>2.167317334748176</v>
      </c>
    </row>
    <row r="564" spans="2:10">
      <c r="B564" s="2">
        <v>152.25</v>
      </c>
      <c r="C564" s="1">
        <v>147</v>
      </c>
      <c r="D564">
        <v>8.170833794408866E-2</v>
      </c>
      <c r="E564" s="2"/>
      <c r="F564">
        <f t="shared" si="32"/>
        <v>7.605537498737625E-9</v>
      </c>
      <c r="H564" s="13">
        <f t="shared" si="33"/>
        <v>-1.0877336235368291</v>
      </c>
      <c r="I564" s="13">
        <f t="shared" si="34"/>
        <v>2.894836435183147</v>
      </c>
      <c r="J564" s="13">
        <f t="shared" si="35"/>
        <v>2.167317334748176</v>
      </c>
    </row>
    <row r="565" spans="2:10">
      <c r="B565" s="2">
        <v>155.44999999999999</v>
      </c>
      <c r="C565" s="1">
        <v>147</v>
      </c>
      <c r="D565">
        <v>8.0758025209450385E-2</v>
      </c>
      <c r="E565" s="2"/>
      <c r="F565">
        <f t="shared" si="32"/>
        <v>7.3361342954453683E-9</v>
      </c>
      <c r="H565" s="13">
        <f t="shared" si="33"/>
        <v>-1.0928143094798166</v>
      </c>
      <c r="I565" s="13">
        <f t="shared" si="34"/>
        <v>2.8978475768745797</v>
      </c>
      <c r="J565" s="13">
        <f t="shared" si="35"/>
        <v>2.167317334748176</v>
      </c>
    </row>
    <row r="566" spans="2:10">
      <c r="B566" s="2">
        <v>166.66666666666666</v>
      </c>
      <c r="C566" s="1">
        <v>147</v>
      </c>
      <c r="D566">
        <v>7.6127784676336699E-2</v>
      </c>
      <c r="E566" s="2"/>
      <c r="F566">
        <f t="shared" si="32"/>
        <v>6.5013610091449274E-9</v>
      </c>
      <c r="H566" s="13">
        <f t="shared" si="33"/>
        <v>-1.1184568080214932</v>
      </c>
      <c r="I566" s="13">
        <f t="shared" si="34"/>
        <v>2.9079335846202947</v>
      </c>
      <c r="J566" s="13">
        <f t="shared" si="35"/>
        <v>2.167317334748176</v>
      </c>
    </row>
    <row r="567" spans="2:10">
      <c r="B567" s="2">
        <v>168.03703703703704</v>
      </c>
      <c r="C567" s="1">
        <v>147</v>
      </c>
      <c r="D567">
        <v>7.6695902472428759E-2</v>
      </c>
      <c r="E567" s="2"/>
      <c r="F567">
        <f t="shared" si="32"/>
        <v>6.4097078870568621E-9</v>
      </c>
      <c r="H567" s="13">
        <f t="shared" si="33"/>
        <v>-1.1152278378912948</v>
      </c>
      <c r="I567" s="13">
        <f t="shared" si="34"/>
        <v>2.9091190064505188</v>
      </c>
      <c r="J567" s="13">
        <f t="shared" si="35"/>
        <v>2.167317334748176</v>
      </c>
    </row>
    <row r="568" spans="2:10">
      <c r="B568" s="2">
        <v>183.94444444444446</v>
      </c>
      <c r="C568" s="1">
        <v>147</v>
      </c>
      <c r="D568">
        <v>7.2302004983389859E-2</v>
      </c>
      <c r="E568" s="2"/>
      <c r="F568">
        <f t="shared" si="32"/>
        <v>5.4793567648197871E-9</v>
      </c>
      <c r="H568" s="13">
        <f t="shared" si="33"/>
        <v>-1.1408496592594233</v>
      </c>
      <c r="I568" s="13">
        <f t="shared" si="34"/>
        <v>2.9222128932977633</v>
      </c>
      <c r="J568" s="13">
        <f t="shared" si="35"/>
        <v>2.167317334748176</v>
      </c>
    </row>
    <row r="569" spans="2:10">
      <c r="B569" s="2">
        <v>187.8</v>
      </c>
      <c r="C569" s="1">
        <v>147</v>
      </c>
      <c r="D569">
        <v>7.1759699506887473E-2</v>
      </c>
      <c r="E569" s="2"/>
      <c r="F569">
        <f t="shared" si="32"/>
        <v>5.2857843549970651E-9</v>
      </c>
      <c r="H569" s="13">
        <f t="shared" si="33"/>
        <v>-1.1441193885644918</v>
      </c>
      <c r="I569" s="13">
        <f t="shared" si="34"/>
        <v>2.9252158640582069</v>
      </c>
      <c r="J569" s="13">
        <f t="shared" si="35"/>
        <v>2.167317334748176</v>
      </c>
    </row>
    <row r="570" spans="2:10">
      <c r="B570" s="2">
        <v>203</v>
      </c>
      <c r="C570" s="1">
        <v>147</v>
      </c>
      <c r="D570">
        <v>6.8860951120129146E-2</v>
      </c>
      <c r="E570" s="2"/>
      <c r="F570">
        <f t="shared" si="32"/>
        <v>4.618536713371283E-9</v>
      </c>
      <c r="H570" s="13">
        <f t="shared" si="33"/>
        <v>-1.1620269830346124</v>
      </c>
      <c r="I570" s="13">
        <f t="shared" si="34"/>
        <v>2.936482680719247</v>
      </c>
      <c r="J570" s="13">
        <f t="shared" si="35"/>
        <v>2.167317334748176</v>
      </c>
    </row>
    <row r="571" spans="2:10">
      <c r="B571" s="2">
        <v>222.22222222222223</v>
      </c>
      <c r="C571" s="1">
        <v>147</v>
      </c>
      <c r="D571">
        <v>6.5070827387314401E-2</v>
      </c>
      <c r="E571" s="2"/>
      <c r="F571">
        <f t="shared" si="32"/>
        <v>3.9480147869365307E-9</v>
      </c>
      <c r="H571" s="13">
        <f t="shared" si="33"/>
        <v>-1.1866136710983164</v>
      </c>
      <c r="I571" s="13">
        <f t="shared" si="34"/>
        <v>2.9495798301563947</v>
      </c>
      <c r="J571" s="13">
        <f t="shared" si="35"/>
        <v>2.167317334748176</v>
      </c>
    </row>
    <row r="572" spans="2:10">
      <c r="B572" s="2">
        <v>226.85</v>
      </c>
      <c r="C572" s="1">
        <v>147</v>
      </c>
      <c r="D572">
        <v>6.3844266233481189E-2</v>
      </c>
      <c r="E572" s="2"/>
      <c r="F572">
        <f t="shared" si="32"/>
        <v>3.8094171182087154E-9</v>
      </c>
      <c r="H572" s="13">
        <f t="shared" si="33"/>
        <v>-1.1948781000446453</v>
      </c>
      <c r="I572" s="13">
        <f t="shared" si="34"/>
        <v>2.9525635959488548</v>
      </c>
      <c r="J572" s="13">
        <f t="shared" si="35"/>
        <v>2.167317334748176</v>
      </c>
    </row>
    <row r="573" spans="2:10">
      <c r="B573" s="2">
        <v>245.25925925925927</v>
      </c>
      <c r="C573" s="1">
        <v>147</v>
      </c>
      <c r="D573">
        <v>6.1280414396877619E-2</v>
      </c>
      <c r="E573" s="2"/>
      <c r="F573">
        <f t="shared" si="32"/>
        <v>3.3273927566828646E-9</v>
      </c>
      <c r="H573" s="13">
        <f t="shared" si="33"/>
        <v>-1.2126783065335993</v>
      </c>
      <c r="I573" s="13">
        <f t="shared" si="34"/>
        <v>2.9638591388338633</v>
      </c>
      <c r="J573" s="13">
        <f t="shared" si="35"/>
        <v>2.167317334748176</v>
      </c>
    </row>
    <row r="574" spans="2:10">
      <c r="B574" s="2">
        <v>274.05</v>
      </c>
      <c r="C574" s="1">
        <v>147</v>
      </c>
      <c r="D574">
        <v>5.6886084041150517E-2</v>
      </c>
      <c r="E574" s="2"/>
      <c r="F574">
        <f t="shared" si="32"/>
        <v>2.7448883985055629E-9</v>
      </c>
      <c r="H574" s="13">
        <f t="shared" si="33"/>
        <v>-1.2449939614309373</v>
      </c>
      <c r="I574" s="13">
        <f t="shared" si="34"/>
        <v>2.9799272702175821</v>
      </c>
      <c r="J574" s="13">
        <f t="shared" si="35"/>
        <v>2.167317334748176</v>
      </c>
    </row>
    <row r="575" spans="2:10">
      <c r="B575" s="2">
        <v>296.2962962962963</v>
      </c>
      <c r="C575" s="1">
        <v>147</v>
      </c>
      <c r="D575">
        <v>5.4505404495539492E-2</v>
      </c>
      <c r="E575" s="2"/>
      <c r="F575">
        <f t="shared" si="32"/>
        <v>2.3974704274912299E-9</v>
      </c>
      <c r="H575" s="13">
        <f t="shared" si="33"/>
        <v>-1.2635604330220602</v>
      </c>
      <c r="I575" s="13">
        <f t="shared" si="34"/>
        <v>2.9912260756924947</v>
      </c>
      <c r="J575" s="13">
        <f t="shared" si="35"/>
        <v>2.167317334748176</v>
      </c>
    </row>
    <row r="576" spans="2:10">
      <c r="B576" s="2">
        <v>331.1</v>
      </c>
      <c r="C576" s="1">
        <v>147</v>
      </c>
      <c r="D576">
        <v>5.0815527291624245E-2</v>
      </c>
      <c r="E576" s="2"/>
      <c r="F576">
        <f t="shared" si="32"/>
        <v>1.9775358174912912E-9</v>
      </c>
      <c r="H576" s="13">
        <f t="shared" si="33"/>
        <v>-1.2940035635684326</v>
      </c>
      <c r="I576" s="13">
        <f t="shared" si="34"/>
        <v>3.0073037283321988</v>
      </c>
      <c r="J576" s="13">
        <f t="shared" si="35"/>
        <v>2.167317334748176</v>
      </c>
    </row>
    <row r="577" spans="2:10">
      <c r="B577" s="2">
        <v>400</v>
      </c>
      <c r="C577" s="1">
        <v>147</v>
      </c>
      <c r="D577">
        <v>4.5192826308890939E-2</v>
      </c>
      <c r="E577" s="2"/>
      <c r="F577">
        <f t="shared" si="32"/>
        <v>1.424864447462025E-9</v>
      </c>
      <c r="H577" s="13">
        <f t="shared" si="33"/>
        <v>-1.3449304975275502</v>
      </c>
      <c r="I577" s="13">
        <f t="shared" si="34"/>
        <v>3.0346706651908297</v>
      </c>
      <c r="J577" s="13">
        <f t="shared" si="35"/>
        <v>2.167317334748176</v>
      </c>
    </row>
    <row r="578" spans="2:10">
      <c r="B578" s="2">
        <v>2</v>
      </c>
      <c r="C578" s="1">
        <v>210</v>
      </c>
      <c r="D578">
        <v>0.91851700168409145</v>
      </c>
      <c r="E578" s="2"/>
      <c r="F578">
        <f t="shared" si="32"/>
        <v>6.2562670609331695E-6</v>
      </c>
      <c r="H578" s="13">
        <f t="shared" si="33"/>
        <v>-3.6912800523935169E-2</v>
      </c>
      <c r="I578" s="13">
        <f t="shared" si="34"/>
        <v>2.4225626266219127</v>
      </c>
      <c r="J578" s="13">
        <f t="shared" si="35"/>
        <v>2.3222192947339191</v>
      </c>
    </row>
    <row r="579" spans="2:10">
      <c r="B579" s="2">
        <v>2.4159999999999999</v>
      </c>
      <c r="C579" s="1">
        <v>210</v>
      </c>
      <c r="D579">
        <v>0.76557593949632463</v>
      </c>
      <c r="E579" s="2"/>
      <c r="F579">
        <f t="shared" ref="F579:F642" si="36">B579^($G$2*LOG10(C579))*C579^$G$3</f>
        <v>4.404061191223838E-6</v>
      </c>
      <c r="H579" s="13">
        <f t="shared" ref="H579:H642" si="37">LOG10(D579)</f>
        <v>-0.1160117240140984</v>
      </c>
      <c r="I579" s="13">
        <f t="shared" ref="I579:I642" si="38">LOG10((B579*C579^3)^(1/3))</f>
        <v>2.4499182713836172</v>
      </c>
      <c r="J579" s="13">
        <f t="shared" ref="J579:J642" si="39">LOG10($C579)</f>
        <v>2.3222192947339191</v>
      </c>
    </row>
    <row r="580" spans="2:10">
      <c r="B580" s="2">
        <v>2.6809651474530831</v>
      </c>
      <c r="C580" s="1">
        <v>210</v>
      </c>
      <c r="D580">
        <v>0.72151757064685773</v>
      </c>
      <c r="E580" s="2"/>
      <c r="F580">
        <f t="shared" si="36"/>
        <v>3.6298827660777874E-6</v>
      </c>
      <c r="H580" s="13">
        <f t="shared" si="37"/>
        <v>-0.14175308835141748</v>
      </c>
      <c r="I580" s="13">
        <f t="shared" si="38"/>
        <v>2.4649830174643563</v>
      </c>
      <c r="J580" s="13">
        <f t="shared" si="39"/>
        <v>2.3222192947339191</v>
      </c>
    </row>
    <row r="581" spans="2:10">
      <c r="B581" s="2">
        <v>2.9180000000000001</v>
      </c>
      <c r="C581" s="1">
        <v>210</v>
      </c>
      <c r="D581">
        <v>0.65826217246858187</v>
      </c>
      <c r="E581" s="2"/>
      <c r="F581">
        <f t="shared" si="36"/>
        <v>3.10125435938697E-6</v>
      </c>
      <c r="H581" s="13">
        <f t="shared" si="37"/>
        <v>-0.18160110125029069</v>
      </c>
      <c r="I581" s="13">
        <f t="shared" si="38"/>
        <v>2.4772477239197301</v>
      </c>
      <c r="J581" s="13">
        <f t="shared" si="39"/>
        <v>2.3222192947339191</v>
      </c>
    </row>
    <row r="582" spans="2:10">
      <c r="B582" s="2">
        <v>3.2386058981233243</v>
      </c>
      <c r="C582" s="1">
        <v>210</v>
      </c>
      <c r="D582">
        <v>0.61089212300959295</v>
      </c>
      <c r="E582" s="2"/>
      <c r="F582">
        <f t="shared" si="36"/>
        <v>2.5552339219341052E-6</v>
      </c>
      <c r="H582" s="13">
        <f t="shared" si="37"/>
        <v>-0.21403547472970738</v>
      </c>
      <c r="I582" s="13">
        <f t="shared" si="38"/>
        <v>2.4923386622260608</v>
      </c>
      <c r="J582" s="13">
        <f t="shared" si="39"/>
        <v>2.3222192947339191</v>
      </c>
    </row>
    <row r="583" spans="2:10">
      <c r="B583" s="2">
        <v>3.5259999999999998</v>
      </c>
      <c r="C583" s="1">
        <v>210</v>
      </c>
      <c r="D583">
        <v>0.59120971283218005</v>
      </c>
      <c r="E583" s="2"/>
      <c r="F583">
        <f t="shared" si="36"/>
        <v>2.181894674886792E-6</v>
      </c>
      <c r="H583" s="13">
        <f t="shared" si="37"/>
        <v>-0.22825843964237622</v>
      </c>
      <c r="I583" s="13">
        <f t="shared" si="38"/>
        <v>2.5046467307216869</v>
      </c>
      <c r="J583" s="13">
        <f t="shared" si="39"/>
        <v>2.3222192947339191</v>
      </c>
    </row>
    <row r="584" spans="2:10">
      <c r="B584" s="2">
        <v>3.5971223021582732</v>
      </c>
      <c r="C584" s="1">
        <v>210</v>
      </c>
      <c r="D584">
        <v>0.57071492668265011</v>
      </c>
      <c r="E584" s="2"/>
      <c r="F584">
        <f t="shared" si="36"/>
        <v>2.1024297290518318E-6</v>
      </c>
      <c r="H584" s="13">
        <f t="shared" si="37"/>
        <v>-0.24358076860903463</v>
      </c>
      <c r="I584" s="13">
        <f t="shared" si="38"/>
        <v>2.5075376960945603</v>
      </c>
      <c r="J584" s="13">
        <f t="shared" si="39"/>
        <v>2.3222192947339191</v>
      </c>
    </row>
    <row r="585" spans="2:10">
      <c r="B585" s="2">
        <v>3.9115281501340484</v>
      </c>
      <c r="C585" s="1">
        <v>210</v>
      </c>
      <c r="D585">
        <v>0.53435512979930966</v>
      </c>
      <c r="E585" s="2"/>
      <c r="F585">
        <f t="shared" si="36"/>
        <v>1.7993461025116911E-6</v>
      </c>
      <c r="H585" s="13">
        <f t="shared" si="37"/>
        <v>-0.27217001703457433</v>
      </c>
      <c r="I585" s="13">
        <f t="shared" si="38"/>
        <v>2.5196681147621738</v>
      </c>
      <c r="J585" s="13">
        <f t="shared" si="39"/>
        <v>2.3222192947339191</v>
      </c>
    </row>
    <row r="586" spans="2:10">
      <c r="B586" s="2">
        <v>4.26</v>
      </c>
      <c r="C586" s="1">
        <v>210</v>
      </c>
      <c r="D586">
        <v>0.50264130756496816</v>
      </c>
      <c r="E586" s="2"/>
      <c r="F586">
        <f t="shared" si="36"/>
        <v>1.5355349941615098E-6</v>
      </c>
      <c r="H586" s="13">
        <f t="shared" si="37"/>
        <v>-0.29874182352227835</v>
      </c>
      <c r="I586" s="13">
        <f t="shared" si="38"/>
        <v>2.5320224944348255</v>
      </c>
      <c r="J586" s="13">
        <f t="shared" si="39"/>
        <v>2.3222192947339191</v>
      </c>
    </row>
    <row r="587" spans="2:10">
      <c r="B587" s="2">
        <v>4.3453237410071939</v>
      </c>
      <c r="C587" s="1">
        <v>210</v>
      </c>
      <c r="D587">
        <v>0.51107008391072772</v>
      </c>
      <c r="E587" s="2"/>
      <c r="F587">
        <f t="shared" si="36"/>
        <v>1.4799926356742413E-6</v>
      </c>
      <c r="H587" s="13">
        <f t="shared" si="37"/>
        <v>-0.29151954023972715</v>
      </c>
      <c r="I587" s="13">
        <f t="shared" si="38"/>
        <v>2.5348933408562648</v>
      </c>
      <c r="J587" s="13">
        <f t="shared" si="39"/>
        <v>2.3222192947339191</v>
      </c>
    </row>
    <row r="588" spans="2:10">
      <c r="B588" s="2">
        <v>4.7265415549597858</v>
      </c>
      <c r="C588" s="1">
        <v>210</v>
      </c>
      <c r="D588">
        <v>0.46414759224611302</v>
      </c>
      <c r="E588" s="2"/>
      <c r="F588">
        <f t="shared" si="36"/>
        <v>1.2659341106495429E-6</v>
      </c>
      <c r="H588" s="13">
        <f t="shared" si="37"/>
        <v>-0.33334389809645787</v>
      </c>
      <c r="I588" s="13">
        <f t="shared" si="38"/>
        <v>2.5470671215641305</v>
      </c>
      <c r="J588" s="13">
        <f t="shared" si="39"/>
        <v>2.3222192947339191</v>
      </c>
    </row>
    <row r="589" spans="2:10">
      <c r="B589" s="2">
        <v>4.8076923076923075</v>
      </c>
      <c r="C589" s="1">
        <v>210</v>
      </c>
      <c r="D589">
        <v>0.47137458755194717</v>
      </c>
      <c r="E589" s="2"/>
      <c r="F589">
        <f t="shared" si="36"/>
        <v>1.2265244936195026E-6</v>
      </c>
      <c r="H589" s="13">
        <f t="shared" si="37"/>
        <v>-0.32663383458948814</v>
      </c>
      <c r="I589" s="13">
        <f t="shared" si="38"/>
        <v>2.5495315164129986</v>
      </c>
      <c r="J589" s="13">
        <f t="shared" si="39"/>
        <v>2.3222192947339191</v>
      </c>
    </row>
    <row r="590" spans="2:10">
      <c r="B590" s="2">
        <v>5.1459999999999999</v>
      </c>
      <c r="C590" s="1">
        <v>210</v>
      </c>
      <c r="D590">
        <v>0.44802389407869181</v>
      </c>
      <c r="E590" s="2"/>
      <c r="F590">
        <f t="shared" si="36"/>
        <v>1.0809617495368911E-6</v>
      </c>
      <c r="H590" s="13">
        <f t="shared" si="37"/>
        <v>-0.34869882352461168</v>
      </c>
      <c r="I590" s="13">
        <f t="shared" si="38"/>
        <v>2.5593758886920281</v>
      </c>
      <c r="J590" s="13">
        <f t="shared" si="39"/>
        <v>2.3222192947339191</v>
      </c>
    </row>
    <row r="591" spans="2:10">
      <c r="B591" s="2">
        <v>5.2482014388489207</v>
      </c>
      <c r="C591" s="1">
        <v>210</v>
      </c>
      <c r="D591">
        <v>0.43803772363012528</v>
      </c>
      <c r="E591" s="2"/>
      <c r="F591">
        <f t="shared" si="36"/>
        <v>1.0421820710374579E-6</v>
      </c>
      <c r="H591" s="13">
        <f t="shared" si="37"/>
        <v>-0.35848848662164295</v>
      </c>
      <c r="I591" s="13">
        <f t="shared" si="38"/>
        <v>2.5622227933923774</v>
      </c>
      <c r="J591" s="13">
        <f t="shared" si="39"/>
        <v>2.3222192947339191</v>
      </c>
    </row>
    <row r="592" spans="2:10">
      <c r="B592" s="2">
        <v>5.7104557640750668</v>
      </c>
      <c r="C592" s="1">
        <v>210</v>
      </c>
      <c r="D592">
        <v>0.41889142337102525</v>
      </c>
      <c r="E592" s="2"/>
      <c r="F592">
        <f t="shared" si="36"/>
        <v>8.9091657337032651E-7</v>
      </c>
      <c r="H592" s="13">
        <f t="shared" si="37"/>
        <v>-0.37789853154799152</v>
      </c>
      <c r="I592" s="13">
        <f t="shared" si="38"/>
        <v>2.5744428852772692</v>
      </c>
      <c r="J592" s="13">
        <f t="shared" si="39"/>
        <v>2.3222192947339191</v>
      </c>
    </row>
    <row r="593" spans="2:10">
      <c r="B593" s="2">
        <v>5.8076923076923075</v>
      </c>
      <c r="C593" s="1">
        <v>210</v>
      </c>
      <c r="D593">
        <v>0.40012431062987647</v>
      </c>
      <c r="E593" s="2"/>
      <c r="F593">
        <f t="shared" si="36"/>
        <v>8.6340446624563052E-7</v>
      </c>
      <c r="H593" s="13">
        <f t="shared" si="37"/>
        <v>-0.39780506108873231</v>
      </c>
      <c r="I593" s="13">
        <f t="shared" si="38"/>
        <v>2.5768871611747035</v>
      </c>
      <c r="J593" s="13">
        <f t="shared" si="39"/>
        <v>2.3222192947339191</v>
      </c>
    </row>
    <row r="594" spans="2:10">
      <c r="B594" s="2">
        <v>6.218</v>
      </c>
      <c r="C594" s="1">
        <v>210</v>
      </c>
      <c r="D594">
        <v>0.39779910326355938</v>
      </c>
      <c r="E594" s="2"/>
      <c r="F594">
        <f t="shared" si="36"/>
        <v>7.6056546687292045E-7</v>
      </c>
      <c r="H594" s="13">
        <f t="shared" si="37"/>
        <v>-0.40033620021642696</v>
      </c>
      <c r="I594" s="13">
        <f t="shared" si="38"/>
        <v>2.5867695339696435</v>
      </c>
      <c r="J594" s="13">
        <f t="shared" si="39"/>
        <v>2.3222192947339191</v>
      </c>
    </row>
    <row r="595" spans="2:10">
      <c r="B595" s="2">
        <v>6.3417266187050361</v>
      </c>
      <c r="C595" s="1">
        <v>210</v>
      </c>
      <c r="D595">
        <v>0.38552196512734077</v>
      </c>
      <c r="E595" s="2"/>
      <c r="F595">
        <f t="shared" si="36"/>
        <v>7.3322960568400733E-7</v>
      </c>
      <c r="H595" s="13">
        <f t="shared" si="37"/>
        <v>-0.41395087296492744</v>
      </c>
      <c r="I595" s="13">
        <f t="shared" si="38"/>
        <v>2.5896218001943341</v>
      </c>
      <c r="J595" s="13">
        <f t="shared" si="39"/>
        <v>2.3222192947339191</v>
      </c>
    </row>
    <row r="596" spans="2:10">
      <c r="B596" s="2">
        <v>6.4516129032258061</v>
      </c>
      <c r="C596" s="1">
        <v>210</v>
      </c>
      <c r="D596">
        <v>0.37374995488806206</v>
      </c>
      <c r="E596" s="2"/>
      <c r="F596">
        <f t="shared" si="36"/>
        <v>7.1019813624234016E-7</v>
      </c>
      <c r="H596" s="13">
        <f t="shared" si="37"/>
        <v>-0.42741885108722472</v>
      </c>
      <c r="I596" s="13">
        <f t="shared" si="38"/>
        <v>2.5921087286771551</v>
      </c>
      <c r="J596" s="13">
        <f t="shared" si="39"/>
        <v>2.3222192947339191</v>
      </c>
    </row>
    <row r="597" spans="2:10">
      <c r="B597" s="2">
        <v>6.8981233243967832</v>
      </c>
      <c r="C597" s="1">
        <v>210</v>
      </c>
      <c r="D597">
        <v>0.3596046569740502</v>
      </c>
      <c r="E597" s="2"/>
      <c r="F597">
        <f t="shared" si="36"/>
        <v>6.2717342262048461E-7</v>
      </c>
      <c r="H597" s="13">
        <f t="shared" si="37"/>
        <v>-0.44417469267563764</v>
      </c>
      <c r="I597" s="13">
        <f t="shared" si="38"/>
        <v>2.6017962795344722</v>
      </c>
      <c r="J597" s="13">
        <f t="shared" si="39"/>
        <v>2.3222192947339191</v>
      </c>
    </row>
    <row r="598" spans="2:10">
      <c r="B598" s="2">
        <v>7.0144230769230766</v>
      </c>
      <c r="C598" s="1">
        <v>210</v>
      </c>
      <c r="D598">
        <v>0.35942942815888312</v>
      </c>
      <c r="E598" s="2"/>
      <c r="F598">
        <f t="shared" si="36"/>
        <v>6.0799265691273399E-7</v>
      </c>
      <c r="H598" s="13">
        <f t="shared" si="37"/>
        <v>-0.44438636806231968</v>
      </c>
      <c r="I598" s="13">
        <f t="shared" si="38"/>
        <v>2.6042166137108156</v>
      </c>
      <c r="J598" s="13">
        <f t="shared" si="39"/>
        <v>2.3222192947339191</v>
      </c>
    </row>
    <row r="599" spans="2:10">
      <c r="B599" s="2">
        <v>7.5119999999999996</v>
      </c>
      <c r="C599" s="1">
        <v>210</v>
      </c>
      <c r="D599">
        <v>0.32907639058185945</v>
      </c>
      <c r="E599" s="2"/>
      <c r="F599">
        <f t="shared" si="36"/>
        <v>5.353085840203993E-7</v>
      </c>
      <c r="H599" s="13">
        <f t="shared" si="37"/>
        <v>-0.48270327482450981</v>
      </c>
      <c r="I599" s="13">
        <f t="shared" si="38"/>
        <v>2.6141378211532706</v>
      </c>
      <c r="J599" s="13">
        <f t="shared" si="39"/>
        <v>2.3222192947339191</v>
      </c>
    </row>
    <row r="600" spans="2:10">
      <c r="B600" s="2">
        <v>7.6618705035971226</v>
      </c>
      <c r="C600" s="1">
        <v>210</v>
      </c>
      <c r="D600">
        <v>0.33828534270829547</v>
      </c>
      <c r="E600" s="2"/>
      <c r="F600">
        <f t="shared" si="36"/>
        <v>5.160192795930703E-7</v>
      </c>
      <c r="H600" s="13">
        <f t="shared" si="37"/>
        <v>-0.47071681899833184</v>
      </c>
      <c r="I600" s="13">
        <f t="shared" si="38"/>
        <v>2.6169975639074732</v>
      </c>
      <c r="J600" s="13">
        <f t="shared" si="39"/>
        <v>2.3222192947339191</v>
      </c>
    </row>
    <row r="601" spans="2:10">
      <c r="B601" s="2">
        <v>7.7935483870967746</v>
      </c>
      <c r="C601" s="1">
        <v>210</v>
      </c>
      <c r="D601">
        <v>0.3319030387870614</v>
      </c>
      <c r="E601" s="2"/>
      <c r="F601">
        <f t="shared" si="36"/>
        <v>4.9993966361114079E-7</v>
      </c>
      <c r="H601" s="13">
        <f t="shared" si="37"/>
        <v>-0.47898877132622297</v>
      </c>
      <c r="I601" s="13">
        <f t="shared" si="38"/>
        <v>2.6194643734388596</v>
      </c>
      <c r="J601" s="13">
        <f t="shared" si="39"/>
        <v>2.3222192947339191</v>
      </c>
    </row>
    <row r="602" spans="2:10">
      <c r="B602" s="2">
        <v>8.3351206434316349</v>
      </c>
      <c r="C602" s="1">
        <v>210</v>
      </c>
      <c r="D602">
        <v>0.30596968886778969</v>
      </c>
      <c r="E602" s="2"/>
      <c r="F602">
        <f t="shared" si="36"/>
        <v>4.4127967265261413E-7</v>
      </c>
      <c r="H602" s="13">
        <f t="shared" si="37"/>
        <v>-0.51432159511804953</v>
      </c>
      <c r="I602" s="13">
        <f t="shared" si="38"/>
        <v>2.6291899248120871</v>
      </c>
      <c r="J602" s="13">
        <f t="shared" si="39"/>
        <v>2.3222192947339191</v>
      </c>
    </row>
    <row r="603" spans="2:10">
      <c r="B603" s="2">
        <v>8.4759615384615383</v>
      </c>
      <c r="C603" s="1">
        <v>210</v>
      </c>
      <c r="D603">
        <v>0.31191891795435089</v>
      </c>
      <c r="E603" s="2"/>
      <c r="F603">
        <f t="shared" si="36"/>
        <v>4.2775463949702982E-7</v>
      </c>
      <c r="H603" s="13">
        <f t="shared" si="37"/>
        <v>-0.50595828438351531</v>
      </c>
      <c r="I603" s="13">
        <f t="shared" si="38"/>
        <v>2.6316156205127723</v>
      </c>
      <c r="J603" s="13">
        <f t="shared" si="39"/>
        <v>2.3222192947339191</v>
      </c>
    </row>
    <row r="604" spans="2:10">
      <c r="B604" s="2">
        <v>8.6206896551724146</v>
      </c>
      <c r="C604" s="1">
        <v>210</v>
      </c>
      <c r="D604">
        <v>0.30834294347547142</v>
      </c>
      <c r="E604" s="2"/>
      <c r="F604">
        <f t="shared" si="36"/>
        <v>4.1450945736072959E-7</v>
      </c>
      <c r="H604" s="13">
        <f t="shared" si="37"/>
        <v>-0.51096598608875865</v>
      </c>
      <c r="I604" s="13">
        <f t="shared" si="38"/>
        <v>2.6340666316582797</v>
      </c>
      <c r="J604" s="13">
        <f t="shared" si="39"/>
        <v>2.3222192947339191</v>
      </c>
    </row>
    <row r="605" spans="2:10">
      <c r="B605" s="2">
        <v>9.0739999999999998</v>
      </c>
      <c r="C605" s="1">
        <v>210</v>
      </c>
      <c r="D605">
        <v>0.28943280146369155</v>
      </c>
      <c r="E605" s="2"/>
      <c r="F605">
        <f t="shared" si="36"/>
        <v>3.768654931306674E-7</v>
      </c>
      <c r="H605" s="13">
        <f t="shared" si="37"/>
        <v>-0.53845225176768263</v>
      </c>
      <c r="I605" s="13">
        <f t="shared" si="38"/>
        <v>2.6414855530439181</v>
      </c>
      <c r="J605" s="13">
        <f t="shared" si="39"/>
        <v>2.3222192947339191</v>
      </c>
    </row>
    <row r="606" spans="2:10">
      <c r="B606" s="2">
        <v>9.2553956834532372</v>
      </c>
      <c r="C606" s="1">
        <v>210</v>
      </c>
      <c r="D606">
        <v>0.29502950024178309</v>
      </c>
      <c r="E606" s="2"/>
      <c r="F606">
        <f t="shared" si="36"/>
        <v>3.6325912817654824E-7</v>
      </c>
      <c r="H606" s="13">
        <f t="shared" si="37"/>
        <v>-0.5301345563890606</v>
      </c>
      <c r="I606" s="13">
        <f t="shared" si="38"/>
        <v>2.6443509581646758</v>
      </c>
      <c r="J606" s="13">
        <f t="shared" si="39"/>
        <v>2.3222192947339191</v>
      </c>
    </row>
    <row r="607" spans="2:10">
      <c r="B607" s="2">
        <v>9.4129032258064509</v>
      </c>
      <c r="C607" s="1">
        <v>210</v>
      </c>
      <c r="D607">
        <v>0.28642016869895287</v>
      </c>
      <c r="E607" s="2"/>
      <c r="F607">
        <f t="shared" si="36"/>
        <v>3.5204780176400264E-7</v>
      </c>
      <c r="H607" s="13">
        <f t="shared" si="37"/>
        <v>-0.54299640380042247</v>
      </c>
      <c r="I607" s="13">
        <f t="shared" si="38"/>
        <v>2.6467938259749726</v>
      </c>
      <c r="J607" s="13">
        <f t="shared" si="39"/>
        <v>2.3222192947339191</v>
      </c>
    </row>
    <row r="608" spans="2:10">
      <c r="B608" s="2">
        <v>10.069705093833781</v>
      </c>
      <c r="C608" s="1">
        <v>210</v>
      </c>
      <c r="D608">
        <v>0.2732788725017064</v>
      </c>
      <c r="E608" s="2"/>
      <c r="F608">
        <f t="shared" si="36"/>
        <v>3.1058575101481066E-7</v>
      </c>
      <c r="H608" s="13">
        <f t="shared" si="37"/>
        <v>-0.56339394280643362</v>
      </c>
      <c r="I608" s="13">
        <f t="shared" si="38"/>
        <v>2.6565582119957143</v>
      </c>
      <c r="J608" s="13">
        <f t="shared" si="39"/>
        <v>2.3222192947339191</v>
      </c>
    </row>
    <row r="609" spans="2:10">
      <c r="B609" s="2">
        <v>10.240384615384615</v>
      </c>
      <c r="C609" s="1">
        <v>210</v>
      </c>
      <c r="D609">
        <v>0.27759697696498409</v>
      </c>
      <c r="E609" s="2"/>
      <c r="F609">
        <f t="shared" si="36"/>
        <v>3.0103754568112269E-7</v>
      </c>
      <c r="H609" s="13">
        <f t="shared" si="37"/>
        <v>-0.55658526766449778</v>
      </c>
      <c r="I609" s="13">
        <f t="shared" si="38"/>
        <v>2.6589913842259114</v>
      </c>
      <c r="J609" s="13">
        <f t="shared" si="39"/>
        <v>2.3222192947339191</v>
      </c>
    </row>
    <row r="610" spans="2:10">
      <c r="B610" s="2">
        <v>10.413793103448276</v>
      </c>
      <c r="C610" s="1">
        <v>210</v>
      </c>
      <c r="D610">
        <v>0.27262945176410386</v>
      </c>
      <c r="E610" s="2"/>
      <c r="F610">
        <f t="shared" si="36"/>
        <v>2.9179141439741408E-7</v>
      </c>
      <c r="H610" s="13">
        <f t="shared" si="37"/>
        <v>-0.56442722976427528</v>
      </c>
      <c r="I610" s="13">
        <f t="shared" si="38"/>
        <v>2.6614222764199842</v>
      </c>
      <c r="J610" s="13">
        <f t="shared" si="39"/>
        <v>2.3222192947339191</v>
      </c>
    </row>
    <row r="611" spans="2:10">
      <c r="B611" s="2">
        <v>10.962</v>
      </c>
      <c r="C611" s="1">
        <v>210</v>
      </c>
      <c r="D611">
        <v>0.25223111196816245</v>
      </c>
      <c r="E611" s="2"/>
      <c r="F611">
        <f t="shared" si="36"/>
        <v>2.6526483933409061E-7</v>
      </c>
      <c r="H611" s="13">
        <f t="shared" si="37"/>
        <v>-0.5982013455078139</v>
      </c>
      <c r="I611" s="13">
        <f t="shared" si="38"/>
        <v>2.6688492273126463</v>
      </c>
      <c r="J611" s="13">
        <f t="shared" si="39"/>
        <v>2.3222192947339191</v>
      </c>
    </row>
    <row r="612" spans="2:10">
      <c r="B612" s="2">
        <v>11.183453237410072</v>
      </c>
      <c r="C612" s="1">
        <v>210</v>
      </c>
      <c r="D612">
        <v>0.25567839963393657</v>
      </c>
      <c r="E612" s="2"/>
      <c r="F612">
        <f t="shared" si="36"/>
        <v>2.5558938467139301E-7</v>
      </c>
      <c r="H612" s="13">
        <f t="shared" si="37"/>
        <v>-0.59230596073408437</v>
      </c>
      <c r="I612" s="13">
        <f t="shared" si="38"/>
        <v>2.6717446034422911</v>
      </c>
      <c r="J612" s="13">
        <f t="shared" si="39"/>
        <v>2.3222192947339191</v>
      </c>
    </row>
    <row r="613" spans="2:10">
      <c r="B613" s="2">
        <v>11.374193548387098</v>
      </c>
      <c r="C613" s="1">
        <v>210</v>
      </c>
      <c r="D613">
        <v>0.25157447383487885</v>
      </c>
      <c r="E613" s="2"/>
      <c r="F613">
        <f t="shared" si="36"/>
        <v>2.47684044892827E-7</v>
      </c>
      <c r="H613" s="13">
        <f t="shared" si="37"/>
        <v>-0.59933342695910108</v>
      </c>
      <c r="I613" s="13">
        <f t="shared" si="38"/>
        <v>2.6741928327769293</v>
      </c>
      <c r="J613" s="13">
        <f t="shared" si="39"/>
        <v>2.3222192947339191</v>
      </c>
    </row>
    <row r="614" spans="2:10">
      <c r="B614" s="2">
        <v>11.627906976744185</v>
      </c>
      <c r="C614" s="1">
        <v>210</v>
      </c>
      <c r="D614">
        <v>0.24968237374981964</v>
      </c>
      <c r="E614" s="2"/>
      <c r="F614">
        <f t="shared" si="36"/>
        <v>2.3773811037431202E-7</v>
      </c>
      <c r="H614" s="13">
        <f t="shared" si="37"/>
        <v>-0.60261211545155258</v>
      </c>
      <c r="I614" s="13">
        <f t="shared" si="38"/>
        <v>2.6773864776527301</v>
      </c>
      <c r="J614" s="13">
        <f t="shared" si="39"/>
        <v>2.3222192947339191</v>
      </c>
    </row>
    <row r="615" spans="2:10">
      <c r="B615" s="2">
        <v>12.163538873994638</v>
      </c>
      <c r="C615" s="1">
        <v>210</v>
      </c>
      <c r="D615">
        <v>0.24383314886654833</v>
      </c>
      <c r="E615" s="2"/>
      <c r="F615">
        <f t="shared" si="36"/>
        <v>2.1865715534853995E-7</v>
      </c>
      <c r="H615" s="13">
        <f t="shared" si="37"/>
        <v>-0.6129072528144659</v>
      </c>
      <c r="I615" s="13">
        <f t="shared" si="38"/>
        <v>2.6839059438863617</v>
      </c>
      <c r="J615" s="13">
        <f t="shared" si="39"/>
        <v>2.3222192947339191</v>
      </c>
    </row>
    <row r="616" spans="2:10">
      <c r="B616" s="2">
        <v>12.370192307692308</v>
      </c>
      <c r="C616" s="1">
        <v>210</v>
      </c>
      <c r="D616">
        <v>0.23598669116880494</v>
      </c>
      <c r="E616" s="2"/>
      <c r="F616">
        <f t="shared" si="36"/>
        <v>2.1191967183623233E-7</v>
      </c>
      <c r="H616" s="13">
        <f t="shared" si="37"/>
        <v>-0.62711248904230932</v>
      </c>
      <c r="I616" s="13">
        <f t="shared" si="38"/>
        <v>2.686344778483114</v>
      </c>
      <c r="J616" s="13">
        <f t="shared" si="39"/>
        <v>2.3222192947339191</v>
      </c>
    </row>
    <row r="617" spans="2:10">
      <c r="B617" s="2">
        <v>12.577586206896552</v>
      </c>
      <c r="C617" s="1">
        <v>210</v>
      </c>
      <c r="D617">
        <v>0.23827993285942348</v>
      </c>
      <c r="E617" s="2"/>
      <c r="F617">
        <f t="shared" si="36"/>
        <v>2.0547384712431837E-7</v>
      </c>
      <c r="H617" s="13">
        <f t="shared" si="37"/>
        <v>-0.62291253094513355</v>
      </c>
      <c r="I617" s="13">
        <f t="shared" si="38"/>
        <v>2.6887517289560972</v>
      </c>
      <c r="J617" s="13">
        <f t="shared" si="39"/>
        <v>2.3222192947339191</v>
      </c>
    </row>
    <row r="618" spans="2:10">
      <c r="B618" s="2">
        <v>13.244</v>
      </c>
      <c r="C618" s="1">
        <v>210</v>
      </c>
      <c r="D618">
        <v>0.23872673926115615</v>
      </c>
      <c r="E618" s="2"/>
      <c r="F618">
        <f t="shared" si="36"/>
        <v>1.8668170303696019E-7</v>
      </c>
      <c r="H618" s="13">
        <f t="shared" si="37"/>
        <v>-0.62209893389149162</v>
      </c>
      <c r="I618" s="13">
        <f t="shared" si="38"/>
        <v>2.6962256854272626</v>
      </c>
      <c r="J618" s="13">
        <f t="shared" si="39"/>
        <v>2.3222192947339191</v>
      </c>
    </row>
    <row r="619" spans="2:10">
      <c r="B619" s="2">
        <v>13.510791366906474</v>
      </c>
      <c r="C619" s="1">
        <v>210</v>
      </c>
      <c r="D619">
        <v>0.23112835029812834</v>
      </c>
      <c r="E619" s="2"/>
      <c r="F619">
        <f t="shared" si="36"/>
        <v>1.7989140653680138E-7</v>
      </c>
      <c r="H619" s="13">
        <f t="shared" si="37"/>
        <v>-0.63614678051446094</v>
      </c>
      <c r="I619" s="13">
        <f t="shared" si="38"/>
        <v>2.6991128906259183</v>
      </c>
      <c r="J619" s="13">
        <f t="shared" si="39"/>
        <v>2.3222192947339191</v>
      </c>
    </row>
    <row r="620" spans="2:10">
      <c r="B620" s="2">
        <v>13.741935483870968</v>
      </c>
      <c r="C620" s="1">
        <v>210</v>
      </c>
      <c r="D620">
        <v>0.22448169560426182</v>
      </c>
      <c r="E620" s="2"/>
      <c r="F620">
        <f t="shared" si="36"/>
        <v>1.7431066806565251E-7</v>
      </c>
      <c r="H620" s="13">
        <f t="shared" si="37"/>
        <v>-0.64881906589521787</v>
      </c>
      <c r="I620" s="13">
        <f t="shared" si="38"/>
        <v>2.701568596490068</v>
      </c>
      <c r="J620" s="13">
        <f t="shared" si="39"/>
        <v>2.3222192947339191</v>
      </c>
    </row>
    <row r="621" spans="2:10">
      <c r="B621" s="2">
        <v>14.046511627906977</v>
      </c>
      <c r="C621" s="1">
        <v>210</v>
      </c>
      <c r="D621">
        <v>0.21852606454489545</v>
      </c>
      <c r="E621" s="2"/>
      <c r="F621">
        <f t="shared" si="36"/>
        <v>1.6735429855806496E-7</v>
      </c>
      <c r="H621" s="13">
        <f t="shared" si="37"/>
        <v>-0.6604967554307648</v>
      </c>
      <c r="I621" s="13">
        <f t="shared" si="38"/>
        <v>2.7047421224144341</v>
      </c>
      <c r="J621" s="13">
        <f t="shared" si="39"/>
        <v>2.3222192947339191</v>
      </c>
    </row>
    <row r="622" spans="2:10">
      <c r="B622" s="2">
        <v>14.694369973190348</v>
      </c>
      <c r="C622" s="1">
        <v>210</v>
      </c>
      <c r="D622">
        <v>0.21589919465797447</v>
      </c>
      <c r="E622" s="2"/>
      <c r="F622">
        <f t="shared" si="36"/>
        <v>1.5390651635667043E-7</v>
      </c>
      <c r="H622" s="13">
        <f t="shared" si="37"/>
        <v>-0.66574897765766383</v>
      </c>
      <c r="I622" s="13">
        <f t="shared" si="38"/>
        <v>2.7112696181550904</v>
      </c>
      <c r="J622" s="13">
        <f t="shared" si="39"/>
        <v>2.3222192947339191</v>
      </c>
    </row>
    <row r="623" spans="2:10">
      <c r="B623" s="2">
        <v>14.947115384615385</v>
      </c>
      <c r="C623" s="1">
        <v>210</v>
      </c>
      <c r="D623">
        <v>0.20675224405315848</v>
      </c>
      <c r="E623" s="2"/>
      <c r="F623">
        <f t="shared" si="36"/>
        <v>1.4910683400104846E-7</v>
      </c>
      <c r="H623" s="13">
        <f t="shared" si="37"/>
        <v>-0.68454976799251444</v>
      </c>
      <c r="I623" s="13">
        <f t="shared" si="38"/>
        <v>2.7137384237607294</v>
      </c>
      <c r="J623" s="13">
        <f t="shared" si="39"/>
        <v>2.3222192947339191</v>
      </c>
    </row>
    <row r="624" spans="2:10">
      <c r="B624" s="2">
        <v>15.198275862068966</v>
      </c>
      <c r="C624" s="1">
        <v>210</v>
      </c>
      <c r="D624">
        <v>0.20843439988495188</v>
      </c>
      <c r="E624" s="2"/>
      <c r="F624">
        <f t="shared" si="36"/>
        <v>1.4456160021575054E-7</v>
      </c>
      <c r="H624" s="13">
        <f t="shared" si="37"/>
        <v>-0.68103060376345803</v>
      </c>
      <c r="I624" s="13">
        <f t="shared" si="38"/>
        <v>2.7161507357580539</v>
      </c>
      <c r="J624" s="13">
        <f t="shared" si="39"/>
        <v>2.3222192947339191</v>
      </c>
    </row>
    <row r="625" spans="2:10">
      <c r="B625" s="2">
        <v>15.625</v>
      </c>
      <c r="C625" s="1">
        <v>210</v>
      </c>
      <c r="D625">
        <v>0.2041466711097146</v>
      </c>
      <c r="E625" s="2"/>
      <c r="F625">
        <f t="shared" si="36"/>
        <v>1.3731307454704533E-7</v>
      </c>
      <c r="H625" s="13">
        <f t="shared" si="37"/>
        <v>-0.69005769744791012</v>
      </c>
      <c r="I625" s="13">
        <f t="shared" si="38"/>
        <v>2.7201593034059566</v>
      </c>
      <c r="J625" s="13">
        <f t="shared" si="39"/>
        <v>2.3222192947339191</v>
      </c>
    </row>
    <row r="626" spans="2:10">
      <c r="B626" s="2">
        <v>16</v>
      </c>
      <c r="C626" s="1">
        <v>210</v>
      </c>
      <c r="D626">
        <v>0.20714578844620285</v>
      </c>
      <c r="E626" s="2"/>
      <c r="F626">
        <f t="shared" si="36"/>
        <v>1.3139440875245123E-7</v>
      </c>
      <c r="H626" s="13">
        <f t="shared" si="37"/>
        <v>-0.68372389206961115</v>
      </c>
      <c r="I626" s="13">
        <f t="shared" si="38"/>
        <v>2.7235926222858939</v>
      </c>
      <c r="J626" s="13">
        <f t="shared" si="39"/>
        <v>2.3222192947339191</v>
      </c>
    </row>
    <row r="627" spans="2:10">
      <c r="B627" s="2">
        <v>16.320143884892087</v>
      </c>
      <c r="C627" s="1">
        <v>210</v>
      </c>
      <c r="D627">
        <v>0.19783313963899521</v>
      </c>
      <c r="E627" s="2"/>
      <c r="F627">
        <f t="shared" si="36"/>
        <v>1.2664632262253709E-7</v>
      </c>
      <c r="H627" s="13">
        <f t="shared" si="37"/>
        <v>-0.70370095663759535</v>
      </c>
      <c r="I627" s="13">
        <f t="shared" si="38"/>
        <v>2.7264606225165662</v>
      </c>
      <c r="J627" s="13">
        <f t="shared" si="39"/>
        <v>2.3222192947339191</v>
      </c>
    </row>
    <row r="628" spans="2:10">
      <c r="B628" s="2">
        <v>16.600000000000001</v>
      </c>
      <c r="C628" s="1">
        <v>210</v>
      </c>
      <c r="D628">
        <v>0.19544443391239999</v>
      </c>
      <c r="E628" s="2"/>
      <c r="F628">
        <f t="shared" si="36"/>
        <v>1.2270847973613374E-7</v>
      </c>
      <c r="H628" s="13">
        <f t="shared" si="37"/>
        <v>-0.70897669338497915</v>
      </c>
      <c r="I628" s="13">
        <f t="shared" si="38"/>
        <v>2.728921990747271</v>
      </c>
      <c r="J628" s="13">
        <f t="shared" si="39"/>
        <v>2.3222192947339191</v>
      </c>
    </row>
    <row r="629" spans="2:10">
      <c r="B629" s="2">
        <v>16.965116279069768</v>
      </c>
      <c r="C629" s="1">
        <v>210</v>
      </c>
      <c r="D629">
        <v>0.19483131023876732</v>
      </c>
      <c r="E629" s="2"/>
      <c r="F629">
        <f t="shared" si="36"/>
        <v>1.1784764684913952E-7</v>
      </c>
      <c r="H629" s="13">
        <f t="shared" si="37"/>
        <v>-0.71034124883703753</v>
      </c>
      <c r="I629" s="13">
        <f t="shared" si="38"/>
        <v>2.7320715749505475</v>
      </c>
      <c r="J629" s="13">
        <f t="shared" si="39"/>
        <v>2.3222192947339191</v>
      </c>
    </row>
    <row r="630" spans="2:10">
      <c r="B630" s="2">
        <v>17.753351206434317</v>
      </c>
      <c r="C630" s="1">
        <v>210</v>
      </c>
      <c r="D630">
        <v>0.19060551358298694</v>
      </c>
      <c r="E630" s="2"/>
      <c r="F630">
        <f t="shared" si="36"/>
        <v>1.0831262316587225E-7</v>
      </c>
      <c r="H630" s="13">
        <f t="shared" si="37"/>
        <v>-0.71986454082238449</v>
      </c>
      <c r="I630" s="13">
        <f t="shared" si="38"/>
        <v>2.7386460762697067</v>
      </c>
      <c r="J630" s="13">
        <f t="shared" si="39"/>
        <v>2.3222192947339191</v>
      </c>
    </row>
    <row r="631" spans="2:10">
      <c r="B631" s="2">
        <v>18.057692307692307</v>
      </c>
      <c r="C631" s="1">
        <v>210</v>
      </c>
      <c r="D631">
        <v>0.188682714441778</v>
      </c>
      <c r="E631" s="2"/>
      <c r="F631">
        <f t="shared" si="36"/>
        <v>1.0494582209344834E-7</v>
      </c>
      <c r="H631" s="13">
        <f t="shared" si="37"/>
        <v>-0.72426788450071655</v>
      </c>
      <c r="I631" s="13">
        <f t="shared" si="38"/>
        <v>2.7411067109443565</v>
      </c>
      <c r="J631" s="13">
        <f t="shared" si="39"/>
        <v>2.3222192947339191</v>
      </c>
    </row>
    <row r="632" spans="2:10">
      <c r="B632" s="2">
        <v>18.362068965517242</v>
      </c>
      <c r="C632" s="1">
        <v>210</v>
      </c>
      <c r="D632">
        <v>0.18381620508051694</v>
      </c>
      <c r="E632" s="2"/>
      <c r="F632">
        <f t="shared" si="36"/>
        <v>1.0173698964400687E-7</v>
      </c>
      <c r="H632" s="13">
        <f t="shared" si="37"/>
        <v>-0.73561620422947249</v>
      </c>
      <c r="I632" s="13">
        <f t="shared" si="38"/>
        <v>2.7435264994711921</v>
      </c>
      <c r="J632" s="13">
        <f t="shared" si="39"/>
        <v>2.3222192947339191</v>
      </c>
    </row>
    <row r="633" spans="2:10">
      <c r="B633" s="2">
        <v>18.875</v>
      </c>
      <c r="C633" s="1">
        <v>210</v>
      </c>
      <c r="D633">
        <v>0.17951084025989256</v>
      </c>
      <c r="E633" s="2"/>
      <c r="F633">
        <f t="shared" si="36"/>
        <v>9.6660704661489777E-8</v>
      </c>
      <c r="H633" s="13">
        <f t="shared" si="37"/>
        <v>-0.74590932021712653</v>
      </c>
      <c r="I633" s="13">
        <f t="shared" si="38"/>
        <v>2.7475149481676615</v>
      </c>
      <c r="J633" s="13">
        <f t="shared" si="39"/>
        <v>2.3222192947339191</v>
      </c>
    </row>
    <row r="634" spans="2:10">
      <c r="B634" s="2">
        <v>19.715827338129497</v>
      </c>
      <c r="C634" s="1">
        <v>210</v>
      </c>
      <c r="D634">
        <v>0.17691790001176952</v>
      </c>
      <c r="E634" s="2"/>
      <c r="F634">
        <f t="shared" si="36"/>
        <v>8.9142723425391097E-8</v>
      </c>
      <c r="H634" s="13">
        <f t="shared" si="37"/>
        <v>-0.75222822428046499</v>
      </c>
      <c r="I634" s="13">
        <f t="shared" si="38"/>
        <v>2.7538242967852939</v>
      </c>
      <c r="J634" s="13">
        <f t="shared" si="39"/>
        <v>2.3222192947339191</v>
      </c>
    </row>
    <row r="635" spans="2:10">
      <c r="B635" s="2">
        <v>20.058064516129033</v>
      </c>
      <c r="C635" s="1">
        <v>210</v>
      </c>
      <c r="D635">
        <v>0.17398252670188324</v>
      </c>
      <c r="E635" s="2"/>
      <c r="F635">
        <f t="shared" si="36"/>
        <v>8.633777487479333E-8</v>
      </c>
      <c r="H635" s="13">
        <f t="shared" si="37"/>
        <v>-0.75949436630363287</v>
      </c>
      <c r="I635" s="13">
        <f t="shared" si="38"/>
        <v>2.7563156360248859</v>
      </c>
      <c r="J635" s="13">
        <f t="shared" si="39"/>
        <v>2.3222192947339191</v>
      </c>
    </row>
    <row r="636" spans="2:10">
      <c r="B636" s="2">
        <v>20.5</v>
      </c>
      <c r="C636" s="1">
        <v>210</v>
      </c>
      <c r="D636">
        <v>0.17112467431767323</v>
      </c>
      <c r="E636" s="2"/>
      <c r="F636">
        <f t="shared" si="36"/>
        <v>8.2911984413592017E-8</v>
      </c>
      <c r="H636" s="13">
        <f t="shared" si="37"/>
        <v>-0.76668736540095994</v>
      </c>
      <c r="I636" s="13">
        <f t="shared" si="38"/>
        <v>2.7594705817525043</v>
      </c>
      <c r="J636" s="13">
        <f t="shared" si="39"/>
        <v>2.3222192947339191</v>
      </c>
    </row>
    <row r="637" spans="2:10">
      <c r="B637" s="2">
        <v>20.833333333333332</v>
      </c>
      <c r="C637" s="1">
        <v>210</v>
      </c>
      <c r="D637">
        <v>0.16896727155555522</v>
      </c>
      <c r="E637" s="2"/>
      <c r="F637">
        <f t="shared" si="36"/>
        <v>8.0464399699390793E-8</v>
      </c>
      <c r="H637" s="13">
        <f t="shared" si="37"/>
        <v>-0.7721974087550717</v>
      </c>
      <c r="I637" s="13">
        <f t="shared" si="38"/>
        <v>2.761805548942057</v>
      </c>
      <c r="J637" s="13">
        <f t="shared" si="39"/>
        <v>2.3222192947339191</v>
      </c>
    </row>
    <row r="638" spans="2:10">
      <c r="B638" s="2">
        <v>21.447721179624665</v>
      </c>
      <c r="C638" s="1">
        <v>210</v>
      </c>
      <c r="D638">
        <v>0.16763366376319572</v>
      </c>
      <c r="E638" s="2"/>
      <c r="F638">
        <f t="shared" si="36"/>
        <v>7.6234964915062778E-8</v>
      </c>
      <c r="H638" s="13">
        <f t="shared" si="37"/>
        <v>-0.77563876304152046</v>
      </c>
      <c r="I638" s="13">
        <f t="shared" si="38"/>
        <v>2.766013013128338</v>
      </c>
      <c r="J638" s="13">
        <f t="shared" si="39"/>
        <v>2.3222192947339191</v>
      </c>
    </row>
    <row r="639" spans="2:10">
      <c r="B639" s="2">
        <v>21.8125</v>
      </c>
      <c r="C639" s="1">
        <v>210</v>
      </c>
      <c r="D639">
        <v>0.16429848240192163</v>
      </c>
      <c r="E639" s="2"/>
      <c r="F639">
        <f t="shared" si="36"/>
        <v>7.388347614045276E-8</v>
      </c>
      <c r="H639" s="13">
        <f t="shared" si="37"/>
        <v>-0.78436644805316169</v>
      </c>
      <c r="I639" s="13">
        <f t="shared" si="38"/>
        <v>2.7684544428350044</v>
      </c>
      <c r="J639" s="13">
        <f t="shared" si="39"/>
        <v>2.3222192947339191</v>
      </c>
    </row>
    <row r="640" spans="2:10">
      <c r="B640" s="2">
        <v>22.181034482758619</v>
      </c>
      <c r="C640" s="1">
        <v>210</v>
      </c>
      <c r="D640">
        <v>0.16170073244490835</v>
      </c>
      <c r="E640" s="2"/>
      <c r="F640">
        <f t="shared" si="36"/>
        <v>7.161920420983575E-8</v>
      </c>
      <c r="H640" s="13">
        <f t="shared" si="37"/>
        <v>-0.79128801289470241</v>
      </c>
      <c r="I640" s="13">
        <f t="shared" si="38"/>
        <v>2.7708798937283947</v>
      </c>
      <c r="J640" s="13">
        <f t="shared" si="39"/>
        <v>2.3222192947339191</v>
      </c>
    </row>
    <row r="641" spans="2:10">
      <c r="B641" s="2">
        <v>22.796875</v>
      </c>
      <c r="C641" s="1">
        <v>210</v>
      </c>
      <c r="D641">
        <v>0.15911379084021782</v>
      </c>
      <c r="E641" s="2"/>
      <c r="F641">
        <f t="shared" si="36"/>
        <v>6.8066590970676178E-8</v>
      </c>
      <c r="H641" s="13">
        <f t="shared" si="37"/>
        <v>-0.79829217719662537</v>
      </c>
      <c r="I641" s="13">
        <f t="shared" si="38"/>
        <v>2.7748444007037736</v>
      </c>
      <c r="J641" s="13">
        <f t="shared" si="39"/>
        <v>2.3222192947339191</v>
      </c>
    </row>
    <row r="642" spans="2:10">
      <c r="B642" s="2">
        <v>23.820143884892087</v>
      </c>
      <c r="C642" s="1">
        <v>210</v>
      </c>
      <c r="D642">
        <v>0.15848705623846299</v>
      </c>
      <c r="E642" s="2"/>
      <c r="F642">
        <f t="shared" si="36"/>
        <v>6.2734720003526942E-8</v>
      </c>
      <c r="H642" s="13">
        <f t="shared" si="37"/>
        <v>-0.80000620116709142</v>
      </c>
      <c r="I642" s="13">
        <f t="shared" si="38"/>
        <v>2.7812007548999103</v>
      </c>
      <c r="J642" s="13">
        <f t="shared" si="39"/>
        <v>2.3222192947339191</v>
      </c>
    </row>
    <row r="643" spans="2:10">
      <c r="B643" s="2">
        <v>24.232258064516127</v>
      </c>
      <c r="C643" s="1">
        <v>210</v>
      </c>
      <c r="D643">
        <v>0.15566647912516393</v>
      </c>
      <c r="E643" s="2"/>
      <c r="F643">
        <f t="shared" ref="F643:F706" si="40">B643^($G$2*LOG10(C643))*C643^$G$3</f>
        <v>6.0767092418383382E-8</v>
      </c>
      <c r="H643" s="13">
        <f t="shared" ref="H643:H706" si="41">LOG10(D643)</f>
        <v>-0.80780489737596251</v>
      </c>
      <c r="I643" s="13">
        <f t="shared" ref="I643:I706" si="42">LOG10((B643*C643^3)^(1/3))</f>
        <v>2.7836839232085131</v>
      </c>
      <c r="J643" s="13">
        <f t="shared" ref="J643:J706" si="43">LOG10($C643)</f>
        <v>2.3222192947339191</v>
      </c>
    </row>
    <row r="644" spans="2:10">
      <c r="B644" s="2">
        <v>24.767441860465116</v>
      </c>
      <c r="C644" s="1">
        <v>210</v>
      </c>
      <c r="D644">
        <v>0.15043741144544157</v>
      </c>
      <c r="E644" s="2"/>
      <c r="F644">
        <f t="shared" si="40"/>
        <v>5.8350320465881276E-8</v>
      </c>
      <c r="H644" s="13">
        <f t="shared" si="41"/>
        <v>-0.82264414802704278</v>
      </c>
      <c r="I644" s="13">
        <f t="shared" si="42"/>
        <v>2.7868463454656425</v>
      </c>
      <c r="J644" s="13">
        <f t="shared" si="43"/>
        <v>2.3222192947339191</v>
      </c>
    </row>
    <row r="645" spans="2:10">
      <c r="B645" s="2">
        <v>25.166666666666668</v>
      </c>
      <c r="C645" s="1">
        <v>210</v>
      </c>
      <c r="D645">
        <v>0.14865109363289328</v>
      </c>
      <c r="E645" s="2"/>
      <c r="F645">
        <f t="shared" si="40"/>
        <v>5.6642425353618651E-8</v>
      </c>
      <c r="H645" s="13">
        <f t="shared" si="41"/>
        <v>-0.82783189132292756</v>
      </c>
      <c r="I645" s="13">
        <f t="shared" si="42"/>
        <v>2.789161193703761</v>
      </c>
      <c r="J645" s="13">
        <f t="shared" si="43"/>
        <v>2.3222192947339191</v>
      </c>
    </row>
    <row r="646" spans="2:10">
      <c r="B646" s="2">
        <v>26.35096153846154</v>
      </c>
      <c r="C646" s="1">
        <v>210</v>
      </c>
      <c r="D646">
        <v>0.14181360684108735</v>
      </c>
      <c r="E646" s="2"/>
      <c r="F646">
        <f t="shared" si="40"/>
        <v>5.2004465213921863E-8</v>
      </c>
      <c r="H646" s="13">
        <f t="shared" si="41"/>
        <v>-0.84828209713255298</v>
      </c>
      <c r="I646" s="13">
        <f t="shared" si="42"/>
        <v>2.7958181171037322</v>
      </c>
      <c r="J646" s="13">
        <f t="shared" si="43"/>
        <v>2.3222192947339191</v>
      </c>
    </row>
    <row r="647" spans="2:10">
      <c r="B647" s="2">
        <v>26.801724137931036</v>
      </c>
      <c r="C647" s="1">
        <v>210</v>
      </c>
      <c r="D647">
        <v>0.14364329688610503</v>
      </c>
      <c r="E647" s="2"/>
      <c r="F647">
        <f t="shared" si="40"/>
        <v>5.0391323754293267E-8</v>
      </c>
      <c r="H647" s="13">
        <f t="shared" si="41"/>
        <v>-0.84271463554950621</v>
      </c>
      <c r="I647" s="13">
        <f t="shared" si="42"/>
        <v>2.7982735390060101</v>
      </c>
      <c r="J647" s="13">
        <f t="shared" si="43"/>
        <v>2.3222192947339191</v>
      </c>
    </row>
    <row r="648" spans="2:10">
      <c r="B648" s="2">
        <v>27.546875</v>
      </c>
      <c r="C648" s="1">
        <v>210</v>
      </c>
      <c r="D648">
        <v>0.14076790608172302</v>
      </c>
      <c r="E648" s="2"/>
      <c r="F648">
        <f t="shared" si="40"/>
        <v>4.7888407452645287E-8</v>
      </c>
      <c r="H648" s="13">
        <f t="shared" si="41"/>
        <v>-0.85149634945802655</v>
      </c>
      <c r="I648" s="13">
        <f t="shared" si="42"/>
        <v>2.8022434075057308</v>
      </c>
      <c r="J648" s="13">
        <f t="shared" si="43"/>
        <v>2.3222192947339191</v>
      </c>
    </row>
    <row r="649" spans="2:10">
      <c r="B649" s="2">
        <v>27.777777777777779</v>
      </c>
      <c r="C649" s="1">
        <v>210</v>
      </c>
      <c r="D649">
        <v>0.14045645994206338</v>
      </c>
      <c r="E649" s="2"/>
      <c r="F649">
        <f t="shared" si="40"/>
        <v>4.715151590874232E-8</v>
      </c>
      <c r="H649" s="13">
        <f t="shared" si="41"/>
        <v>-0.85245828171926186</v>
      </c>
      <c r="I649" s="13">
        <f t="shared" si="42"/>
        <v>2.8034517944781565</v>
      </c>
      <c r="J649" s="13">
        <f t="shared" si="43"/>
        <v>2.3222192947339191</v>
      </c>
    </row>
    <row r="650" spans="2:10">
      <c r="B650" s="2">
        <v>28.776978417266186</v>
      </c>
      <c r="C650" s="1">
        <v>210</v>
      </c>
      <c r="D650">
        <v>0.1411531171802729</v>
      </c>
      <c r="E650" s="2"/>
      <c r="F650">
        <f t="shared" si="40"/>
        <v>4.4155325931872444E-8</v>
      </c>
      <c r="H650" s="13">
        <f t="shared" si="41"/>
        <v>-0.8503095265907894</v>
      </c>
      <c r="I650" s="13">
        <f t="shared" si="42"/>
        <v>2.8085676917585416</v>
      </c>
      <c r="J650" s="13">
        <f t="shared" si="43"/>
        <v>2.3222192947339191</v>
      </c>
    </row>
    <row r="651" spans="2:10">
      <c r="B651" s="2">
        <v>29.270967741935483</v>
      </c>
      <c r="C651" s="1">
        <v>210</v>
      </c>
      <c r="D651">
        <v>0.13718889337243012</v>
      </c>
      <c r="E651" s="2"/>
      <c r="F651">
        <f t="shared" si="40"/>
        <v>4.2780969582767222E-8</v>
      </c>
      <c r="H651" s="13">
        <f t="shared" si="41"/>
        <v>-0.86268104710094939</v>
      </c>
      <c r="I651" s="13">
        <f t="shared" si="42"/>
        <v>2.8110316550991605</v>
      </c>
      <c r="J651" s="13">
        <f t="shared" si="43"/>
        <v>2.3222192947339191</v>
      </c>
    </row>
    <row r="652" spans="2:10">
      <c r="B652" s="2">
        <v>29.918604651162791</v>
      </c>
      <c r="C652" s="1">
        <v>210</v>
      </c>
      <c r="D652">
        <v>0.13162953224105609</v>
      </c>
      <c r="E652" s="2"/>
      <c r="F652">
        <f t="shared" si="40"/>
        <v>4.107653992690646E-8</v>
      </c>
      <c r="H652" s="13">
        <f t="shared" si="41"/>
        <v>-0.88064666201048813</v>
      </c>
      <c r="I652" s="13">
        <f t="shared" si="42"/>
        <v>2.8141997397228455</v>
      </c>
      <c r="J652" s="13">
        <f t="shared" si="43"/>
        <v>2.3222192947339191</v>
      </c>
    </row>
    <row r="653" spans="2:10">
      <c r="B653" s="2">
        <v>30.395833333333332</v>
      </c>
      <c r="C653" s="1">
        <v>210</v>
      </c>
      <c r="D653">
        <v>0.13220657276995304</v>
      </c>
      <c r="E653" s="2"/>
      <c r="F653">
        <f t="shared" si="40"/>
        <v>3.9886495878897241E-8</v>
      </c>
      <c r="H653" s="13">
        <f t="shared" si="41"/>
        <v>-0.87874695296866312</v>
      </c>
      <c r="I653" s="13">
        <f t="shared" si="42"/>
        <v>2.816490646239874</v>
      </c>
      <c r="J653" s="13">
        <f t="shared" si="43"/>
        <v>2.3222192947339191</v>
      </c>
    </row>
    <row r="654" spans="2:10">
      <c r="B654" s="2">
        <v>31.83653846153846</v>
      </c>
      <c r="C654" s="1">
        <v>210</v>
      </c>
      <c r="D654">
        <v>0.12810324964055134</v>
      </c>
      <c r="E654" s="2"/>
      <c r="F654">
        <f t="shared" si="40"/>
        <v>3.6598450650423708E-8</v>
      </c>
      <c r="H654" s="13">
        <f t="shared" si="41"/>
        <v>-0.89243985321347941</v>
      </c>
      <c r="I654" s="13">
        <f t="shared" si="42"/>
        <v>2.8231945752183485</v>
      </c>
      <c r="J654" s="13">
        <f t="shared" si="43"/>
        <v>2.3222192947339191</v>
      </c>
    </row>
    <row r="655" spans="2:10">
      <c r="B655" s="2">
        <v>32.379310344827587</v>
      </c>
      <c r="C655" s="1">
        <v>210</v>
      </c>
      <c r="D655">
        <v>0.12859595444686112</v>
      </c>
      <c r="E655" s="2"/>
      <c r="F655">
        <f t="shared" si="40"/>
        <v>3.5466911581894619E-8</v>
      </c>
      <c r="H655" s="13">
        <f t="shared" si="41"/>
        <v>-0.89077269384601654</v>
      </c>
      <c r="I655" s="13">
        <f t="shared" si="42"/>
        <v>2.8256418261896372</v>
      </c>
      <c r="J655" s="13">
        <f t="shared" si="43"/>
        <v>2.3222192947339191</v>
      </c>
    </row>
    <row r="656" spans="2:10">
      <c r="B656" s="2">
        <v>33.28125</v>
      </c>
      <c r="C656" s="1">
        <v>210</v>
      </c>
      <c r="D656">
        <v>0.1245589913111928</v>
      </c>
      <c r="E656" s="2"/>
      <c r="F656">
        <f t="shared" si="40"/>
        <v>3.3702050930582638E-8</v>
      </c>
      <c r="H656" s="13">
        <f t="shared" si="41"/>
        <v>-0.90462491737761008</v>
      </c>
      <c r="I656" s="13">
        <f t="shared" si="42"/>
        <v>2.8296191712188694</v>
      </c>
      <c r="J656" s="13">
        <f t="shared" si="43"/>
        <v>2.3222192947339191</v>
      </c>
    </row>
    <row r="657" spans="2:10">
      <c r="B657" s="2">
        <v>33.555555555555557</v>
      </c>
      <c r="C657" s="1">
        <v>210</v>
      </c>
      <c r="D657">
        <v>0.12427232224983002</v>
      </c>
      <c r="E657" s="2"/>
      <c r="F657">
        <f t="shared" si="40"/>
        <v>3.3192023182285918E-8</v>
      </c>
      <c r="H657" s="13">
        <f t="shared" si="41"/>
        <v>-0.90562558602160659</v>
      </c>
      <c r="I657" s="13">
        <f t="shared" si="42"/>
        <v>2.8308074392398606</v>
      </c>
      <c r="J657" s="13">
        <f t="shared" si="43"/>
        <v>2.3222192947339191</v>
      </c>
    </row>
    <row r="658" spans="2:10">
      <c r="B658" s="2">
        <v>35.361290322580643</v>
      </c>
      <c r="C658" s="1">
        <v>210</v>
      </c>
      <c r="D658">
        <v>0.12098404406228645</v>
      </c>
      <c r="E658" s="2"/>
      <c r="F658">
        <f t="shared" si="40"/>
        <v>3.0112300621258176E-8</v>
      </c>
      <c r="H658" s="13">
        <f t="shared" si="41"/>
        <v>-0.91727190268053183</v>
      </c>
      <c r="I658" s="13">
        <f t="shared" si="42"/>
        <v>2.8383953293678887</v>
      </c>
      <c r="J658" s="13">
        <f t="shared" si="43"/>
        <v>2.3222192947339191</v>
      </c>
    </row>
    <row r="659" spans="2:10">
      <c r="B659" s="2">
        <v>36.151162790697676</v>
      </c>
      <c r="C659" s="1">
        <v>210</v>
      </c>
      <c r="D659">
        <v>0.11720318809110276</v>
      </c>
      <c r="E659" s="2"/>
      <c r="F659">
        <f t="shared" si="40"/>
        <v>2.8901483128719676E-8</v>
      </c>
      <c r="H659" s="13">
        <f t="shared" si="41"/>
        <v>-0.93106057473821457</v>
      </c>
      <c r="I659" s="13">
        <f t="shared" si="42"/>
        <v>2.84159338500046</v>
      </c>
      <c r="J659" s="13">
        <f t="shared" si="43"/>
        <v>2.3222192947339191</v>
      </c>
    </row>
    <row r="660" spans="2:10">
      <c r="B660" s="2">
        <v>36.729166666666664</v>
      </c>
      <c r="C660" s="1">
        <v>210</v>
      </c>
      <c r="D660">
        <v>0.11687065606030742</v>
      </c>
      <c r="E660" s="2"/>
      <c r="F660">
        <f t="shared" si="40"/>
        <v>2.8062236396263499E-8</v>
      </c>
      <c r="H660" s="13">
        <f t="shared" si="41"/>
        <v>-0.93229451801545271</v>
      </c>
      <c r="I660" s="13">
        <f t="shared" si="42"/>
        <v>2.8438896530418312</v>
      </c>
      <c r="J660" s="13">
        <f t="shared" si="43"/>
        <v>2.3222192947339191</v>
      </c>
    </row>
    <row r="661" spans="2:10">
      <c r="B661" s="2">
        <v>37.037037037037038</v>
      </c>
      <c r="C661" s="1">
        <v>210</v>
      </c>
      <c r="D661">
        <v>0.11679825892129653</v>
      </c>
      <c r="E661" s="2"/>
      <c r="F661">
        <f t="shared" si="40"/>
        <v>2.763042365068698E-8</v>
      </c>
      <c r="H661" s="13">
        <f t="shared" si="41"/>
        <v>-0.93256363108071894</v>
      </c>
      <c r="I661" s="13">
        <f t="shared" si="42"/>
        <v>2.8450980400142569</v>
      </c>
      <c r="J661" s="13">
        <f t="shared" si="43"/>
        <v>2.3222192947339191</v>
      </c>
    </row>
    <row r="662" spans="2:10">
      <c r="B662" s="2">
        <v>38.46153846153846</v>
      </c>
      <c r="C662" s="1">
        <v>210</v>
      </c>
      <c r="D662">
        <v>0.115240712838469</v>
      </c>
      <c r="E662" s="2"/>
      <c r="F662">
        <f t="shared" si="40"/>
        <v>2.5759523864618407E-8</v>
      </c>
      <c r="H662" s="13">
        <f t="shared" si="41"/>
        <v>-0.93839406399058256</v>
      </c>
      <c r="I662" s="13">
        <f t="shared" si="42"/>
        <v>2.8505615120769798</v>
      </c>
      <c r="J662" s="13">
        <f t="shared" si="43"/>
        <v>2.3222192947339191</v>
      </c>
    </row>
    <row r="663" spans="2:10">
      <c r="B663" s="2">
        <v>39.112068965517238</v>
      </c>
      <c r="C663" s="1">
        <v>210</v>
      </c>
      <c r="D663">
        <v>0.11059127473245056</v>
      </c>
      <c r="E663" s="2"/>
      <c r="F663">
        <f t="shared" si="40"/>
        <v>2.4969252356736235E-8</v>
      </c>
      <c r="H663" s="13">
        <f t="shared" si="41"/>
        <v>-0.95627913600626291</v>
      </c>
      <c r="I663" s="13">
        <f t="shared" si="42"/>
        <v>2.8529895580802851</v>
      </c>
      <c r="J663" s="13">
        <f t="shared" si="43"/>
        <v>2.3222192947339191</v>
      </c>
    </row>
    <row r="664" spans="2:10">
      <c r="B664" s="2">
        <v>40.203125</v>
      </c>
      <c r="C664" s="1">
        <v>210</v>
      </c>
      <c r="D664">
        <v>0.10908898991372343</v>
      </c>
      <c r="E664" s="2"/>
      <c r="F664">
        <f t="shared" si="40"/>
        <v>2.3725039204851998E-8</v>
      </c>
      <c r="H664" s="13">
        <f t="shared" si="41"/>
        <v>-0.9622190794850376</v>
      </c>
      <c r="I664" s="13">
        <f t="shared" si="42"/>
        <v>2.856972565476072</v>
      </c>
      <c r="J664" s="13">
        <f t="shared" si="43"/>
        <v>2.3222192947339191</v>
      </c>
    </row>
    <row r="665" spans="2:10">
      <c r="B665" s="2">
        <v>40.527777777777779</v>
      </c>
      <c r="C665" s="1">
        <v>210</v>
      </c>
      <c r="D665">
        <v>0.10972579265376635</v>
      </c>
      <c r="E665" s="2"/>
      <c r="F665">
        <f t="shared" si="40"/>
        <v>2.3373178101172683E-8</v>
      </c>
      <c r="H665" s="13">
        <f t="shared" si="41"/>
        <v>-0.95969127314953384</v>
      </c>
      <c r="I665" s="13">
        <f t="shared" si="42"/>
        <v>2.858136891775974</v>
      </c>
      <c r="J665" s="13">
        <f t="shared" si="43"/>
        <v>2.3222192947339191</v>
      </c>
    </row>
    <row r="666" spans="2:10">
      <c r="B666" s="2">
        <v>42.722580645161287</v>
      </c>
      <c r="C666" s="1">
        <v>210</v>
      </c>
      <c r="D666">
        <v>0.10517612274470539</v>
      </c>
      <c r="E666" s="2"/>
      <c r="F666">
        <f t="shared" si="40"/>
        <v>2.1191710052674731E-8</v>
      </c>
      <c r="H666" s="13">
        <f t="shared" si="41"/>
        <v>-0.97808284323559092</v>
      </c>
      <c r="I666" s="13">
        <f t="shared" si="42"/>
        <v>2.8657717874825046</v>
      </c>
      <c r="J666" s="13">
        <f t="shared" si="43"/>
        <v>2.3222192947339191</v>
      </c>
    </row>
    <row r="667" spans="2:10">
      <c r="B667" s="2">
        <v>43.674418604651166</v>
      </c>
      <c r="C667" s="1">
        <v>210</v>
      </c>
      <c r="D667">
        <v>0.10326486418751402</v>
      </c>
      <c r="E667" s="2"/>
      <c r="F667">
        <f t="shared" si="40"/>
        <v>2.0341722946394844E-8</v>
      </c>
      <c r="H667" s="13">
        <f t="shared" si="41"/>
        <v>-0.98604742180243021</v>
      </c>
      <c r="I667" s="13">
        <f t="shared" si="42"/>
        <v>2.8689616721840876</v>
      </c>
      <c r="J667" s="13">
        <f t="shared" si="43"/>
        <v>2.3222192947339191</v>
      </c>
    </row>
    <row r="668" spans="2:10">
      <c r="B668" s="2">
        <v>44.375</v>
      </c>
      <c r="C668" s="1">
        <v>210</v>
      </c>
      <c r="D668">
        <v>0.10294936942086601</v>
      </c>
      <c r="E668" s="2"/>
      <c r="F668">
        <f t="shared" si="40"/>
        <v>1.9749141192221464E-8</v>
      </c>
      <c r="H668" s="13">
        <f t="shared" si="41"/>
        <v>-0.98737630915160302</v>
      </c>
      <c r="I668" s="13">
        <f t="shared" si="42"/>
        <v>2.8712654167549689</v>
      </c>
      <c r="J668" s="13">
        <f t="shared" si="43"/>
        <v>2.3222192947339191</v>
      </c>
    </row>
    <row r="669" spans="2:10">
      <c r="B669" s="2">
        <v>44.74074074074074</v>
      </c>
      <c r="C669" s="1">
        <v>210</v>
      </c>
      <c r="D669">
        <v>0.1030329322207206</v>
      </c>
      <c r="E669" s="2"/>
      <c r="F669">
        <f t="shared" si="40"/>
        <v>1.9450268876295935E-8</v>
      </c>
      <c r="H669" s="13">
        <f t="shared" si="41"/>
        <v>-0.9870239403842781</v>
      </c>
      <c r="I669" s="13">
        <f t="shared" si="42"/>
        <v>2.8724536847759614</v>
      </c>
      <c r="J669" s="13">
        <f t="shared" si="43"/>
        <v>2.3222192947339191</v>
      </c>
    </row>
    <row r="670" spans="2:10">
      <c r="B670" s="2">
        <v>47.25</v>
      </c>
      <c r="C670" s="1">
        <v>210</v>
      </c>
      <c r="D670">
        <v>9.9656780296411202E-2</v>
      </c>
      <c r="E670" s="2"/>
      <c r="F670">
        <f t="shared" si="40"/>
        <v>1.7575142419328646E-8</v>
      </c>
      <c r="H670" s="13">
        <f t="shared" si="41"/>
        <v>-1.0014931480910085</v>
      </c>
      <c r="I670" s="13">
        <f t="shared" si="42"/>
        <v>2.8803532323490133</v>
      </c>
      <c r="J670" s="13">
        <f t="shared" si="43"/>
        <v>2.3222192947339191</v>
      </c>
    </row>
    <row r="671" spans="2:10">
      <c r="B671" s="2">
        <v>48.578125</v>
      </c>
      <c r="C671" s="1">
        <v>210</v>
      </c>
      <c r="D671">
        <v>9.8305484624651787E-2</v>
      </c>
      <c r="E671" s="2"/>
      <c r="F671">
        <f t="shared" si="40"/>
        <v>1.6692954701817395E-8</v>
      </c>
      <c r="H671" s="13">
        <f t="shared" si="41"/>
        <v>-1.0074222514885753</v>
      </c>
      <c r="I671" s="13">
        <f t="shared" si="42"/>
        <v>2.8843662107536874</v>
      </c>
      <c r="J671" s="13">
        <f t="shared" si="43"/>
        <v>2.3222192947339191</v>
      </c>
    </row>
    <row r="672" spans="2:10">
      <c r="B672" s="2">
        <v>48.972222222222221</v>
      </c>
      <c r="C672" s="1">
        <v>210</v>
      </c>
      <c r="D672">
        <v>9.6733244190611883E-2</v>
      </c>
      <c r="E672" s="2"/>
      <c r="F672">
        <f t="shared" si="40"/>
        <v>1.6444253493676695E-8</v>
      </c>
      <c r="H672" s="13">
        <f t="shared" si="41"/>
        <v>-1.0144242468337608</v>
      </c>
      <c r="I672" s="13">
        <f t="shared" si="42"/>
        <v>2.8855358985779307</v>
      </c>
      <c r="J672" s="13">
        <f t="shared" si="43"/>
        <v>2.3222192947339191</v>
      </c>
    </row>
    <row r="673" spans="2:10">
      <c r="B673" s="2">
        <v>50</v>
      </c>
      <c r="C673" s="1">
        <v>210</v>
      </c>
      <c r="D673">
        <v>9.5569401729053274E-2</v>
      </c>
      <c r="E673" s="2"/>
      <c r="F673">
        <f t="shared" si="40"/>
        <v>1.5821828414405062E-8</v>
      </c>
      <c r="H673" s="13">
        <f t="shared" si="41"/>
        <v>-1.0196811326956918</v>
      </c>
      <c r="I673" s="13">
        <f t="shared" si="42"/>
        <v>2.888542629512592</v>
      </c>
      <c r="J673" s="13">
        <f t="shared" si="43"/>
        <v>2.3222192947339191</v>
      </c>
    </row>
    <row r="674" spans="2:10">
      <c r="B674" s="2">
        <v>51.612903225806448</v>
      </c>
      <c r="C674" s="1">
        <v>210</v>
      </c>
      <c r="D674">
        <v>9.5725485761082363E-2</v>
      </c>
      <c r="E674" s="2"/>
      <c r="F674">
        <f t="shared" si="40"/>
        <v>1.4915613943554431E-8</v>
      </c>
      <c r="H674" s="13">
        <f t="shared" si="41"/>
        <v>-1.0189724211377851</v>
      </c>
      <c r="I674" s="13">
        <f t="shared" si="42"/>
        <v>2.8931387243411364</v>
      </c>
      <c r="J674" s="13">
        <f t="shared" si="43"/>
        <v>2.3222192947339191</v>
      </c>
    </row>
    <row r="675" spans="2:10">
      <c r="B675" s="2">
        <v>52.755813953488371</v>
      </c>
      <c r="C675" s="1">
        <v>210</v>
      </c>
      <c r="D675">
        <v>9.1105394123935229E-2</v>
      </c>
      <c r="E675" s="2"/>
      <c r="F675">
        <f t="shared" si="40"/>
        <v>1.4320886453463585E-8</v>
      </c>
      <c r="H675" s="13">
        <f t="shared" si="41"/>
        <v>-1.0404559087689611</v>
      </c>
      <c r="I675" s="13">
        <f t="shared" si="42"/>
        <v>2.8963094040747355</v>
      </c>
      <c r="J675" s="13">
        <f t="shared" si="43"/>
        <v>2.3222192947339191</v>
      </c>
    </row>
    <row r="676" spans="2:10">
      <c r="B676" s="2">
        <v>53.604166666666664</v>
      </c>
      <c r="C676" s="1">
        <v>210</v>
      </c>
      <c r="D676">
        <v>9.2292957058674824E-2</v>
      </c>
      <c r="E676" s="2"/>
      <c r="F676">
        <f t="shared" si="40"/>
        <v>1.3902689483577704E-8</v>
      </c>
      <c r="H676" s="13">
        <f t="shared" si="41"/>
        <v>-1.0348314390310447</v>
      </c>
      <c r="I676" s="13">
        <f t="shared" si="42"/>
        <v>2.8986188110121724</v>
      </c>
      <c r="J676" s="13">
        <f t="shared" si="43"/>
        <v>2.3222192947339191</v>
      </c>
    </row>
    <row r="677" spans="2:10">
      <c r="B677" s="2">
        <v>54.037037037037038</v>
      </c>
      <c r="C677" s="1">
        <v>210</v>
      </c>
      <c r="D677">
        <v>9.1273114074771053E-2</v>
      </c>
      <c r="E677" s="2"/>
      <c r="F677">
        <f t="shared" si="40"/>
        <v>1.3696501598130426E-8</v>
      </c>
      <c r="H677" s="13">
        <f t="shared" si="41"/>
        <v>-1.039657131869135</v>
      </c>
      <c r="I677" s="13">
        <f t="shared" si="42"/>
        <v>2.8997831373120735</v>
      </c>
      <c r="J677" s="13">
        <f t="shared" si="43"/>
        <v>2.3222192947339191</v>
      </c>
    </row>
    <row r="678" spans="2:10">
      <c r="B678" s="2">
        <v>57.086206896551722</v>
      </c>
      <c r="C678" s="1">
        <v>210</v>
      </c>
      <c r="D678">
        <v>8.8593478395275468E-2</v>
      </c>
      <c r="E678" s="2"/>
      <c r="F678">
        <f t="shared" si="40"/>
        <v>1.2368610654143858E-8</v>
      </c>
      <c r="H678" s="13">
        <f t="shared" si="41"/>
        <v>-1.0525982465236599</v>
      </c>
      <c r="I678" s="13">
        <f t="shared" si="42"/>
        <v>2.9077296904636292</v>
      </c>
      <c r="J678" s="13">
        <f t="shared" si="43"/>
        <v>2.3222192947339191</v>
      </c>
    </row>
    <row r="679" spans="2:10">
      <c r="B679" s="2">
        <v>58.6875</v>
      </c>
      <c r="C679" s="1">
        <v>210</v>
      </c>
      <c r="D679">
        <v>8.6398593832706927E-2</v>
      </c>
      <c r="E679" s="2"/>
      <c r="F679">
        <f t="shared" si="40"/>
        <v>1.1748997730973238E-8</v>
      </c>
      <c r="H679" s="13">
        <f t="shared" si="41"/>
        <v>-1.0634933257579771</v>
      </c>
      <c r="I679" s="13">
        <f t="shared" si="42"/>
        <v>2.9117344979373145</v>
      </c>
      <c r="J679" s="13">
        <f t="shared" si="43"/>
        <v>2.3222192947339191</v>
      </c>
    </row>
    <row r="680" spans="2:10">
      <c r="B680" s="2">
        <v>59.166666666666664</v>
      </c>
      <c r="C680" s="1">
        <v>210</v>
      </c>
      <c r="D680">
        <v>8.5901198533790898E-2</v>
      </c>
      <c r="E680" s="2"/>
      <c r="F680">
        <f t="shared" si="40"/>
        <v>1.1572843997941092E-8</v>
      </c>
      <c r="H680" s="13">
        <f t="shared" si="41"/>
        <v>-1.066000776646284</v>
      </c>
      <c r="I680" s="13">
        <f t="shared" si="42"/>
        <v>2.9129116622910693</v>
      </c>
      <c r="J680" s="13">
        <f t="shared" si="43"/>
        <v>2.3222192947339191</v>
      </c>
    </row>
    <row r="681" spans="2:10">
      <c r="B681" s="2">
        <v>60.4</v>
      </c>
      <c r="C681" s="1">
        <v>210</v>
      </c>
      <c r="D681">
        <v>8.441727104553165E-2</v>
      </c>
      <c r="E681" s="2"/>
      <c r="F681">
        <f t="shared" si="40"/>
        <v>1.1137679995983197E-8</v>
      </c>
      <c r="H681" s="13">
        <f t="shared" si="41"/>
        <v>-1.0735686913787588</v>
      </c>
      <c r="I681" s="13">
        <f t="shared" si="42"/>
        <v>2.915898274274296</v>
      </c>
      <c r="J681" s="13">
        <f t="shared" si="43"/>
        <v>2.3222192947339191</v>
      </c>
    </row>
    <row r="682" spans="2:10">
      <c r="B682" s="2">
        <v>63.732558139534881</v>
      </c>
      <c r="C682" s="1">
        <v>210</v>
      </c>
      <c r="D682">
        <v>8.2591429546657893E-2</v>
      </c>
      <c r="E682" s="2"/>
      <c r="F682">
        <f t="shared" si="40"/>
        <v>1.0080062285996118E-8</v>
      </c>
      <c r="H682" s="13">
        <f t="shared" si="41"/>
        <v>-1.0830650167680809</v>
      </c>
      <c r="I682" s="13">
        <f t="shared" si="42"/>
        <v>2.9236730783434632</v>
      </c>
      <c r="J682" s="13">
        <f t="shared" si="43"/>
        <v>2.3222192947339191</v>
      </c>
    </row>
    <row r="683" spans="2:10">
      <c r="B683" s="2">
        <v>64.770833333333329</v>
      </c>
      <c r="C683" s="1">
        <v>210</v>
      </c>
      <c r="D683">
        <v>8.0525821596244135E-2</v>
      </c>
      <c r="E683" s="2"/>
      <c r="F683">
        <f t="shared" si="40"/>
        <v>9.7819423512410341E-9</v>
      </c>
      <c r="H683" s="13">
        <f t="shared" si="41"/>
        <v>-1.0940648354260618</v>
      </c>
      <c r="I683" s="13">
        <f t="shared" si="42"/>
        <v>2.9260124562897869</v>
      </c>
      <c r="J683" s="13">
        <f t="shared" si="43"/>
        <v>2.3222192947339191</v>
      </c>
    </row>
    <row r="684" spans="2:10">
      <c r="B684" s="2">
        <v>65.296296296296291</v>
      </c>
      <c r="C684" s="1">
        <v>210</v>
      </c>
      <c r="D684">
        <v>8.0872842067106238E-2</v>
      </c>
      <c r="E684" s="2"/>
      <c r="F684">
        <f t="shared" si="40"/>
        <v>9.6362053667363564E-9</v>
      </c>
      <c r="H684" s="13">
        <f t="shared" si="41"/>
        <v>-1.0921972944635998</v>
      </c>
      <c r="I684" s="13">
        <f t="shared" si="42"/>
        <v>2.9271821441140307</v>
      </c>
      <c r="J684" s="13">
        <f t="shared" si="43"/>
        <v>2.3222192947339191</v>
      </c>
    </row>
    <row r="685" spans="2:10">
      <c r="B685" s="2">
        <v>68.965517241379317</v>
      </c>
      <c r="C685" s="1">
        <v>210</v>
      </c>
      <c r="D685">
        <v>7.6687857025707795E-2</v>
      </c>
      <c r="E685" s="2"/>
      <c r="F685">
        <f t="shared" si="40"/>
        <v>8.705546700893024E-9</v>
      </c>
      <c r="H685" s="13">
        <f t="shared" si="41"/>
        <v>-1.1152733980357326</v>
      </c>
      <c r="I685" s="13">
        <f t="shared" si="42"/>
        <v>2.935096627322261</v>
      </c>
      <c r="J685" s="13">
        <f t="shared" si="43"/>
        <v>2.3222192947339191</v>
      </c>
    </row>
    <row r="686" spans="2:10">
      <c r="B686" s="2">
        <v>70.890625</v>
      </c>
      <c r="C686" s="1">
        <v>210</v>
      </c>
      <c r="D686">
        <v>7.6534452745717463E-2</v>
      </c>
      <c r="E686" s="2"/>
      <c r="F686">
        <f t="shared" si="40"/>
        <v>8.2714754738653504E-9</v>
      </c>
      <c r="H686" s="13">
        <f t="shared" si="41"/>
        <v>-1.1161430188456507</v>
      </c>
      <c r="I686" s="13">
        <f t="shared" si="42"/>
        <v>2.9390822298279624</v>
      </c>
      <c r="J686" s="13">
        <f t="shared" si="43"/>
        <v>2.3222192947339191</v>
      </c>
    </row>
    <row r="687" spans="2:10">
      <c r="B687" s="2">
        <v>71.472222222222229</v>
      </c>
      <c r="C687" s="1">
        <v>210</v>
      </c>
      <c r="D687">
        <v>7.6184980408433314E-2</v>
      </c>
      <c r="E687" s="2"/>
      <c r="F687">
        <f t="shared" si="40"/>
        <v>8.1468685133828339E-9</v>
      </c>
      <c r="H687" s="13">
        <f t="shared" si="41"/>
        <v>-1.1181306397979471</v>
      </c>
      <c r="I687" s="13">
        <f t="shared" si="42"/>
        <v>2.9402650565482724</v>
      </c>
      <c r="J687" s="13">
        <f t="shared" si="43"/>
        <v>2.3222192947339191</v>
      </c>
    </row>
    <row r="688" spans="2:10">
      <c r="B688" s="2">
        <v>72.95</v>
      </c>
      <c r="C688" s="1">
        <v>210</v>
      </c>
      <c r="D688">
        <v>7.5156484339549245E-2</v>
      </c>
      <c r="E688" s="2"/>
      <c r="F688">
        <f t="shared" si="40"/>
        <v>7.8429379477812059E-9</v>
      </c>
      <c r="H688" s="13">
        <f t="shared" si="41"/>
        <v>-1.1240335434683244</v>
      </c>
      <c r="I688" s="13">
        <f t="shared" si="42"/>
        <v>2.943227726810409</v>
      </c>
      <c r="J688" s="13">
        <f t="shared" si="43"/>
        <v>2.3222192947339191</v>
      </c>
    </row>
    <row r="689" spans="2:10">
      <c r="B689" s="2">
        <v>77</v>
      </c>
      <c r="C689" s="1">
        <v>210</v>
      </c>
      <c r="D689">
        <v>7.2730866713630715E-2</v>
      </c>
      <c r="E689" s="2"/>
      <c r="F689">
        <f t="shared" si="40"/>
        <v>7.0939035832727946E-9</v>
      </c>
      <c r="H689" s="13">
        <f t="shared" si="41"/>
        <v>-1.1382812370304574</v>
      </c>
      <c r="I689" s="13">
        <f t="shared" si="42"/>
        <v>2.9510495364580795</v>
      </c>
      <c r="J689" s="13">
        <f t="shared" si="43"/>
        <v>2.3222192947339191</v>
      </c>
    </row>
    <row r="690" spans="2:10">
      <c r="B690" s="2">
        <v>78.25</v>
      </c>
      <c r="C690" s="1">
        <v>210</v>
      </c>
      <c r="D690">
        <v>7.1582842307600189E-2</v>
      </c>
      <c r="E690" s="2"/>
      <c r="F690">
        <f t="shared" si="40"/>
        <v>6.8848218031005248E-9</v>
      </c>
      <c r="H690" s="13">
        <f t="shared" si="41"/>
        <v>-1.1451910612687379</v>
      </c>
      <c r="I690" s="13">
        <f t="shared" si="42"/>
        <v>2.9533807434734141</v>
      </c>
      <c r="J690" s="13">
        <f t="shared" si="43"/>
        <v>2.3222192947339191</v>
      </c>
    </row>
    <row r="691" spans="2:10">
      <c r="B691" s="2">
        <v>78.888888888888886</v>
      </c>
      <c r="C691" s="1">
        <v>210</v>
      </c>
      <c r="D691">
        <v>7.1582842307600189E-2</v>
      </c>
      <c r="E691" s="2"/>
      <c r="F691">
        <f t="shared" si="40"/>
        <v>6.7815970779241936E-9</v>
      </c>
      <c r="H691" s="13">
        <f t="shared" si="41"/>
        <v>-1.1451910612687379</v>
      </c>
      <c r="I691" s="13">
        <f t="shared" si="42"/>
        <v>2.9545579078271693</v>
      </c>
      <c r="J691" s="13">
        <f t="shared" si="43"/>
        <v>2.3222192947339191</v>
      </c>
    </row>
    <row r="692" spans="2:10">
      <c r="B692" s="2">
        <v>85.640625</v>
      </c>
      <c r="C692" s="1">
        <v>210</v>
      </c>
      <c r="D692">
        <v>6.6971675478559409E-2</v>
      </c>
      <c r="E692" s="2"/>
      <c r="F692">
        <f t="shared" si="40"/>
        <v>5.8220549576026262E-9</v>
      </c>
      <c r="H692" s="13">
        <f t="shared" si="41"/>
        <v>-1.1741088358705887</v>
      </c>
      <c r="I692" s="13">
        <f t="shared" si="42"/>
        <v>2.9664459040966902</v>
      </c>
      <c r="J692" s="13">
        <f t="shared" si="43"/>
        <v>2.3222192947339191</v>
      </c>
    </row>
    <row r="693" spans="2:10">
      <c r="B693" s="2">
        <v>86.361111111111114</v>
      </c>
      <c r="C693" s="1">
        <v>210</v>
      </c>
      <c r="D693">
        <v>6.706771915451408E-2</v>
      </c>
      <c r="E693" s="2"/>
      <c r="F693">
        <f t="shared" si="40"/>
        <v>5.7321425638677057E-9</v>
      </c>
      <c r="H693" s="13">
        <f t="shared" si="41"/>
        <v>-1.1734864629369977</v>
      </c>
      <c r="I693" s="13">
        <f t="shared" si="42"/>
        <v>2.9676587018258873</v>
      </c>
      <c r="J693" s="13">
        <f t="shared" si="43"/>
        <v>2.3222192947339191</v>
      </c>
    </row>
    <row r="694" spans="2:10">
      <c r="B694" s="2">
        <v>88.15</v>
      </c>
      <c r="C694" s="1">
        <v>210</v>
      </c>
      <c r="D694">
        <v>6.6699720695504366E-2</v>
      </c>
      <c r="E694" s="2"/>
      <c r="F694">
        <f t="shared" si="40"/>
        <v>5.5179171266409748E-9</v>
      </c>
      <c r="H694" s="13">
        <f t="shared" si="41"/>
        <v>-1.1758759846839788</v>
      </c>
      <c r="I694" s="13">
        <f t="shared" si="42"/>
        <v>2.9706267336123662</v>
      </c>
      <c r="J694" s="13">
        <f t="shared" si="43"/>
        <v>2.3222192947339191</v>
      </c>
    </row>
    <row r="695" spans="2:10">
      <c r="B695" s="2">
        <v>93.023255813953483</v>
      </c>
      <c r="C695" s="1">
        <v>210</v>
      </c>
      <c r="D695">
        <v>6.4544388393830462E-2</v>
      </c>
      <c r="E695" s="2"/>
      <c r="F695">
        <f t="shared" si="40"/>
        <v>4.9929867357514098E-9</v>
      </c>
      <c r="H695" s="13">
        <f t="shared" si="41"/>
        <v>-1.1901415101060577</v>
      </c>
      <c r="I695" s="13">
        <f t="shared" si="42"/>
        <v>2.9784164733167109</v>
      </c>
      <c r="J695" s="13">
        <f t="shared" si="43"/>
        <v>2.3222192947339191</v>
      </c>
    </row>
    <row r="696" spans="2:10">
      <c r="B696" s="2">
        <v>94.520833333333329</v>
      </c>
      <c r="C696" s="1">
        <v>210</v>
      </c>
      <c r="D696">
        <v>6.3671816098734887E-2</v>
      </c>
      <c r="E696" s="2"/>
      <c r="F696">
        <f t="shared" si="40"/>
        <v>4.8470206557408364E-9</v>
      </c>
      <c r="H696" s="13">
        <f t="shared" si="41"/>
        <v>-1.1960527626630819</v>
      </c>
      <c r="I696" s="13">
        <f t="shared" si="42"/>
        <v>2.9807284753640624</v>
      </c>
      <c r="J696" s="13">
        <f t="shared" si="43"/>
        <v>2.3222192947339191</v>
      </c>
    </row>
    <row r="697" spans="2:10">
      <c r="B697" s="2">
        <v>95.296296296296291</v>
      </c>
      <c r="C697" s="1">
        <v>210</v>
      </c>
      <c r="D697">
        <v>6.3739265056466612E-2</v>
      </c>
      <c r="E697" s="2"/>
      <c r="F697">
        <f t="shared" si="40"/>
        <v>4.7740019406136276E-9</v>
      </c>
      <c r="H697" s="13">
        <f t="shared" si="41"/>
        <v>-1.1955929484518879</v>
      </c>
      <c r="I697" s="13">
        <f t="shared" si="42"/>
        <v>2.9819113020843724</v>
      </c>
      <c r="J697" s="13">
        <f t="shared" si="43"/>
        <v>2.3222192947339191</v>
      </c>
    </row>
    <row r="698" spans="2:10">
      <c r="B698" s="2">
        <v>103.46875</v>
      </c>
      <c r="C698" s="1">
        <v>210</v>
      </c>
      <c r="D698">
        <v>6.1391666582381751E-2</v>
      </c>
      <c r="E698" s="2"/>
      <c r="F698">
        <f t="shared" si="40"/>
        <v>4.0973056866053933E-9</v>
      </c>
      <c r="H698" s="13">
        <f t="shared" si="41"/>
        <v>-1.2118905767889856</v>
      </c>
      <c r="I698" s="13">
        <f t="shared" si="42"/>
        <v>2.9938223622113065</v>
      </c>
      <c r="J698" s="13">
        <f t="shared" si="43"/>
        <v>2.3222192947339191</v>
      </c>
    </row>
    <row r="699" spans="2:10">
      <c r="B699" s="2">
        <v>104.33333333333333</v>
      </c>
      <c r="C699" s="1">
        <v>210</v>
      </c>
      <c r="D699">
        <v>5.9575529552693303E-2</v>
      </c>
      <c r="E699" s="2"/>
      <c r="F699">
        <f t="shared" si="40"/>
        <v>4.0344523291113074E-9</v>
      </c>
      <c r="H699" s="13">
        <f t="shared" si="41"/>
        <v>-1.2249320886241342</v>
      </c>
      <c r="I699" s="13">
        <f t="shared" si="42"/>
        <v>2.9950269890095149</v>
      </c>
      <c r="J699" s="13">
        <f t="shared" si="43"/>
        <v>2.3222192947339191</v>
      </c>
    </row>
    <row r="700" spans="2:10">
      <c r="B700" s="2">
        <v>106.5</v>
      </c>
      <c r="C700" s="1">
        <v>210</v>
      </c>
      <c r="D700">
        <v>5.8548196312187405E-2</v>
      </c>
      <c r="E700" s="2"/>
      <c r="F700">
        <f t="shared" si="40"/>
        <v>3.8833014903801261E-9</v>
      </c>
      <c r="H700" s="13">
        <f t="shared" si="41"/>
        <v>-1.232486479647638</v>
      </c>
      <c r="I700" s="13">
        <f t="shared" si="42"/>
        <v>2.9980024973255048</v>
      </c>
      <c r="J700" s="13">
        <f t="shared" si="43"/>
        <v>2.3222192947339191</v>
      </c>
    </row>
    <row r="701" spans="2:10">
      <c r="B701" s="2">
        <v>114.1875</v>
      </c>
      <c r="C701" s="1">
        <v>210</v>
      </c>
      <c r="D701">
        <v>5.7008096576079248E-2</v>
      </c>
      <c r="E701" s="2"/>
      <c r="F701">
        <f t="shared" si="40"/>
        <v>3.4116791771336703E-9</v>
      </c>
      <c r="H701" s="13">
        <f t="shared" si="41"/>
        <v>-1.2440634592643414</v>
      </c>
      <c r="I701" s="13">
        <f t="shared" si="42"/>
        <v>3.0080921496327901</v>
      </c>
      <c r="J701" s="13">
        <f t="shared" si="43"/>
        <v>2.3222192947339191</v>
      </c>
    </row>
    <row r="702" spans="2:10">
      <c r="B702" s="2">
        <v>115.14814814814815</v>
      </c>
      <c r="C702" s="1">
        <v>210</v>
      </c>
      <c r="D702">
        <v>5.5924408414010529E-2</v>
      </c>
      <c r="E702" s="2"/>
      <c r="F702">
        <f t="shared" si="40"/>
        <v>3.3589912097912966E-9</v>
      </c>
      <c r="H702" s="13">
        <f t="shared" si="41"/>
        <v>-1.2523986013107193</v>
      </c>
      <c r="I702" s="13">
        <f t="shared" si="42"/>
        <v>3.0093049473619873</v>
      </c>
      <c r="J702" s="13">
        <f t="shared" si="43"/>
        <v>2.3222192947339191</v>
      </c>
    </row>
    <row r="703" spans="2:10">
      <c r="B703" s="2">
        <v>125</v>
      </c>
      <c r="C703" s="1">
        <v>210</v>
      </c>
      <c r="D703">
        <v>5.3149042023848667E-2</v>
      </c>
      <c r="E703" s="2"/>
      <c r="F703">
        <f t="shared" si="40"/>
        <v>2.8838555113405199E-9</v>
      </c>
      <c r="H703" s="13">
        <f t="shared" si="41"/>
        <v>-1.2745045589394757</v>
      </c>
      <c r="I703" s="13">
        <f t="shared" si="42"/>
        <v>3.0211892990699383</v>
      </c>
      <c r="J703" s="13">
        <f t="shared" si="43"/>
        <v>2.3222192947339191</v>
      </c>
    </row>
    <row r="704" spans="2:10">
      <c r="B704" s="2">
        <v>126.02777777777777</v>
      </c>
      <c r="C704" s="1">
        <v>210</v>
      </c>
      <c r="D704">
        <v>5.3065996645686397E-2</v>
      </c>
      <c r="E704" s="2"/>
      <c r="F704">
        <f t="shared" si="40"/>
        <v>2.8403166171995517E-9</v>
      </c>
      <c r="H704" s="13">
        <f t="shared" si="41"/>
        <v>-1.2751836747649627</v>
      </c>
      <c r="I704" s="13">
        <f t="shared" si="42"/>
        <v>3.0223747209001619</v>
      </c>
      <c r="J704" s="13">
        <f t="shared" si="43"/>
        <v>2.3222192947339191</v>
      </c>
    </row>
    <row r="705" spans="2:10">
      <c r="B705" s="2">
        <v>128.65</v>
      </c>
      <c r="C705" s="1">
        <v>210</v>
      </c>
      <c r="D705">
        <v>5.2493568712133599E-2</v>
      </c>
      <c r="E705" s="2"/>
      <c r="F705">
        <f t="shared" si="40"/>
        <v>2.7337054440186862E-9</v>
      </c>
      <c r="H705" s="13">
        <f t="shared" si="41"/>
        <v>-1.279893901240188</v>
      </c>
      <c r="I705" s="13">
        <f t="shared" si="42"/>
        <v>3.0253558915827075</v>
      </c>
      <c r="J705" s="13">
        <f t="shared" si="43"/>
        <v>2.3222192947339191</v>
      </c>
    </row>
    <row r="706" spans="2:10">
      <c r="B706" s="2">
        <v>137.95833333333334</v>
      </c>
      <c r="C706" s="1">
        <v>210</v>
      </c>
      <c r="D706">
        <v>5.0628885080519617E-2</v>
      </c>
      <c r="E706" s="2"/>
      <c r="F706">
        <f t="shared" si="40"/>
        <v>2.4009894436137482E-9</v>
      </c>
      <c r="H706" s="13">
        <f t="shared" si="41"/>
        <v>-1.2956016362850824</v>
      </c>
      <c r="I706" s="13">
        <f t="shared" si="42"/>
        <v>3.0354686077474065</v>
      </c>
      <c r="J706" s="13">
        <f t="shared" si="43"/>
        <v>2.3222192947339191</v>
      </c>
    </row>
    <row r="707" spans="2:10">
      <c r="B707" s="2">
        <v>139.11111111111111</v>
      </c>
      <c r="C707" s="1">
        <v>210</v>
      </c>
      <c r="D707">
        <v>4.9903308212993956E-2</v>
      </c>
      <c r="E707" s="2"/>
      <c r="F707">
        <f t="shared" ref="F707:F770" si="44">B707^($G$2*LOG10(C707))*C707^$G$3</f>
        <v>2.3641578622327634E-9</v>
      </c>
      <c r="H707" s="13">
        <f t="shared" ref="H707:H770" si="45">LOG10(D707)</f>
        <v>-1.3018706629733092</v>
      </c>
      <c r="I707" s="13">
        <f t="shared" ref="I707:I770" si="46">LOG10((B707*C707^3)^(1/3))</f>
        <v>3.0366732345456144</v>
      </c>
      <c r="J707" s="13">
        <f t="shared" ref="J707:J770" si="47">LOG10($C707)</f>
        <v>2.3222192947339191</v>
      </c>
    </row>
    <row r="708" spans="2:10">
      <c r="B708" s="2">
        <v>152.25</v>
      </c>
      <c r="C708" s="1">
        <v>210</v>
      </c>
      <c r="D708">
        <v>4.6781274897288463E-2</v>
      </c>
      <c r="E708" s="2"/>
      <c r="F708">
        <f t="shared" si="44"/>
        <v>1.9992176117279989E-9</v>
      </c>
      <c r="H708" s="13">
        <f t="shared" si="45"/>
        <v>-1.3299279468425398</v>
      </c>
      <c r="I708" s="13">
        <f t="shared" si="46"/>
        <v>3.0497383951688897</v>
      </c>
      <c r="J708" s="13">
        <f t="shared" si="47"/>
        <v>2.3222192947339191</v>
      </c>
    </row>
    <row r="709" spans="2:10">
      <c r="B709" s="2">
        <v>155.44999999999999</v>
      </c>
      <c r="C709" s="1">
        <v>210</v>
      </c>
      <c r="D709">
        <v>4.6638989051826597E-2</v>
      </c>
      <c r="E709" s="2"/>
      <c r="F709">
        <f t="shared" si="44"/>
        <v>1.923437122741744E-9</v>
      </c>
      <c r="H709" s="13">
        <f t="shared" si="45"/>
        <v>-1.3312508719276783</v>
      </c>
      <c r="I709" s="13">
        <f t="shared" si="46"/>
        <v>3.0527495368603228</v>
      </c>
      <c r="J709" s="13">
        <f t="shared" si="47"/>
        <v>2.3222192947339191</v>
      </c>
    </row>
    <row r="710" spans="2:10">
      <c r="B710" s="2">
        <v>166.66666666666666</v>
      </c>
      <c r="C710" s="1">
        <v>210</v>
      </c>
      <c r="D710">
        <v>4.3745715237795989E-2</v>
      </c>
      <c r="E710" s="2"/>
      <c r="F710">
        <f t="shared" si="44"/>
        <v>1.6899170257839631E-9</v>
      </c>
      <c r="H710" s="13">
        <f t="shared" si="45"/>
        <v>-1.3590644784064856</v>
      </c>
      <c r="I710" s="13">
        <f t="shared" si="46"/>
        <v>3.0628355446060378</v>
      </c>
      <c r="J710" s="13">
        <f t="shared" si="47"/>
        <v>2.3222192947339191</v>
      </c>
    </row>
    <row r="711" spans="2:10">
      <c r="B711" s="2">
        <v>168.03703703703704</v>
      </c>
      <c r="C711" s="1">
        <v>210</v>
      </c>
      <c r="D711">
        <v>4.4087478638091267E-2</v>
      </c>
      <c r="E711" s="2"/>
      <c r="F711">
        <f t="shared" si="44"/>
        <v>1.6644035705490237E-9</v>
      </c>
      <c r="H711" s="13">
        <f t="shared" si="45"/>
        <v>-1.3556847377551051</v>
      </c>
      <c r="I711" s="13">
        <f t="shared" si="46"/>
        <v>3.0640209664362628</v>
      </c>
      <c r="J711" s="13">
        <f t="shared" si="47"/>
        <v>2.3222192947339191</v>
      </c>
    </row>
    <row r="712" spans="2:10">
      <c r="B712" s="2">
        <v>183.94444444444446</v>
      </c>
      <c r="C712" s="1">
        <v>210</v>
      </c>
      <c r="D712">
        <v>4.1681978645225035E-2</v>
      </c>
      <c r="E712" s="2"/>
      <c r="F712">
        <f t="shared" si="44"/>
        <v>1.4069612446028496E-9</v>
      </c>
      <c r="H712" s="13">
        <f t="shared" si="45"/>
        <v>-1.3800516732424402</v>
      </c>
      <c r="I712" s="13">
        <f t="shared" si="46"/>
        <v>3.0771148532835064</v>
      </c>
      <c r="J712" s="13">
        <f t="shared" si="47"/>
        <v>2.3222192947339191</v>
      </c>
    </row>
    <row r="713" spans="2:10">
      <c r="B713" s="2">
        <v>187.8</v>
      </c>
      <c r="C713" s="1">
        <v>210</v>
      </c>
      <c r="D713">
        <v>4.0753164097559559E-2</v>
      </c>
      <c r="E713" s="2"/>
      <c r="F713">
        <f t="shared" si="44"/>
        <v>1.3537722227390967E-9</v>
      </c>
      <c r="H713" s="13">
        <f t="shared" si="45"/>
        <v>-1.3898386667580154</v>
      </c>
      <c r="I713" s="13">
        <f t="shared" si="46"/>
        <v>3.08011782404395</v>
      </c>
      <c r="J713" s="13">
        <f t="shared" si="47"/>
        <v>2.3222192947339191</v>
      </c>
    </row>
    <row r="714" spans="2:10">
      <c r="B714" s="2">
        <v>203</v>
      </c>
      <c r="C714" s="1">
        <v>210</v>
      </c>
      <c r="D714">
        <v>3.9440913247163582E-2</v>
      </c>
      <c r="E714" s="2"/>
      <c r="F714">
        <f t="shared" si="44"/>
        <v>1.1715260584382917E-9</v>
      </c>
      <c r="H714" s="13">
        <f t="shared" si="45"/>
        <v>-1.4040530376047637</v>
      </c>
      <c r="I714" s="13">
        <f t="shared" si="46"/>
        <v>3.0913846407049901</v>
      </c>
      <c r="J714" s="13">
        <f t="shared" si="47"/>
        <v>2.3222192947339191</v>
      </c>
    </row>
    <row r="715" spans="2:10">
      <c r="B715" s="2">
        <v>222.22222222222223</v>
      </c>
      <c r="C715" s="1">
        <v>210</v>
      </c>
      <c r="D715">
        <v>3.6736956426285126E-2</v>
      </c>
      <c r="E715" s="2"/>
      <c r="F715">
        <f t="shared" si="44"/>
        <v>9.9027830721901623E-10</v>
      </c>
      <c r="H715" s="13">
        <f t="shared" si="45"/>
        <v>-1.4348968268549926</v>
      </c>
      <c r="I715" s="13">
        <f t="shared" si="46"/>
        <v>3.1044817901421382</v>
      </c>
      <c r="J715" s="13">
        <f t="shared" si="47"/>
        <v>2.3222192947339191</v>
      </c>
    </row>
    <row r="716" spans="2:10">
      <c r="B716" s="2">
        <v>226.85</v>
      </c>
      <c r="C716" s="1">
        <v>210</v>
      </c>
      <c r="D716">
        <v>3.6363842617889698E-2</v>
      </c>
      <c r="E716" s="2"/>
      <c r="F716">
        <f t="shared" si="44"/>
        <v>9.5307650865118228E-10</v>
      </c>
      <c r="H716" s="13">
        <f t="shared" si="45"/>
        <v>-1.439330230522436</v>
      </c>
      <c r="I716" s="13">
        <f t="shared" si="46"/>
        <v>3.1074655559345974</v>
      </c>
      <c r="J716" s="13">
        <f t="shared" si="47"/>
        <v>2.3222192947339191</v>
      </c>
    </row>
    <row r="717" spans="2:10">
      <c r="B717" s="2">
        <v>245.25925925925927</v>
      </c>
      <c r="C717" s="1">
        <v>210</v>
      </c>
      <c r="D717">
        <v>3.5411415385651505E-2</v>
      </c>
      <c r="E717" s="2"/>
      <c r="F717">
        <f t="shared" si="44"/>
        <v>8.2446840783896924E-10</v>
      </c>
      <c r="H717" s="13">
        <f t="shared" si="45"/>
        <v>-1.4508567142502633</v>
      </c>
      <c r="I717" s="13">
        <f t="shared" si="46"/>
        <v>3.1187610988196068</v>
      </c>
      <c r="J717" s="13">
        <f t="shared" si="47"/>
        <v>2.3222192947339191</v>
      </c>
    </row>
    <row r="718" spans="2:10">
      <c r="B718" s="2">
        <v>274.05</v>
      </c>
      <c r="C718" s="1">
        <v>210</v>
      </c>
      <c r="D718">
        <v>3.2461174145143025E-2</v>
      </c>
      <c r="E718" s="2"/>
      <c r="F718">
        <f t="shared" si="44"/>
        <v>6.7084328904794231E-10</v>
      </c>
      <c r="H718" s="13">
        <f t="shared" si="45"/>
        <v>-1.4886357754668333</v>
      </c>
      <c r="I718" s="13">
        <f t="shared" si="46"/>
        <v>3.1348292302033256</v>
      </c>
      <c r="J718" s="13">
        <f t="shared" si="47"/>
        <v>2.3222192947339191</v>
      </c>
    </row>
    <row r="719" spans="2:10">
      <c r="B719" s="2">
        <v>296.2962962962963</v>
      </c>
      <c r="C719" s="1">
        <v>210</v>
      </c>
      <c r="D719">
        <v>3.0828558188796314E-2</v>
      </c>
      <c r="E719" s="2"/>
      <c r="F719">
        <f t="shared" si="44"/>
        <v>5.802954291756604E-10</v>
      </c>
      <c r="H719" s="13">
        <f t="shared" si="45"/>
        <v>-1.5110467861814407</v>
      </c>
      <c r="I719" s="13">
        <f t="shared" si="46"/>
        <v>3.1461280356782382</v>
      </c>
      <c r="J719" s="13">
        <f t="shared" si="47"/>
        <v>2.3222192947339191</v>
      </c>
    </row>
    <row r="720" spans="2:10">
      <c r="B720" s="2">
        <v>331.1</v>
      </c>
      <c r="C720" s="1">
        <v>210</v>
      </c>
      <c r="D720">
        <v>2.8909942700895756E-2</v>
      </c>
      <c r="E720" s="2"/>
      <c r="F720">
        <f t="shared" si="44"/>
        <v>4.7210994108668173E-10</v>
      </c>
      <c r="H720" s="13">
        <f t="shared" si="45"/>
        <v>-1.5389527690941105</v>
      </c>
      <c r="I720" s="13">
        <f t="shared" si="46"/>
        <v>3.1622056883179419</v>
      </c>
      <c r="J720" s="13">
        <f t="shared" si="47"/>
        <v>2.3222192947339191</v>
      </c>
    </row>
    <row r="721" spans="2:10">
      <c r="B721" s="2">
        <v>400</v>
      </c>
      <c r="C721" s="1">
        <v>210</v>
      </c>
      <c r="D721">
        <v>2.5929943881718622E-2</v>
      </c>
      <c r="E721" s="2"/>
      <c r="F721">
        <f t="shared" si="44"/>
        <v>3.3229076854391889E-10</v>
      </c>
      <c r="H721" s="13">
        <f t="shared" si="45"/>
        <v>-1.5861984231414201</v>
      </c>
      <c r="I721" s="13">
        <f t="shared" si="46"/>
        <v>3.1895726251765737</v>
      </c>
      <c r="J721" s="13">
        <f t="shared" si="47"/>
        <v>2.3222192947339191</v>
      </c>
    </row>
    <row r="722" spans="2:10">
      <c r="B722" s="2">
        <v>2</v>
      </c>
      <c r="C722" s="1">
        <v>300</v>
      </c>
      <c r="D722">
        <v>0.7642209367713928</v>
      </c>
      <c r="E722" s="2"/>
      <c r="F722">
        <f t="shared" si="44"/>
        <v>2.8132430206523596E-6</v>
      </c>
      <c r="H722" s="13">
        <f t="shared" si="45"/>
        <v>-0.11678106845377269</v>
      </c>
      <c r="I722" s="13">
        <f t="shared" si="46"/>
        <v>2.5774645866076562</v>
      </c>
      <c r="J722" s="13">
        <f t="shared" si="47"/>
        <v>2.4771212547196626</v>
      </c>
    </row>
    <row r="723" spans="2:10">
      <c r="B723" s="2">
        <v>2.4159999999999999</v>
      </c>
      <c r="C723" s="1">
        <v>300</v>
      </c>
      <c r="D723">
        <v>0.6529907188667684</v>
      </c>
      <c r="E723" s="2"/>
      <c r="F723">
        <f t="shared" si="44"/>
        <v>1.9345299257525908E-6</v>
      </c>
      <c r="H723" s="13">
        <f t="shared" si="45"/>
        <v>-0.18509299142568134</v>
      </c>
      <c r="I723" s="13">
        <f t="shared" si="46"/>
        <v>2.6048202313693607</v>
      </c>
      <c r="J723" s="13">
        <f t="shared" si="47"/>
        <v>2.4771212547196626</v>
      </c>
    </row>
    <row r="724" spans="2:10">
      <c r="B724" s="2">
        <v>2.6809651474530831</v>
      </c>
      <c r="C724" s="1">
        <v>300</v>
      </c>
      <c r="D724">
        <v>0.58323310014479079</v>
      </c>
      <c r="E724" s="2"/>
      <c r="F724">
        <f t="shared" si="44"/>
        <v>1.574034205458245E-6</v>
      </c>
      <c r="H724" s="13">
        <f t="shared" si="45"/>
        <v>-0.23415783653797617</v>
      </c>
      <c r="I724" s="13">
        <f t="shared" si="46"/>
        <v>2.6198849774500998</v>
      </c>
      <c r="J724" s="13">
        <f t="shared" si="47"/>
        <v>2.4771212547196626</v>
      </c>
    </row>
    <row r="725" spans="2:10">
      <c r="B725" s="2">
        <v>2.9180000000000001</v>
      </c>
      <c r="C725" s="1">
        <v>300</v>
      </c>
      <c r="D725">
        <v>0.55436094533209879</v>
      </c>
      <c r="E725" s="2"/>
      <c r="F725">
        <f t="shared" si="44"/>
        <v>1.3307588703682147E-6</v>
      </c>
      <c r="H725" s="13">
        <f t="shared" si="45"/>
        <v>-0.25620737331725674</v>
      </c>
      <c r="I725" s="13">
        <f t="shared" si="46"/>
        <v>2.6321496839054728</v>
      </c>
      <c r="J725" s="13">
        <f t="shared" si="47"/>
        <v>2.4771212547196626</v>
      </c>
    </row>
    <row r="726" spans="2:10">
      <c r="B726" s="2">
        <v>3.2386058981233243</v>
      </c>
      <c r="C726" s="1">
        <v>300</v>
      </c>
      <c r="D726">
        <v>0.50433802816901407</v>
      </c>
      <c r="E726" s="2"/>
      <c r="F726">
        <f t="shared" si="44"/>
        <v>1.0823865027881851E-6</v>
      </c>
      <c r="H726" s="13">
        <f t="shared" si="45"/>
        <v>-0.29727828387081928</v>
      </c>
      <c r="I726" s="13">
        <f t="shared" si="46"/>
        <v>2.6472406222118039</v>
      </c>
      <c r="J726" s="13">
        <f t="shared" si="47"/>
        <v>2.4771212547196626</v>
      </c>
    </row>
    <row r="727" spans="2:10">
      <c r="B727" s="2">
        <v>3.5259999999999998</v>
      </c>
      <c r="C727" s="1">
        <v>300</v>
      </c>
      <c r="D727">
        <v>0.4650768670021993</v>
      </c>
      <c r="E727" s="2"/>
      <c r="F727">
        <f t="shared" si="44"/>
        <v>9.1455489937790563E-7</v>
      </c>
      <c r="H727" s="13">
        <f t="shared" si="45"/>
        <v>-0.33247526182830006</v>
      </c>
      <c r="I727" s="13">
        <f t="shared" si="46"/>
        <v>2.6595486907074295</v>
      </c>
      <c r="J727" s="13">
        <f t="shared" si="47"/>
        <v>2.4771212547196626</v>
      </c>
    </row>
    <row r="728" spans="2:10">
      <c r="B728" s="2">
        <v>3.5971223021582732</v>
      </c>
      <c r="C728" s="1">
        <v>300</v>
      </c>
      <c r="D728">
        <v>0.45212218263300263</v>
      </c>
      <c r="E728" s="2"/>
      <c r="F728">
        <f t="shared" si="44"/>
        <v>8.7906852086096656E-7</v>
      </c>
      <c r="H728" s="13">
        <f t="shared" si="45"/>
        <v>-0.34474418449684913</v>
      </c>
      <c r="I728" s="13">
        <f t="shared" si="46"/>
        <v>2.6624396560803034</v>
      </c>
      <c r="J728" s="13">
        <f t="shared" si="47"/>
        <v>2.4771212547196626</v>
      </c>
    </row>
    <row r="729" spans="2:10">
      <c r="B729" s="2">
        <v>3.9115281501340484</v>
      </c>
      <c r="C729" s="1">
        <v>300</v>
      </c>
      <c r="D729">
        <v>0.41373975841879718</v>
      </c>
      <c r="E729" s="2"/>
      <c r="F729">
        <f t="shared" si="44"/>
        <v>7.4457128865135041E-7</v>
      </c>
      <c r="H729" s="13">
        <f t="shared" si="45"/>
        <v>-0.38327274346940277</v>
      </c>
      <c r="I729" s="13">
        <f t="shared" si="46"/>
        <v>2.6745700747479173</v>
      </c>
      <c r="J729" s="13">
        <f t="shared" si="47"/>
        <v>2.4771212547196626</v>
      </c>
    </row>
    <row r="730" spans="2:10">
      <c r="B730" s="2">
        <v>4.26</v>
      </c>
      <c r="C730" s="1">
        <v>300</v>
      </c>
      <c r="D730">
        <v>0.38514824980269824</v>
      </c>
      <c r="E730" s="2"/>
      <c r="F730">
        <f t="shared" si="44"/>
        <v>6.2872158970928239E-7</v>
      </c>
      <c r="H730" s="13">
        <f t="shared" si="45"/>
        <v>-0.41437207132674936</v>
      </c>
      <c r="I730" s="13">
        <f t="shared" si="46"/>
        <v>2.6869244544205686</v>
      </c>
      <c r="J730" s="13">
        <f t="shared" si="47"/>
        <v>2.4771212547196626</v>
      </c>
    </row>
    <row r="731" spans="2:10">
      <c r="B731" s="2">
        <v>4.3453237410071939</v>
      </c>
      <c r="C731" s="1">
        <v>300</v>
      </c>
      <c r="D731">
        <v>0.38142609400181199</v>
      </c>
      <c r="E731" s="2"/>
      <c r="F731">
        <f t="shared" si="44"/>
        <v>6.044925190992773E-7</v>
      </c>
      <c r="H731" s="13">
        <f t="shared" si="45"/>
        <v>-0.4185895994563692</v>
      </c>
      <c r="I731" s="13">
        <f t="shared" si="46"/>
        <v>2.6897953008420079</v>
      </c>
      <c r="J731" s="13">
        <f t="shared" si="47"/>
        <v>2.4771212547196626</v>
      </c>
    </row>
    <row r="732" spans="2:10">
      <c r="B732" s="2">
        <v>4.7265415549597858</v>
      </c>
      <c r="C732" s="1">
        <v>300</v>
      </c>
      <c r="D732">
        <v>0.35156156395091953</v>
      </c>
      <c r="E732" s="2"/>
      <c r="F732">
        <f t="shared" si="44"/>
        <v>5.1170150741418468E-7</v>
      </c>
      <c r="H732" s="13">
        <f t="shared" si="45"/>
        <v>-0.45399861220032312</v>
      </c>
      <c r="I732" s="13">
        <f t="shared" si="46"/>
        <v>2.701969081549874</v>
      </c>
      <c r="J732" s="13">
        <f t="shared" si="47"/>
        <v>2.4771212547196626</v>
      </c>
    </row>
    <row r="733" spans="2:10">
      <c r="B733" s="2">
        <v>4.8076923076923075</v>
      </c>
      <c r="C733" s="1">
        <v>300</v>
      </c>
      <c r="D733">
        <v>0.34801312455146477</v>
      </c>
      <c r="E733" s="2"/>
      <c r="F733">
        <f t="shared" si="44"/>
        <v>4.9472703624634252E-7</v>
      </c>
      <c r="H733" s="13">
        <f t="shared" si="45"/>
        <v>-0.45840437728101319</v>
      </c>
      <c r="I733" s="13">
        <f t="shared" si="46"/>
        <v>2.7044334763987417</v>
      </c>
      <c r="J733" s="13">
        <f t="shared" si="47"/>
        <v>2.4771212547196626</v>
      </c>
    </row>
    <row r="734" spans="2:10">
      <c r="B734" s="2">
        <v>5.1459999999999999</v>
      </c>
      <c r="C734" s="1">
        <v>300</v>
      </c>
      <c r="D734">
        <v>0.33771503493204091</v>
      </c>
      <c r="E734" s="2"/>
      <c r="F734">
        <f t="shared" si="44"/>
        <v>4.3235447214160898E-7</v>
      </c>
      <c r="H734" s="13">
        <f t="shared" si="45"/>
        <v>-0.47144960432558419</v>
      </c>
      <c r="I734" s="13">
        <f t="shared" si="46"/>
        <v>2.7142778486777717</v>
      </c>
      <c r="J734" s="13">
        <f t="shared" si="47"/>
        <v>2.4771212547196626</v>
      </c>
    </row>
    <row r="735" spans="2:10">
      <c r="B735" s="2">
        <v>5.2482014388489207</v>
      </c>
      <c r="C735" s="1">
        <v>300</v>
      </c>
      <c r="D735">
        <v>0.33332123968745359</v>
      </c>
      <c r="E735" s="2"/>
      <c r="F735">
        <f t="shared" si="44"/>
        <v>4.1582907100785311E-7</v>
      </c>
      <c r="H735" s="13">
        <f t="shared" si="45"/>
        <v>-0.47713701161651667</v>
      </c>
      <c r="I735" s="13">
        <f t="shared" si="46"/>
        <v>2.7171247533781204</v>
      </c>
      <c r="J735" s="13">
        <f t="shared" si="47"/>
        <v>2.4771212547196626</v>
      </c>
    </row>
    <row r="736" spans="2:10">
      <c r="B736" s="2">
        <v>5.7104557640750668</v>
      </c>
      <c r="C736" s="1">
        <v>300</v>
      </c>
      <c r="D736">
        <v>0.31338475502425256</v>
      </c>
      <c r="E736" s="2"/>
      <c r="F736">
        <f t="shared" si="44"/>
        <v>3.5177525746887349E-7</v>
      </c>
      <c r="H736" s="13">
        <f t="shared" si="45"/>
        <v>-0.50392213412741538</v>
      </c>
      <c r="I736" s="13">
        <f t="shared" si="46"/>
        <v>2.7293448452630122</v>
      </c>
      <c r="J736" s="13">
        <f t="shared" si="47"/>
        <v>2.4771212547196626</v>
      </c>
    </row>
    <row r="737" spans="2:10">
      <c r="B737" s="2">
        <v>5.8076923076923075</v>
      </c>
      <c r="C737" s="1">
        <v>300</v>
      </c>
      <c r="D737">
        <v>0.29825002127304717</v>
      </c>
      <c r="E737" s="2"/>
      <c r="F737">
        <f t="shared" si="44"/>
        <v>3.4019963780999765E-7</v>
      </c>
      <c r="H737" s="13">
        <f t="shared" si="45"/>
        <v>-0.52541951668103481</v>
      </c>
      <c r="I737" s="13">
        <f t="shared" si="46"/>
        <v>2.7317891211604461</v>
      </c>
      <c r="J737" s="13">
        <f t="shared" si="47"/>
        <v>2.4771212547196626</v>
      </c>
    </row>
    <row r="738" spans="2:10">
      <c r="B738" s="2">
        <v>6.218</v>
      </c>
      <c r="C738" s="1">
        <v>300</v>
      </c>
      <c r="D738">
        <v>0.29481674131527807</v>
      </c>
      <c r="E738" s="2"/>
      <c r="F738">
        <f t="shared" si="44"/>
        <v>2.9715445196322002E-7</v>
      </c>
      <c r="H738" s="13">
        <f t="shared" si="45"/>
        <v>-0.53044785848460374</v>
      </c>
      <c r="I738" s="13">
        <f t="shared" si="46"/>
        <v>2.7416714939553866</v>
      </c>
      <c r="J738" s="13">
        <f t="shared" si="47"/>
        <v>2.4771212547196626</v>
      </c>
    </row>
    <row r="739" spans="2:10">
      <c r="B739" s="2">
        <v>6.3417266187050361</v>
      </c>
      <c r="C739" s="1">
        <v>300</v>
      </c>
      <c r="D739">
        <v>0.27581017817807646</v>
      </c>
      <c r="E739" s="2"/>
      <c r="F739">
        <f t="shared" si="44"/>
        <v>2.8577567481385121E-7</v>
      </c>
      <c r="H739" s="13">
        <f t="shared" si="45"/>
        <v>-0.5593897111659264</v>
      </c>
      <c r="I739" s="13">
        <f t="shared" si="46"/>
        <v>2.7445237601800776</v>
      </c>
      <c r="J739" s="13">
        <f t="shared" si="47"/>
        <v>2.4771212547196626</v>
      </c>
    </row>
    <row r="740" spans="2:10">
      <c r="B740" s="2">
        <v>6.4516129032258061</v>
      </c>
      <c r="C740" s="1">
        <v>300</v>
      </c>
      <c r="D740">
        <v>0.27716341944892436</v>
      </c>
      <c r="E740" s="2"/>
      <c r="F740">
        <f t="shared" si="44"/>
        <v>2.7621053735530936E-7</v>
      </c>
      <c r="H740" s="13">
        <f t="shared" si="45"/>
        <v>-0.55726408928321569</v>
      </c>
      <c r="I740" s="13">
        <f t="shared" si="46"/>
        <v>2.7470106886628987</v>
      </c>
      <c r="J740" s="13">
        <f t="shared" si="47"/>
        <v>2.4771212547196626</v>
      </c>
    </row>
    <row r="741" spans="2:10">
      <c r="B741" s="2">
        <v>6.8981233243967832</v>
      </c>
      <c r="C741" s="1">
        <v>300</v>
      </c>
      <c r="D741">
        <v>0.26177531670937276</v>
      </c>
      <c r="E741" s="2"/>
      <c r="F741">
        <f t="shared" si="44"/>
        <v>2.4190612863439248E-7</v>
      </c>
      <c r="H741" s="13">
        <f t="shared" si="45"/>
        <v>-0.58207130630434112</v>
      </c>
      <c r="I741" s="13">
        <f t="shared" si="46"/>
        <v>2.7566982395202153</v>
      </c>
      <c r="J741" s="13">
        <f t="shared" si="47"/>
        <v>2.4771212547196626</v>
      </c>
    </row>
    <row r="742" spans="2:10">
      <c r="B742" s="2">
        <v>7.0144230769230766</v>
      </c>
      <c r="C742" s="1">
        <v>300</v>
      </c>
      <c r="D742">
        <v>0.26431298904538342</v>
      </c>
      <c r="E742" s="2"/>
      <c r="F742">
        <f t="shared" si="44"/>
        <v>2.340225807236273E-7</v>
      </c>
      <c r="H742" s="13">
        <f t="shared" si="45"/>
        <v>-0.57788149395446331</v>
      </c>
      <c r="I742" s="13">
        <f t="shared" si="46"/>
        <v>2.7591185736965591</v>
      </c>
      <c r="J742" s="13">
        <f t="shared" si="47"/>
        <v>2.4771212547196626</v>
      </c>
    </row>
    <row r="743" spans="2:10">
      <c r="B743" s="2">
        <v>7.5119999999999996</v>
      </c>
      <c r="C743" s="1">
        <v>300</v>
      </c>
      <c r="D743">
        <v>0.25611608820630716</v>
      </c>
      <c r="E743" s="2"/>
      <c r="F743">
        <f t="shared" si="44"/>
        <v>2.0430325366007538E-7</v>
      </c>
      <c r="H743" s="13">
        <f t="shared" si="45"/>
        <v>-0.5915631400018172</v>
      </c>
      <c r="I743" s="13">
        <f t="shared" si="46"/>
        <v>2.7690397811390137</v>
      </c>
      <c r="J743" s="13">
        <f t="shared" si="47"/>
        <v>2.4771212547196626</v>
      </c>
    </row>
    <row r="744" spans="2:10">
      <c r="B744" s="2">
        <v>7.6618705035971226</v>
      </c>
      <c r="C744" s="1">
        <v>300</v>
      </c>
      <c r="D744">
        <v>0.23579808163732341</v>
      </c>
      <c r="E744" s="2"/>
      <c r="F744">
        <f t="shared" si="44"/>
        <v>1.9645986992298001E-7</v>
      </c>
      <c r="H744" s="13">
        <f t="shared" si="45"/>
        <v>-0.62745973247974962</v>
      </c>
      <c r="I744" s="13">
        <f t="shared" si="46"/>
        <v>2.7718995238932163</v>
      </c>
      <c r="J744" s="13">
        <f t="shared" si="47"/>
        <v>2.4771212547196626</v>
      </c>
    </row>
    <row r="745" spans="2:10">
      <c r="B745" s="2">
        <v>7.7935483870967746</v>
      </c>
      <c r="C745" s="1">
        <v>300</v>
      </c>
      <c r="D745">
        <v>0.24295469408569459</v>
      </c>
      <c r="E745" s="2"/>
      <c r="F745">
        <f t="shared" si="44"/>
        <v>1.8993650616011945E-7</v>
      </c>
      <c r="H745" s="13">
        <f t="shared" si="45"/>
        <v>-0.61447470559121675</v>
      </c>
      <c r="I745" s="13">
        <f t="shared" si="46"/>
        <v>2.7743663334246027</v>
      </c>
      <c r="J745" s="13">
        <f t="shared" si="47"/>
        <v>2.4771212547196626</v>
      </c>
    </row>
    <row r="746" spans="2:10">
      <c r="B746" s="2">
        <v>8.3351206434316349</v>
      </c>
      <c r="C746" s="1">
        <v>300</v>
      </c>
      <c r="D746">
        <v>0.23099567710966187</v>
      </c>
      <c r="E746" s="2"/>
      <c r="F746">
        <f t="shared" si="44"/>
        <v>1.66260528600137E-7</v>
      </c>
      <c r="H746" s="13">
        <f t="shared" si="45"/>
        <v>-0.6363961474887504</v>
      </c>
      <c r="I746" s="13">
        <f t="shared" si="46"/>
        <v>2.7840918847978302</v>
      </c>
      <c r="J746" s="13">
        <f t="shared" si="47"/>
        <v>2.4771212547196626</v>
      </c>
    </row>
    <row r="747" spans="2:10">
      <c r="B747" s="2">
        <v>8.4759615384615383</v>
      </c>
      <c r="C747" s="1">
        <v>300</v>
      </c>
      <c r="D747">
        <v>0.22198827880704367</v>
      </c>
      <c r="E747" s="2"/>
      <c r="F747">
        <f t="shared" si="44"/>
        <v>1.6083041227944943E-7</v>
      </c>
      <c r="H747" s="13">
        <f t="shared" si="45"/>
        <v>-0.65366995610706491</v>
      </c>
      <c r="I747" s="13">
        <f t="shared" si="46"/>
        <v>2.7865175804985158</v>
      </c>
      <c r="J747" s="13">
        <f t="shared" si="47"/>
        <v>2.4771212547196626</v>
      </c>
    </row>
    <row r="748" spans="2:10">
      <c r="B748" s="2">
        <v>8.6206896551724146</v>
      </c>
      <c r="C748" s="1">
        <v>300</v>
      </c>
      <c r="D748">
        <v>0.21698573300510279</v>
      </c>
      <c r="E748" s="2"/>
      <c r="F748">
        <f t="shared" si="44"/>
        <v>1.5552373977844516E-7</v>
      </c>
      <c r="H748" s="13">
        <f t="shared" si="45"/>
        <v>-0.66356882044110821</v>
      </c>
      <c r="I748" s="13">
        <f t="shared" si="46"/>
        <v>2.7889685916440223</v>
      </c>
      <c r="J748" s="13">
        <f t="shared" si="47"/>
        <v>2.4771212547196626</v>
      </c>
    </row>
    <row r="749" spans="2:10">
      <c r="B749" s="2">
        <v>9.0739999999999998</v>
      </c>
      <c r="C749" s="1">
        <v>300</v>
      </c>
      <c r="D749">
        <v>0.22018284382912587</v>
      </c>
      <c r="E749" s="2"/>
      <c r="F749">
        <f t="shared" si="44"/>
        <v>1.405045951987208E-7</v>
      </c>
      <c r="H749" s="13">
        <f t="shared" si="45"/>
        <v>-0.65721652333252301</v>
      </c>
      <c r="I749" s="13">
        <f t="shared" si="46"/>
        <v>2.796387513029662</v>
      </c>
      <c r="J749" s="13">
        <f t="shared" si="47"/>
        <v>2.4771212547196626</v>
      </c>
    </row>
    <row r="750" spans="2:10">
      <c r="B750" s="2">
        <v>9.2553956834532372</v>
      </c>
      <c r="C750" s="1">
        <v>300</v>
      </c>
      <c r="D750">
        <v>0.21067865971879768</v>
      </c>
      <c r="E750" s="2"/>
      <c r="F750">
        <f t="shared" si="44"/>
        <v>1.3510002638343495E-7</v>
      </c>
      <c r="H750" s="13">
        <f t="shared" si="45"/>
        <v>-0.67637945317093551</v>
      </c>
      <c r="I750" s="13">
        <f t="shared" si="46"/>
        <v>2.7992529181504193</v>
      </c>
      <c r="J750" s="13">
        <f t="shared" si="47"/>
        <v>2.4771212547196626</v>
      </c>
    </row>
    <row r="751" spans="2:10">
      <c r="B751" s="2">
        <v>9.4129032258064509</v>
      </c>
      <c r="C751" s="1">
        <v>300</v>
      </c>
      <c r="D751">
        <v>0.20994099925932991</v>
      </c>
      <c r="E751" s="2"/>
      <c r="F751">
        <f t="shared" si="44"/>
        <v>1.3065690378555137E-7</v>
      </c>
      <c r="H751" s="13">
        <f t="shared" si="45"/>
        <v>-0.67790274001055684</v>
      </c>
      <c r="I751" s="13">
        <f t="shared" si="46"/>
        <v>2.8016957859607152</v>
      </c>
      <c r="J751" s="13">
        <f t="shared" si="47"/>
        <v>2.4771212547196626</v>
      </c>
    </row>
    <row r="752" spans="2:10">
      <c r="B752" s="2">
        <v>10.069705093833781</v>
      </c>
      <c r="C752" s="1">
        <v>300</v>
      </c>
      <c r="D752">
        <v>0.18833961661787063</v>
      </c>
      <c r="E752" s="2"/>
      <c r="F752">
        <f t="shared" si="44"/>
        <v>1.1430946675655488E-7</v>
      </c>
      <c r="H752" s="13">
        <f t="shared" si="45"/>
        <v>-0.725058317960663</v>
      </c>
      <c r="I752" s="13">
        <f t="shared" si="46"/>
        <v>2.8114601719814574</v>
      </c>
      <c r="J752" s="13">
        <f t="shared" si="47"/>
        <v>2.4771212547196626</v>
      </c>
    </row>
    <row r="753" spans="2:10">
      <c r="B753" s="2">
        <v>10.240384615384615</v>
      </c>
      <c r="C753" s="1">
        <v>300</v>
      </c>
      <c r="D753">
        <v>0.19263070236507748</v>
      </c>
      <c r="E753" s="2"/>
      <c r="F753">
        <f t="shared" si="44"/>
        <v>1.1056477041533163E-7</v>
      </c>
      <c r="H753" s="13">
        <f t="shared" si="45"/>
        <v>-0.71527449184766512</v>
      </c>
      <c r="I753" s="13">
        <f t="shared" si="46"/>
        <v>2.8138933442116545</v>
      </c>
      <c r="J753" s="13">
        <f t="shared" si="47"/>
        <v>2.4771212547196626</v>
      </c>
    </row>
    <row r="754" spans="2:10">
      <c r="B754" s="2">
        <v>10.413793103448276</v>
      </c>
      <c r="C754" s="1">
        <v>300</v>
      </c>
      <c r="D754">
        <v>0.19120586599377923</v>
      </c>
      <c r="E754" s="2"/>
      <c r="F754">
        <f t="shared" si="44"/>
        <v>1.0694608555239333E-7</v>
      </c>
      <c r="H754" s="13">
        <f t="shared" si="45"/>
        <v>-0.71849878816007329</v>
      </c>
      <c r="I754" s="13">
        <f t="shared" si="46"/>
        <v>2.8163242364057273</v>
      </c>
      <c r="J754" s="13">
        <f t="shared" si="47"/>
        <v>2.4771212547196626</v>
      </c>
    </row>
    <row r="755" spans="2:10">
      <c r="B755" s="2">
        <v>10.962</v>
      </c>
      <c r="C755" s="1">
        <v>300</v>
      </c>
      <c r="D755">
        <v>0.18909305122996203</v>
      </c>
      <c r="E755" s="2"/>
      <c r="F755">
        <f t="shared" si="44"/>
        <v>9.6607533479978499E-8</v>
      </c>
      <c r="H755" s="13">
        <f t="shared" si="45"/>
        <v>-0.72332443026618154</v>
      </c>
      <c r="I755" s="13">
        <f t="shared" si="46"/>
        <v>2.8237511872983894</v>
      </c>
      <c r="J755" s="13">
        <f t="shared" si="47"/>
        <v>2.4771212547196626</v>
      </c>
    </row>
    <row r="756" spans="2:10">
      <c r="B756" s="2">
        <v>11.183453237410072</v>
      </c>
      <c r="C756" s="1">
        <v>300</v>
      </c>
      <c r="D756">
        <v>0.17774870749117966</v>
      </c>
      <c r="E756" s="2"/>
      <c r="F756">
        <f t="shared" si="44"/>
        <v>9.2853380471191915E-8</v>
      </c>
      <c r="H756" s="13">
        <f t="shared" si="45"/>
        <v>-0.75019354858125853</v>
      </c>
      <c r="I756" s="13">
        <f t="shared" si="46"/>
        <v>2.8266465634280342</v>
      </c>
      <c r="J756" s="13">
        <f t="shared" si="47"/>
        <v>2.4771212547196626</v>
      </c>
    </row>
    <row r="757" spans="2:10">
      <c r="B757" s="2">
        <v>11.374193548387098</v>
      </c>
      <c r="C757" s="1">
        <v>300</v>
      </c>
      <c r="D757">
        <v>0.1797159542495694</v>
      </c>
      <c r="E757" s="2"/>
      <c r="F757">
        <f t="shared" si="44"/>
        <v>8.979306030217213E-8</v>
      </c>
      <c r="H757" s="13">
        <f t="shared" si="45"/>
        <v>-0.7454133667697771</v>
      </c>
      <c r="I757" s="13">
        <f t="shared" si="46"/>
        <v>2.8290947927626728</v>
      </c>
      <c r="J757" s="13">
        <f t="shared" si="47"/>
        <v>2.4771212547196626</v>
      </c>
    </row>
    <row r="758" spans="2:10">
      <c r="B758" s="2">
        <v>11.627906976744185</v>
      </c>
      <c r="C758" s="1">
        <v>300</v>
      </c>
      <c r="D758">
        <v>0.17566757480544593</v>
      </c>
      <c r="E758" s="2"/>
      <c r="F758">
        <f t="shared" si="44"/>
        <v>8.5952054864937091E-8</v>
      </c>
      <c r="H758" s="13">
        <f t="shared" si="45"/>
        <v>-0.75530839435356067</v>
      </c>
      <c r="I758" s="13">
        <f t="shared" si="46"/>
        <v>2.8322884376384732</v>
      </c>
      <c r="J758" s="13">
        <f t="shared" si="47"/>
        <v>2.4771212547196626</v>
      </c>
    </row>
    <row r="759" spans="2:10">
      <c r="B759" s="2">
        <v>12.163538873994638</v>
      </c>
      <c r="C759" s="1">
        <v>300</v>
      </c>
      <c r="D759">
        <v>0.16361623714869028</v>
      </c>
      <c r="E759" s="2"/>
      <c r="F759">
        <f t="shared" si="44"/>
        <v>7.8613556398539228E-8</v>
      </c>
      <c r="H759" s="13">
        <f t="shared" si="45"/>
        <v>-0.78617359947787657</v>
      </c>
      <c r="I759" s="13">
        <f t="shared" si="46"/>
        <v>2.8388079038721052</v>
      </c>
      <c r="J759" s="13">
        <f t="shared" si="47"/>
        <v>2.4771212547196626</v>
      </c>
    </row>
    <row r="760" spans="2:10">
      <c r="B760" s="2">
        <v>12.370192307692308</v>
      </c>
      <c r="C760" s="1">
        <v>300</v>
      </c>
      <c r="D760">
        <v>0.16653422453271674</v>
      </c>
      <c r="E760" s="2"/>
      <c r="F760">
        <f t="shared" si="44"/>
        <v>7.6032338848873958E-8</v>
      </c>
      <c r="H760" s="13">
        <f t="shared" si="45"/>
        <v>-0.77849650090664257</v>
      </c>
      <c r="I760" s="13">
        <f t="shared" si="46"/>
        <v>2.8412467384688576</v>
      </c>
      <c r="J760" s="13">
        <f t="shared" si="47"/>
        <v>2.4771212547196626</v>
      </c>
    </row>
    <row r="761" spans="2:10">
      <c r="B761" s="2">
        <v>12.577586206896552</v>
      </c>
      <c r="C761" s="1">
        <v>300</v>
      </c>
      <c r="D761">
        <v>0.16390950281133954</v>
      </c>
      <c r="E761" s="2"/>
      <c r="F761">
        <f t="shared" si="44"/>
        <v>7.356797643987794E-8</v>
      </c>
      <c r="H761" s="13">
        <f t="shared" si="45"/>
        <v>-0.78539586705859743</v>
      </c>
      <c r="I761" s="13">
        <f t="shared" si="46"/>
        <v>2.8436536889418398</v>
      </c>
      <c r="J761" s="13">
        <f t="shared" si="47"/>
        <v>2.4771212547196626</v>
      </c>
    </row>
    <row r="762" spans="2:10">
      <c r="B762" s="2">
        <v>13.244</v>
      </c>
      <c r="C762" s="1">
        <v>300</v>
      </c>
      <c r="D762">
        <v>0.1603408391071291</v>
      </c>
      <c r="E762" s="2"/>
      <c r="F762">
        <f t="shared" si="44"/>
        <v>6.6413360971006208E-8</v>
      </c>
      <c r="H762" s="13">
        <f t="shared" si="45"/>
        <v>-0.79495584795178797</v>
      </c>
      <c r="I762" s="13">
        <f t="shared" si="46"/>
        <v>2.8511276454130061</v>
      </c>
      <c r="J762" s="13">
        <f t="shared" si="47"/>
        <v>2.4771212547196626</v>
      </c>
    </row>
    <row r="763" spans="2:10">
      <c r="B763" s="2">
        <v>13.510791366906474</v>
      </c>
      <c r="C763" s="1">
        <v>300</v>
      </c>
      <c r="D763">
        <v>0.15750665228007579</v>
      </c>
      <c r="E763" s="2"/>
      <c r="F763">
        <f t="shared" si="44"/>
        <v>6.3839688815934134E-8</v>
      </c>
      <c r="H763" s="13">
        <f t="shared" si="45"/>
        <v>-0.80270109909648368</v>
      </c>
      <c r="I763" s="13">
        <f t="shared" si="46"/>
        <v>2.8540148506116614</v>
      </c>
      <c r="J763" s="13">
        <f t="shared" si="47"/>
        <v>2.4771212547196626</v>
      </c>
    </row>
    <row r="764" spans="2:10">
      <c r="B764" s="2">
        <v>13.741935483870968</v>
      </c>
      <c r="C764" s="1">
        <v>300</v>
      </c>
      <c r="D764">
        <v>0.15223471086414783</v>
      </c>
      <c r="E764" s="2"/>
      <c r="F764">
        <f t="shared" si="44"/>
        <v>6.1729302042386449E-8</v>
      </c>
      <c r="H764" s="13">
        <f t="shared" si="45"/>
        <v>-0.8174863132813196</v>
      </c>
      <c r="I764" s="13">
        <f t="shared" si="46"/>
        <v>2.8564705564758111</v>
      </c>
      <c r="J764" s="13">
        <f t="shared" si="47"/>
        <v>2.4771212547196626</v>
      </c>
    </row>
    <row r="765" spans="2:10">
      <c r="B765" s="2">
        <v>14.046511627906977</v>
      </c>
      <c r="C765" s="1">
        <v>300</v>
      </c>
      <c r="D765">
        <v>0.15010936343655548</v>
      </c>
      <c r="E765" s="2"/>
      <c r="F765">
        <f t="shared" si="44"/>
        <v>5.9105033264275794E-8</v>
      </c>
      <c r="H765" s="13">
        <f t="shared" si="45"/>
        <v>-0.82359221673743255</v>
      </c>
      <c r="I765" s="13">
        <f t="shared" si="46"/>
        <v>2.8596440824001772</v>
      </c>
      <c r="J765" s="13">
        <f t="shared" si="47"/>
        <v>2.4771212547196626</v>
      </c>
    </row>
    <row r="766" spans="2:10">
      <c r="B766" s="2">
        <v>14.694369973190348</v>
      </c>
      <c r="C766" s="1">
        <v>300</v>
      </c>
      <c r="D766">
        <v>0.14137804256495121</v>
      </c>
      <c r="E766" s="2"/>
      <c r="F766">
        <f t="shared" si="44"/>
        <v>5.4052764402549588E-8</v>
      </c>
      <c r="H766" s="13">
        <f t="shared" si="45"/>
        <v>-0.8496180356123727</v>
      </c>
      <c r="I766" s="13">
        <f t="shared" si="46"/>
        <v>2.866171578140833</v>
      </c>
      <c r="J766" s="13">
        <f t="shared" si="47"/>
        <v>2.4771212547196626</v>
      </c>
    </row>
    <row r="767" spans="2:10">
      <c r="B767" s="2">
        <v>14.947115384615385</v>
      </c>
      <c r="C767" s="1">
        <v>300</v>
      </c>
      <c r="D767">
        <v>0.14239280915502481</v>
      </c>
      <c r="E767" s="2"/>
      <c r="F767">
        <f t="shared" si="44"/>
        <v>5.2256538183139218E-8</v>
      </c>
      <c r="H767" s="13">
        <f t="shared" si="45"/>
        <v>-0.84651194204148017</v>
      </c>
      <c r="I767" s="13">
        <f t="shared" si="46"/>
        <v>2.8686403837464725</v>
      </c>
      <c r="J767" s="13">
        <f t="shared" si="47"/>
        <v>2.4771212547196626</v>
      </c>
    </row>
    <row r="768" spans="2:10">
      <c r="B768" s="2">
        <v>15.198275862068966</v>
      </c>
      <c r="C768" s="1">
        <v>300</v>
      </c>
      <c r="D768">
        <v>0.14294047380562105</v>
      </c>
      <c r="E768" s="2"/>
      <c r="F768">
        <f t="shared" si="44"/>
        <v>5.0559086840271828E-8</v>
      </c>
      <c r="H768" s="13">
        <f t="shared" si="45"/>
        <v>-0.84484478267401719</v>
      </c>
      <c r="I768" s="13">
        <f t="shared" si="46"/>
        <v>2.8710526957437965</v>
      </c>
      <c r="J768" s="13">
        <f t="shared" si="47"/>
        <v>2.4771212547196626</v>
      </c>
    </row>
    <row r="769" spans="2:10">
      <c r="B769" s="2">
        <v>15.625</v>
      </c>
      <c r="C769" s="1">
        <v>300</v>
      </c>
      <c r="D769">
        <v>0.14095687859113196</v>
      </c>
      <c r="E769" s="2"/>
      <c r="F769">
        <f t="shared" si="44"/>
        <v>4.7859474084967679E-8</v>
      </c>
      <c r="H769" s="13">
        <f t="shared" si="45"/>
        <v>-0.85091372602664028</v>
      </c>
      <c r="I769" s="13">
        <f t="shared" si="46"/>
        <v>2.8750612633916997</v>
      </c>
      <c r="J769" s="13">
        <f t="shared" si="47"/>
        <v>2.4771212547196626</v>
      </c>
    </row>
    <row r="770" spans="2:10">
      <c r="B770" s="2">
        <v>16</v>
      </c>
      <c r="C770" s="1">
        <v>300</v>
      </c>
      <c r="D770">
        <v>0.13390664870981847</v>
      </c>
      <c r="E770" s="2"/>
      <c r="F770">
        <f t="shared" si="44"/>
        <v>4.5662168123765777E-8</v>
      </c>
      <c r="H770" s="13">
        <f t="shared" si="45"/>
        <v>-0.87319785893795387</v>
      </c>
      <c r="I770" s="13">
        <f t="shared" si="46"/>
        <v>2.8784945822716375</v>
      </c>
      <c r="J770" s="13">
        <f t="shared" si="47"/>
        <v>2.4771212547196626</v>
      </c>
    </row>
    <row r="771" spans="2:10">
      <c r="B771" s="2">
        <v>16.320143884892087</v>
      </c>
      <c r="C771" s="1">
        <v>300</v>
      </c>
      <c r="D771">
        <v>0.13910872117422854</v>
      </c>
      <c r="E771" s="2"/>
      <c r="F771">
        <f t="shared" ref="F771:F834" si="48">B771^($G$2*LOG10(C771))*C771^$G$3</f>
        <v>4.3904193761002219E-8</v>
      </c>
      <c r="H771" s="13">
        <f t="shared" ref="H771:H834" si="49">LOG10(D771)</f>
        <v>-0.8566456418331615</v>
      </c>
      <c r="I771" s="13">
        <f t="shared" ref="I771:I834" si="50">LOG10((B771*C771^3)^(1/3))</f>
        <v>2.8813625825023088</v>
      </c>
      <c r="J771" s="13">
        <f t="shared" ref="J771:J834" si="51">LOG10($C771)</f>
        <v>2.4771212547196626</v>
      </c>
    </row>
    <row r="772" spans="2:10">
      <c r="B772" s="2">
        <v>16.600000000000001</v>
      </c>
      <c r="C772" s="1">
        <v>300</v>
      </c>
      <c r="D772">
        <v>0.13467488374236677</v>
      </c>
      <c r="E772" s="2"/>
      <c r="F772">
        <f t="shared" si="48"/>
        <v>4.2449536069767818E-8</v>
      </c>
      <c r="H772" s="13">
        <f t="shared" si="49"/>
        <v>-0.87071339068507325</v>
      </c>
      <c r="I772" s="13">
        <f t="shared" si="50"/>
        <v>2.8838239507330141</v>
      </c>
      <c r="J772" s="13">
        <f t="shared" si="51"/>
        <v>2.4771212547196626</v>
      </c>
    </row>
    <row r="773" spans="2:10">
      <c r="B773" s="2">
        <v>16.965116279069768</v>
      </c>
      <c r="C773" s="1">
        <v>300</v>
      </c>
      <c r="D773">
        <v>0.13033327269763426</v>
      </c>
      <c r="E773" s="2"/>
      <c r="F773">
        <f t="shared" si="48"/>
        <v>4.0658222058386838E-8</v>
      </c>
      <c r="H773" s="13">
        <f t="shared" si="49"/>
        <v>-0.88494469937307163</v>
      </c>
      <c r="I773" s="13">
        <f t="shared" si="50"/>
        <v>2.8869735349362902</v>
      </c>
      <c r="J773" s="13">
        <f t="shared" si="51"/>
        <v>2.4771212547196626</v>
      </c>
    </row>
    <row r="774" spans="2:10">
      <c r="B774" s="2">
        <v>17.753351206434317</v>
      </c>
      <c r="C774" s="1">
        <v>300</v>
      </c>
      <c r="D774">
        <v>0.13296215554316182</v>
      </c>
      <c r="E774" s="2"/>
      <c r="F774">
        <f t="shared" si="48"/>
        <v>3.7158859401904276E-8</v>
      </c>
      <c r="H774" s="13">
        <f t="shared" si="49"/>
        <v>-0.87627195284913073</v>
      </c>
      <c r="I774" s="13">
        <f t="shared" si="50"/>
        <v>2.8935480362554498</v>
      </c>
      <c r="J774" s="13">
        <f t="shared" si="51"/>
        <v>2.4771212547196626</v>
      </c>
    </row>
    <row r="775" spans="2:10">
      <c r="B775" s="2">
        <v>18.057692307692307</v>
      </c>
      <c r="C775" s="1">
        <v>300</v>
      </c>
      <c r="D775">
        <v>0.12735001664219289</v>
      </c>
      <c r="E775" s="2"/>
      <c r="F775">
        <f t="shared" si="48"/>
        <v>3.592805258441406E-8</v>
      </c>
      <c r="H775" s="13">
        <f t="shared" si="49"/>
        <v>-0.89500099394644328</v>
      </c>
      <c r="I775" s="13">
        <f t="shared" si="50"/>
        <v>2.8960086709300996</v>
      </c>
      <c r="J775" s="13">
        <f t="shared" si="51"/>
        <v>2.4771212547196626</v>
      </c>
    </row>
    <row r="776" spans="2:10">
      <c r="B776" s="2">
        <v>18.362068965517242</v>
      </c>
      <c r="C776" s="1">
        <v>300</v>
      </c>
      <c r="D776">
        <v>0.12757091488656147</v>
      </c>
      <c r="E776" s="2"/>
      <c r="F776">
        <f t="shared" si="48"/>
        <v>3.4757442635852486E-8</v>
      </c>
      <c r="H776" s="13">
        <f t="shared" si="49"/>
        <v>-0.89424832987897651</v>
      </c>
      <c r="I776" s="13">
        <f t="shared" si="50"/>
        <v>2.8984284594569356</v>
      </c>
      <c r="J776" s="13">
        <f t="shared" si="51"/>
        <v>2.4771212547196626</v>
      </c>
    </row>
    <row r="777" spans="2:10">
      <c r="B777" s="2">
        <v>18.875</v>
      </c>
      <c r="C777" s="1">
        <v>300</v>
      </c>
      <c r="D777">
        <v>0.12052518111628392</v>
      </c>
      <c r="E777" s="2"/>
      <c r="F777">
        <f t="shared" si="48"/>
        <v>3.2910624559793979E-8</v>
      </c>
      <c r="H777" s="13">
        <f t="shared" si="49"/>
        <v>-0.91892220721899742</v>
      </c>
      <c r="I777" s="13">
        <f t="shared" si="50"/>
        <v>2.9024169081534041</v>
      </c>
      <c r="J777" s="13">
        <f t="shared" si="51"/>
        <v>2.4771212547196626</v>
      </c>
    </row>
    <row r="778" spans="2:10">
      <c r="B778" s="2">
        <v>19.715827338129497</v>
      </c>
      <c r="C778" s="1">
        <v>300</v>
      </c>
      <c r="D778">
        <v>0.12254404886415415</v>
      </c>
      <c r="E778" s="2"/>
      <c r="F778">
        <f t="shared" si="48"/>
        <v>3.0187453034390874E-8</v>
      </c>
      <c r="H778" s="13">
        <f t="shared" si="49"/>
        <v>-0.91170777464621444</v>
      </c>
      <c r="I778" s="13">
        <f t="shared" si="50"/>
        <v>2.908726256771037</v>
      </c>
      <c r="J778" s="13">
        <f t="shared" si="51"/>
        <v>2.4771212547196626</v>
      </c>
    </row>
    <row r="779" spans="2:10">
      <c r="B779" s="2">
        <v>20.058064516129033</v>
      </c>
      <c r="C779" s="1">
        <v>300</v>
      </c>
      <c r="D779">
        <v>0.1161988277021188</v>
      </c>
      <c r="E779" s="2"/>
      <c r="F779">
        <f t="shared" si="48"/>
        <v>2.9175293514191538E-8</v>
      </c>
      <c r="H779" s="13">
        <f t="shared" si="49"/>
        <v>-0.93479825340067213</v>
      </c>
      <c r="I779" s="13">
        <f t="shared" si="50"/>
        <v>2.911217596010629</v>
      </c>
      <c r="J779" s="13">
        <f t="shared" si="51"/>
        <v>2.4771212547196626</v>
      </c>
    </row>
    <row r="780" spans="2:10">
      <c r="B780" s="2">
        <v>20.5</v>
      </c>
      <c r="C780" s="1">
        <v>300</v>
      </c>
      <c r="D780">
        <v>0.11551163033398799</v>
      </c>
      <c r="E780" s="2"/>
      <c r="F780">
        <f t="shared" si="48"/>
        <v>2.7942084033002773E-8</v>
      </c>
      <c r="H780" s="13">
        <f t="shared" si="49"/>
        <v>-0.93737428645941534</v>
      </c>
      <c r="I780" s="13">
        <f t="shared" si="50"/>
        <v>2.9143725417382469</v>
      </c>
      <c r="J780" s="13">
        <f t="shared" si="51"/>
        <v>2.4771212547196626</v>
      </c>
    </row>
    <row r="781" spans="2:10">
      <c r="B781" s="2">
        <v>20.833333333333332</v>
      </c>
      <c r="C781" s="1">
        <v>300</v>
      </c>
      <c r="D781">
        <v>0.11279994191051884</v>
      </c>
      <c r="E781" s="2"/>
      <c r="F781">
        <f t="shared" si="48"/>
        <v>2.70630787925848E-8</v>
      </c>
      <c r="H781" s="13">
        <f t="shared" si="49"/>
        <v>-0.94769112400469446</v>
      </c>
      <c r="I781" s="13">
        <f t="shared" si="50"/>
        <v>2.9167075089278001</v>
      </c>
      <c r="J781" s="13">
        <f t="shared" si="51"/>
        <v>2.4771212547196626</v>
      </c>
    </row>
    <row r="782" spans="2:10">
      <c r="B782" s="2">
        <v>21.447721179624665</v>
      </c>
      <c r="C782" s="1">
        <v>300</v>
      </c>
      <c r="D782">
        <v>0.11414763436543245</v>
      </c>
      <c r="E782" s="2"/>
      <c r="F782">
        <f t="shared" si="48"/>
        <v>2.5548384549275715E-8</v>
      </c>
      <c r="H782" s="13">
        <f t="shared" si="49"/>
        <v>-0.94253308454768125</v>
      </c>
      <c r="I782" s="13">
        <f t="shared" si="50"/>
        <v>2.9209149731140807</v>
      </c>
      <c r="J782" s="13">
        <f t="shared" si="51"/>
        <v>2.4771212547196626</v>
      </c>
    </row>
    <row r="783" spans="2:10">
      <c r="B783" s="2">
        <v>21.8125</v>
      </c>
      <c r="C783" s="1">
        <v>300</v>
      </c>
      <c r="D783">
        <v>0.10752944171786565</v>
      </c>
      <c r="E783" s="2"/>
      <c r="F783">
        <f t="shared" si="48"/>
        <v>2.4708644596774418E-8</v>
      </c>
      <c r="H783" s="13">
        <f t="shared" si="49"/>
        <v>-0.96847260900434906</v>
      </c>
      <c r="I783" s="13">
        <f t="shared" si="50"/>
        <v>2.923356402820747</v>
      </c>
      <c r="J783" s="13">
        <f t="shared" si="51"/>
        <v>2.4771212547196626</v>
      </c>
    </row>
    <row r="784" spans="2:10">
      <c r="B784" s="2">
        <v>22.181034482758619</v>
      </c>
      <c r="C784" s="1">
        <v>300</v>
      </c>
      <c r="D784">
        <v>0.10958547368993692</v>
      </c>
      <c r="E784" s="2"/>
      <c r="F784">
        <f t="shared" si="48"/>
        <v>2.3901733310549908E-8</v>
      </c>
      <c r="H784" s="13">
        <f t="shared" si="49"/>
        <v>-0.96024701076419461</v>
      </c>
      <c r="I784" s="13">
        <f t="shared" si="50"/>
        <v>2.9257818537141387</v>
      </c>
      <c r="J784" s="13">
        <f t="shared" si="51"/>
        <v>2.4771212547196626</v>
      </c>
    </row>
    <row r="785" spans="2:10">
      <c r="B785" s="2">
        <v>22.796875</v>
      </c>
      <c r="C785" s="1">
        <v>300</v>
      </c>
      <c r="D785">
        <v>0.10613186332982506</v>
      </c>
      <c r="E785" s="2"/>
      <c r="F785">
        <f t="shared" si="48"/>
        <v>2.2639146068141536E-8</v>
      </c>
      <c r="H785" s="13">
        <f t="shared" si="49"/>
        <v>-0.97415421090685683</v>
      </c>
      <c r="I785" s="13">
        <f t="shared" si="50"/>
        <v>2.9297463606895171</v>
      </c>
      <c r="J785" s="13">
        <f t="shared" si="51"/>
        <v>2.4771212547196626</v>
      </c>
    </row>
    <row r="786" spans="2:10">
      <c r="B786" s="2">
        <v>23.820143884892087</v>
      </c>
      <c r="C786" s="1">
        <v>300</v>
      </c>
      <c r="D786">
        <v>9.9055007270626411E-2</v>
      </c>
      <c r="E786" s="2"/>
      <c r="F786">
        <f t="shared" si="48"/>
        <v>2.0752524600825193E-8</v>
      </c>
      <c r="H786" s="13">
        <f t="shared" si="49"/>
        <v>-1.0041235658090555</v>
      </c>
      <c r="I786" s="13">
        <f t="shared" si="50"/>
        <v>2.9361027148856538</v>
      </c>
      <c r="J786" s="13">
        <f t="shared" si="51"/>
        <v>2.4771212547196626</v>
      </c>
    </row>
    <row r="787" spans="2:10">
      <c r="B787" s="2">
        <v>24.232258064516127</v>
      </c>
      <c r="C787" s="1">
        <v>300</v>
      </c>
      <c r="D787">
        <v>0.10034821439194284</v>
      </c>
      <c r="E787" s="2"/>
      <c r="F787">
        <f t="shared" si="48"/>
        <v>2.005895369245484E-8</v>
      </c>
      <c r="H787" s="13">
        <f t="shared" si="49"/>
        <v>-0.99849035099538463</v>
      </c>
      <c r="I787" s="13">
        <f t="shared" si="50"/>
        <v>2.9385858831942562</v>
      </c>
      <c r="J787" s="13">
        <f t="shared" si="51"/>
        <v>2.4771212547196626</v>
      </c>
    </row>
    <row r="788" spans="2:10">
      <c r="B788" s="2">
        <v>24.767441860465116</v>
      </c>
      <c r="C788" s="1">
        <v>300</v>
      </c>
      <c r="D788">
        <v>0.10077194318969318</v>
      </c>
      <c r="E788" s="2"/>
      <c r="F788">
        <f t="shared" si="48"/>
        <v>1.920911637450057E-8</v>
      </c>
      <c r="H788" s="13">
        <f t="shared" si="49"/>
        <v>-0.9966603668388484</v>
      </c>
      <c r="I788" s="13">
        <f t="shared" si="50"/>
        <v>2.9417483054513855</v>
      </c>
      <c r="J788" s="13">
        <f t="shared" si="51"/>
        <v>2.4771212547196626</v>
      </c>
    </row>
    <row r="789" spans="2:10">
      <c r="B789" s="2">
        <v>25.166666666666668</v>
      </c>
      <c r="C789" s="1">
        <v>300</v>
      </c>
      <c r="D789">
        <v>9.914837366290985E-2</v>
      </c>
      <c r="E789" s="2"/>
      <c r="F789">
        <f t="shared" si="48"/>
        <v>1.8609958479561145E-8</v>
      </c>
      <c r="H789" s="13">
        <f t="shared" si="49"/>
        <v>-1.00371440516031</v>
      </c>
      <c r="I789" s="13">
        <f t="shared" si="50"/>
        <v>2.9440631536895041</v>
      </c>
      <c r="J789" s="13">
        <f t="shared" si="51"/>
        <v>2.4771212547196626</v>
      </c>
    </row>
    <row r="790" spans="2:10">
      <c r="B790" s="2">
        <v>26.35096153846154</v>
      </c>
      <c r="C790" s="1">
        <v>300</v>
      </c>
      <c r="D790">
        <v>9.523916822987083E-2</v>
      </c>
      <c r="E790" s="2"/>
      <c r="F790">
        <f t="shared" si="48"/>
        <v>1.6989061508996872E-8</v>
      </c>
      <c r="H790" s="13">
        <f t="shared" si="49"/>
        <v>-1.0211844061562245</v>
      </c>
      <c r="I790" s="13">
        <f t="shared" si="50"/>
        <v>2.9507200770894753</v>
      </c>
      <c r="J790" s="13">
        <f t="shared" si="51"/>
        <v>2.4771212547196626</v>
      </c>
    </row>
    <row r="791" spans="2:10">
      <c r="B791" s="2">
        <v>26.801724137931036</v>
      </c>
      <c r="C791" s="1">
        <v>300</v>
      </c>
      <c r="D791">
        <v>9.6728922035448098E-2</v>
      </c>
      <c r="E791" s="2"/>
      <c r="F791">
        <f t="shared" si="48"/>
        <v>1.6427507798603781E-8</v>
      </c>
      <c r="H791" s="13">
        <f t="shared" si="49"/>
        <v>-1.014443652055717</v>
      </c>
      <c r="I791" s="13">
        <f t="shared" si="50"/>
        <v>2.9531754989917536</v>
      </c>
      <c r="J791" s="13">
        <f t="shared" si="51"/>
        <v>2.4771212547196626</v>
      </c>
    </row>
    <row r="792" spans="2:10">
      <c r="B792" s="2">
        <v>27.546875</v>
      </c>
      <c r="C792" s="1">
        <v>300</v>
      </c>
      <c r="D792">
        <v>9.2734832834451206E-2</v>
      </c>
      <c r="E792" s="2"/>
      <c r="F792">
        <f t="shared" si="48"/>
        <v>1.5558597741018232E-8</v>
      </c>
      <c r="H792" s="13">
        <f t="shared" si="49"/>
        <v>-1.0327571065640375</v>
      </c>
      <c r="I792" s="13">
        <f t="shared" si="50"/>
        <v>2.9571453674914738</v>
      </c>
      <c r="J792" s="13">
        <f t="shared" si="51"/>
        <v>2.4771212547196626</v>
      </c>
    </row>
    <row r="793" spans="2:10">
      <c r="B793" s="2">
        <v>27.777777777777779</v>
      </c>
      <c r="C793" s="1">
        <v>300</v>
      </c>
      <c r="D793">
        <v>9.2849582824845622E-2</v>
      </c>
      <c r="E793" s="2"/>
      <c r="F793">
        <f t="shared" si="48"/>
        <v>1.5303348976074479E-8</v>
      </c>
      <c r="H793" s="13">
        <f t="shared" si="49"/>
        <v>-1.0322200432141797</v>
      </c>
      <c r="I793" s="13">
        <f t="shared" si="50"/>
        <v>2.9583537544638996</v>
      </c>
      <c r="J793" s="13">
        <f t="shared" si="51"/>
        <v>2.4771212547196626</v>
      </c>
    </row>
    <row r="794" spans="2:10">
      <c r="B794" s="2">
        <v>28.776978417266186</v>
      </c>
      <c r="C794" s="1">
        <v>300</v>
      </c>
      <c r="D794">
        <v>9.3156189002040757E-2</v>
      </c>
      <c r="E794" s="2"/>
      <c r="F794">
        <f t="shared" si="48"/>
        <v>1.4268292606500627E-8</v>
      </c>
      <c r="H794" s="13">
        <f t="shared" si="49"/>
        <v>-1.0307882866598834</v>
      </c>
      <c r="I794" s="13">
        <f t="shared" si="50"/>
        <v>2.9634696517442851</v>
      </c>
      <c r="J794" s="13">
        <f t="shared" si="51"/>
        <v>2.4771212547196626</v>
      </c>
    </row>
    <row r="795" spans="2:10">
      <c r="B795" s="2">
        <v>29.270967741935483</v>
      </c>
      <c r="C795" s="1">
        <v>300</v>
      </c>
      <c r="D795">
        <v>9.0436394396138139E-2</v>
      </c>
      <c r="E795" s="2"/>
      <c r="F795">
        <f t="shared" si="48"/>
        <v>1.3795057681056489E-8</v>
      </c>
      <c r="H795" s="13">
        <f t="shared" si="49"/>
        <v>-1.0436567608454306</v>
      </c>
      <c r="I795" s="13">
        <f t="shared" si="50"/>
        <v>2.9659336150849041</v>
      </c>
      <c r="J795" s="13">
        <f t="shared" si="51"/>
        <v>2.4771212547196626</v>
      </c>
    </row>
    <row r="796" spans="2:10">
      <c r="B796" s="2">
        <v>29.918604651162791</v>
      </c>
      <c r="C796" s="1">
        <v>300</v>
      </c>
      <c r="D796">
        <v>8.7958256890939612E-2</v>
      </c>
      <c r="E796" s="2"/>
      <c r="F796">
        <f t="shared" si="48"/>
        <v>1.3209578780719457E-8</v>
      </c>
      <c r="H796" s="13">
        <f t="shared" si="49"/>
        <v>-1.0557233858386161</v>
      </c>
      <c r="I796" s="13">
        <f t="shared" si="50"/>
        <v>2.9691016997085886</v>
      </c>
      <c r="J796" s="13">
        <f t="shared" si="51"/>
        <v>2.4771212547196626</v>
      </c>
    </row>
    <row r="797" spans="2:10">
      <c r="B797" s="2">
        <v>30.395833333333332</v>
      </c>
      <c r="C797" s="1">
        <v>300</v>
      </c>
      <c r="D797">
        <v>8.7571262674574712E-2</v>
      </c>
      <c r="E797" s="2"/>
      <c r="F797">
        <f t="shared" si="48"/>
        <v>1.2801749403915637E-8</v>
      </c>
      <c r="H797" s="13">
        <f t="shared" si="49"/>
        <v>-1.0576383882317228</v>
      </c>
      <c r="I797" s="13">
        <f t="shared" si="50"/>
        <v>2.9713926062256171</v>
      </c>
      <c r="J797" s="13">
        <f t="shared" si="51"/>
        <v>2.4771212547196626</v>
      </c>
    </row>
    <row r="798" spans="2:10">
      <c r="B798" s="2">
        <v>31.83653846153846</v>
      </c>
      <c r="C798" s="1">
        <v>300</v>
      </c>
      <c r="D798">
        <v>8.4230659151029993E-2</v>
      </c>
      <c r="E798" s="2"/>
      <c r="F798">
        <f t="shared" si="48"/>
        <v>1.1679220386984335E-8</v>
      </c>
      <c r="H798" s="13">
        <f t="shared" si="49"/>
        <v>-1.0745298007030368</v>
      </c>
      <c r="I798" s="13">
        <f t="shared" si="50"/>
        <v>2.978096535204092</v>
      </c>
      <c r="J798" s="13">
        <f t="shared" si="51"/>
        <v>2.4771212547196626</v>
      </c>
    </row>
    <row r="799" spans="2:10">
      <c r="B799" s="2">
        <v>32.379310344827587</v>
      </c>
      <c r="C799" s="1">
        <v>300</v>
      </c>
      <c r="D799">
        <v>8.054269632203799E-2</v>
      </c>
      <c r="E799" s="2"/>
      <c r="F799">
        <f t="shared" si="48"/>
        <v>1.1294440553077847E-8</v>
      </c>
      <c r="H799" s="13">
        <f t="shared" si="49"/>
        <v>-1.093973835640164</v>
      </c>
      <c r="I799" s="13">
        <f t="shared" si="50"/>
        <v>2.9805437861753807</v>
      </c>
      <c r="J799" s="13">
        <f t="shared" si="51"/>
        <v>2.4771212547196626</v>
      </c>
    </row>
    <row r="800" spans="2:10">
      <c r="B800" s="2">
        <v>33.28125</v>
      </c>
      <c r="C800" s="1">
        <v>300</v>
      </c>
      <c r="D800">
        <v>8.0108067026776086E-2</v>
      </c>
      <c r="E800" s="2"/>
      <c r="F800">
        <f t="shared" si="48"/>
        <v>1.0695942159441837E-8</v>
      </c>
      <c r="H800" s="13">
        <f t="shared" si="49"/>
        <v>-1.0963237474762408</v>
      </c>
      <c r="I800" s="13">
        <f t="shared" si="50"/>
        <v>2.9845211312046125</v>
      </c>
      <c r="J800" s="13">
        <f t="shared" si="51"/>
        <v>2.4771212547196626</v>
      </c>
    </row>
    <row r="801" spans="2:10">
      <c r="B801" s="2">
        <v>33.555555555555557</v>
      </c>
      <c r="C801" s="1">
        <v>300</v>
      </c>
      <c r="D801">
        <v>8.0311395542088992E-2</v>
      </c>
      <c r="E801" s="2"/>
      <c r="F801">
        <f t="shared" si="48"/>
        <v>1.0523366215118637E-8</v>
      </c>
      <c r="H801" s="13">
        <f t="shared" si="49"/>
        <v>-1.0952228274496159</v>
      </c>
      <c r="I801" s="13">
        <f t="shared" si="50"/>
        <v>2.9857093992256045</v>
      </c>
      <c r="J801" s="13">
        <f t="shared" si="51"/>
        <v>2.4771212547196626</v>
      </c>
    </row>
    <row r="802" spans="2:10">
      <c r="B802" s="2">
        <v>35.361290322580643</v>
      </c>
      <c r="C802" s="1">
        <v>300</v>
      </c>
      <c r="D802">
        <v>7.7339394250043103E-2</v>
      </c>
      <c r="E802" s="2"/>
      <c r="F802">
        <f t="shared" si="48"/>
        <v>9.4851452715550242E-9</v>
      </c>
      <c r="H802" s="13">
        <f t="shared" si="49"/>
        <v>-1.1115992338002425</v>
      </c>
      <c r="I802" s="13">
        <f t="shared" si="50"/>
        <v>2.9932972893536318</v>
      </c>
      <c r="J802" s="13">
        <f t="shared" si="51"/>
        <v>2.4771212547196626</v>
      </c>
    </row>
    <row r="803" spans="2:10">
      <c r="B803" s="2">
        <v>36.151162790697676</v>
      </c>
      <c r="C803" s="1">
        <v>300</v>
      </c>
      <c r="D803">
        <v>7.6350366408928907E-2</v>
      </c>
      <c r="E803" s="2"/>
      <c r="F803">
        <f t="shared" si="48"/>
        <v>9.078858659206886E-9</v>
      </c>
      <c r="H803" s="13">
        <f t="shared" si="49"/>
        <v>-1.1171888744033149</v>
      </c>
      <c r="I803" s="13">
        <f t="shared" si="50"/>
        <v>2.996495344986204</v>
      </c>
      <c r="J803" s="13">
        <f t="shared" si="51"/>
        <v>2.4771212547196626</v>
      </c>
    </row>
    <row r="804" spans="2:10">
      <c r="B804" s="2">
        <v>36.729166666666664</v>
      </c>
      <c r="C804" s="1">
        <v>300</v>
      </c>
      <c r="D804">
        <v>7.5792853983324263E-2</v>
      </c>
      <c r="E804" s="2"/>
      <c r="F804">
        <f t="shared" si="48"/>
        <v>8.7979144070778896E-9</v>
      </c>
      <c r="H804" s="13">
        <f t="shared" si="49"/>
        <v>-1.1203717392480066</v>
      </c>
      <c r="I804" s="13">
        <f t="shared" si="50"/>
        <v>2.9987916130275738</v>
      </c>
      <c r="J804" s="13">
        <f t="shared" si="51"/>
        <v>2.4771212547196626</v>
      </c>
    </row>
    <row r="805" spans="2:10">
      <c r="B805" s="2">
        <v>37.037037037037038</v>
      </c>
      <c r="C805" s="1">
        <v>300</v>
      </c>
      <c r="D805">
        <v>7.5039512702136435E-2</v>
      </c>
      <c r="E805" s="2"/>
      <c r="F805">
        <f t="shared" si="48"/>
        <v>8.6535789840617623E-9</v>
      </c>
      <c r="H805" s="13">
        <f t="shared" si="49"/>
        <v>-1.1247099948776638</v>
      </c>
      <c r="I805" s="13">
        <f t="shared" si="50"/>
        <v>3</v>
      </c>
      <c r="J805" s="13">
        <f t="shared" si="51"/>
        <v>2.4771212547196626</v>
      </c>
    </row>
    <row r="806" spans="2:10">
      <c r="B806" s="2">
        <v>38.46153846153846</v>
      </c>
      <c r="C806" s="1">
        <v>300</v>
      </c>
      <c r="D806">
        <v>7.4268482089631702E-2</v>
      </c>
      <c r="E806" s="2"/>
      <c r="F806">
        <f t="shared" si="48"/>
        <v>8.029988500323164E-9</v>
      </c>
      <c r="H806" s="13">
        <f t="shared" si="49"/>
        <v>-1.1291954521694105</v>
      </c>
      <c r="I806" s="13">
        <f t="shared" si="50"/>
        <v>3.0054634720627234</v>
      </c>
      <c r="J806" s="13">
        <f t="shared" si="51"/>
        <v>2.4771212547196626</v>
      </c>
    </row>
    <row r="807" spans="2:10">
      <c r="B807" s="2">
        <v>39.112068965517238</v>
      </c>
      <c r="C807" s="1">
        <v>300</v>
      </c>
      <c r="D807">
        <v>7.3739315722830309E-2</v>
      </c>
      <c r="E807" s="2"/>
      <c r="F807">
        <f t="shared" si="48"/>
        <v>7.7674768731122452E-9</v>
      </c>
      <c r="H807" s="13">
        <f t="shared" si="49"/>
        <v>-1.1323008968245285</v>
      </c>
      <c r="I807" s="13">
        <f t="shared" si="50"/>
        <v>3.0078915180660282</v>
      </c>
      <c r="J807" s="13">
        <f t="shared" si="51"/>
        <v>2.4771212547196626</v>
      </c>
    </row>
    <row r="808" spans="2:10">
      <c r="B808" s="2">
        <v>40.203125</v>
      </c>
      <c r="C808" s="1">
        <v>300</v>
      </c>
      <c r="D808">
        <v>7.1603418301893151E-2</v>
      </c>
      <c r="E808" s="2"/>
      <c r="F808">
        <f t="shared" si="48"/>
        <v>7.3553040043383568E-9</v>
      </c>
      <c r="H808" s="13">
        <f t="shared" si="49"/>
        <v>-1.1450662442534101</v>
      </c>
      <c r="I808" s="13">
        <f t="shared" si="50"/>
        <v>3.0118745254618156</v>
      </c>
      <c r="J808" s="13">
        <f t="shared" si="51"/>
        <v>2.4771212547196626</v>
      </c>
    </row>
    <row r="809" spans="2:10">
      <c r="B809" s="2">
        <v>40.527777777777779</v>
      </c>
      <c r="C809" s="1">
        <v>300</v>
      </c>
      <c r="D809">
        <v>7.0529235223600356E-2</v>
      </c>
      <c r="E809" s="2"/>
      <c r="F809">
        <f t="shared" si="48"/>
        <v>7.2390004158009145E-9</v>
      </c>
      <c r="H809" s="13">
        <f t="shared" si="49"/>
        <v>-1.1516308253567451</v>
      </c>
      <c r="I809" s="13">
        <f t="shared" si="50"/>
        <v>3.013038851761717</v>
      </c>
      <c r="J809" s="13">
        <f t="shared" si="51"/>
        <v>2.4771212547196626</v>
      </c>
    </row>
    <row r="810" spans="2:10">
      <c r="B810" s="2">
        <v>42.722580645161287</v>
      </c>
      <c r="C810" s="1">
        <v>300</v>
      </c>
      <c r="D810">
        <v>6.8980388439670581E-2</v>
      </c>
      <c r="E810" s="2"/>
      <c r="F810">
        <f t="shared" si="48"/>
        <v>6.5206133941176491E-9</v>
      </c>
      <c r="H810" s="13">
        <f t="shared" si="49"/>
        <v>-1.1612743643796095</v>
      </c>
      <c r="I810" s="13">
        <f t="shared" si="50"/>
        <v>3.0206737474682486</v>
      </c>
      <c r="J810" s="13">
        <f t="shared" si="51"/>
        <v>2.4771212547196626</v>
      </c>
    </row>
    <row r="811" spans="2:10">
      <c r="B811" s="2">
        <v>43.674418604651166</v>
      </c>
      <c r="C811" s="1">
        <v>300</v>
      </c>
      <c r="D811">
        <v>6.8907668231611888E-2</v>
      </c>
      <c r="E811" s="2"/>
      <c r="F811">
        <f t="shared" si="48"/>
        <v>6.2420076540717491E-9</v>
      </c>
      <c r="H811" s="13">
        <f t="shared" si="49"/>
        <v>-1.1617324459390017</v>
      </c>
      <c r="I811" s="13">
        <f t="shared" si="50"/>
        <v>3.0238636321698311</v>
      </c>
      <c r="J811" s="13">
        <f t="shared" si="51"/>
        <v>2.4771212547196626</v>
      </c>
    </row>
    <row r="812" spans="2:10">
      <c r="B812" s="2">
        <v>44.375</v>
      </c>
      <c r="C812" s="1">
        <v>300</v>
      </c>
      <c r="D812">
        <v>6.5600959496329256E-2</v>
      </c>
      <c r="E812" s="2"/>
      <c r="F812">
        <f t="shared" si="48"/>
        <v>6.0482303860673433E-9</v>
      </c>
      <c r="H812" s="13">
        <f t="shared" si="49"/>
        <v>-1.1830898084762638</v>
      </c>
      <c r="I812" s="13">
        <f t="shared" si="50"/>
        <v>3.0261673767407125</v>
      </c>
      <c r="J812" s="13">
        <f t="shared" si="51"/>
        <v>2.4771212547196626</v>
      </c>
    </row>
    <row r="813" spans="2:10">
      <c r="B813" s="2">
        <v>44.74074074074074</v>
      </c>
      <c r="C813" s="1">
        <v>300</v>
      </c>
      <c r="D813">
        <v>6.6333474321135899E-2</v>
      </c>
      <c r="E813" s="2"/>
      <c r="F813">
        <f t="shared" si="48"/>
        <v>5.9506439318026755E-9</v>
      </c>
      <c r="H813" s="13">
        <f t="shared" si="49"/>
        <v>-1.1782672552422231</v>
      </c>
      <c r="I813" s="13">
        <f t="shared" si="50"/>
        <v>3.027355644761704</v>
      </c>
      <c r="J813" s="13">
        <f t="shared" si="51"/>
        <v>2.4771212547196626</v>
      </c>
    </row>
    <row r="814" spans="2:10">
      <c r="B814" s="2">
        <v>47.25</v>
      </c>
      <c r="C814" s="1">
        <v>300</v>
      </c>
      <c r="D814">
        <v>6.3814796156094131E-2</v>
      </c>
      <c r="E814" s="2"/>
      <c r="F814">
        <f t="shared" si="48"/>
        <v>5.3407276894598038E-9</v>
      </c>
      <c r="H814" s="13">
        <f t="shared" si="49"/>
        <v>-1.1950786136937079</v>
      </c>
      <c r="I814" s="13">
        <f t="shared" si="50"/>
        <v>3.0352551923347564</v>
      </c>
      <c r="J814" s="13">
        <f t="shared" si="51"/>
        <v>2.4771212547196626</v>
      </c>
    </row>
    <row r="815" spans="2:10">
      <c r="B815" s="2">
        <v>48.578125</v>
      </c>
      <c r="C815" s="1">
        <v>300</v>
      </c>
      <c r="D815">
        <v>6.2331016565497277E-2</v>
      </c>
      <c r="E815" s="2"/>
      <c r="F815">
        <f t="shared" si="48"/>
        <v>5.0552532037095982E-9</v>
      </c>
      <c r="H815" s="13">
        <f t="shared" si="49"/>
        <v>-1.2052957900791903</v>
      </c>
      <c r="I815" s="13">
        <f t="shared" si="50"/>
        <v>3.0392681707394305</v>
      </c>
      <c r="J815" s="13">
        <f t="shared" si="51"/>
        <v>2.4771212547196626</v>
      </c>
    </row>
    <row r="816" spans="2:10">
      <c r="B816" s="2">
        <v>48.972222222222221</v>
      </c>
      <c r="C816" s="1">
        <v>300</v>
      </c>
      <c r="D816">
        <v>6.2208898672081105E-2</v>
      </c>
      <c r="E816" s="2"/>
      <c r="F816">
        <f t="shared" si="48"/>
        <v>4.9749533475118323E-9</v>
      </c>
      <c r="H816" s="13">
        <f t="shared" si="49"/>
        <v>-1.2061474872101638</v>
      </c>
      <c r="I816" s="13">
        <f t="shared" si="50"/>
        <v>3.0404378585636738</v>
      </c>
      <c r="J816" s="13">
        <f t="shared" si="51"/>
        <v>2.4771212547196626</v>
      </c>
    </row>
    <row r="817" spans="2:10">
      <c r="B817" s="2">
        <v>50</v>
      </c>
      <c r="C817" s="1">
        <v>300</v>
      </c>
      <c r="D817">
        <v>6.1330520903516254E-2</v>
      </c>
      <c r="E817" s="2"/>
      <c r="F817">
        <f t="shared" si="48"/>
        <v>4.7743441755974283E-9</v>
      </c>
      <c r="H817" s="13">
        <f t="shared" si="49"/>
        <v>-1.2123233466680916</v>
      </c>
      <c r="I817" s="13">
        <f t="shared" si="50"/>
        <v>3.0434445894983351</v>
      </c>
      <c r="J817" s="13">
        <f t="shared" si="51"/>
        <v>2.4771212547196626</v>
      </c>
    </row>
    <row r="818" spans="2:10">
      <c r="B818" s="2">
        <v>51.612903225806448</v>
      </c>
      <c r="C818" s="1">
        <v>300</v>
      </c>
      <c r="D818">
        <v>6.1716852670731376E-2</v>
      </c>
      <c r="E818" s="2"/>
      <c r="F818">
        <f t="shared" si="48"/>
        <v>4.4832145327242842E-9</v>
      </c>
      <c r="H818" s="13">
        <f t="shared" si="49"/>
        <v>-1.2095962294427534</v>
      </c>
      <c r="I818" s="13">
        <f t="shared" si="50"/>
        <v>3.0480406843268795</v>
      </c>
      <c r="J818" s="13">
        <f t="shared" si="51"/>
        <v>2.4771212547196626</v>
      </c>
    </row>
    <row r="819" spans="2:10">
      <c r="B819" s="2">
        <v>52.755813953488371</v>
      </c>
      <c r="C819" s="1">
        <v>300</v>
      </c>
      <c r="D819">
        <v>5.8205360368668892E-2</v>
      </c>
      <c r="E819" s="2"/>
      <c r="F819">
        <f t="shared" si="48"/>
        <v>4.2927889935707723E-9</v>
      </c>
      <c r="H819" s="13">
        <f t="shared" si="49"/>
        <v>-1.2350370175608665</v>
      </c>
      <c r="I819" s="13">
        <f t="shared" si="50"/>
        <v>3.051211364060479</v>
      </c>
      <c r="J819" s="13">
        <f t="shared" si="51"/>
        <v>2.4771212547196626</v>
      </c>
    </row>
    <row r="820" spans="2:10">
      <c r="B820" s="2">
        <v>53.604166666666664</v>
      </c>
      <c r="C820" s="1">
        <v>300</v>
      </c>
      <c r="D820">
        <v>5.8943581910898941E-2</v>
      </c>
      <c r="E820" s="2"/>
      <c r="F820">
        <f t="shared" si="48"/>
        <v>4.159200986191897E-9</v>
      </c>
      <c r="H820" s="13">
        <f t="shared" si="49"/>
        <v>-1.229563476275858</v>
      </c>
      <c r="I820" s="13">
        <f t="shared" si="50"/>
        <v>3.0535207709979151</v>
      </c>
      <c r="J820" s="13">
        <f t="shared" si="51"/>
        <v>2.4771212547196626</v>
      </c>
    </row>
    <row r="821" spans="2:10">
      <c r="B821" s="2">
        <v>54.037037037037038</v>
      </c>
      <c r="C821" s="1">
        <v>300</v>
      </c>
      <c r="D821">
        <v>5.7538461473180313E-2</v>
      </c>
      <c r="E821" s="2"/>
      <c r="F821">
        <f t="shared" si="48"/>
        <v>4.0934348397678679E-9</v>
      </c>
      <c r="H821" s="13">
        <f t="shared" si="49"/>
        <v>-1.2400417549351115</v>
      </c>
      <c r="I821" s="13">
        <f t="shared" si="50"/>
        <v>3.0546850972978175</v>
      </c>
      <c r="J821" s="13">
        <f t="shared" si="51"/>
        <v>2.4771212547196626</v>
      </c>
    </row>
    <row r="822" spans="2:10">
      <c r="B822" s="2">
        <v>57.086206896551722</v>
      </c>
      <c r="C822" s="1">
        <v>300</v>
      </c>
      <c r="D822">
        <v>5.5191483153176839E-2</v>
      </c>
      <c r="E822" s="2"/>
      <c r="F822">
        <f t="shared" si="48"/>
        <v>3.6715115593076509E-9</v>
      </c>
      <c r="H822" s="13">
        <f t="shared" si="49"/>
        <v>-1.2581279350417178</v>
      </c>
      <c r="I822" s="13">
        <f t="shared" si="50"/>
        <v>3.0626316504493727</v>
      </c>
      <c r="J822" s="13">
        <f t="shared" si="51"/>
        <v>2.4771212547196626</v>
      </c>
    </row>
    <row r="823" spans="2:10">
      <c r="B823" s="2">
        <v>58.6875</v>
      </c>
      <c r="C823" s="1">
        <v>300</v>
      </c>
      <c r="D823">
        <v>5.4466276770248401E-2</v>
      </c>
      <c r="E823" s="2"/>
      <c r="F823">
        <f t="shared" si="48"/>
        <v>3.4756493492523055E-9</v>
      </c>
      <c r="H823" s="13">
        <f t="shared" si="49"/>
        <v>-1.2638723114058061</v>
      </c>
      <c r="I823" s="13">
        <f t="shared" si="50"/>
        <v>3.0666364579230576</v>
      </c>
      <c r="J823" s="13">
        <f t="shared" si="51"/>
        <v>2.4771212547196626</v>
      </c>
    </row>
    <row r="824" spans="2:10">
      <c r="B824" s="2">
        <v>59.166666666666664</v>
      </c>
      <c r="C824" s="1">
        <v>300</v>
      </c>
      <c r="D824">
        <v>5.4610028994793079E-2</v>
      </c>
      <c r="E824" s="2"/>
      <c r="F824">
        <f t="shared" si="48"/>
        <v>3.4200905593581946E-9</v>
      </c>
      <c r="H824" s="13">
        <f t="shared" si="49"/>
        <v>-1.2627275928789357</v>
      </c>
      <c r="I824" s="13">
        <f t="shared" si="50"/>
        <v>3.0678136222768124</v>
      </c>
      <c r="J824" s="13">
        <f t="shared" si="51"/>
        <v>2.4771212547196626</v>
      </c>
    </row>
    <row r="825" spans="2:10">
      <c r="B825" s="2">
        <v>60.4</v>
      </c>
      <c r="C825" s="1">
        <v>300</v>
      </c>
      <c r="D825">
        <v>5.3328043115264137E-2</v>
      </c>
      <c r="E825" s="2"/>
      <c r="F825">
        <f t="shared" si="48"/>
        <v>3.2830834790071053E-9</v>
      </c>
      <c r="H825" s="13">
        <f t="shared" si="49"/>
        <v>-1.2730443525600503</v>
      </c>
      <c r="I825" s="13">
        <f t="shared" si="50"/>
        <v>3.0708002342600396</v>
      </c>
      <c r="J825" s="13">
        <f t="shared" si="51"/>
        <v>2.4771212547196626</v>
      </c>
    </row>
    <row r="826" spans="2:10">
      <c r="B826" s="2">
        <v>63.732558139534881</v>
      </c>
      <c r="C826" s="1">
        <v>300</v>
      </c>
      <c r="D826">
        <v>5.1183760566850978E-2</v>
      </c>
      <c r="E826" s="2"/>
      <c r="F826">
        <f t="shared" si="48"/>
        <v>2.9516170331107219E-9</v>
      </c>
      <c r="H826" s="13">
        <f t="shared" si="49"/>
        <v>-1.2908678088467651</v>
      </c>
      <c r="I826" s="13">
        <f t="shared" si="50"/>
        <v>3.0785750383292063</v>
      </c>
      <c r="J826" s="13">
        <f t="shared" si="51"/>
        <v>2.4771212547196626</v>
      </c>
    </row>
    <row r="827" spans="2:10">
      <c r="B827" s="2">
        <v>64.770833333333329</v>
      </c>
      <c r="C827" s="1">
        <v>300</v>
      </c>
      <c r="D827">
        <v>5.1001984343061017E-2</v>
      </c>
      <c r="E827" s="2"/>
      <c r="F827">
        <f t="shared" si="48"/>
        <v>2.8585921258886286E-9</v>
      </c>
      <c r="H827" s="13">
        <f t="shared" si="49"/>
        <v>-1.2924129264025246</v>
      </c>
      <c r="I827" s="13">
        <f t="shared" si="50"/>
        <v>3.0809144162755304</v>
      </c>
      <c r="J827" s="13">
        <f t="shared" si="51"/>
        <v>2.4771212547196626</v>
      </c>
    </row>
    <row r="828" spans="2:10">
      <c r="B828" s="2">
        <v>65.296296296296291</v>
      </c>
      <c r="C828" s="1">
        <v>300</v>
      </c>
      <c r="D828">
        <v>5.0936930791603038E-2</v>
      </c>
      <c r="E828" s="2"/>
      <c r="F828">
        <f t="shared" si="48"/>
        <v>2.8131849964359521E-9</v>
      </c>
      <c r="H828" s="13">
        <f t="shared" si="49"/>
        <v>-1.2929672270290196</v>
      </c>
      <c r="I828" s="13">
        <f t="shared" si="50"/>
        <v>3.0820841040997742</v>
      </c>
      <c r="J828" s="13">
        <f t="shared" si="51"/>
        <v>2.4771212547196626</v>
      </c>
    </row>
    <row r="829" spans="2:10">
      <c r="B829" s="2">
        <v>68.965517241379317</v>
      </c>
      <c r="C829" s="1">
        <v>300</v>
      </c>
      <c r="D829">
        <v>4.9675248567699531E-2</v>
      </c>
      <c r="E829" s="2"/>
      <c r="F829">
        <f t="shared" si="48"/>
        <v>2.5243290753293641E-9</v>
      </c>
      <c r="H829" s="13">
        <f t="shared" si="49"/>
        <v>-1.3038599510664572</v>
      </c>
      <c r="I829" s="13">
        <f t="shared" si="50"/>
        <v>3.089998587308004</v>
      </c>
      <c r="J829" s="13">
        <f t="shared" si="51"/>
        <v>2.4771212547196626</v>
      </c>
    </row>
    <row r="830" spans="2:10">
      <c r="B830" s="2">
        <v>70.890625</v>
      </c>
      <c r="C830" s="1">
        <v>300</v>
      </c>
      <c r="D830">
        <v>4.7756901983943834E-2</v>
      </c>
      <c r="E830" s="2"/>
      <c r="F830">
        <f t="shared" si="48"/>
        <v>2.3902933317053914E-9</v>
      </c>
      <c r="H830" s="13">
        <f t="shared" si="49"/>
        <v>-1.3209638538828157</v>
      </c>
      <c r="I830" s="13">
        <f t="shared" si="50"/>
        <v>3.093984189813705</v>
      </c>
      <c r="J830" s="13">
        <f t="shared" si="51"/>
        <v>2.4771212547196626</v>
      </c>
    </row>
    <row r="831" spans="2:10">
      <c r="B831" s="2">
        <v>71.472222222222229</v>
      </c>
      <c r="C831" s="1">
        <v>300</v>
      </c>
      <c r="D831">
        <v>4.8353863258743142E-2</v>
      </c>
      <c r="E831" s="2"/>
      <c r="F831">
        <f t="shared" si="48"/>
        <v>2.3519018157966374E-9</v>
      </c>
      <c r="H831" s="13">
        <f t="shared" si="49"/>
        <v>-1.3155688219961095</v>
      </c>
      <c r="I831" s="13">
        <f t="shared" si="50"/>
        <v>3.0951670165340159</v>
      </c>
      <c r="J831" s="13">
        <f t="shared" si="51"/>
        <v>2.4771212547196626</v>
      </c>
    </row>
    <row r="832" spans="2:10">
      <c r="B832" s="2">
        <v>72.95</v>
      </c>
      <c r="C832" s="1">
        <v>300</v>
      </c>
      <c r="D832">
        <v>4.7135310601936035E-2</v>
      </c>
      <c r="E832" s="2"/>
      <c r="F832">
        <f t="shared" si="48"/>
        <v>2.2584258861482195E-9</v>
      </c>
      <c r="H832" s="13">
        <f t="shared" si="49"/>
        <v>-1.3266536267545652</v>
      </c>
      <c r="I832" s="13">
        <f t="shared" si="50"/>
        <v>3.0981296867961525</v>
      </c>
      <c r="J832" s="13">
        <f t="shared" si="51"/>
        <v>2.4771212547196626</v>
      </c>
    </row>
    <row r="833" spans="2:10">
      <c r="B833" s="2">
        <v>77</v>
      </c>
      <c r="C833" s="1">
        <v>300</v>
      </c>
      <c r="D833">
        <v>4.3817795657733166E-2</v>
      </c>
      <c r="E833" s="2"/>
      <c r="F833">
        <f t="shared" si="48"/>
        <v>2.0291047748235763E-9</v>
      </c>
      <c r="H833" s="13">
        <f t="shared" si="49"/>
        <v>-1.3583494742824473</v>
      </c>
      <c r="I833" s="13">
        <f t="shared" si="50"/>
        <v>3.1059514964438231</v>
      </c>
      <c r="J833" s="13">
        <f t="shared" si="51"/>
        <v>2.4771212547196626</v>
      </c>
    </row>
    <row r="834" spans="2:10">
      <c r="B834" s="2">
        <v>78.25</v>
      </c>
      <c r="C834" s="1">
        <v>300</v>
      </c>
      <c r="D834">
        <v>4.4434956777883908E-2</v>
      </c>
      <c r="E834" s="2"/>
      <c r="F834">
        <f t="shared" si="48"/>
        <v>1.9653741290014551E-9</v>
      </c>
      <c r="H834" s="13">
        <f t="shared" si="49"/>
        <v>-1.3522752379360319</v>
      </c>
      <c r="I834" s="13">
        <f t="shared" si="50"/>
        <v>3.108282703459158</v>
      </c>
      <c r="J834" s="13">
        <f t="shared" si="51"/>
        <v>2.4771212547196626</v>
      </c>
    </row>
    <row r="835" spans="2:10">
      <c r="B835" s="2">
        <v>78.888888888888886</v>
      </c>
      <c r="C835" s="1">
        <v>300</v>
      </c>
      <c r="D835">
        <v>4.4571869350447643E-2</v>
      </c>
      <c r="E835" s="2"/>
      <c r="F835">
        <f t="shared" ref="F835:F898" si="52">B835^($G$2*LOG10(C835))*C835^$G$3</f>
        <v>1.9339573209969332E-9</v>
      </c>
      <c r="H835" s="13">
        <f t="shared" ref="H835:H898" si="53">LOG10(D835)</f>
        <v>-1.3509391511604156</v>
      </c>
      <c r="I835" s="13">
        <f t="shared" ref="I835:I898" si="54">LOG10((B835*C835^3)^(1/3))</f>
        <v>3.1094598678129124</v>
      </c>
      <c r="J835" s="13">
        <f t="shared" ref="J835:J898" si="55">LOG10($C835)</f>
        <v>2.4771212547196626</v>
      </c>
    </row>
    <row r="836" spans="2:10">
      <c r="B836" s="2">
        <v>85.640625</v>
      </c>
      <c r="C836" s="1">
        <v>300</v>
      </c>
      <c r="D836">
        <v>4.2015906109963481E-2</v>
      </c>
      <c r="E836" s="2"/>
      <c r="F836">
        <f t="shared" si="52"/>
        <v>1.6435074080182104E-9</v>
      </c>
      <c r="H836" s="13">
        <f t="shared" si="53"/>
        <v>-1.3765862660773418</v>
      </c>
      <c r="I836" s="13">
        <f t="shared" si="54"/>
        <v>3.1213478640824337</v>
      </c>
      <c r="J836" s="13">
        <f t="shared" si="55"/>
        <v>2.4771212547196626</v>
      </c>
    </row>
    <row r="837" spans="2:10">
      <c r="B837" s="2">
        <v>86.361111111111114</v>
      </c>
      <c r="C837" s="1">
        <v>300</v>
      </c>
      <c r="D837">
        <v>4.26709447038644E-2</v>
      </c>
      <c r="E837" s="2"/>
      <c r="F837">
        <f t="shared" si="52"/>
        <v>1.6164470132170841E-9</v>
      </c>
      <c r="H837" s="13">
        <f t="shared" si="53"/>
        <v>-1.3698677420684202</v>
      </c>
      <c r="I837" s="13">
        <f t="shared" si="54"/>
        <v>3.1225606618116304</v>
      </c>
      <c r="J837" s="13">
        <f t="shared" si="55"/>
        <v>2.4771212547196626</v>
      </c>
    </row>
    <row r="838" spans="2:10">
      <c r="B838" s="2">
        <v>88.15</v>
      </c>
      <c r="C838" s="1">
        <v>300</v>
      </c>
      <c r="D838">
        <v>4.1777179370702321E-2</v>
      </c>
      <c r="E838" s="2"/>
      <c r="F838">
        <f t="shared" si="52"/>
        <v>1.5520876884985483E-9</v>
      </c>
      <c r="H838" s="13">
        <f t="shared" si="53"/>
        <v>-1.3790608852051971</v>
      </c>
      <c r="I838" s="13">
        <f t="shared" si="54"/>
        <v>3.1255286935981093</v>
      </c>
      <c r="J838" s="13">
        <f t="shared" si="55"/>
        <v>2.4771212547196626</v>
      </c>
    </row>
    <row r="839" spans="2:10">
      <c r="B839" s="2">
        <v>93.023255813953483</v>
      </c>
      <c r="C839" s="1">
        <v>300</v>
      </c>
      <c r="D839">
        <v>4.0446585463432813E-2</v>
      </c>
      <c r="E839" s="2"/>
      <c r="F839">
        <f t="shared" si="52"/>
        <v>1.3951006546586205E-9</v>
      </c>
      <c r="H839" s="13">
        <f t="shared" si="53"/>
        <v>-1.3931181360290166</v>
      </c>
      <c r="I839" s="13">
        <f t="shared" si="54"/>
        <v>3.133318433302454</v>
      </c>
      <c r="J839" s="13">
        <f t="shared" si="55"/>
        <v>2.4771212547196626</v>
      </c>
    </row>
    <row r="840" spans="2:10">
      <c r="B840" s="2">
        <v>94.520833333333329</v>
      </c>
      <c r="C840" s="1">
        <v>300</v>
      </c>
      <c r="D840">
        <v>3.9100767078330656E-2</v>
      </c>
      <c r="E840" s="2"/>
      <c r="F840">
        <f t="shared" si="52"/>
        <v>1.3516382703764642E-9</v>
      </c>
      <c r="H840" s="13">
        <f t="shared" si="53"/>
        <v>-1.4078147225371658</v>
      </c>
      <c r="I840" s="13">
        <f t="shared" si="54"/>
        <v>3.1356304353498055</v>
      </c>
      <c r="J840" s="13">
        <f t="shared" si="55"/>
        <v>2.4771212547196626</v>
      </c>
    </row>
    <row r="841" spans="2:10">
      <c r="B841" s="2">
        <v>95.296296296296291</v>
      </c>
      <c r="C841" s="1">
        <v>300</v>
      </c>
      <c r="D841">
        <v>3.9798995061872268E-2</v>
      </c>
      <c r="E841" s="2"/>
      <c r="F841">
        <f t="shared" si="52"/>
        <v>1.3299290343292677E-9</v>
      </c>
      <c r="H841" s="13">
        <f t="shared" si="53"/>
        <v>-1.400127893870875</v>
      </c>
      <c r="I841" s="13">
        <f t="shared" si="54"/>
        <v>3.1368132620701155</v>
      </c>
      <c r="J841" s="13">
        <f t="shared" si="55"/>
        <v>2.4771212547196626</v>
      </c>
    </row>
    <row r="842" spans="2:10">
      <c r="B842" s="2">
        <v>103.46875</v>
      </c>
      <c r="C842" s="1">
        <v>300</v>
      </c>
      <c r="D842">
        <v>3.787409596625E-2</v>
      </c>
      <c r="E842" s="2"/>
      <c r="F842">
        <f t="shared" si="52"/>
        <v>1.1298378792566644E-9</v>
      </c>
      <c r="H842" s="13">
        <f t="shared" si="53"/>
        <v>-1.4216577247353104</v>
      </c>
      <c r="I842" s="13">
        <f t="shared" si="54"/>
        <v>3.14872432219705</v>
      </c>
      <c r="J842" s="13">
        <f t="shared" si="55"/>
        <v>2.4771212547196626</v>
      </c>
    </row>
    <row r="843" spans="2:10">
      <c r="B843" s="2">
        <v>104.33333333333333</v>
      </c>
      <c r="C843" s="1">
        <v>300</v>
      </c>
      <c r="D843">
        <v>3.71830985915493E-2</v>
      </c>
      <c r="E843" s="2"/>
      <c r="F843">
        <f t="shared" si="52"/>
        <v>1.1113593687980041E-9</v>
      </c>
      <c r="H843" s="13">
        <f t="shared" si="53"/>
        <v>-1.4296544218492442</v>
      </c>
      <c r="I843" s="13">
        <f t="shared" si="54"/>
        <v>3.1499289489952575</v>
      </c>
      <c r="J843" s="13">
        <f t="shared" si="55"/>
        <v>2.4771212547196626</v>
      </c>
    </row>
    <row r="844" spans="2:10">
      <c r="B844" s="2">
        <v>106.5</v>
      </c>
      <c r="C844" s="1">
        <v>300</v>
      </c>
      <c r="D844">
        <v>3.6602454365878619E-2</v>
      </c>
      <c r="E844" s="2"/>
      <c r="F844">
        <f t="shared" si="52"/>
        <v>1.0670010510520344E-9</v>
      </c>
      <c r="H844" s="13">
        <f t="shared" si="53"/>
        <v>-1.4364897921515052</v>
      </c>
      <c r="I844" s="13">
        <f t="shared" si="54"/>
        <v>3.1529044573112479</v>
      </c>
      <c r="J844" s="13">
        <f t="shared" si="55"/>
        <v>2.4771212547196626</v>
      </c>
    </row>
    <row r="845" spans="2:10">
      <c r="B845" s="2">
        <v>114.1875</v>
      </c>
      <c r="C845" s="1">
        <v>300</v>
      </c>
      <c r="D845">
        <v>3.5653461271295581E-2</v>
      </c>
      <c r="E845" s="2"/>
      <c r="F845">
        <f t="shared" si="52"/>
        <v>9.2935351526071166E-10</v>
      </c>
      <c r="H845" s="13">
        <f t="shared" si="53"/>
        <v>-1.4478983020518039</v>
      </c>
      <c r="I845" s="13">
        <f t="shared" si="54"/>
        <v>3.1629941096185332</v>
      </c>
      <c r="J845" s="13">
        <f t="shared" si="55"/>
        <v>2.4771212547196626</v>
      </c>
    </row>
    <row r="846" spans="2:10">
      <c r="B846" s="2">
        <v>115.14814814814815</v>
      </c>
      <c r="C846" s="1">
        <v>300</v>
      </c>
      <c r="D846">
        <v>3.4985711369071804E-2</v>
      </c>
      <c r="E846" s="2"/>
      <c r="F846">
        <f t="shared" si="52"/>
        <v>9.1405168400027688E-10</v>
      </c>
      <c r="H846" s="13">
        <f t="shared" si="53"/>
        <v>-1.4561092910952287</v>
      </c>
      <c r="I846" s="13">
        <f t="shared" si="54"/>
        <v>3.1642069073477308</v>
      </c>
      <c r="J846" s="13">
        <f t="shared" si="55"/>
        <v>2.4771212547196626</v>
      </c>
    </row>
    <row r="847" spans="2:10">
      <c r="B847" s="2">
        <v>125</v>
      </c>
      <c r="C847" s="1">
        <v>300</v>
      </c>
      <c r="D847">
        <v>3.3269328192101301E-2</v>
      </c>
      <c r="E847" s="2"/>
      <c r="F847">
        <f t="shared" si="52"/>
        <v>7.7681428015274776E-10</v>
      </c>
      <c r="H847" s="13">
        <f t="shared" si="53"/>
        <v>-1.4779559687557362</v>
      </c>
      <c r="I847" s="13">
        <f t="shared" si="54"/>
        <v>3.1760912590556813</v>
      </c>
      <c r="J847" s="13">
        <f t="shared" si="55"/>
        <v>2.4771212547196626</v>
      </c>
    </row>
    <row r="848" spans="2:10">
      <c r="B848" s="2">
        <v>126.02777777777777</v>
      </c>
      <c r="C848" s="1">
        <v>300</v>
      </c>
      <c r="D848">
        <v>3.2910822500376066E-2</v>
      </c>
      <c r="E848" s="2"/>
      <c r="F848">
        <f t="shared" si="52"/>
        <v>7.6431038388197822E-10</v>
      </c>
      <c r="H848" s="13">
        <f t="shared" si="53"/>
        <v>-1.4826612637733558</v>
      </c>
      <c r="I848" s="13">
        <f t="shared" si="54"/>
        <v>3.1772766808859054</v>
      </c>
      <c r="J848" s="13">
        <f t="shared" si="55"/>
        <v>2.4771212547196626</v>
      </c>
    </row>
    <row r="849" spans="2:10">
      <c r="B849" s="2">
        <v>128.65</v>
      </c>
      <c r="C849" s="1">
        <v>300</v>
      </c>
      <c r="D849">
        <v>3.2424480797219442E-2</v>
      </c>
      <c r="E849" s="2"/>
      <c r="F849">
        <f t="shared" si="52"/>
        <v>7.3374715255993943E-10</v>
      </c>
      <c r="H849" s="13">
        <f t="shared" si="53"/>
        <v>-1.4891269694060381</v>
      </c>
      <c r="I849" s="13">
        <f t="shared" si="54"/>
        <v>3.180257851568451</v>
      </c>
      <c r="J849" s="13">
        <f t="shared" si="55"/>
        <v>2.4771212547196626</v>
      </c>
    </row>
    <row r="850" spans="2:10">
      <c r="B850" s="2">
        <v>137.95833333333334</v>
      </c>
      <c r="C850" s="1">
        <v>300</v>
      </c>
      <c r="D850">
        <v>3.0242518464493461E-2</v>
      </c>
      <c r="E850" s="2"/>
      <c r="F850">
        <f t="shared" si="52"/>
        <v>6.3888900021937362E-10</v>
      </c>
      <c r="H850" s="13">
        <f t="shared" si="53"/>
        <v>-1.5193820455223674</v>
      </c>
      <c r="I850" s="13">
        <f t="shared" si="54"/>
        <v>3.1903705677331495</v>
      </c>
      <c r="J850" s="13">
        <f t="shared" si="55"/>
        <v>2.4771212547196626</v>
      </c>
    </row>
    <row r="851" spans="2:10">
      <c r="B851" s="2">
        <v>139.11111111111111</v>
      </c>
      <c r="C851" s="1">
        <v>300</v>
      </c>
      <c r="D851">
        <v>3.0549032784795181E-2</v>
      </c>
      <c r="E851" s="2"/>
      <c r="F851">
        <f t="shared" si="52"/>
        <v>6.2843996386714586E-10</v>
      </c>
      <c r="H851" s="13">
        <f t="shared" si="53"/>
        <v>-1.5150025354337318</v>
      </c>
      <c r="I851" s="13">
        <f t="shared" si="54"/>
        <v>3.191575194531358</v>
      </c>
      <c r="J851" s="13">
        <f t="shared" si="55"/>
        <v>2.4771212547196626</v>
      </c>
    </row>
    <row r="852" spans="2:10">
      <c r="B852" s="2">
        <v>152.25</v>
      </c>
      <c r="C852" s="1">
        <v>300</v>
      </c>
      <c r="D852">
        <v>2.9425153100588228E-2</v>
      </c>
      <c r="E852" s="2"/>
      <c r="F852">
        <f t="shared" si="52"/>
        <v>5.2552118238938414E-10</v>
      </c>
      <c r="H852" s="13">
        <f t="shared" si="53"/>
        <v>-1.5312812688220752</v>
      </c>
      <c r="I852" s="13">
        <f t="shared" si="54"/>
        <v>3.2046403551546332</v>
      </c>
      <c r="J852" s="13">
        <f t="shared" si="55"/>
        <v>2.4771212547196626</v>
      </c>
    </row>
    <row r="853" spans="2:10">
      <c r="B853" s="2">
        <v>155.44999999999999</v>
      </c>
      <c r="C853" s="1">
        <v>300</v>
      </c>
      <c r="D853">
        <v>2.8554483092955062E-2</v>
      </c>
      <c r="E853" s="2"/>
      <c r="F853">
        <f t="shared" si="52"/>
        <v>5.042997055599067E-10</v>
      </c>
      <c r="H853" s="13">
        <f t="shared" si="53"/>
        <v>-1.5443256972365296</v>
      </c>
      <c r="I853" s="13">
        <f t="shared" si="54"/>
        <v>3.2076514968460654</v>
      </c>
      <c r="J853" s="13">
        <f t="shared" si="55"/>
        <v>2.4771212547196626</v>
      </c>
    </row>
    <row r="854" spans="2:10">
      <c r="B854" s="2">
        <v>166.66666666666666</v>
      </c>
      <c r="C854" s="1">
        <v>300</v>
      </c>
      <c r="D854">
        <v>2.7221109104620011E-2</v>
      </c>
      <c r="E854" s="2"/>
      <c r="F854">
        <f t="shared" si="52"/>
        <v>4.3926487854119623E-10</v>
      </c>
      <c r="H854" s="13">
        <f t="shared" si="53"/>
        <v>-1.5650941837541619</v>
      </c>
      <c r="I854" s="13">
        <f t="shared" si="54"/>
        <v>3.2177375045917809</v>
      </c>
      <c r="J854" s="13">
        <f t="shared" si="55"/>
        <v>2.4771212547196626</v>
      </c>
    </row>
    <row r="855" spans="2:10">
      <c r="B855" s="2">
        <v>168.03703703703704</v>
      </c>
      <c r="C855" s="1">
        <v>300</v>
      </c>
      <c r="D855">
        <v>2.6486507739670071E-2</v>
      </c>
      <c r="E855" s="2"/>
      <c r="F855">
        <f t="shared" si="52"/>
        <v>4.3219430502445899E-10</v>
      </c>
      <c r="H855" s="13">
        <f t="shared" si="53"/>
        <v>-1.576975299889749</v>
      </c>
      <c r="I855" s="13">
        <f t="shared" si="54"/>
        <v>3.2189229264220054</v>
      </c>
      <c r="J855" s="13">
        <f t="shared" si="55"/>
        <v>2.4771212547196626</v>
      </c>
    </row>
    <row r="856" spans="2:10">
      <c r="B856" s="2">
        <v>183.94444444444446</v>
      </c>
      <c r="C856" s="1">
        <v>300</v>
      </c>
      <c r="D856">
        <v>2.448946107267843E-2</v>
      </c>
      <c r="E856" s="2"/>
      <c r="F856">
        <f t="shared" si="52"/>
        <v>3.6127232242368906E-10</v>
      </c>
      <c r="H856" s="13">
        <f t="shared" si="53"/>
        <v>-1.6110207720715795</v>
      </c>
      <c r="I856" s="13">
        <f t="shared" si="54"/>
        <v>3.2320168132692495</v>
      </c>
      <c r="J856" s="13">
        <f t="shared" si="55"/>
        <v>2.4771212547196626</v>
      </c>
    </row>
    <row r="857" spans="2:10">
      <c r="B857" s="2">
        <v>187.8</v>
      </c>
      <c r="C857" s="1">
        <v>300</v>
      </c>
      <c r="D857">
        <v>2.5337811611990769E-2</v>
      </c>
      <c r="E857" s="2"/>
      <c r="F857">
        <f t="shared" si="52"/>
        <v>3.4672228527964078E-10</v>
      </c>
      <c r="H857" s="13">
        <f t="shared" si="53"/>
        <v>-1.5962308971825694</v>
      </c>
      <c r="I857" s="13">
        <f t="shared" si="54"/>
        <v>3.235019784029693</v>
      </c>
      <c r="J857" s="13">
        <f t="shared" si="55"/>
        <v>2.4771212547196626</v>
      </c>
    </row>
    <row r="858" spans="2:10">
      <c r="B858" s="2">
        <v>203</v>
      </c>
      <c r="C858" s="1">
        <v>300</v>
      </c>
      <c r="D858">
        <v>2.4408817240000446E-2</v>
      </c>
      <c r="E858" s="2"/>
      <c r="F858">
        <f t="shared" si="52"/>
        <v>2.9716626515633468E-10</v>
      </c>
      <c r="H858" s="13">
        <f t="shared" si="53"/>
        <v>-1.6124532643593863</v>
      </c>
      <c r="I858" s="13">
        <f t="shared" si="54"/>
        <v>3.2462866006907332</v>
      </c>
      <c r="J858" s="13">
        <f t="shared" si="55"/>
        <v>2.4771212547196626</v>
      </c>
    </row>
    <row r="859" spans="2:10">
      <c r="B859" s="2">
        <v>222.22222222222223</v>
      </c>
      <c r="C859" s="1">
        <v>300</v>
      </c>
      <c r="D859">
        <v>2.2596873384795924E-2</v>
      </c>
      <c r="E859" s="2"/>
      <c r="F859">
        <f t="shared" si="52"/>
        <v>2.4839094549326603E-10</v>
      </c>
      <c r="H859" s="13">
        <f t="shared" si="53"/>
        <v>-1.6459516478290044</v>
      </c>
      <c r="I859" s="13">
        <f t="shared" si="54"/>
        <v>3.2593837501278808</v>
      </c>
      <c r="J859" s="13">
        <f t="shared" si="55"/>
        <v>2.4771212547196626</v>
      </c>
    </row>
    <row r="860" spans="2:10">
      <c r="B860" s="2">
        <v>226.85</v>
      </c>
      <c r="C860" s="1">
        <v>300</v>
      </c>
      <c r="D860">
        <v>2.2118632678239398E-2</v>
      </c>
      <c r="E860" s="2"/>
      <c r="F860">
        <f t="shared" si="52"/>
        <v>2.3844982136528416E-10</v>
      </c>
      <c r="H860" s="13">
        <f t="shared" si="53"/>
        <v>-1.6552417235992347</v>
      </c>
      <c r="I860" s="13">
        <f t="shared" si="54"/>
        <v>3.2623675159203405</v>
      </c>
      <c r="J860" s="13">
        <f t="shared" si="55"/>
        <v>2.4771212547196626</v>
      </c>
    </row>
    <row r="861" spans="2:10">
      <c r="B861" s="2">
        <v>245.25925925925927</v>
      </c>
      <c r="C861" s="1">
        <v>300</v>
      </c>
      <c r="D861">
        <v>2.1208675000076675E-2</v>
      </c>
      <c r="E861" s="2"/>
      <c r="F861">
        <f t="shared" si="52"/>
        <v>2.0428852414831134E-10</v>
      </c>
      <c r="H861" s="13">
        <f t="shared" si="53"/>
        <v>-1.6734864629369977</v>
      </c>
      <c r="I861" s="13">
        <f t="shared" si="54"/>
        <v>3.2736630588053499</v>
      </c>
      <c r="J861" s="13">
        <f t="shared" si="55"/>
        <v>2.4771212547196626</v>
      </c>
    </row>
    <row r="862" spans="2:10">
      <c r="B862" s="2">
        <v>274.05</v>
      </c>
      <c r="C862" s="1">
        <v>300</v>
      </c>
      <c r="D862">
        <v>1.9984295400798661E-2</v>
      </c>
      <c r="E862" s="2"/>
      <c r="F862">
        <f t="shared" si="52"/>
        <v>1.6395228261581658E-10</v>
      </c>
      <c r="H862" s="13">
        <f t="shared" si="53"/>
        <v>-1.6993111593348003</v>
      </c>
      <c r="I862" s="13">
        <f t="shared" si="54"/>
        <v>3.2897311901890687</v>
      </c>
      <c r="J862" s="13">
        <f t="shared" si="55"/>
        <v>2.4771212547196626</v>
      </c>
    </row>
    <row r="863" spans="2:10">
      <c r="B863" s="2">
        <v>296.2962962962963</v>
      </c>
      <c r="C863" s="1">
        <v>300</v>
      </c>
      <c r="D863">
        <v>1.8320690187615889E-2</v>
      </c>
      <c r="E863" s="2"/>
      <c r="F863">
        <f t="shared" si="52"/>
        <v>1.4045753443329831E-10</v>
      </c>
      <c r="H863" s="13">
        <f t="shared" si="53"/>
        <v>-1.7370581693675728</v>
      </c>
      <c r="I863" s="13">
        <f t="shared" si="54"/>
        <v>3.3010299956639813</v>
      </c>
      <c r="J863" s="13">
        <f t="shared" si="55"/>
        <v>2.4771212547196626</v>
      </c>
    </row>
    <row r="864" spans="2:10">
      <c r="B864" s="2">
        <v>331.1</v>
      </c>
      <c r="C864" s="1">
        <v>300</v>
      </c>
      <c r="D864">
        <v>1.7262700761361723E-2</v>
      </c>
      <c r="E864" s="2"/>
      <c r="F864">
        <f t="shared" si="52"/>
        <v>1.1270986573362069E-10</v>
      </c>
      <c r="H864" s="13">
        <f t="shared" si="53"/>
        <v>-1.7628912576359292</v>
      </c>
      <c r="I864" s="13">
        <f t="shared" si="54"/>
        <v>3.3171076483036845</v>
      </c>
      <c r="J864" s="13">
        <f t="shared" si="55"/>
        <v>2.4771212547196626</v>
      </c>
    </row>
    <row r="865" spans="2:10">
      <c r="B865" s="2">
        <v>400</v>
      </c>
      <c r="C865" s="1">
        <v>300</v>
      </c>
      <c r="D865">
        <v>1.5463610148485907E-2</v>
      </c>
      <c r="E865" s="2"/>
      <c r="F865">
        <f t="shared" si="52"/>
        <v>7.7493094207090093E-11</v>
      </c>
      <c r="H865" s="13">
        <f t="shared" si="53"/>
        <v>-1.8106891077958218</v>
      </c>
      <c r="I865" s="13">
        <f t="shared" si="54"/>
        <v>3.3444745851623163</v>
      </c>
      <c r="J865" s="13">
        <f t="shared" si="55"/>
        <v>2.4771212547196626</v>
      </c>
    </row>
    <row r="866" spans="2:10">
      <c r="B866" s="2">
        <v>2</v>
      </c>
      <c r="C866" s="1">
        <v>500</v>
      </c>
      <c r="D866">
        <v>0.65143840955231025</v>
      </c>
      <c r="E866" s="2"/>
      <c r="F866">
        <f t="shared" si="52"/>
        <v>8.9553641129038332E-7</v>
      </c>
      <c r="H866" s="13">
        <f t="shared" si="53"/>
        <v>-0.18612663851777758</v>
      </c>
      <c r="I866" s="13">
        <f t="shared" si="54"/>
        <v>2.7993133362240123</v>
      </c>
      <c r="J866" s="13">
        <f t="shared" si="55"/>
        <v>2.6989700043360187</v>
      </c>
    </row>
    <row r="867" spans="2:10">
      <c r="B867" s="2">
        <v>2.4159999999999999</v>
      </c>
      <c r="C867" s="1">
        <v>500</v>
      </c>
      <c r="D867">
        <v>0.55113451724599871</v>
      </c>
      <c r="E867" s="2"/>
      <c r="F867">
        <f t="shared" si="52"/>
        <v>5.9550620790119988E-7</v>
      </c>
      <c r="H867" s="13">
        <f t="shared" si="53"/>
        <v>-0.25874238850269121</v>
      </c>
      <c r="I867" s="13">
        <f t="shared" si="54"/>
        <v>2.8266689809857164</v>
      </c>
      <c r="J867" s="13">
        <f t="shared" si="55"/>
        <v>2.6989700043360187</v>
      </c>
    </row>
    <row r="868" spans="2:10">
      <c r="B868" s="2">
        <v>2.6809651474530831</v>
      </c>
      <c r="C868" s="1">
        <v>500</v>
      </c>
      <c r="D868">
        <v>0.48541855738759143</v>
      </c>
      <c r="E868" s="2"/>
      <c r="F868">
        <f t="shared" si="52"/>
        <v>4.7566804678399218E-7</v>
      </c>
      <c r="H868" s="13">
        <f t="shared" si="53"/>
        <v>-0.31388362475527065</v>
      </c>
      <c r="I868" s="13">
        <f t="shared" si="54"/>
        <v>2.841733727066456</v>
      </c>
      <c r="J868" s="13">
        <f t="shared" si="55"/>
        <v>2.6989700043360187</v>
      </c>
    </row>
    <row r="869" spans="2:10">
      <c r="B869" s="2">
        <v>2.9180000000000001</v>
      </c>
      <c r="C869" s="1">
        <v>500</v>
      </c>
      <c r="D869">
        <v>0.46033868696964597</v>
      </c>
      <c r="E869" s="2"/>
      <c r="F869">
        <f t="shared" si="52"/>
        <v>3.9614939669634625E-7</v>
      </c>
      <c r="H869" s="13">
        <f t="shared" si="53"/>
        <v>-0.33692252536364803</v>
      </c>
      <c r="I869" s="13">
        <f t="shared" si="54"/>
        <v>2.8539984335218294</v>
      </c>
      <c r="J869" s="13">
        <f t="shared" si="55"/>
        <v>2.6989700043360187</v>
      </c>
    </row>
    <row r="870" spans="2:10">
      <c r="B870" s="2">
        <v>3.2386058981233243</v>
      </c>
      <c r="C870" s="1">
        <v>500</v>
      </c>
      <c r="D870">
        <v>0.41427175753859885</v>
      </c>
      <c r="E870" s="2"/>
      <c r="F870">
        <f t="shared" si="52"/>
        <v>3.1630570369768673E-7</v>
      </c>
      <c r="H870" s="13">
        <f t="shared" si="53"/>
        <v>-0.3827146731782366</v>
      </c>
      <c r="I870" s="13">
        <f t="shared" si="54"/>
        <v>2.8690893718281605</v>
      </c>
      <c r="J870" s="13">
        <f t="shared" si="55"/>
        <v>2.6989700043360187</v>
      </c>
    </row>
    <row r="871" spans="2:10">
      <c r="B871" s="2">
        <v>3.5259999999999998</v>
      </c>
      <c r="C871" s="1">
        <v>500</v>
      </c>
      <c r="D871">
        <v>0.37821200473059308</v>
      </c>
      <c r="E871" s="2"/>
      <c r="F871">
        <f t="shared" si="52"/>
        <v>2.6325774980825099E-7</v>
      </c>
      <c r="H871" s="13">
        <f t="shared" si="53"/>
        <v>-0.42226469044203452</v>
      </c>
      <c r="I871" s="13">
        <f t="shared" si="54"/>
        <v>2.8813974403237865</v>
      </c>
      <c r="J871" s="13">
        <f t="shared" si="55"/>
        <v>2.6989700043360187</v>
      </c>
    </row>
    <row r="872" spans="2:10">
      <c r="B872" s="2">
        <v>3.5971223021582732</v>
      </c>
      <c r="C872" s="1">
        <v>500</v>
      </c>
      <c r="D872">
        <v>0.35830599775480582</v>
      </c>
      <c r="E872" s="2"/>
      <c r="F872">
        <f t="shared" si="52"/>
        <v>2.5214760979607687E-7</v>
      </c>
      <c r="H872" s="13">
        <f t="shared" si="53"/>
        <v>-0.44574592203200608</v>
      </c>
      <c r="I872" s="13">
        <f t="shared" si="54"/>
        <v>2.88428840569666</v>
      </c>
      <c r="J872" s="13">
        <f t="shared" si="55"/>
        <v>2.6989700043360187</v>
      </c>
    </row>
    <row r="873" spans="2:10">
      <c r="B873" s="2">
        <v>3.9115281501340484</v>
      </c>
      <c r="C873" s="1">
        <v>500</v>
      </c>
      <c r="D873">
        <v>0.33114751942477305</v>
      </c>
      <c r="E873" s="2"/>
      <c r="F873">
        <f t="shared" si="52"/>
        <v>2.104164692641476E-7</v>
      </c>
      <c r="H873" s="13">
        <f t="shared" si="53"/>
        <v>-0.47997849383819507</v>
      </c>
      <c r="I873" s="13">
        <f t="shared" si="54"/>
        <v>2.8964188243642734</v>
      </c>
      <c r="J873" s="13">
        <f t="shared" si="55"/>
        <v>2.6989700043360187</v>
      </c>
    </row>
    <row r="874" spans="2:10">
      <c r="B874" s="2">
        <v>4.26</v>
      </c>
      <c r="C874" s="1">
        <v>500</v>
      </c>
      <c r="D874">
        <v>0.30466553676128821</v>
      </c>
      <c r="E874" s="2"/>
      <c r="F874">
        <f t="shared" si="52"/>
        <v>1.7500638284445999E-7</v>
      </c>
      <c r="H874" s="13">
        <f t="shared" si="53"/>
        <v>-0.51617666963981634</v>
      </c>
      <c r="I874" s="13">
        <f t="shared" si="54"/>
        <v>2.9087732040369252</v>
      </c>
      <c r="J874" s="13">
        <f t="shared" si="55"/>
        <v>2.6989700043360187</v>
      </c>
    </row>
    <row r="875" spans="2:10">
      <c r="B875" s="2">
        <v>4.3453237410071939</v>
      </c>
      <c r="C875" s="1">
        <v>500</v>
      </c>
      <c r="D875">
        <v>0.30866208693955516</v>
      </c>
      <c r="E875" s="2"/>
      <c r="F875">
        <f t="shared" si="52"/>
        <v>1.6767097914494994E-7</v>
      </c>
      <c r="H875" s="13">
        <f t="shared" si="53"/>
        <v>-0.51051671176872737</v>
      </c>
      <c r="I875" s="13">
        <f t="shared" si="54"/>
        <v>2.9116440504583641</v>
      </c>
      <c r="J875" s="13">
        <f t="shared" si="55"/>
        <v>2.6989700043360187</v>
      </c>
    </row>
    <row r="876" spans="2:10">
      <c r="B876" s="2">
        <v>4.7265415549597858</v>
      </c>
      <c r="C876" s="1">
        <v>500</v>
      </c>
      <c r="D876">
        <v>0.2748840748409398</v>
      </c>
      <c r="E876" s="2"/>
      <c r="F876">
        <f t="shared" si="52"/>
        <v>1.398304949673734E-7</v>
      </c>
      <c r="H876" s="13">
        <f t="shared" si="53"/>
        <v>-0.5608504198838562</v>
      </c>
      <c r="I876" s="13">
        <f t="shared" si="54"/>
        <v>2.9238178311662297</v>
      </c>
      <c r="J876" s="13">
        <f t="shared" si="55"/>
        <v>2.6989700043360187</v>
      </c>
    </row>
    <row r="877" spans="2:10">
      <c r="B877" s="2">
        <v>4.8076923076923075</v>
      </c>
      <c r="C877" s="1">
        <v>500</v>
      </c>
      <c r="D877">
        <v>0.27389277604074935</v>
      </c>
      <c r="E877" s="2"/>
      <c r="F877">
        <f t="shared" si="52"/>
        <v>1.3478411404205996E-7</v>
      </c>
      <c r="H877" s="13">
        <f t="shared" si="53"/>
        <v>-0.56241942217106011</v>
      </c>
      <c r="I877" s="13">
        <f t="shared" si="54"/>
        <v>2.9262822260150982</v>
      </c>
      <c r="J877" s="13">
        <f t="shared" si="55"/>
        <v>2.6989700043360187</v>
      </c>
    </row>
    <row r="878" spans="2:10">
      <c r="B878" s="2">
        <v>5.1459999999999999</v>
      </c>
      <c r="C878" s="1">
        <v>500</v>
      </c>
      <c r="D878">
        <v>0.26310448190293684</v>
      </c>
      <c r="E878" s="2"/>
      <c r="F878">
        <f t="shared" si="52"/>
        <v>1.1637816659865035E-7</v>
      </c>
      <c r="H878" s="13">
        <f t="shared" si="53"/>
        <v>-0.57987175377999423</v>
      </c>
      <c r="I878" s="13">
        <f t="shared" si="54"/>
        <v>2.9361265982941278</v>
      </c>
      <c r="J878" s="13">
        <f t="shared" si="55"/>
        <v>2.6989700043360187</v>
      </c>
    </row>
    <row r="879" spans="2:10">
      <c r="B879" s="2">
        <v>5.2482014388489207</v>
      </c>
      <c r="C879" s="1">
        <v>500</v>
      </c>
      <c r="D879">
        <v>0.25072142782773266</v>
      </c>
      <c r="E879" s="2"/>
      <c r="F879">
        <f t="shared" si="52"/>
        <v>1.1153999127206038E-7</v>
      </c>
      <c r="H879" s="13">
        <f t="shared" si="53"/>
        <v>-0.60080854761471725</v>
      </c>
      <c r="I879" s="13">
        <f t="shared" si="54"/>
        <v>2.9389735029944775</v>
      </c>
      <c r="J879" s="13">
        <f t="shared" si="55"/>
        <v>2.6989700043360187</v>
      </c>
    </row>
    <row r="880" spans="2:10">
      <c r="B880" s="2">
        <v>5.7104557640750668</v>
      </c>
      <c r="C880" s="1">
        <v>500</v>
      </c>
      <c r="D880">
        <v>0.24087732270543602</v>
      </c>
      <c r="E880" s="2"/>
      <c r="F880">
        <f t="shared" si="52"/>
        <v>9.2955398856879271E-8</v>
      </c>
      <c r="H880" s="13">
        <f t="shared" si="53"/>
        <v>-0.61820408454908859</v>
      </c>
      <c r="I880" s="13">
        <f t="shared" si="54"/>
        <v>2.9511935948793688</v>
      </c>
      <c r="J880" s="13">
        <f t="shared" si="55"/>
        <v>2.6989700043360187</v>
      </c>
    </row>
    <row r="881" spans="2:10">
      <c r="B881" s="2">
        <v>5.8076923076923075</v>
      </c>
      <c r="C881" s="1">
        <v>500</v>
      </c>
      <c r="D881">
        <v>0.22920540128424191</v>
      </c>
      <c r="E881" s="2"/>
      <c r="F881">
        <f t="shared" si="52"/>
        <v>8.9627597076545501E-8</v>
      </c>
      <c r="H881" s="13">
        <f t="shared" si="53"/>
        <v>-0.63977515232287552</v>
      </c>
      <c r="I881" s="13">
        <f t="shared" si="54"/>
        <v>2.9536378707768023</v>
      </c>
      <c r="J881" s="13">
        <f t="shared" si="55"/>
        <v>2.6989700043360187</v>
      </c>
    </row>
    <row r="882" spans="2:10">
      <c r="B882" s="2">
        <v>6.218</v>
      </c>
      <c r="C882" s="1">
        <v>500</v>
      </c>
      <c r="D882">
        <v>0.22461189506114748</v>
      </c>
      <c r="E882" s="2"/>
      <c r="F882">
        <f t="shared" si="52"/>
        <v>7.7344316609525533E-8</v>
      </c>
      <c r="H882" s="13">
        <f t="shared" si="53"/>
        <v>-0.64856724797382348</v>
      </c>
      <c r="I882" s="13">
        <f t="shared" si="54"/>
        <v>2.9635202435717432</v>
      </c>
      <c r="J882" s="13">
        <f t="shared" si="55"/>
        <v>2.6989700043360187</v>
      </c>
    </row>
    <row r="883" spans="2:10">
      <c r="B883" s="2">
        <v>6.3417266187050361</v>
      </c>
      <c r="C883" s="1">
        <v>500</v>
      </c>
      <c r="D883">
        <v>0.21085538972989551</v>
      </c>
      <c r="E883" s="2"/>
      <c r="F883">
        <f t="shared" si="52"/>
        <v>7.4122963106320892E-8</v>
      </c>
      <c r="H883" s="13">
        <f t="shared" si="53"/>
        <v>-0.67601529339212785</v>
      </c>
      <c r="I883" s="13">
        <f t="shared" si="54"/>
        <v>2.9663725097964342</v>
      </c>
      <c r="J883" s="13">
        <f t="shared" si="55"/>
        <v>2.6989700043360187</v>
      </c>
    </row>
    <row r="884" spans="2:10">
      <c r="B884" s="2">
        <v>6.4516129032258061</v>
      </c>
      <c r="C884" s="1">
        <v>500</v>
      </c>
      <c r="D884">
        <v>0.20603023077738142</v>
      </c>
      <c r="E884" s="2"/>
      <c r="F884">
        <f t="shared" si="52"/>
        <v>7.1423910313933488E-8</v>
      </c>
      <c r="H884" s="13">
        <f t="shared" si="53"/>
        <v>-0.686069051006861</v>
      </c>
      <c r="I884" s="13">
        <f t="shared" si="54"/>
        <v>2.9688594382792548</v>
      </c>
      <c r="J884" s="13">
        <f t="shared" si="55"/>
        <v>2.6989700043360187</v>
      </c>
    </row>
    <row r="885" spans="2:10">
      <c r="B885" s="2">
        <v>6.8981233243967832</v>
      </c>
      <c r="C885" s="1">
        <v>500</v>
      </c>
      <c r="D885">
        <v>0.19411979755063022</v>
      </c>
      <c r="E885" s="2"/>
      <c r="F885">
        <f t="shared" si="52"/>
        <v>6.181476765921479E-8</v>
      </c>
      <c r="H885" s="13">
        <f t="shared" si="53"/>
        <v>-0.71193017028633176</v>
      </c>
      <c r="I885" s="13">
        <f t="shared" si="54"/>
        <v>2.9785469891365715</v>
      </c>
      <c r="J885" s="13">
        <f t="shared" si="55"/>
        <v>2.6989700043360187</v>
      </c>
    </row>
    <row r="886" spans="2:10">
      <c r="B886" s="2">
        <v>7.0144230769230766</v>
      </c>
      <c r="C886" s="1">
        <v>500</v>
      </c>
      <c r="D886">
        <v>0.19742036647751129</v>
      </c>
      <c r="E886" s="2"/>
      <c r="F886">
        <f t="shared" si="52"/>
        <v>5.9623087111641816E-8</v>
      </c>
      <c r="H886" s="13">
        <f t="shared" si="53"/>
        <v>-0.70460804623303663</v>
      </c>
      <c r="I886" s="13">
        <f t="shared" si="54"/>
        <v>2.9809673233129157</v>
      </c>
      <c r="J886" s="13">
        <f t="shared" si="55"/>
        <v>2.6989700043360187</v>
      </c>
    </row>
    <row r="887" spans="2:10">
      <c r="B887" s="2">
        <v>7.5119999999999996</v>
      </c>
      <c r="C887" s="1">
        <v>500</v>
      </c>
      <c r="D887">
        <v>0.19021907623813106</v>
      </c>
      <c r="E887" s="2"/>
      <c r="F887">
        <f t="shared" si="52"/>
        <v>5.1422070529065942E-8</v>
      </c>
      <c r="H887" s="13">
        <f t="shared" si="53"/>
        <v>-0.7207459317228766</v>
      </c>
      <c r="I887" s="13">
        <f t="shared" si="54"/>
        <v>2.9908885307553703</v>
      </c>
      <c r="J887" s="13">
        <f t="shared" si="55"/>
        <v>2.6989700043360187</v>
      </c>
    </row>
    <row r="888" spans="2:10">
      <c r="B888" s="2">
        <v>7.6618705035971226</v>
      </c>
      <c r="C888" s="1">
        <v>500</v>
      </c>
      <c r="D888">
        <v>0.17510616837885676</v>
      </c>
      <c r="E888" s="2"/>
      <c r="F888">
        <f t="shared" si="52"/>
        <v>4.9274870990118975E-8</v>
      </c>
      <c r="H888" s="13">
        <f t="shared" si="53"/>
        <v>-0.7566985549690084</v>
      </c>
      <c r="I888" s="13">
        <f t="shared" si="54"/>
        <v>2.9937482735095724</v>
      </c>
      <c r="J888" s="13">
        <f t="shared" si="55"/>
        <v>2.6989700043360187</v>
      </c>
    </row>
    <row r="889" spans="2:10">
      <c r="B889" s="2">
        <v>7.7935483870967746</v>
      </c>
      <c r="C889" s="1">
        <v>500</v>
      </c>
      <c r="D889">
        <v>0.17534508725108514</v>
      </c>
      <c r="E889" s="2"/>
      <c r="F889">
        <f t="shared" si="52"/>
        <v>4.7494866147585598E-8</v>
      </c>
      <c r="H889" s="13">
        <f t="shared" si="53"/>
        <v>-0.75610639750208697</v>
      </c>
      <c r="I889" s="13">
        <f t="shared" si="54"/>
        <v>2.9962150830409597</v>
      </c>
      <c r="J889" s="13">
        <f t="shared" si="55"/>
        <v>2.6989700043360187</v>
      </c>
    </row>
    <row r="890" spans="2:10">
      <c r="B890" s="2">
        <v>8.3351206434316349</v>
      </c>
      <c r="C890" s="1">
        <v>500</v>
      </c>
      <c r="D890">
        <v>0.16763528984575199</v>
      </c>
      <c r="E890" s="2"/>
      <c r="F890">
        <f t="shared" si="52"/>
        <v>4.10817690354817E-8</v>
      </c>
      <c r="H890" s="13">
        <f t="shared" si="53"/>
        <v>-0.77563455031216566</v>
      </c>
      <c r="I890" s="13">
        <f t="shared" si="54"/>
        <v>3.0059406344141868</v>
      </c>
      <c r="J890" s="13">
        <f t="shared" si="55"/>
        <v>2.6989700043360187</v>
      </c>
    </row>
    <row r="891" spans="2:10">
      <c r="B891" s="2">
        <v>8.4759615384615383</v>
      </c>
      <c r="C891" s="1">
        <v>500</v>
      </c>
      <c r="D891">
        <v>0.16013382615026048</v>
      </c>
      <c r="E891" s="2"/>
      <c r="F891">
        <f t="shared" si="52"/>
        <v>3.9622021087321023E-8</v>
      </c>
      <c r="H891" s="13">
        <f t="shared" si="53"/>
        <v>-0.79551691943169967</v>
      </c>
      <c r="I891" s="13">
        <f t="shared" si="54"/>
        <v>3.0083663301148724</v>
      </c>
      <c r="J891" s="13">
        <f t="shared" si="55"/>
        <v>2.6989700043360187</v>
      </c>
    </row>
    <row r="892" spans="2:10">
      <c r="B892" s="2">
        <v>8.6206896551724146</v>
      </c>
      <c r="C892" s="1">
        <v>500</v>
      </c>
      <c r="D892">
        <v>0.16372281950079504</v>
      </c>
      <c r="E892" s="2"/>
      <c r="F892">
        <f t="shared" si="52"/>
        <v>3.8199715763942942E-8</v>
      </c>
      <c r="H892" s="13">
        <f t="shared" si="53"/>
        <v>-0.78589078489719721</v>
      </c>
      <c r="I892" s="13">
        <f t="shared" si="54"/>
        <v>3.0108173412603794</v>
      </c>
      <c r="J892" s="13">
        <f t="shared" si="55"/>
        <v>2.6989700043360187</v>
      </c>
    </row>
    <row r="893" spans="2:10">
      <c r="B893" s="2">
        <v>9.0739999999999998</v>
      </c>
      <c r="C893" s="1">
        <v>500</v>
      </c>
      <c r="D893">
        <v>0.1587567322355917</v>
      </c>
      <c r="E893" s="2"/>
      <c r="F893">
        <f t="shared" si="52"/>
        <v>3.4198248230660028E-8</v>
      </c>
      <c r="H893" s="13">
        <f t="shared" si="53"/>
        <v>-0.79926784896024039</v>
      </c>
      <c r="I893" s="13">
        <f t="shared" si="54"/>
        <v>3.0182362626460177</v>
      </c>
      <c r="J893" s="13">
        <f t="shared" si="55"/>
        <v>2.6989700043360187</v>
      </c>
    </row>
    <row r="894" spans="2:10">
      <c r="B894" s="2">
        <v>9.2553956834532372</v>
      </c>
      <c r="C894" s="1">
        <v>500</v>
      </c>
      <c r="D894">
        <v>0.15389283937677828</v>
      </c>
      <c r="E894" s="2"/>
      <c r="F894">
        <f t="shared" si="52"/>
        <v>3.2767485688288991E-8</v>
      </c>
      <c r="H894" s="13">
        <f t="shared" si="53"/>
        <v>-0.81278158739074935</v>
      </c>
      <c r="I894" s="13">
        <f t="shared" si="54"/>
        <v>3.0211016677667755</v>
      </c>
      <c r="J894" s="13">
        <f t="shared" si="55"/>
        <v>2.6989700043360187</v>
      </c>
    </row>
    <row r="895" spans="2:10">
      <c r="B895" s="2">
        <v>9.4129032258064509</v>
      </c>
      <c r="C895" s="1">
        <v>500</v>
      </c>
      <c r="D895">
        <v>0.15206424681639497</v>
      </c>
      <c r="E895" s="2"/>
      <c r="F895">
        <f t="shared" si="52"/>
        <v>3.159507377236506E-8</v>
      </c>
      <c r="H895" s="13">
        <f t="shared" si="53"/>
        <v>-0.81797288480039532</v>
      </c>
      <c r="I895" s="13">
        <f t="shared" si="54"/>
        <v>3.0235445355770718</v>
      </c>
      <c r="J895" s="13">
        <f t="shared" si="55"/>
        <v>2.6989700043360187</v>
      </c>
    </row>
    <row r="896" spans="2:10">
      <c r="B896" s="2">
        <v>10.069705093833781</v>
      </c>
      <c r="C896" s="1">
        <v>500</v>
      </c>
      <c r="D896">
        <v>0.14355352622358422</v>
      </c>
      <c r="E896" s="2"/>
      <c r="F896">
        <f t="shared" si="52"/>
        <v>2.7313055663370686E-8</v>
      </c>
      <c r="H896" s="13">
        <f t="shared" si="53"/>
        <v>-0.84298613510313758</v>
      </c>
      <c r="I896" s="13">
        <f t="shared" si="54"/>
        <v>3.033308921597814</v>
      </c>
      <c r="J896" s="13">
        <f t="shared" si="55"/>
        <v>2.6989700043360187</v>
      </c>
    </row>
    <row r="897" spans="2:10">
      <c r="B897" s="2">
        <v>10.240384615384615</v>
      </c>
      <c r="C897" s="1">
        <v>500</v>
      </c>
      <c r="D897">
        <v>0.14294416864681447</v>
      </c>
      <c r="E897" s="2"/>
      <c r="F897">
        <f t="shared" si="52"/>
        <v>2.6339610501607536E-8</v>
      </c>
      <c r="H897" s="13">
        <f t="shared" si="53"/>
        <v>-0.84483355682342143</v>
      </c>
      <c r="I897" s="13">
        <f t="shared" si="54"/>
        <v>3.0357420938280106</v>
      </c>
      <c r="J897" s="13">
        <f t="shared" si="55"/>
        <v>2.6989700043360187</v>
      </c>
    </row>
    <row r="898" spans="2:10">
      <c r="B898" s="2">
        <v>10.413793103448276</v>
      </c>
      <c r="C898" s="1">
        <v>500</v>
      </c>
      <c r="D898">
        <v>0.13710893928988155</v>
      </c>
      <c r="E898" s="2"/>
      <c r="F898">
        <f t="shared" si="52"/>
        <v>2.5401723023982218E-8</v>
      </c>
      <c r="H898" s="13">
        <f t="shared" si="53"/>
        <v>-0.86293422896172378</v>
      </c>
      <c r="I898" s="13">
        <f t="shared" si="54"/>
        <v>3.0381729860220834</v>
      </c>
      <c r="J898" s="13">
        <f t="shared" si="55"/>
        <v>2.6989700043360187</v>
      </c>
    </row>
    <row r="899" spans="2:10">
      <c r="B899" s="2">
        <v>10.962</v>
      </c>
      <c r="C899" s="1">
        <v>500</v>
      </c>
      <c r="D899">
        <v>0.13053932240170718</v>
      </c>
      <c r="E899" s="2"/>
      <c r="F899">
        <f t="shared" ref="F899:F962" si="56">B899^($G$2*LOG10(C899))*C899^$G$3</f>
        <v>2.273813778389336E-8</v>
      </c>
      <c r="H899" s="13">
        <f t="shared" ref="H899:H962" si="57">LOG10(D899)</f>
        <v>-0.88425864595261516</v>
      </c>
      <c r="I899" s="13">
        <f t="shared" ref="I899:I962" si="58">LOG10((B899*C899^3)^(1/3))</f>
        <v>3.0455999369147455</v>
      </c>
      <c r="J899" s="13">
        <f t="shared" ref="J899:J962" si="59">LOG10($C899)</f>
        <v>2.6989700043360187</v>
      </c>
    </row>
    <row r="900" spans="2:10">
      <c r="B900" s="2">
        <v>11.183453237410072</v>
      </c>
      <c r="C900" s="1">
        <v>500</v>
      </c>
      <c r="D900">
        <v>0.12371966442728015</v>
      </c>
      <c r="E900" s="2"/>
      <c r="F900">
        <f t="shared" si="56"/>
        <v>2.1777098416693135E-8</v>
      </c>
      <c r="H900" s="13">
        <f t="shared" si="57"/>
        <v>-0.90756126663182468</v>
      </c>
      <c r="I900" s="13">
        <f t="shared" si="58"/>
        <v>3.0484953130443904</v>
      </c>
      <c r="J900" s="13">
        <f t="shared" si="59"/>
        <v>2.6989700043360187</v>
      </c>
    </row>
    <row r="901" spans="2:10">
      <c r="B901" s="2">
        <v>11.374193548387098</v>
      </c>
      <c r="C901" s="1">
        <v>500</v>
      </c>
      <c r="D901">
        <v>0.12592244107617265</v>
      </c>
      <c r="E901" s="2"/>
      <c r="F901">
        <f t="shared" si="56"/>
        <v>2.0996240548901046E-8</v>
      </c>
      <c r="H901" s="13">
        <f t="shared" si="57"/>
        <v>-0.89989686586464956</v>
      </c>
      <c r="I901" s="13">
        <f t="shared" si="58"/>
        <v>3.050943542379029</v>
      </c>
      <c r="J901" s="13">
        <f t="shared" si="59"/>
        <v>2.6989700043360187</v>
      </c>
    </row>
    <row r="902" spans="2:10">
      <c r="B902" s="2">
        <v>11.627906976744185</v>
      </c>
      <c r="C902" s="1">
        <v>500</v>
      </c>
      <c r="D902">
        <v>0.12242261443074266</v>
      </c>
      <c r="E902" s="2"/>
      <c r="F902">
        <f t="shared" si="56"/>
        <v>2.0019564032980035E-8</v>
      </c>
      <c r="H902" s="13">
        <f t="shared" si="57"/>
        <v>-0.91213835003924326</v>
      </c>
      <c r="I902" s="13">
        <f t="shared" si="58"/>
        <v>3.0541371872548293</v>
      </c>
      <c r="J902" s="13">
        <f t="shared" si="59"/>
        <v>2.6989700043360187</v>
      </c>
    </row>
    <row r="903" spans="2:10">
      <c r="B903" s="2">
        <v>12.163538873994638</v>
      </c>
      <c r="C903" s="1">
        <v>500</v>
      </c>
      <c r="D903">
        <v>0.12089949068481491</v>
      </c>
      <c r="E903" s="2"/>
      <c r="F903">
        <f t="shared" si="56"/>
        <v>1.8164547788596289E-8</v>
      </c>
      <c r="H903" s="13">
        <f t="shared" si="57"/>
        <v>-0.91757552869456593</v>
      </c>
      <c r="I903" s="13">
        <f t="shared" si="58"/>
        <v>3.0606566534884618</v>
      </c>
      <c r="J903" s="13">
        <f t="shared" si="59"/>
        <v>2.6989700043360187</v>
      </c>
    </row>
    <row r="904" spans="2:10">
      <c r="B904" s="2">
        <v>12.370192307692308</v>
      </c>
      <c r="C904" s="1">
        <v>500</v>
      </c>
      <c r="D904">
        <v>0.11967389350659506</v>
      </c>
      <c r="E904" s="2"/>
      <c r="F904">
        <f t="shared" si="56"/>
        <v>1.7515678738552239E-8</v>
      </c>
      <c r="H904" s="13">
        <f t="shared" si="57"/>
        <v>-0.92200057927280765</v>
      </c>
      <c r="I904" s="13">
        <f t="shared" si="58"/>
        <v>3.0630954880852137</v>
      </c>
      <c r="J904" s="13">
        <f t="shared" si="59"/>
        <v>2.6989700043360187</v>
      </c>
    </row>
    <row r="905" spans="2:10">
      <c r="B905" s="2">
        <v>12.577586206896552</v>
      </c>
      <c r="C905" s="1">
        <v>500</v>
      </c>
      <c r="D905">
        <v>0.11644264867235454</v>
      </c>
      <c r="E905" s="2"/>
      <c r="F905">
        <f t="shared" si="56"/>
        <v>1.6898022417707132E-8</v>
      </c>
      <c r="H905" s="13">
        <f t="shared" si="57"/>
        <v>-0.93388792440546053</v>
      </c>
      <c r="I905" s="13">
        <f t="shared" si="58"/>
        <v>3.0655024385581964</v>
      </c>
      <c r="J905" s="13">
        <f t="shared" si="59"/>
        <v>2.6989700043360187</v>
      </c>
    </row>
    <row r="906" spans="2:10">
      <c r="B906" s="2">
        <v>13.244</v>
      </c>
      <c r="C906" s="1">
        <v>500</v>
      </c>
      <c r="D906">
        <v>0.10539879962743498</v>
      </c>
      <c r="E906" s="2"/>
      <c r="F906">
        <f t="shared" si="56"/>
        <v>1.5115520949806995E-8</v>
      </c>
      <c r="H906" s="13">
        <f t="shared" si="57"/>
        <v>-0.97716433521597501</v>
      </c>
      <c r="I906" s="13">
        <f t="shared" si="58"/>
        <v>3.0729763950293623</v>
      </c>
      <c r="J906" s="13">
        <f t="shared" si="59"/>
        <v>2.6989700043360187</v>
      </c>
    </row>
    <row r="907" spans="2:10">
      <c r="B907" s="2">
        <v>13.510791366906474</v>
      </c>
      <c r="C907" s="1">
        <v>500</v>
      </c>
      <c r="D907">
        <v>0.10692368338991029</v>
      </c>
      <c r="E907" s="2"/>
      <c r="F907">
        <f t="shared" si="56"/>
        <v>1.4478419873499676E-8</v>
      </c>
      <c r="H907" s="13">
        <f t="shared" si="57"/>
        <v>-0.97092608874491504</v>
      </c>
      <c r="I907" s="13">
        <f t="shared" si="58"/>
        <v>3.0758636002280175</v>
      </c>
      <c r="J907" s="13">
        <f t="shared" si="59"/>
        <v>2.6989700043360187</v>
      </c>
    </row>
    <row r="908" spans="2:10">
      <c r="B908" s="2">
        <v>13.741935483870968</v>
      </c>
      <c r="C908" s="1">
        <v>500</v>
      </c>
      <c r="D908">
        <v>0.10769515985999621</v>
      </c>
      <c r="E908" s="2"/>
      <c r="F908">
        <f t="shared" si="56"/>
        <v>1.3957712980801994E-8</v>
      </c>
      <c r="H908" s="13">
        <f t="shared" si="57"/>
        <v>-0.9678038147459429</v>
      </c>
      <c r="I908" s="13">
        <f t="shared" si="58"/>
        <v>3.0783193060921676</v>
      </c>
      <c r="J908" s="13">
        <f t="shared" si="59"/>
        <v>2.6989700043360187</v>
      </c>
    </row>
    <row r="909" spans="2:10">
      <c r="B909" s="2">
        <v>14.046511627906977</v>
      </c>
      <c r="C909" s="1">
        <v>500</v>
      </c>
      <c r="D909">
        <v>0.10579574891269693</v>
      </c>
      <c r="E909" s="2"/>
      <c r="F909">
        <f t="shared" si="56"/>
        <v>1.3312439908431023E-8</v>
      </c>
      <c r="H909" s="13">
        <f t="shared" si="57"/>
        <v>-0.97553178278145514</v>
      </c>
      <c r="I909" s="13">
        <f t="shared" si="58"/>
        <v>3.0814928320165338</v>
      </c>
      <c r="J909" s="13">
        <f t="shared" si="59"/>
        <v>2.6989700043360187</v>
      </c>
    </row>
    <row r="910" spans="2:10">
      <c r="B910" s="2">
        <v>14.694369973190348</v>
      </c>
      <c r="C910" s="1">
        <v>500</v>
      </c>
      <c r="D910">
        <v>0.10145394987712501</v>
      </c>
      <c r="E910" s="2"/>
      <c r="F910">
        <f t="shared" si="56"/>
        <v>1.2077460448074127E-8</v>
      </c>
      <c r="H910" s="13">
        <f t="shared" si="57"/>
        <v>-0.9937310400407251</v>
      </c>
      <c r="I910" s="13">
        <f t="shared" si="58"/>
        <v>3.0880203277571896</v>
      </c>
      <c r="J910" s="13">
        <f t="shared" si="59"/>
        <v>2.6989700043360187</v>
      </c>
    </row>
    <row r="911" spans="2:10">
      <c r="B911" s="2">
        <v>14.947115384615385</v>
      </c>
      <c r="C911" s="1">
        <v>500</v>
      </c>
      <c r="D911">
        <v>9.8332481325492452E-2</v>
      </c>
      <c r="E911" s="2"/>
      <c r="F911">
        <f t="shared" si="56"/>
        <v>1.1640827842368066E-8</v>
      </c>
      <c r="H911" s="13">
        <f t="shared" si="57"/>
        <v>-1.0073030016964846</v>
      </c>
      <c r="I911" s="13">
        <f t="shared" si="58"/>
        <v>3.0904891333628286</v>
      </c>
      <c r="J911" s="13">
        <f t="shared" si="59"/>
        <v>2.6989700043360187</v>
      </c>
    </row>
    <row r="912" spans="2:10">
      <c r="B912" s="2">
        <v>15.198275862068966</v>
      </c>
      <c r="C912" s="1">
        <v>500</v>
      </c>
      <c r="D912">
        <v>9.6742276116369971E-2</v>
      </c>
      <c r="E912" s="2"/>
      <c r="F912">
        <f t="shared" si="56"/>
        <v>1.1229438678925516E-8</v>
      </c>
      <c r="H912" s="13">
        <f t="shared" si="57"/>
        <v>-1.0143836989079629</v>
      </c>
      <c r="I912" s="13">
        <f t="shared" si="58"/>
        <v>3.0929014453601531</v>
      </c>
      <c r="J912" s="13">
        <f t="shared" si="59"/>
        <v>2.6989700043360187</v>
      </c>
    </row>
    <row r="913" spans="2:10">
      <c r="B913" s="2">
        <v>15.625</v>
      </c>
      <c r="C913" s="1">
        <v>500</v>
      </c>
      <c r="D913">
        <v>9.5396103610216235E-2</v>
      </c>
      <c r="E913" s="2"/>
      <c r="F913">
        <f t="shared" si="56"/>
        <v>1.0577729059292785E-8</v>
      </c>
      <c r="H913" s="13">
        <f t="shared" si="57"/>
        <v>-1.0204693634000972</v>
      </c>
      <c r="I913" s="13">
        <f t="shared" si="58"/>
        <v>3.0969100130080562</v>
      </c>
      <c r="J913" s="13">
        <f t="shared" si="59"/>
        <v>2.6989700043360187</v>
      </c>
    </row>
    <row r="914" spans="2:10">
      <c r="B914" s="2">
        <v>16</v>
      </c>
      <c r="C914" s="1">
        <v>500</v>
      </c>
      <c r="D914">
        <v>9.9370941260641901E-2</v>
      </c>
      <c r="E914" s="2"/>
      <c r="F914">
        <f t="shared" si="56"/>
        <v>1.0049698193469653E-8</v>
      </c>
      <c r="H914" s="13">
        <f t="shared" si="57"/>
        <v>-1.0027405964396656</v>
      </c>
      <c r="I914" s="13">
        <f t="shared" si="58"/>
        <v>3.100343331887994</v>
      </c>
      <c r="J914" s="13">
        <f t="shared" si="59"/>
        <v>2.6989700043360187</v>
      </c>
    </row>
    <row r="915" spans="2:10">
      <c r="B915" s="2">
        <v>16.320143884892087</v>
      </c>
      <c r="C915" s="1">
        <v>500</v>
      </c>
      <c r="D915">
        <v>9.1423631903967656E-2</v>
      </c>
      <c r="E915" s="2"/>
      <c r="F915">
        <f t="shared" si="56"/>
        <v>9.6288732003078508E-9</v>
      </c>
      <c r="H915" s="13">
        <f t="shared" si="57"/>
        <v>-1.0389415298797526</v>
      </c>
      <c r="I915" s="13">
        <f t="shared" si="58"/>
        <v>3.1032113321186654</v>
      </c>
      <c r="J915" s="13">
        <f t="shared" si="59"/>
        <v>2.6989700043360187</v>
      </c>
    </row>
    <row r="916" spans="2:10">
      <c r="B916" s="2">
        <v>16.600000000000001</v>
      </c>
      <c r="C916" s="1">
        <v>500</v>
      </c>
      <c r="D916">
        <v>9.1085194168465181E-2</v>
      </c>
      <c r="E916" s="2"/>
      <c r="F916">
        <f t="shared" si="56"/>
        <v>9.2817931564222429E-9</v>
      </c>
      <c r="H916" s="13">
        <f t="shared" si="57"/>
        <v>-1.0405522115397408</v>
      </c>
      <c r="I916" s="13">
        <f t="shared" si="58"/>
        <v>3.1056727003493703</v>
      </c>
      <c r="J916" s="13">
        <f t="shared" si="59"/>
        <v>2.6989700043360187</v>
      </c>
    </row>
    <row r="917" spans="2:10">
      <c r="B917" s="2">
        <v>16.965116279069768</v>
      </c>
      <c r="C917" s="1">
        <v>500</v>
      </c>
      <c r="D917">
        <v>9.2822411656879059E-2</v>
      </c>
      <c r="E917" s="2"/>
      <c r="F917">
        <f t="shared" si="56"/>
        <v>8.8558523291771873E-9</v>
      </c>
      <c r="H917" s="13">
        <f t="shared" si="57"/>
        <v>-1.0323471521886045</v>
      </c>
      <c r="I917" s="13">
        <f t="shared" si="58"/>
        <v>3.1088222845526463</v>
      </c>
      <c r="J917" s="13">
        <f t="shared" si="59"/>
        <v>2.6989700043360187</v>
      </c>
    </row>
    <row r="918" spans="2:10">
      <c r="B918" s="2">
        <v>17.753351206434317</v>
      </c>
      <c r="C918" s="1">
        <v>500</v>
      </c>
      <c r="D918">
        <v>8.3339843192430443E-2</v>
      </c>
      <c r="E918" s="2"/>
      <c r="F918">
        <f t="shared" si="56"/>
        <v>8.0286744745053364E-9</v>
      </c>
      <c r="H918" s="13">
        <f t="shared" si="57"/>
        <v>-1.0791473210220843</v>
      </c>
      <c r="I918" s="13">
        <f t="shared" si="58"/>
        <v>3.1153967858718059</v>
      </c>
      <c r="J918" s="13">
        <f t="shared" si="59"/>
        <v>2.6989700043360187</v>
      </c>
    </row>
    <row r="919" spans="2:10">
      <c r="B919" s="2">
        <v>18.057692307692307</v>
      </c>
      <c r="C919" s="1">
        <v>500</v>
      </c>
      <c r="D919">
        <v>8.5975690687292897E-2</v>
      </c>
      <c r="E919" s="2"/>
      <c r="F919">
        <f t="shared" si="56"/>
        <v>7.7393594845370209E-9</v>
      </c>
      <c r="H919" s="13">
        <f t="shared" si="57"/>
        <v>-1.0656243265792242</v>
      </c>
      <c r="I919" s="13">
        <f t="shared" si="58"/>
        <v>3.1178574205464558</v>
      </c>
      <c r="J919" s="13">
        <f t="shared" si="59"/>
        <v>2.6989700043360187</v>
      </c>
    </row>
    <row r="920" spans="2:10">
      <c r="B920" s="2">
        <v>18.362068965517242</v>
      </c>
      <c r="C920" s="1">
        <v>500</v>
      </c>
      <c r="D920">
        <v>8.4336398045539995E-2</v>
      </c>
      <c r="E920" s="2"/>
      <c r="F920">
        <f t="shared" si="56"/>
        <v>7.465016494305819E-9</v>
      </c>
      <c r="H920" s="13">
        <f t="shared" si="57"/>
        <v>-1.0739849513689488</v>
      </c>
      <c r="I920" s="13">
        <f t="shared" si="58"/>
        <v>3.1202772090732922</v>
      </c>
      <c r="J920" s="13">
        <f t="shared" si="59"/>
        <v>2.6989700043360187</v>
      </c>
    </row>
    <row r="921" spans="2:10">
      <c r="B921" s="2">
        <v>18.875</v>
      </c>
      <c r="C921" s="1">
        <v>500</v>
      </c>
      <c r="D921">
        <v>8.2292418230667685E-2</v>
      </c>
      <c r="E921" s="2"/>
      <c r="F921">
        <f t="shared" si="56"/>
        <v>7.0338885620846641E-9</v>
      </c>
      <c r="H921" s="13">
        <f t="shared" si="57"/>
        <v>-1.0846401753862962</v>
      </c>
      <c r="I921" s="13">
        <f t="shared" si="58"/>
        <v>3.1242656577697603</v>
      </c>
      <c r="J921" s="13">
        <f t="shared" si="59"/>
        <v>2.6989700043360187</v>
      </c>
    </row>
    <row r="922" spans="2:10">
      <c r="B922" s="2">
        <v>19.715827338129497</v>
      </c>
      <c r="C922" s="1">
        <v>500</v>
      </c>
      <c r="D922">
        <v>7.7522805419099797E-2</v>
      </c>
      <c r="E922" s="2"/>
      <c r="F922">
        <f t="shared" si="56"/>
        <v>6.4021596678144384E-9</v>
      </c>
      <c r="H922" s="13">
        <f t="shared" si="57"/>
        <v>-1.1105705192907704</v>
      </c>
      <c r="I922" s="13">
        <f t="shared" si="58"/>
        <v>3.1305750063873932</v>
      </c>
      <c r="J922" s="13">
        <f t="shared" si="59"/>
        <v>2.6989700043360187</v>
      </c>
    </row>
    <row r="923" spans="2:10">
      <c r="B923" s="2">
        <v>20.058064516129033</v>
      </c>
      <c r="C923" s="1">
        <v>500</v>
      </c>
      <c r="D923">
        <v>8.1142322789147292E-2</v>
      </c>
      <c r="E923" s="2"/>
      <c r="F923">
        <f t="shared" si="56"/>
        <v>6.1686308486902591E-9</v>
      </c>
      <c r="H923" s="13">
        <f t="shared" si="57"/>
        <v>-1.0907525642916567</v>
      </c>
      <c r="I923" s="13">
        <f t="shared" si="58"/>
        <v>3.1330663456269856</v>
      </c>
      <c r="J923" s="13">
        <f t="shared" si="59"/>
        <v>2.6989700043360187</v>
      </c>
    </row>
    <row r="924" spans="2:10">
      <c r="B924" s="2">
        <v>20.5</v>
      </c>
      <c r="C924" s="1">
        <v>500</v>
      </c>
      <c r="D924">
        <v>7.6163003264150902E-2</v>
      </c>
      <c r="E924" s="2"/>
      <c r="F924">
        <f t="shared" si="56"/>
        <v>5.8850821842860739E-9</v>
      </c>
      <c r="H924" s="13">
        <f t="shared" si="57"/>
        <v>-1.118255939159658</v>
      </c>
      <c r="I924" s="13">
        <f t="shared" si="58"/>
        <v>3.1362212913546035</v>
      </c>
      <c r="J924" s="13">
        <f t="shared" si="59"/>
        <v>2.6989700043360187</v>
      </c>
    </row>
    <row r="925" spans="2:10">
      <c r="B925" s="2">
        <v>20.833333333333332</v>
      </c>
      <c r="C925" s="1">
        <v>500</v>
      </c>
      <c r="D925">
        <v>7.7852970998836493E-2</v>
      </c>
      <c r="E925" s="2"/>
      <c r="F925">
        <f t="shared" si="56"/>
        <v>5.68365511108726E-9</v>
      </c>
      <c r="H925" s="13">
        <f t="shared" si="57"/>
        <v>-1.1087248093799926</v>
      </c>
      <c r="I925" s="13">
        <f t="shared" si="58"/>
        <v>3.1385562585441562</v>
      </c>
      <c r="J925" s="13">
        <f t="shared" si="59"/>
        <v>2.6989700043360187</v>
      </c>
    </row>
    <row r="926" spans="2:10">
      <c r="B926" s="2">
        <v>21.447721179624665</v>
      </c>
      <c r="C926" s="1">
        <v>500</v>
      </c>
      <c r="D926">
        <v>7.8384451376334971E-2</v>
      </c>
      <c r="E926" s="2"/>
      <c r="F926">
        <f t="shared" si="56"/>
        <v>5.3379407583979029E-9</v>
      </c>
      <c r="H926" s="13">
        <f t="shared" si="57"/>
        <v>-1.1057700769986969</v>
      </c>
      <c r="I926" s="13">
        <f t="shared" si="58"/>
        <v>3.1427637227304372</v>
      </c>
      <c r="J926" s="13">
        <f t="shared" si="59"/>
        <v>2.6989700043360187</v>
      </c>
    </row>
    <row r="927" spans="2:10">
      <c r="B927" s="2">
        <v>21.8125</v>
      </c>
      <c r="C927" s="1">
        <v>500</v>
      </c>
      <c r="D927">
        <v>7.4768979882460021E-2</v>
      </c>
      <c r="E927" s="2"/>
      <c r="F927">
        <f t="shared" si="56"/>
        <v>5.1470610591011897E-9</v>
      </c>
      <c r="H927" s="13">
        <f t="shared" si="57"/>
        <v>-1.1262785446501076</v>
      </c>
      <c r="I927" s="13">
        <f t="shared" si="58"/>
        <v>3.1452051524371036</v>
      </c>
      <c r="J927" s="13">
        <f t="shared" si="59"/>
        <v>2.6989700043360187</v>
      </c>
    </row>
    <row r="928" spans="2:10">
      <c r="B928" s="2">
        <v>22.181034482758619</v>
      </c>
      <c r="C928" s="1">
        <v>500</v>
      </c>
      <c r="D928">
        <v>7.2492092627919821E-2</v>
      </c>
      <c r="E928" s="2"/>
      <c r="F928">
        <f t="shared" si="56"/>
        <v>4.9641899861911031E-9</v>
      </c>
      <c r="H928" s="13">
        <f t="shared" si="57"/>
        <v>-1.1397093632958997</v>
      </c>
      <c r="I928" s="13">
        <f t="shared" si="58"/>
        <v>3.1476306033304948</v>
      </c>
      <c r="J928" s="13">
        <f t="shared" si="59"/>
        <v>2.6989700043360187</v>
      </c>
    </row>
    <row r="929" spans="2:10">
      <c r="B929" s="2">
        <v>22.796875</v>
      </c>
      <c r="C929" s="1">
        <v>500</v>
      </c>
      <c r="D929">
        <v>7.2373057993062817E-2</v>
      </c>
      <c r="E929" s="2"/>
      <c r="F929">
        <f t="shared" si="56"/>
        <v>4.6791631612368913E-9</v>
      </c>
      <c r="H929" s="13">
        <f t="shared" si="57"/>
        <v>-1.1404230766560399</v>
      </c>
      <c r="I929" s="13">
        <f t="shared" si="58"/>
        <v>3.1515951103058737</v>
      </c>
      <c r="J929" s="13">
        <f t="shared" si="59"/>
        <v>2.6989700043360187</v>
      </c>
    </row>
    <row r="930" spans="2:10">
      <c r="B930" s="2">
        <v>23.820143884892087</v>
      </c>
      <c r="C930" s="1">
        <v>500</v>
      </c>
      <c r="D930">
        <v>7.2958568704921414E-2</v>
      </c>
      <c r="E930" s="2"/>
      <c r="F930">
        <f t="shared" si="56"/>
        <v>4.2559324559730358E-9</v>
      </c>
      <c r="H930" s="13">
        <f t="shared" si="57"/>
        <v>-1.136923694548772</v>
      </c>
      <c r="I930" s="13">
        <f t="shared" si="58"/>
        <v>3.1579514645020095</v>
      </c>
      <c r="J930" s="13">
        <f t="shared" si="59"/>
        <v>2.6989700043360187</v>
      </c>
    </row>
    <row r="931" spans="2:10">
      <c r="B931" s="2">
        <v>24.232258064516127</v>
      </c>
      <c r="C931" s="1">
        <v>500</v>
      </c>
      <c r="D931">
        <v>6.7326955623066995E-2</v>
      </c>
      <c r="E931" s="2"/>
      <c r="F931">
        <f t="shared" si="56"/>
        <v>4.1011904232153567E-9</v>
      </c>
      <c r="H931" s="13">
        <f t="shared" si="57"/>
        <v>-1.1718110229298695</v>
      </c>
      <c r="I931" s="13">
        <f t="shared" si="58"/>
        <v>3.1604346328106128</v>
      </c>
      <c r="J931" s="13">
        <f t="shared" si="59"/>
        <v>2.6989700043360187</v>
      </c>
    </row>
    <row r="932" spans="2:10">
      <c r="B932" s="2">
        <v>24.767441860465116</v>
      </c>
      <c r="C932" s="1">
        <v>500</v>
      </c>
      <c r="D932">
        <v>6.6767109680829523E-2</v>
      </c>
      <c r="E932" s="2"/>
      <c r="F932">
        <f t="shared" si="56"/>
        <v>3.9122378982743998E-9</v>
      </c>
      <c r="H932" s="13">
        <f t="shared" si="57"/>
        <v>-1.1754374237790364</v>
      </c>
      <c r="I932" s="13">
        <f t="shared" si="58"/>
        <v>3.1635970550677421</v>
      </c>
      <c r="J932" s="13">
        <f t="shared" si="59"/>
        <v>2.6989700043360187</v>
      </c>
    </row>
    <row r="933" spans="2:10">
      <c r="B933" s="2">
        <v>25.166666666666668</v>
      </c>
      <c r="C933" s="1">
        <v>500</v>
      </c>
      <c r="D933">
        <v>6.6406339040105067E-2</v>
      </c>
      <c r="E933" s="2"/>
      <c r="F933">
        <f t="shared" si="56"/>
        <v>3.7794687737429737E-9</v>
      </c>
      <c r="H933" s="13">
        <f t="shared" si="57"/>
        <v>-1.1777904616148878</v>
      </c>
      <c r="I933" s="13">
        <f t="shared" si="58"/>
        <v>3.1659119033058607</v>
      </c>
      <c r="J933" s="13">
        <f t="shared" si="59"/>
        <v>2.6989700043360187</v>
      </c>
    </row>
    <row r="934" spans="2:10">
      <c r="B934" s="2">
        <v>26.35096153846154</v>
      </c>
      <c r="C934" s="1">
        <v>500</v>
      </c>
      <c r="D934">
        <v>6.4530223940019879E-2</v>
      </c>
      <c r="E934" s="2"/>
      <c r="F934">
        <f t="shared" si="56"/>
        <v>3.4222391379400798E-9</v>
      </c>
      <c r="H934" s="13">
        <f t="shared" si="57"/>
        <v>-1.1902368277528448</v>
      </c>
      <c r="I934" s="13">
        <f t="shared" si="58"/>
        <v>3.1725688267058314</v>
      </c>
      <c r="J934" s="13">
        <f t="shared" si="59"/>
        <v>2.6989700043360187</v>
      </c>
    </row>
    <row r="935" spans="2:10">
      <c r="B935" s="2">
        <v>26.801724137931036</v>
      </c>
      <c r="C935" s="1">
        <v>500</v>
      </c>
      <c r="D935">
        <v>6.1700079153797008E-2</v>
      </c>
      <c r="E935" s="2"/>
      <c r="F935">
        <f t="shared" si="56"/>
        <v>3.2991745206463302E-9</v>
      </c>
      <c r="H935" s="13">
        <f t="shared" si="57"/>
        <v>-1.2097142788186999</v>
      </c>
      <c r="I935" s="13">
        <f t="shared" si="58"/>
        <v>3.1750242486081102</v>
      </c>
      <c r="J935" s="13">
        <f t="shared" si="59"/>
        <v>2.6989700043360187</v>
      </c>
    </row>
    <row r="936" spans="2:10">
      <c r="B936" s="2">
        <v>27.546875</v>
      </c>
      <c r="C936" s="1">
        <v>500</v>
      </c>
      <c r="D936">
        <v>6.0457632628570374E-2</v>
      </c>
      <c r="E936" s="2"/>
      <c r="F936">
        <f t="shared" si="56"/>
        <v>3.109498525267468E-9</v>
      </c>
      <c r="H936" s="13">
        <f t="shared" si="57"/>
        <v>-1.218548862723499</v>
      </c>
      <c r="I936" s="13">
        <f t="shared" si="58"/>
        <v>3.1789941171078304</v>
      </c>
      <c r="J936" s="13">
        <f t="shared" si="59"/>
        <v>2.6989700043360187</v>
      </c>
    </row>
    <row r="937" spans="2:10">
      <c r="B937" s="2">
        <v>27.777777777777779</v>
      </c>
      <c r="C937" s="1">
        <v>500</v>
      </c>
      <c r="D937">
        <v>6.1013309399053563E-2</v>
      </c>
      <c r="E937" s="2"/>
      <c r="F937">
        <f t="shared" si="56"/>
        <v>3.0539575404806344E-9</v>
      </c>
      <c r="H937" s="13">
        <f t="shared" si="57"/>
        <v>-1.2145754179715871</v>
      </c>
      <c r="I937" s="13">
        <f t="shared" si="58"/>
        <v>3.1802025040802566</v>
      </c>
      <c r="J937" s="13">
        <f t="shared" si="59"/>
        <v>2.6989700043360187</v>
      </c>
    </row>
    <row r="938" spans="2:10">
      <c r="B938" s="2">
        <v>28.776978417266186</v>
      </c>
      <c r="C938" s="1">
        <v>500</v>
      </c>
      <c r="D938">
        <v>6.1002064119761605E-2</v>
      </c>
      <c r="E938" s="2"/>
      <c r="F938">
        <f t="shared" si="56"/>
        <v>2.829597263392185E-9</v>
      </c>
      <c r="H938" s="13">
        <f t="shared" si="57"/>
        <v>-1.2146554695686431</v>
      </c>
      <c r="I938" s="13">
        <f t="shared" si="58"/>
        <v>3.1853184013606408</v>
      </c>
      <c r="J938" s="13">
        <f t="shared" si="59"/>
        <v>2.6989700043360187</v>
      </c>
    </row>
    <row r="939" spans="2:10">
      <c r="B939" s="2">
        <v>29.270967741935483</v>
      </c>
      <c r="C939" s="1">
        <v>500</v>
      </c>
      <c r="D939">
        <v>5.9054061106537242E-2</v>
      </c>
      <c r="E939" s="2"/>
      <c r="F939">
        <f t="shared" si="56"/>
        <v>2.7274967089286526E-9</v>
      </c>
      <c r="H939" s="13">
        <f t="shared" si="57"/>
        <v>-1.2287502308952862</v>
      </c>
      <c r="I939" s="13">
        <f t="shared" si="58"/>
        <v>3.1877823647012602</v>
      </c>
      <c r="J939" s="13">
        <f t="shared" si="59"/>
        <v>2.6989700043360187</v>
      </c>
    </row>
    <row r="940" spans="2:10">
      <c r="B940" s="2">
        <v>29.918604651162791</v>
      </c>
      <c r="C940" s="1">
        <v>500</v>
      </c>
      <c r="D940">
        <v>5.8199385123562139E-2</v>
      </c>
      <c r="E940" s="2"/>
      <c r="F940">
        <f t="shared" si="56"/>
        <v>2.6016141040043501E-9</v>
      </c>
      <c r="H940" s="13">
        <f t="shared" si="57"/>
        <v>-1.2350816036465828</v>
      </c>
      <c r="I940" s="13">
        <f t="shared" si="58"/>
        <v>3.1909504493249452</v>
      </c>
      <c r="J940" s="13">
        <f t="shared" si="59"/>
        <v>2.6989700043360187</v>
      </c>
    </row>
    <row r="941" spans="2:10">
      <c r="B941" s="2">
        <v>30.395833333333332</v>
      </c>
      <c r="C941" s="1">
        <v>500</v>
      </c>
      <c r="D941">
        <v>5.7017676963774154E-2</v>
      </c>
      <c r="E941" s="2"/>
      <c r="F941">
        <f t="shared" si="56"/>
        <v>2.514221102459715E-9</v>
      </c>
      <c r="H941" s="13">
        <f t="shared" si="57"/>
        <v>-1.2439904808597049</v>
      </c>
      <c r="I941" s="13">
        <f t="shared" si="58"/>
        <v>3.1932413558419732</v>
      </c>
      <c r="J941" s="13">
        <f t="shared" si="59"/>
        <v>2.6989700043360187</v>
      </c>
    </row>
    <row r="942" spans="2:10">
      <c r="B942" s="2">
        <v>31.83653846153846</v>
      </c>
      <c r="C942" s="1">
        <v>500</v>
      </c>
      <c r="D942">
        <v>5.5086982493542234E-2</v>
      </c>
      <c r="E942" s="2"/>
      <c r="F942">
        <f t="shared" si="56"/>
        <v>2.2749852198285619E-9</v>
      </c>
      <c r="H942" s="13">
        <f t="shared" si="57"/>
        <v>-1.2589510163777295</v>
      </c>
      <c r="I942" s="13">
        <f t="shared" si="58"/>
        <v>3.1999452848204477</v>
      </c>
      <c r="J942" s="13">
        <f t="shared" si="59"/>
        <v>2.6989700043360187</v>
      </c>
    </row>
    <row r="943" spans="2:10">
      <c r="B943" s="2">
        <v>32.379310344827587</v>
      </c>
      <c r="C943" s="1">
        <v>500</v>
      </c>
      <c r="D943">
        <v>5.4989055555688227E-2</v>
      </c>
      <c r="E943" s="2"/>
      <c r="F943">
        <f t="shared" si="56"/>
        <v>2.1934434529282418E-9</v>
      </c>
      <c r="H943" s="13">
        <f t="shared" si="57"/>
        <v>-1.2597237393193099</v>
      </c>
      <c r="I943" s="13">
        <f t="shared" si="58"/>
        <v>3.2023925357917369</v>
      </c>
      <c r="J943" s="13">
        <f t="shared" si="59"/>
        <v>2.6989700043360187</v>
      </c>
    </row>
    <row r="944" spans="2:10">
      <c r="B944" s="2">
        <v>33.28125</v>
      </c>
      <c r="C944" s="1">
        <v>500</v>
      </c>
      <c r="D944">
        <v>5.1954099926247437E-2</v>
      </c>
      <c r="E944" s="2"/>
      <c r="F944">
        <f t="shared" si="56"/>
        <v>2.0671075771315683E-9</v>
      </c>
      <c r="H944" s="13">
        <f t="shared" si="57"/>
        <v>-1.2843801746691308</v>
      </c>
      <c r="I944" s="13">
        <f t="shared" si="58"/>
        <v>3.2063698808209691</v>
      </c>
      <c r="J944" s="13">
        <f t="shared" si="59"/>
        <v>2.6989700043360187</v>
      </c>
    </row>
    <row r="945" spans="2:10">
      <c r="B945" s="2">
        <v>33.555555555555557</v>
      </c>
      <c r="C945" s="1">
        <v>500</v>
      </c>
      <c r="D945">
        <v>5.2641018700547423E-2</v>
      </c>
      <c r="E945" s="2"/>
      <c r="F945">
        <f t="shared" si="56"/>
        <v>2.0307947852197243E-9</v>
      </c>
      <c r="H945" s="13">
        <f t="shared" si="57"/>
        <v>-1.2786757149156502</v>
      </c>
      <c r="I945" s="13">
        <f t="shared" si="58"/>
        <v>3.2075581488419607</v>
      </c>
      <c r="J945" s="13">
        <f t="shared" si="59"/>
        <v>2.6989700043360187</v>
      </c>
    </row>
    <row r="946" spans="2:10">
      <c r="B946" s="2">
        <v>35.361290322580643</v>
      </c>
      <c r="C946" s="1">
        <v>500</v>
      </c>
      <c r="D946">
        <v>5.1699795413855637E-2</v>
      </c>
      <c r="E946" s="2"/>
      <c r="F946">
        <f t="shared" si="56"/>
        <v>1.813490432446586E-9</v>
      </c>
      <c r="H946" s="13">
        <f t="shared" si="57"/>
        <v>-1.286511175490378</v>
      </c>
      <c r="I946" s="13">
        <f t="shared" si="58"/>
        <v>3.2151460389699884</v>
      </c>
      <c r="J946" s="13">
        <f t="shared" si="59"/>
        <v>2.6989700043360187</v>
      </c>
    </row>
    <row r="947" spans="2:10">
      <c r="B947" s="2">
        <v>36.151162790697676</v>
      </c>
      <c r="C947" s="1">
        <v>500</v>
      </c>
      <c r="D947">
        <v>5.0447478562256697E-2</v>
      </c>
      <c r="E947" s="2"/>
      <c r="F947">
        <f t="shared" si="56"/>
        <v>1.7290190319792597E-9</v>
      </c>
      <c r="H947" s="13">
        <f t="shared" si="57"/>
        <v>-1.2971605355492495</v>
      </c>
      <c r="I947" s="13">
        <f t="shared" si="58"/>
        <v>3.2183440946025601</v>
      </c>
      <c r="J947" s="13">
        <f t="shared" si="59"/>
        <v>2.6989700043360187</v>
      </c>
    </row>
    <row r="948" spans="2:10">
      <c r="B948" s="2">
        <v>36.729166666666664</v>
      </c>
      <c r="C948" s="1">
        <v>500</v>
      </c>
      <c r="D948">
        <v>4.8523728497424465E-2</v>
      </c>
      <c r="E948" s="2"/>
      <c r="F948">
        <f t="shared" si="56"/>
        <v>1.6708044880888976E-9</v>
      </c>
      <c r="H948" s="13">
        <f t="shared" si="57"/>
        <v>-1.3140458359249092</v>
      </c>
      <c r="I948" s="13">
        <f t="shared" si="58"/>
        <v>3.2206403626439299</v>
      </c>
      <c r="J948" s="13">
        <f t="shared" si="59"/>
        <v>2.6989700043360187</v>
      </c>
    </row>
    <row r="949" spans="2:10">
      <c r="B949" s="2">
        <v>37.037037037037038</v>
      </c>
      <c r="C949" s="1">
        <v>500</v>
      </c>
      <c r="D949">
        <v>4.8827932077877154E-2</v>
      </c>
      <c r="E949" s="2"/>
      <c r="F949">
        <f t="shared" si="56"/>
        <v>1.640961050023031E-9</v>
      </c>
      <c r="H949" s="13">
        <f t="shared" si="57"/>
        <v>-1.3113316682242573</v>
      </c>
      <c r="I949" s="13">
        <f t="shared" si="58"/>
        <v>3.2218487496163561</v>
      </c>
      <c r="J949" s="13">
        <f t="shared" si="59"/>
        <v>2.6989700043360187</v>
      </c>
    </row>
    <row r="950" spans="2:10">
      <c r="B950" s="2">
        <v>38.46153846153846</v>
      </c>
      <c r="C950" s="1">
        <v>500</v>
      </c>
      <c r="D950">
        <v>4.6726530972105829E-2</v>
      </c>
      <c r="E950" s="2"/>
      <c r="F950">
        <f t="shared" si="56"/>
        <v>1.5125456098933307E-9</v>
      </c>
      <c r="H950" s="13">
        <f t="shared" si="57"/>
        <v>-1.3304364602681256</v>
      </c>
      <c r="I950" s="13">
        <f t="shared" si="58"/>
        <v>3.2273122216790791</v>
      </c>
      <c r="J950" s="13">
        <f t="shared" si="59"/>
        <v>2.6989700043360187</v>
      </c>
    </row>
    <row r="951" spans="2:10">
      <c r="B951" s="2">
        <v>39.112068965517238</v>
      </c>
      <c r="C951" s="1">
        <v>500</v>
      </c>
      <c r="D951">
        <v>4.6034871080351814E-2</v>
      </c>
      <c r="E951" s="2"/>
      <c r="F951">
        <f t="shared" si="56"/>
        <v>1.458749577980455E-9</v>
      </c>
      <c r="H951" s="13">
        <f t="shared" si="57"/>
        <v>-1.3369130687429776</v>
      </c>
      <c r="I951" s="13">
        <f t="shared" si="58"/>
        <v>3.2297402676823848</v>
      </c>
      <c r="J951" s="13">
        <f t="shared" si="59"/>
        <v>2.6989700043360187</v>
      </c>
    </row>
    <row r="952" spans="2:10">
      <c r="B952" s="2">
        <v>40.203125</v>
      </c>
      <c r="C952" s="1">
        <v>500</v>
      </c>
      <c r="D952">
        <v>4.6034871080351807E-2</v>
      </c>
      <c r="E952" s="2"/>
      <c r="F952">
        <f t="shared" si="56"/>
        <v>1.3746138059579099E-9</v>
      </c>
      <c r="H952" s="13">
        <f t="shared" si="57"/>
        <v>-1.3369130687429778</v>
      </c>
      <c r="I952" s="13">
        <f t="shared" si="58"/>
        <v>3.2337232750781717</v>
      </c>
      <c r="J952" s="13">
        <f t="shared" si="59"/>
        <v>2.6989700043360187</v>
      </c>
    </row>
    <row r="953" spans="2:10">
      <c r="B953" s="2">
        <v>40.527777777777779</v>
      </c>
      <c r="C953" s="1">
        <v>500</v>
      </c>
      <c r="D953">
        <v>4.6135032050548079E-2</v>
      </c>
      <c r="E953" s="2"/>
      <c r="F953">
        <f t="shared" si="56"/>
        <v>1.3509483499999957E-9</v>
      </c>
      <c r="H953" s="13">
        <f t="shared" si="57"/>
        <v>-1.3359691733432055</v>
      </c>
      <c r="I953" s="13">
        <f t="shared" si="58"/>
        <v>3.2348876013780732</v>
      </c>
      <c r="J953" s="13">
        <f t="shared" si="59"/>
        <v>2.6989700043360187</v>
      </c>
    </row>
    <row r="954" spans="2:10">
      <c r="B954" s="2">
        <v>42.722580645161287</v>
      </c>
      <c r="C954" s="1">
        <v>500</v>
      </c>
      <c r="D954">
        <v>4.4792255843140782E-2</v>
      </c>
      <c r="E954" s="2"/>
      <c r="F954">
        <f t="shared" si="56"/>
        <v>1.2055451895158381E-9</v>
      </c>
      <c r="H954" s="13">
        <f t="shared" si="57"/>
        <v>-1.3487970649150427</v>
      </c>
      <c r="I954" s="13">
        <f t="shared" si="58"/>
        <v>3.2425224970846047</v>
      </c>
      <c r="J954" s="13">
        <f t="shared" si="59"/>
        <v>2.6989700043360187</v>
      </c>
    </row>
    <row r="955" spans="2:10">
      <c r="B955" s="2">
        <v>43.674418604651166</v>
      </c>
      <c r="C955" s="1">
        <v>500</v>
      </c>
      <c r="D955">
        <v>4.3344654597685821E-2</v>
      </c>
      <c r="E955" s="2"/>
      <c r="F955">
        <f t="shared" si="56"/>
        <v>1.1495316334281873E-9</v>
      </c>
      <c r="H955" s="13">
        <f t="shared" si="57"/>
        <v>-1.3630644534788627</v>
      </c>
      <c r="I955" s="13">
        <f t="shared" si="58"/>
        <v>3.2457123817861873</v>
      </c>
      <c r="J955" s="13">
        <f t="shared" si="59"/>
        <v>2.6989700043360187</v>
      </c>
    </row>
    <row r="956" spans="2:10">
      <c r="B956" s="2">
        <v>44.375</v>
      </c>
      <c r="C956" s="1">
        <v>500</v>
      </c>
      <c r="D956">
        <v>4.2333687123675433E-2</v>
      </c>
      <c r="E956" s="2"/>
      <c r="F956">
        <f t="shared" si="56"/>
        <v>1.1107040537788679E-9</v>
      </c>
      <c r="H956" s="13">
        <f t="shared" si="57"/>
        <v>-1.3733139042703681</v>
      </c>
      <c r="I956" s="13">
        <f t="shared" si="58"/>
        <v>3.248016126357069</v>
      </c>
      <c r="J956" s="13">
        <f t="shared" si="59"/>
        <v>2.6989700043360187</v>
      </c>
    </row>
    <row r="957" spans="2:10">
      <c r="B957" s="2">
        <v>44.74074074074074</v>
      </c>
      <c r="C957" s="1">
        <v>500</v>
      </c>
      <c r="D957">
        <v>4.247670633693109E-2</v>
      </c>
      <c r="E957" s="2"/>
      <c r="F957">
        <f t="shared" si="56"/>
        <v>1.091192362357137E-9</v>
      </c>
      <c r="H957" s="13">
        <f t="shared" si="57"/>
        <v>-1.3718491660120944</v>
      </c>
      <c r="I957" s="13">
        <f t="shared" si="58"/>
        <v>3.2492043943780606</v>
      </c>
      <c r="J957" s="13">
        <f t="shared" si="59"/>
        <v>2.6989700043360187</v>
      </c>
    </row>
    <row r="958" spans="2:10">
      <c r="B958" s="2">
        <v>47.25</v>
      </c>
      <c r="C958" s="1">
        <v>500</v>
      </c>
      <c r="D958">
        <v>4.0462053934962973E-2</v>
      </c>
      <c r="E958" s="2"/>
      <c r="F958">
        <f t="shared" si="56"/>
        <v>9.6991075895455836E-10</v>
      </c>
      <c r="H958" s="13">
        <f t="shared" si="57"/>
        <v>-1.3929520753472198</v>
      </c>
      <c r="I958" s="13">
        <f t="shared" si="58"/>
        <v>3.2571039419511125</v>
      </c>
      <c r="J958" s="13">
        <f t="shared" si="59"/>
        <v>2.6989700043360187</v>
      </c>
    </row>
    <row r="959" spans="2:10">
      <c r="B959" s="2">
        <v>48.578125</v>
      </c>
      <c r="C959" s="1">
        <v>500</v>
      </c>
      <c r="D959">
        <v>4.0328333086230898E-2</v>
      </c>
      <c r="E959" s="2"/>
      <c r="F959">
        <f t="shared" si="56"/>
        <v>9.1356109596133226E-10</v>
      </c>
      <c r="H959" s="13">
        <f t="shared" si="57"/>
        <v>-1.3943897285605158</v>
      </c>
      <c r="I959" s="13">
        <f t="shared" si="58"/>
        <v>3.2611169203557866</v>
      </c>
      <c r="J959" s="13">
        <f t="shared" si="59"/>
        <v>2.6989700043360187</v>
      </c>
    </row>
    <row r="960" spans="2:10">
      <c r="B960" s="2">
        <v>48.972222222222221</v>
      </c>
      <c r="C960" s="1">
        <v>500</v>
      </c>
      <c r="D960">
        <v>3.9488159480267751E-2</v>
      </c>
      <c r="E960" s="2"/>
      <c r="F960">
        <f t="shared" si="56"/>
        <v>8.9776136400575278E-10</v>
      </c>
      <c r="H960" s="13">
        <f t="shared" si="57"/>
        <v>-1.4035331080003854</v>
      </c>
      <c r="I960" s="13">
        <f t="shared" si="58"/>
        <v>3.2622866081800304</v>
      </c>
      <c r="J960" s="13">
        <f t="shared" si="59"/>
        <v>2.6989700043360187</v>
      </c>
    </row>
    <row r="961" spans="2:10">
      <c r="B961" s="2">
        <v>50</v>
      </c>
      <c r="C961" s="1">
        <v>500</v>
      </c>
      <c r="D961">
        <v>3.9244383292389134E-2</v>
      </c>
      <c r="E961" s="2"/>
      <c r="F961">
        <f t="shared" si="56"/>
        <v>8.5839015371855655E-10</v>
      </c>
      <c r="H961" s="13">
        <f t="shared" si="57"/>
        <v>-1.4062224912670551</v>
      </c>
      <c r="I961" s="13">
        <f t="shared" si="58"/>
        <v>3.2652933391146917</v>
      </c>
      <c r="J961" s="13">
        <f t="shared" si="59"/>
        <v>2.6989700043360187</v>
      </c>
    </row>
    <row r="962" spans="2:10">
      <c r="B962" s="2">
        <v>51.612903225806448</v>
      </c>
      <c r="C962" s="1">
        <v>500</v>
      </c>
      <c r="D962">
        <v>3.8776667445905903E-2</v>
      </c>
      <c r="E962" s="2"/>
      <c r="F962">
        <f t="shared" si="56"/>
        <v>8.0151821121176999E-10</v>
      </c>
      <c r="H962" s="13">
        <f t="shared" si="57"/>
        <v>-1.4114295178989964</v>
      </c>
      <c r="I962" s="13">
        <f t="shared" si="58"/>
        <v>3.2698894339432365</v>
      </c>
      <c r="J962" s="13">
        <f t="shared" si="59"/>
        <v>2.6989700043360187</v>
      </c>
    </row>
    <row r="963" spans="2:10">
      <c r="B963" s="2">
        <v>52.755813953488371</v>
      </c>
      <c r="C963" s="1">
        <v>500</v>
      </c>
      <c r="D963">
        <v>3.7020888124914178E-2</v>
      </c>
      <c r="E963" s="2"/>
      <c r="F963">
        <f t="shared" ref="F963:F1009" si="60">B963^($G$2*LOG10(C963))*C963^$G$3</f>
        <v>7.6449601784806601E-10</v>
      </c>
      <c r="H963" s="13">
        <f t="shared" ref="H963:H1009" si="61">LOG10(D963)</f>
        <v>-1.431553166806159</v>
      </c>
      <c r="I963" s="13">
        <f t="shared" ref="I963:I1009" si="62">LOG10((B963*C963^3)^(1/3))</f>
        <v>3.2730601136768347</v>
      </c>
      <c r="J963" s="13">
        <f t="shared" ref="J963:J1009" si="63">LOG10($C963)</f>
        <v>2.6989700043360187</v>
      </c>
    </row>
    <row r="964" spans="2:10">
      <c r="B964" s="2">
        <v>53.604166666666664</v>
      </c>
      <c r="C964" s="1">
        <v>500</v>
      </c>
      <c r="D964">
        <v>3.6549738358982481E-2</v>
      </c>
      <c r="E964" s="2"/>
      <c r="F964">
        <f t="shared" si="60"/>
        <v>7.3861135412047781E-10</v>
      </c>
      <c r="H964" s="13">
        <f t="shared" si="61"/>
        <v>-1.4371157275886612</v>
      </c>
      <c r="I964" s="13">
        <f t="shared" si="62"/>
        <v>3.2753695206142721</v>
      </c>
      <c r="J964" s="13">
        <f t="shared" si="63"/>
        <v>2.6989700043360187</v>
      </c>
    </row>
    <row r="965" spans="2:10">
      <c r="B965" s="2">
        <v>54.037037037037038</v>
      </c>
      <c r="C965" s="1">
        <v>500</v>
      </c>
      <c r="D965">
        <v>3.6741306272232106E-2</v>
      </c>
      <c r="E965" s="2"/>
      <c r="F965">
        <f t="shared" si="60"/>
        <v>7.2589536480392064E-10</v>
      </c>
      <c r="H965" s="13">
        <f t="shared" si="61"/>
        <v>-1.434845407182705</v>
      </c>
      <c r="I965" s="13">
        <f t="shared" si="62"/>
        <v>3.2765338469141736</v>
      </c>
      <c r="J965" s="13">
        <f t="shared" si="63"/>
        <v>2.6989700043360187</v>
      </c>
    </row>
    <row r="966" spans="2:10">
      <c r="B966" s="2">
        <v>57.086206896551722</v>
      </c>
      <c r="C966" s="1">
        <v>500</v>
      </c>
      <c r="D966">
        <v>3.5653134193179711E-2</v>
      </c>
      <c r="E966" s="2"/>
      <c r="F966">
        <f t="shared" si="60"/>
        <v>6.4476284451076745E-10</v>
      </c>
      <c r="H966" s="13">
        <f t="shared" si="61"/>
        <v>-1.4479022862055824</v>
      </c>
      <c r="I966" s="13">
        <f t="shared" si="62"/>
        <v>3.2844804000657288</v>
      </c>
      <c r="J966" s="13">
        <f t="shared" si="63"/>
        <v>2.6989700043360187</v>
      </c>
    </row>
    <row r="967" spans="2:10">
      <c r="B967" s="2">
        <v>58.6875</v>
      </c>
      <c r="C967" s="1">
        <v>500</v>
      </c>
      <c r="D967">
        <v>3.4983159579989695E-2</v>
      </c>
      <c r="E967" s="2"/>
      <c r="F967">
        <f t="shared" si="60"/>
        <v>6.0737757043351725E-10</v>
      </c>
      <c r="H967" s="13">
        <f t="shared" si="61"/>
        <v>-1.4561409688371389</v>
      </c>
      <c r="I967" s="13">
        <f t="shared" si="62"/>
        <v>3.2884852075394142</v>
      </c>
      <c r="J967" s="13">
        <f t="shared" si="63"/>
        <v>2.6989700043360187</v>
      </c>
    </row>
    <row r="968" spans="2:10">
      <c r="B968" s="2">
        <v>59.166666666666664</v>
      </c>
      <c r="C968" s="1">
        <v>500</v>
      </c>
      <c r="D968">
        <v>3.4348275169816617E-2</v>
      </c>
      <c r="E968" s="2"/>
      <c r="F968">
        <f t="shared" si="60"/>
        <v>5.9680662425547871E-10</v>
      </c>
      <c r="H968" s="13">
        <f t="shared" si="61"/>
        <v>-1.4640950665531505</v>
      </c>
      <c r="I968" s="13">
        <f t="shared" si="62"/>
        <v>3.2896623718931686</v>
      </c>
      <c r="J968" s="13">
        <f t="shared" si="63"/>
        <v>2.6989700043360187</v>
      </c>
    </row>
    <row r="969" spans="2:10">
      <c r="B969" s="2">
        <v>60.4</v>
      </c>
      <c r="C969" s="1">
        <v>500</v>
      </c>
      <c r="D969">
        <v>3.3827846758152723E-2</v>
      </c>
      <c r="E969" s="2"/>
      <c r="F969">
        <f t="shared" si="60"/>
        <v>5.7080500457162663E-10</v>
      </c>
      <c r="H969" s="13">
        <f t="shared" si="61"/>
        <v>-1.4707256454521638</v>
      </c>
      <c r="I969" s="13">
        <f t="shared" si="62"/>
        <v>3.2926489838763957</v>
      </c>
      <c r="J969" s="13">
        <f t="shared" si="63"/>
        <v>2.6989700043360187</v>
      </c>
    </row>
    <row r="970" spans="2:10">
      <c r="B970" s="2">
        <v>63.732558139534881</v>
      </c>
      <c r="C970" s="1">
        <v>500</v>
      </c>
      <c r="D970">
        <v>3.3145381371896071E-2</v>
      </c>
      <c r="E970" s="2"/>
      <c r="F970">
        <f t="shared" si="60"/>
        <v>5.0830719959165527E-10</v>
      </c>
      <c r="H970" s="13">
        <f t="shared" si="61"/>
        <v>-1.4795769796104832</v>
      </c>
      <c r="I970" s="13">
        <f t="shared" si="62"/>
        <v>3.3004237879455629</v>
      </c>
      <c r="J970" s="13">
        <f t="shared" si="63"/>
        <v>2.6989700043360187</v>
      </c>
    </row>
    <row r="971" spans="2:10">
      <c r="B971" s="2">
        <v>64.770833333333329</v>
      </c>
      <c r="C971" s="1">
        <v>500</v>
      </c>
      <c r="D971">
        <v>3.1449553938037667E-2</v>
      </c>
      <c r="E971" s="2"/>
      <c r="F971">
        <f t="shared" si="60"/>
        <v>4.9087721601164227E-10</v>
      </c>
      <c r="H971" s="13">
        <f t="shared" si="61"/>
        <v>-1.5023855099523415</v>
      </c>
      <c r="I971" s="13">
        <f t="shared" si="62"/>
        <v>3.302763165891887</v>
      </c>
      <c r="J971" s="13">
        <f t="shared" si="63"/>
        <v>2.6989700043360187</v>
      </c>
    </row>
    <row r="972" spans="2:10">
      <c r="B972" s="2">
        <v>65.296296296296291</v>
      </c>
      <c r="C972" s="1">
        <v>500</v>
      </c>
      <c r="D972">
        <v>3.2096660201832258E-2</v>
      </c>
      <c r="E972" s="2"/>
      <c r="F972">
        <f t="shared" si="60"/>
        <v>4.823876596257914E-10</v>
      </c>
      <c r="H972" s="13">
        <f t="shared" si="61"/>
        <v>-1.4935401554884442</v>
      </c>
      <c r="I972" s="13">
        <f t="shared" si="62"/>
        <v>3.3039328537161303</v>
      </c>
      <c r="J972" s="13">
        <f t="shared" si="63"/>
        <v>2.6989700043360187</v>
      </c>
    </row>
    <row r="973" spans="2:10">
      <c r="B973" s="2">
        <v>68.965517241379317</v>
      </c>
      <c r="C973" s="1">
        <v>500</v>
      </c>
      <c r="D973">
        <v>3.1308107567173352E-2</v>
      </c>
      <c r="E973" s="2"/>
      <c r="F973">
        <f t="shared" si="60"/>
        <v>4.2867672342969729E-10</v>
      </c>
      <c r="H973" s="13">
        <f t="shared" si="61"/>
        <v>-1.5043431827175699</v>
      </c>
      <c r="I973" s="13">
        <f t="shared" si="62"/>
        <v>3.3118473369243606</v>
      </c>
      <c r="J973" s="13">
        <f t="shared" si="63"/>
        <v>2.6989700043360187</v>
      </c>
    </row>
    <row r="974" spans="2:10">
      <c r="B974" s="2">
        <v>70.890625</v>
      </c>
      <c r="C974" s="1">
        <v>500</v>
      </c>
      <c r="D974">
        <v>3.0281600174557916E-2</v>
      </c>
      <c r="E974" s="2"/>
      <c r="F974">
        <f t="shared" si="60"/>
        <v>4.0393645587802335E-10</v>
      </c>
      <c r="H974" s="13">
        <f t="shared" si="61"/>
        <v>-1.5188211790854829</v>
      </c>
      <c r="I974" s="13">
        <f t="shared" si="62"/>
        <v>3.3158329394300616</v>
      </c>
      <c r="J974" s="13">
        <f t="shared" si="63"/>
        <v>2.6989700043360187</v>
      </c>
    </row>
    <row r="975" spans="2:10">
      <c r="B975" s="2">
        <v>71.472222222222229</v>
      </c>
      <c r="C975" s="1">
        <v>500</v>
      </c>
      <c r="D975">
        <v>2.9623304518589268E-2</v>
      </c>
      <c r="E975" s="2"/>
      <c r="F975">
        <f t="shared" si="60"/>
        <v>3.9687272895932971E-10</v>
      </c>
      <c r="H975" s="13">
        <f t="shared" si="61"/>
        <v>-1.5283664969917132</v>
      </c>
      <c r="I975" s="13">
        <f t="shared" si="62"/>
        <v>3.3170157661503716</v>
      </c>
      <c r="J975" s="13">
        <f t="shared" si="63"/>
        <v>2.6989700043360187</v>
      </c>
    </row>
    <row r="976" spans="2:10">
      <c r="B976" s="2">
        <v>72.95</v>
      </c>
      <c r="C976" s="1">
        <v>500</v>
      </c>
      <c r="D976">
        <v>2.9208972161838237E-2</v>
      </c>
      <c r="E976" s="2"/>
      <c r="F976">
        <f t="shared" si="60"/>
        <v>3.7971738193839496E-10</v>
      </c>
      <c r="H976" s="13">
        <f t="shared" si="61"/>
        <v>-1.5344837252002193</v>
      </c>
      <c r="I976" s="13">
        <f t="shared" si="62"/>
        <v>3.3199784364125087</v>
      </c>
      <c r="J976" s="13">
        <f t="shared" si="63"/>
        <v>2.6989700043360187</v>
      </c>
    </row>
    <row r="977" spans="2:10">
      <c r="B977" s="2">
        <v>77</v>
      </c>
      <c r="C977" s="1">
        <v>500</v>
      </c>
      <c r="D977">
        <v>2.7509180501528292E-2</v>
      </c>
      <c r="E977" s="2"/>
      <c r="F977">
        <f t="shared" si="60"/>
        <v>3.3790489781480306E-10</v>
      </c>
      <c r="H977" s="13">
        <f t="shared" si="61"/>
        <v>-1.5605223470499865</v>
      </c>
      <c r="I977" s="13">
        <f t="shared" si="62"/>
        <v>3.3278002460601797</v>
      </c>
      <c r="J977" s="13">
        <f t="shared" si="63"/>
        <v>2.6989700043360187</v>
      </c>
    </row>
    <row r="978" spans="2:10">
      <c r="B978" s="2">
        <v>78.25</v>
      </c>
      <c r="C978" s="1">
        <v>500</v>
      </c>
      <c r="D978">
        <v>2.796513890196763E-2</v>
      </c>
      <c r="E978" s="2"/>
      <c r="F978">
        <f t="shared" si="60"/>
        <v>3.2635782342349237E-10</v>
      </c>
      <c r="H978" s="13">
        <f t="shared" si="61"/>
        <v>-1.5533830192033085</v>
      </c>
      <c r="I978" s="13">
        <f t="shared" si="62"/>
        <v>3.3301314530755142</v>
      </c>
      <c r="J978" s="13">
        <f t="shared" si="63"/>
        <v>2.6989700043360187</v>
      </c>
    </row>
    <row r="979" spans="2:10">
      <c r="B979" s="2">
        <v>78.888888888888886</v>
      </c>
      <c r="C979" s="1">
        <v>500</v>
      </c>
      <c r="D979">
        <v>2.7653100898232728E-2</v>
      </c>
      <c r="E979" s="2"/>
      <c r="F979">
        <f t="shared" si="60"/>
        <v>3.2067781290922667E-10</v>
      </c>
      <c r="H979" s="13">
        <f t="shared" si="61"/>
        <v>-1.5582561617378763</v>
      </c>
      <c r="I979" s="13">
        <f t="shared" si="62"/>
        <v>3.3313086174292685</v>
      </c>
      <c r="J979" s="13">
        <f t="shared" si="63"/>
        <v>2.6989700043360187</v>
      </c>
    </row>
    <row r="980" spans="2:10">
      <c r="B980" s="2">
        <v>85.640625</v>
      </c>
      <c r="C980" s="1">
        <v>500</v>
      </c>
      <c r="D980">
        <v>2.6067178052220436E-2</v>
      </c>
      <c r="E980" s="2"/>
      <c r="F980">
        <f t="shared" si="60"/>
        <v>2.685740722081064E-10</v>
      </c>
      <c r="H980" s="13">
        <f t="shared" si="61"/>
        <v>-1.5839059815928471</v>
      </c>
      <c r="I980" s="13">
        <f t="shared" si="62"/>
        <v>3.3431966136987894</v>
      </c>
      <c r="J980" s="13">
        <f t="shared" si="63"/>
        <v>2.6989700043360187</v>
      </c>
    </row>
    <row r="981" spans="2:10">
      <c r="B981" s="2">
        <v>86.361111111111114</v>
      </c>
      <c r="C981" s="1">
        <v>500</v>
      </c>
      <c r="D981">
        <v>2.5563910288223905E-2</v>
      </c>
      <c r="E981" s="2"/>
      <c r="F981">
        <f t="shared" si="60"/>
        <v>2.6375952551458082E-10</v>
      </c>
      <c r="H981" s="13">
        <f t="shared" si="61"/>
        <v>-1.5923727151963063</v>
      </c>
      <c r="I981" s="13">
        <f t="shared" si="62"/>
        <v>3.344409411427987</v>
      </c>
      <c r="J981" s="13">
        <f t="shared" si="63"/>
        <v>2.6989700043360187</v>
      </c>
    </row>
    <row r="982" spans="2:10">
      <c r="B982" s="2">
        <v>88.15</v>
      </c>
      <c r="C982" s="1">
        <v>500</v>
      </c>
      <c r="D982">
        <v>2.5442386466426492E-2</v>
      </c>
      <c r="E982" s="2"/>
      <c r="F982">
        <f t="shared" si="60"/>
        <v>2.5233799260031517E-10</v>
      </c>
      <c r="H982" s="13">
        <f t="shared" si="61"/>
        <v>-1.5944421547928525</v>
      </c>
      <c r="I982" s="13">
        <f t="shared" si="62"/>
        <v>3.3473774432144654</v>
      </c>
      <c r="J982" s="13">
        <f t="shared" si="63"/>
        <v>2.6989700043360187</v>
      </c>
    </row>
    <row r="983" spans="2:10">
      <c r="B983" s="2">
        <v>93.023255813953483</v>
      </c>
      <c r="C983" s="1">
        <v>500</v>
      </c>
      <c r="D983">
        <v>2.4225352112676058E-2</v>
      </c>
      <c r="E983" s="2"/>
      <c r="F983">
        <f t="shared" si="60"/>
        <v>2.2465929241938146E-10</v>
      </c>
      <c r="H983" s="13">
        <f t="shared" si="61"/>
        <v>-1.6157299018115263</v>
      </c>
      <c r="I983" s="13">
        <f t="shared" si="62"/>
        <v>3.355167182918811</v>
      </c>
      <c r="J983" s="13">
        <f t="shared" si="63"/>
        <v>2.6989700043360187</v>
      </c>
    </row>
    <row r="984" spans="2:10">
      <c r="B984" s="2">
        <v>94.520833333333329</v>
      </c>
      <c r="C984" s="1">
        <v>500</v>
      </c>
      <c r="D984">
        <v>2.4202439213356474E-2</v>
      </c>
      <c r="E984" s="2"/>
      <c r="F984">
        <f t="shared" si="60"/>
        <v>2.1704427189772392E-10</v>
      </c>
      <c r="H984" s="13">
        <f t="shared" si="61"/>
        <v>-1.6161408619734068</v>
      </c>
      <c r="I984" s="13">
        <f t="shared" si="62"/>
        <v>3.3574791849661616</v>
      </c>
      <c r="J984" s="13">
        <f t="shared" si="63"/>
        <v>2.6989700043360187</v>
      </c>
    </row>
    <row r="985" spans="2:10">
      <c r="B985" s="2">
        <v>95.296296296296291</v>
      </c>
      <c r="C985" s="1">
        <v>500</v>
      </c>
      <c r="D985">
        <v>2.4066086358124517E-2</v>
      </c>
      <c r="E985" s="2"/>
      <c r="F985">
        <f t="shared" si="60"/>
        <v>2.1324877029433556E-10</v>
      </c>
      <c r="H985" s="13">
        <f t="shared" si="61"/>
        <v>-1.6185945292207788</v>
      </c>
      <c r="I985" s="13">
        <f t="shared" si="62"/>
        <v>3.3586620116864716</v>
      </c>
      <c r="J985" s="13">
        <f t="shared" si="63"/>
        <v>2.6989700043360187</v>
      </c>
    </row>
    <row r="986" spans="2:10">
      <c r="B986" s="2">
        <v>103.46875</v>
      </c>
      <c r="C986" s="1">
        <v>500</v>
      </c>
      <c r="D986">
        <v>2.2192292657689783E-2</v>
      </c>
      <c r="E986" s="2"/>
      <c r="F986">
        <f t="shared" si="60"/>
        <v>1.7853867601735926E-10</v>
      </c>
      <c r="H986" s="13">
        <f t="shared" si="61"/>
        <v>-1.6537978290365754</v>
      </c>
      <c r="I986" s="13">
        <f t="shared" si="62"/>
        <v>3.3705730718134057</v>
      </c>
      <c r="J986" s="13">
        <f t="shared" si="63"/>
        <v>2.6989700043360187</v>
      </c>
    </row>
    <row r="987" spans="2:10">
      <c r="B987" s="2">
        <v>104.33333333333333</v>
      </c>
      <c r="C987" s="1">
        <v>500</v>
      </c>
      <c r="D987">
        <v>2.2723159895485189E-2</v>
      </c>
      <c r="E987" s="2"/>
      <c r="F987">
        <f t="shared" si="60"/>
        <v>1.7535950304140812E-10</v>
      </c>
      <c r="H987" s="13">
        <f t="shared" si="61"/>
        <v>-1.6435312755248379</v>
      </c>
      <c r="I987" s="13">
        <f t="shared" si="62"/>
        <v>3.3717776986116141</v>
      </c>
      <c r="J987" s="13">
        <f t="shared" si="63"/>
        <v>2.6989700043360187</v>
      </c>
    </row>
    <row r="988" spans="2:10">
      <c r="B988" s="2">
        <v>106.5</v>
      </c>
      <c r="C988" s="1">
        <v>500</v>
      </c>
      <c r="D988">
        <v>2.222735288696423E-2</v>
      </c>
      <c r="E988" s="2"/>
      <c r="F988">
        <f t="shared" si="60"/>
        <v>1.6774723392332662E-10</v>
      </c>
      <c r="H988" s="13">
        <f t="shared" si="61"/>
        <v>-1.6531122554763444</v>
      </c>
      <c r="I988" s="13">
        <f t="shared" si="62"/>
        <v>3.3747532069276041</v>
      </c>
      <c r="J988" s="13">
        <f t="shared" si="63"/>
        <v>2.6989700043360187</v>
      </c>
    </row>
    <row r="989" spans="2:10">
      <c r="B989" s="2">
        <v>114.1875</v>
      </c>
      <c r="C989" s="1">
        <v>500</v>
      </c>
      <c r="D989">
        <v>2.1246400937060584E-2</v>
      </c>
      <c r="E989" s="2"/>
      <c r="F989">
        <f t="shared" si="60"/>
        <v>1.443109754139593E-10</v>
      </c>
      <c r="H989" s="13">
        <f t="shared" si="61"/>
        <v>-1.6727146272868412</v>
      </c>
      <c r="I989" s="13">
        <f t="shared" si="62"/>
        <v>3.3848428592348894</v>
      </c>
      <c r="J989" s="13">
        <f t="shared" si="63"/>
        <v>2.6989700043360187</v>
      </c>
    </row>
    <row r="990" spans="2:10">
      <c r="B990" s="2">
        <v>115.14814814814815</v>
      </c>
      <c r="C990" s="1">
        <v>500</v>
      </c>
      <c r="D990">
        <v>2.0635782244141206E-2</v>
      </c>
      <c r="E990" s="2"/>
      <c r="F990">
        <f t="shared" si="60"/>
        <v>1.4172400965138026E-10</v>
      </c>
      <c r="H990" s="13">
        <f t="shared" si="61"/>
        <v>-1.6853790635990222</v>
      </c>
      <c r="I990" s="13">
        <f t="shared" si="62"/>
        <v>3.3860556569640865</v>
      </c>
      <c r="J990" s="13">
        <f t="shared" si="63"/>
        <v>2.6989700043360187</v>
      </c>
    </row>
    <row r="991" spans="2:10">
      <c r="B991" s="2">
        <v>125</v>
      </c>
      <c r="C991" s="1">
        <v>500</v>
      </c>
      <c r="D991">
        <v>1.9748869679059509E-2</v>
      </c>
      <c r="E991" s="2"/>
      <c r="F991">
        <f t="shared" si="60"/>
        <v>1.1870314068527208E-10</v>
      </c>
      <c r="H991" s="13">
        <f t="shared" si="61"/>
        <v>-1.7044577560473946</v>
      </c>
      <c r="I991" s="13">
        <f t="shared" si="62"/>
        <v>3.397940008672037</v>
      </c>
      <c r="J991" s="13">
        <f t="shared" si="63"/>
        <v>2.6989700043360187</v>
      </c>
    </row>
    <row r="992" spans="2:10">
      <c r="B992" s="2">
        <v>126.02777777777777</v>
      </c>
      <c r="C992" s="1">
        <v>500</v>
      </c>
      <c r="D992">
        <v>2.0268665614502138E-2</v>
      </c>
      <c r="E992" s="2"/>
      <c r="F992">
        <f t="shared" si="60"/>
        <v>1.1662283826602243E-10</v>
      </c>
      <c r="H992" s="13">
        <f t="shared" si="61"/>
        <v>-1.6931748420980239</v>
      </c>
      <c r="I992" s="13">
        <f t="shared" si="62"/>
        <v>3.399125430502262</v>
      </c>
      <c r="J992" s="13">
        <f t="shared" si="63"/>
        <v>2.6989700043360187</v>
      </c>
    </row>
    <row r="993" spans="2:10">
      <c r="B993" s="2">
        <v>128.65</v>
      </c>
      <c r="C993" s="1">
        <v>500</v>
      </c>
      <c r="D993">
        <v>1.9412427392749176E-2</v>
      </c>
      <c r="E993" s="2"/>
      <c r="F993">
        <f t="shared" si="60"/>
        <v>1.1155087728052941E-10</v>
      </c>
      <c r="H993" s="13">
        <f t="shared" si="61"/>
        <v>-1.7119201556284771</v>
      </c>
      <c r="I993" s="13">
        <f t="shared" si="62"/>
        <v>3.4021066011848071</v>
      </c>
      <c r="J993" s="13">
        <f t="shared" si="63"/>
        <v>2.6989700043360187</v>
      </c>
    </row>
    <row r="994" spans="2:10">
      <c r="B994" s="2">
        <v>137.95833333333334</v>
      </c>
      <c r="C994" s="1">
        <v>500</v>
      </c>
      <c r="D994">
        <v>1.8153181586687103E-2</v>
      </c>
      <c r="E994" s="2"/>
      <c r="F994">
        <f t="shared" si="60"/>
        <v>9.5932903252171439E-11</v>
      </c>
      <c r="H994" s="13">
        <f t="shared" si="61"/>
        <v>-1.7410472480686299</v>
      </c>
      <c r="I994" s="13">
        <f t="shared" si="62"/>
        <v>3.4122193173495066</v>
      </c>
      <c r="J994" s="13">
        <f t="shared" si="63"/>
        <v>2.6989700043360187</v>
      </c>
    </row>
    <row r="995" spans="2:10">
      <c r="B995" s="2">
        <v>139.11111111111111</v>
      </c>
      <c r="C995" s="1">
        <v>500</v>
      </c>
      <c r="D995">
        <v>1.8202510884477011E-2</v>
      </c>
      <c r="E995" s="2"/>
      <c r="F995">
        <f t="shared" si="60"/>
        <v>9.4224661092393213E-11</v>
      </c>
      <c r="H995" s="13">
        <f t="shared" si="61"/>
        <v>-1.7398687005830873</v>
      </c>
      <c r="I995" s="13">
        <f t="shared" si="62"/>
        <v>3.4134239441477141</v>
      </c>
      <c r="J995" s="13">
        <f t="shared" si="63"/>
        <v>2.6989700043360187</v>
      </c>
    </row>
    <row r="996" spans="2:10">
      <c r="B996" s="2">
        <v>152.25</v>
      </c>
      <c r="C996" s="1">
        <v>500</v>
      </c>
      <c r="D996">
        <v>1.7758547204367817E-2</v>
      </c>
      <c r="E996" s="2"/>
      <c r="F996">
        <f t="shared" si="60"/>
        <v>7.7541578953278226E-11</v>
      </c>
      <c r="H996" s="13">
        <f t="shared" si="61"/>
        <v>-1.7505925659748605</v>
      </c>
      <c r="I996" s="13">
        <f t="shared" si="62"/>
        <v>3.4264891047709898</v>
      </c>
      <c r="J996" s="13">
        <f t="shared" si="63"/>
        <v>2.6989700043360187</v>
      </c>
    </row>
    <row r="997" spans="2:10">
      <c r="B997" s="2">
        <v>155.44999999999999</v>
      </c>
      <c r="C997" s="1">
        <v>500</v>
      </c>
      <c r="D997">
        <v>1.7175223601724535E-2</v>
      </c>
      <c r="E997" s="2"/>
      <c r="F997">
        <f t="shared" si="60"/>
        <v>7.4136125551883797E-11</v>
      </c>
      <c r="H997" s="13">
        <f t="shared" si="61"/>
        <v>-1.7650976002152543</v>
      </c>
      <c r="I997" s="13">
        <f t="shared" si="62"/>
        <v>3.4295002464624225</v>
      </c>
      <c r="J997" s="13">
        <f t="shared" si="63"/>
        <v>2.6989700043360187</v>
      </c>
    </row>
    <row r="998" spans="2:10">
      <c r="B998" s="2">
        <v>166.66666666666666</v>
      </c>
      <c r="C998" s="1">
        <v>500</v>
      </c>
      <c r="D998">
        <v>1.6591793202253215E-2</v>
      </c>
      <c r="E998" s="2"/>
      <c r="F998">
        <f t="shared" si="60"/>
        <v>6.3781905215774631E-11</v>
      </c>
      <c r="H998" s="13">
        <f t="shared" si="61"/>
        <v>-1.7801066739058535</v>
      </c>
      <c r="I998" s="13">
        <f t="shared" si="62"/>
        <v>3.4395862542081375</v>
      </c>
      <c r="J998" s="13">
        <f t="shared" si="63"/>
        <v>2.6989700043360187</v>
      </c>
    </row>
    <row r="999" spans="2:10">
      <c r="B999" s="2">
        <v>168.03703703703704</v>
      </c>
      <c r="C999" s="1">
        <v>500</v>
      </c>
      <c r="D999">
        <v>1.6805219241981854E-2</v>
      </c>
      <c r="E999" s="2"/>
      <c r="F999">
        <f t="shared" si="60"/>
        <v>6.2664111272339479E-11</v>
      </c>
      <c r="H999" s="13">
        <f t="shared" si="61"/>
        <v>-1.7745558173235234</v>
      </c>
      <c r="I999" s="13">
        <f t="shared" si="62"/>
        <v>3.4407716760383615</v>
      </c>
      <c r="J999" s="13">
        <f t="shared" si="63"/>
        <v>2.6989700043360187</v>
      </c>
    </row>
    <row r="1000" spans="2:10">
      <c r="B1000" s="2">
        <v>183.94444444444446</v>
      </c>
      <c r="C1000" s="1">
        <v>500</v>
      </c>
      <c r="D1000">
        <v>1.493185207227396E-2</v>
      </c>
      <c r="E1000" s="2"/>
      <c r="F1000">
        <f t="shared" si="60"/>
        <v>5.154693723334015E-11</v>
      </c>
      <c r="H1000" s="13">
        <f t="shared" si="61"/>
        <v>-1.8258863212178311</v>
      </c>
      <c r="I1000" s="13">
        <f t="shared" si="62"/>
        <v>3.4538655628856061</v>
      </c>
      <c r="J1000" s="13">
        <f t="shared" si="63"/>
        <v>2.6989700043360187</v>
      </c>
    </row>
    <row r="1001" spans="2:10">
      <c r="B1001" s="2">
        <v>187.8</v>
      </c>
      <c r="C1001" s="1">
        <v>500</v>
      </c>
      <c r="D1001">
        <v>1.4945022079891483E-2</v>
      </c>
      <c r="E1001" s="2"/>
      <c r="F1001">
        <f t="shared" si="60"/>
        <v>4.9289117080532242E-11</v>
      </c>
      <c r="H1001" s="13">
        <f t="shared" si="61"/>
        <v>-1.825503438994192</v>
      </c>
      <c r="I1001" s="13">
        <f t="shared" si="62"/>
        <v>3.4568685336460496</v>
      </c>
      <c r="J1001" s="13">
        <f t="shared" si="63"/>
        <v>2.6989700043360187</v>
      </c>
    </row>
    <row r="1002" spans="2:10">
      <c r="B1002" s="2">
        <v>203</v>
      </c>
      <c r="C1002" s="1">
        <v>500</v>
      </c>
      <c r="D1002">
        <v>1.4526561461654522E-2</v>
      </c>
      <c r="E1002" s="2"/>
      <c r="F1002">
        <f t="shared" si="60"/>
        <v>4.1664859164869027E-11</v>
      </c>
      <c r="H1002" s="13">
        <f t="shared" si="61"/>
        <v>-1.8378371740679176</v>
      </c>
      <c r="I1002" s="13">
        <f t="shared" si="62"/>
        <v>3.4681353503070897</v>
      </c>
      <c r="J1002" s="13">
        <f t="shared" si="63"/>
        <v>2.6989700043360187</v>
      </c>
    </row>
    <row r="1003" spans="2:10">
      <c r="B1003" s="2">
        <v>222.22222222222223</v>
      </c>
      <c r="C1003" s="1">
        <v>500</v>
      </c>
      <c r="D1003">
        <v>1.3488787617521342E-2</v>
      </c>
      <c r="E1003" s="2"/>
      <c r="F1003">
        <f t="shared" si="60"/>
        <v>3.4271472595154329E-11</v>
      </c>
      <c r="H1003" s="13">
        <f t="shared" si="61"/>
        <v>-1.8700270832919381</v>
      </c>
      <c r="I1003" s="13">
        <f t="shared" si="62"/>
        <v>3.4812324997442374</v>
      </c>
      <c r="J1003" s="13">
        <f t="shared" si="63"/>
        <v>2.6989700043360187</v>
      </c>
    </row>
    <row r="1004" spans="2:10">
      <c r="B1004" s="2">
        <v>226.85</v>
      </c>
      <c r="C1004" s="1">
        <v>500</v>
      </c>
      <c r="D1004">
        <v>1.3382703017881028E-2</v>
      </c>
      <c r="E1004" s="2"/>
      <c r="F1004">
        <f t="shared" si="60"/>
        <v>3.2779727530367193E-11</v>
      </c>
      <c r="H1004" s="13">
        <f t="shared" si="61"/>
        <v>-1.8734561595733983</v>
      </c>
      <c r="I1004" s="13">
        <f t="shared" si="62"/>
        <v>3.4842162655366971</v>
      </c>
      <c r="J1004" s="13">
        <f t="shared" si="63"/>
        <v>2.6989700043360187</v>
      </c>
    </row>
    <row r="1005" spans="2:10">
      <c r="B1005" s="2">
        <v>245.25925925925927</v>
      </c>
      <c r="C1005" s="1">
        <v>500</v>
      </c>
      <c r="D1005">
        <v>1.1962329286553209E-2</v>
      </c>
      <c r="E1005" s="2"/>
      <c r="F1005">
        <f t="shared" si="60"/>
        <v>2.769734520755026E-11</v>
      </c>
      <c r="H1005" s="13">
        <f t="shared" si="61"/>
        <v>-1.9221842469527759</v>
      </c>
      <c r="I1005" s="13">
        <f t="shared" si="62"/>
        <v>3.4955118084217056</v>
      </c>
      <c r="J1005" s="13">
        <f t="shared" si="63"/>
        <v>2.6989700043360187</v>
      </c>
    </row>
    <row r="1006" spans="2:10">
      <c r="B1006" s="2">
        <v>274.05</v>
      </c>
      <c r="C1006" s="1">
        <v>500</v>
      </c>
      <c r="D1006">
        <v>1.1163279852182685E-2</v>
      </c>
      <c r="E1006" s="2"/>
      <c r="F1006">
        <f t="shared" si="60"/>
        <v>2.1794974879319595E-11</v>
      </c>
      <c r="H1006" s="13">
        <f t="shared" si="61"/>
        <v>-1.9522081877970767</v>
      </c>
      <c r="I1006" s="13">
        <f t="shared" si="62"/>
        <v>3.5115799398054248</v>
      </c>
      <c r="J1006" s="13">
        <f t="shared" si="63"/>
        <v>2.6989700043360187</v>
      </c>
    </row>
    <row r="1007" spans="2:10">
      <c r="B1007" s="2">
        <v>296.2962962962963</v>
      </c>
      <c r="C1007" s="1">
        <v>500</v>
      </c>
      <c r="D1007">
        <v>1.0609050569084184E-2</v>
      </c>
      <c r="E1007" s="2"/>
      <c r="F1007">
        <f t="shared" si="60"/>
        <v>1.841484398854127E-11</v>
      </c>
      <c r="H1007" s="13">
        <f t="shared" si="61"/>
        <v>-1.97432348047731</v>
      </c>
      <c r="I1007" s="13">
        <f t="shared" si="62"/>
        <v>3.5228787452803374</v>
      </c>
      <c r="J1007" s="13">
        <f t="shared" si="63"/>
        <v>2.6989700043360187</v>
      </c>
    </row>
    <row r="1008" spans="2:10">
      <c r="B1008" s="2">
        <v>331.1</v>
      </c>
      <c r="C1008" s="1">
        <v>500</v>
      </c>
      <c r="D1008">
        <v>1.0015649452269173E-2</v>
      </c>
      <c r="E1008" s="2"/>
      <c r="F1008">
        <f t="shared" si="60"/>
        <v>1.4488539145990833E-11</v>
      </c>
      <c r="H1008" s="13">
        <f t="shared" si="61"/>
        <v>-1.9993208841745129</v>
      </c>
      <c r="I1008" s="13">
        <f t="shared" si="62"/>
        <v>3.5389563979200411</v>
      </c>
      <c r="J1008" s="13">
        <f t="shared" si="63"/>
        <v>2.6989700043360187</v>
      </c>
    </row>
    <row r="1009" spans="2:10">
      <c r="B1009" s="2">
        <v>400</v>
      </c>
      <c r="C1009" s="1">
        <v>500</v>
      </c>
      <c r="D1009">
        <v>8.541424598931752E-3</v>
      </c>
      <c r="E1009" s="2"/>
      <c r="F1009">
        <f t="shared" si="60"/>
        <v>9.6328433644450727E-12</v>
      </c>
      <c r="H1009" s="13">
        <f t="shared" si="61"/>
        <v>-2.0684696885783338</v>
      </c>
      <c r="I1009" s="13">
        <f t="shared" si="62"/>
        <v>3.5663233347786725</v>
      </c>
      <c r="J1009" s="13">
        <f t="shared" si="63"/>
        <v>2.6989700043360187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I145"/>
  <sheetViews>
    <sheetView workbookViewId="0">
      <selection activeCell="H2" sqref="H2"/>
    </sheetView>
  </sheetViews>
  <sheetFormatPr defaultRowHeight="15"/>
  <sheetData>
    <row r="1" spans="2:9">
      <c r="H1">
        <v>50</v>
      </c>
      <c r="I1">
        <v>70</v>
      </c>
    </row>
    <row r="2" spans="2:9">
      <c r="B2">
        <v>2</v>
      </c>
      <c r="C2">
        <v>50</v>
      </c>
      <c r="D2">
        <v>1.5468841982637742</v>
      </c>
      <c r="E2">
        <v>72</v>
      </c>
      <c r="F2">
        <v>1.5109612215991508</v>
      </c>
      <c r="H2">
        <f>(C2^-1.5)*B2</f>
        <v>5.6568542494923827E-3</v>
      </c>
      <c r="I2">
        <f>(C2^-1.5)*B2^1.01</f>
        <v>5.6962007823882898E-3</v>
      </c>
    </row>
    <row r="3" spans="2:9">
      <c r="B3">
        <v>2.4159999999999999</v>
      </c>
      <c r="C3">
        <v>50</v>
      </c>
      <c r="D3">
        <v>1.5288430419187755</v>
      </c>
      <c r="E3">
        <v>72</v>
      </c>
      <c r="F3">
        <v>1.3831028058104022</v>
      </c>
      <c r="H3">
        <f t="shared" ref="H3:H66" si="0">(C3^-1.5)*B3</f>
        <v>6.8334799333867983E-3</v>
      </c>
      <c r="I3">
        <f t="shared" ref="I3:I66" si="1">(C3^-1.5)*B3^1.01</f>
        <v>6.8940256155217965E-3</v>
      </c>
    </row>
    <row r="4" spans="2:9">
      <c r="B4">
        <v>2.6809651474530831</v>
      </c>
      <c r="C4">
        <v>50</v>
      </c>
      <c r="D4">
        <v>1.462673913183443</v>
      </c>
      <c r="E4">
        <v>72</v>
      </c>
      <c r="F4">
        <v>1.3714887207051596</v>
      </c>
      <c r="H4">
        <f t="shared" si="0"/>
        <v>7.5829145435554728E-3</v>
      </c>
      <c r="I4">
        <f t="shared" si="1"/>
        <v>7.6580654433767437E-3</v>
      </c>
    </row>
    <row r="5" spans="2:9">
      <c r="B5">
        <v>2.9180000000000001</v>
      </c>
      <c r="C5">
        <v>50</v>
      </c>
      <c r="D5">
        <v>1.4570337631579786</v>
      </c>
      <c r="E5">
        <v>72</v>
      </c>
      <c r="F5">
        <v>1.3086007982149597</v>
      </c>
      <c r="H5">
        <f t="shared" si="0"/>
        <v>8.2533503500093874E-3</v>
      </c>
      <c r="I5">
        <f t="shared" si="1"/>
        <v>8.3422103016909596E-3</v>
      </c>
    </row>
    <row r="6" spans="2:9">
      <c r="B6">
        <v>3.2386058981233243</v>
      </c>
      <c r="C6">
        <v>50</v>
      </c>
      <c r="D6">
        <v>1.4048914333257096</v>
      </c>
      <c r="E6">
        <v>72</v>
      </c>
      <c r="F6">
        <v>1.2725360559439856</v>
      </c>
      <c r="H6">
        <f t="shared" si="0"/>
        <v>9.1601607686150107E-3</v>
      </c>
      <c r="I6">
        <f t="shared" si="1"/>
        <v>9.2684407289881088E-3</v>
      </c>
    </row>
    <row r="7" spans="2:9">
      <c r="B7">
        <v>3.5259999999999998</v>
      </c>
      <c r="C7">
        <v>50</v>
      </c>
      <c r="D7">
        <v>1.3950185441937146</v>
      </c>
      <c r="E7">
        <v>72</v>
      </c>
      <c r="F7">
        <v>1.2332324447477649</v>
      </c>
      <c r="H7">
        <f t="shared" si="0"/>
        <v>9.9730340418550702E-3</v>
      </c>
      <c r="I7">
        <f t="shared" si="1"/>
        <v>1.0099505837351554E-2</v>
      </c>
    </row>
    <row r="8" spans="2:9">
      <c r="B8">
        <v>3.5971223021582732</v>
      </c>
      <c r="C8">
        <v>50</v>
      </c>
      <c r="D8">
        <v>1.4058299379112156</v>
      </c>
      <c r="E8">
        <v>72</v>
      </c>
      <c r="F8">
        <v>1.2345767235181164</v>
      </c>
      <c r="H8">
        <f t="shared" si="0"/>
        <v>1.0174198290453925E-2</v>
      </c>
      <c r="I8">
        <f t="shared" si="1"/>
        <v>1.0305278892542772E-2</v>
      </c>
    </row>
    <row r="9" spans="2:9">
      <c r="B9">
        <v>3.9115281501340484</v>
      </c>
      <c r="C9">
        <v>50</v>
      </c>
      <c r="D9">
        <v>1.3853831227026288</v>
      </c>
      <c r="E9">
        <v>72</v>
      </c>
      <c r="F9">
        <v>1.2123496988253382</v>
      </c>
      <c r="H9">
        <f t="shared" si="0"/>
        <v>1.1063472319047436E-2</v>
      </c>
      <c r="I9">
        <f t="shared" si="1"/>
        <v>1.121540389346588E-2</v>
      </c>
    </row>
    <row r="10" spans="2:9">
      <c r="B10">
        <v>4.26</v>
      </c>
      <c r="C10">
        <v>50</v>
      </c>
      <c r="D10">
        <v>1.3772883699532528</v>
      </c>
      <c r="E10">
        <v>72</v>
      </c>
      <c r="F10">
        <v>1.1683915020867599</v>
      </c>
      <c r="H10">
        <f t="shared" si="0"/>
        <v>1.2049099551418774E-2</v>
      </c>
      <c r="I10">
        <f t="shared" si="1"/>
        <v>1.2224994955514627E-2</v>
      </c>
    </row>
    <row r="11" spans="2:9">
      <c r="B11">
        <v>4.3453237410071939</v>
      </c>
      <c r="C11">
        <v>50</v>
      </c>
      <c r="D11">
        <v>1.3586112353918509</v>
      </c>
      <c r="E11">
        <v>72</v>
      </c>
      <c r="F11">
        <v>1.1815009882143088</v>
      </c>
      <c r="H11">
        <f t="shared" si="0"/>
        <v>1.2290431534868342E-2</v>
      </c>
      <c r="I11">
        <f t="shared" si="1"/>
        <v>1.2472323110509888E-2</v>
      </c>
    </row>
    <row r="12" spans="2:9">
      <c r="B12">
        <v>4.7265415549597858</v>
      </c>
      <c r="C12">
        <v>50</v>
      </c>
      <c r="D12">
        <v>1.3334775577092373</v>
      </c>
      <c r="E12">
        <v>72</v>
      </c>
      <c r="F12">
        <v>1.1525607555952211</v>
      </c>
      <c r="H12">
        <f t="shared" si="0"/>
        <v>1.3368678340288299E-2</v>
      </c>
      <c r="I12">
        <f t="shared" si="1"/>
        <v>1.35779407368038E-2</v>
      </c>
    </row>
    <row r="13" spans="2:9">
      <c r="B13">
        <v>4.8076923076923075</v>
      </c>
      <c r="C13">
        <v>50</v>
      </c>
      <c r="D13">
        <v>1.3260630989399944</v>
      </c>
      <c r="E13">
        <v>72</v>
      </c>
      <c r="F13">
        <v>1.133200216165221</v>
      </c>
      <c r="H13">
        <f t="shared" si="0"/>
        <v>1.3598207330510535E-2</v>
      </c>
      <c r="I13">
        <f t="shared" si="1"/>
        <v>1.3813413904399283E-2</v>
      </c>
    </row>
    <row r="14" spans="2:9">
      <c r="B14">
        <v>5.1459999999999999</v>
      </c>
      <c r="C14">
        <v>50</v>
      </c>
      <c r="D14">
        <v>1.3093200072817404</v>
      </c>
      <c r="E14">
        <v>72</v>
      </c>
      <c r="F14">
        <v>1.0984372732072307</v>
      </c>
      <c r="H14">
        <f t="shared" si="0"/>
        <v>1.4555085983943901E-2</v>
      </c>
      <c r="I14">
        <f t="shared" si="1"/>
        <v>1.4795494101861758E-2</v>
      </c>
    </row>
    <row r="15" spans="2:9">
      <c r="B15">
        <v>5.2482014388489207</v>
      </c>
      <c r="C15">
        <v>50</v>
      </c>
      <c r="D15">
        <v>1.3139804254815934</v>
      </c>
      <c r="E15">
        <v>72</v>
      </c>
      <c r="F15">
        <v>1.106723933416798</v>
      </c>
      <c r="H15">
        <f t="shared" si="0"/>
        <v>1.4844155305772277E-2</v>
      </c>
      <c r="I15">
        <f t="shared" si="1"/>
        <v>1.5092305735600125E-2</v>
      </c>
    </row>
    <row r="16" spans="2:9">
      <c r="B16">
        <v>5.7104557640750668</v>
      </c>
      <c r="C16">
        <v>50</v>
      </c>
      <c r="D16">
        <v>1.2825787735815799</v>
      </c>
      <c r="E16">
        <v>72</v>
      </c>
      <c r="F16">
        <v>1.0651026936460075</v>
      </c>
      <c r="H16">
        <f t="shared" si="0"/>
        <v>1.6151607977773156E-2</v>
      </c>
      <c r="I16">
        <f t="shared" si="1"/>
        <v>1.6435483051043167E-2</v>
      </c>
    </row>
    <row r="17" spans="2:9">
      <c r="B17">
        <v>5.8076923076923075</v>
      </c>
      <c r="C17">
        <v>50</v>
      </c>
      <c r="D17">
        <v>1.2916005652798166</v>
      </c>
      <c r="E17">
        <v>72</v>
      </c>
      <c r="F17">
        <v>1.0712675297673113</v>
      </c>
      <c r="H17">
        <f t="shared" si="0"/>
        <v>1.6426634455256727E-2</v>
      </c>
      <c r="I17">
        <f t="shared" si="1"/>
        <v>1.6718165832420993E-2</v>
      </c>
    </row>
    <row r="18" spans="2:9">
      <c r="B18">
        <v>6.218</v>
      </c>
      <c r="C18">
        <v>50</v>
      </c>
      <c r="D18">
        <v>1.2492145254131524</v>
      </c>
      <c r="E18">
        <v>72</v>
      </c>
      <c r="F18">
        <v>1.0287669494219629</v>
      </c>
      <c r="H18">
        <f t="shared" si="0"/>
        <v>1.7587159861671819E-2</v>
      </c>
      <c r="I18">
        <f t="shared" si="1"/>
        <v>1.7911510763622442E-2</v>
      </c>
    </row>
    <row r="19" spans="2:9">
      <c r="B19">
        <v>6.3417266187050361</v>
      </c>
      <c r="C19">
        <v>50</v>
      </c>
      <c r="D19">
        <v>1.2726463870753673</v>
      </c>
      <c r="E19">
        <v>72</v>
      </c>
      <c r="F19">
        <v>1.0331491837335236</v>
      </c>
      <c r="H19">
        <f t="shared" si="0"/>
        <v>1.7937111586070271E-2</v>
      </c>
      <c r="I19">
        <f t="shared" si="1"/>
        <v>1.8271516104657715E-2</v>
      </c>
    </row>
    <row r="20" spans="2:9">
      <c r="B20">
        <v>6.4516129032258061</v>
      </c>
      <c r="C20">
        <v>50</v>
      </c>
      <c r="D20">
        <v>1.2607423523148023</v>
      </c>
      <c r="E20">
        <v>72</v>
      </c>
      <c r="F20">
        <v>1.0352188488680838</v>
      </c>
      <c r="H20">
        <f t="shared" si="0"/>
        <v>1.8247916933846395E-2</v>
      </c>
      <c r="I20">
        <f t="shared" si="1"/>
        <v>1.8591309391679189E-2</v>
      </c>
    </row>
    <row r="21" spans="2:9">
      <c r="B21">
        <v>6.8981233243967832</v>
      </c>
      <c r="C21">
        <v>50</v>
      </c>
      <c r="D21">
        <v>1.2326847739708022</v>
      </c>
      <c r="E21">
        <v>72</v>
      </c>
      <c r="F21">
        <v>1.0083257607704794</v>
      </c>
      <c r="H21">
        <f t="shared" si="0"/>
        <v>1.9510839120568231E-2</v>
      </c>
      <c r="I21">
        <f t="shared" si="1"/>
        <v>1.9891304121419286E-2</v>
      </c>
    </row>
    <row r="22" spans="2:9">
      <c r="B22">
        <v>7.0144230769230766</v>
      </c>
      <c r="C22">
        <v>50</v>
      </c>
      <c r="D22">
        <v>1.2348229829599793</v>
      </c>
      <c r="E22">
        <v>72</v>
      </c>
      <c r="F22">
        <v>1.0120543677416647</v>
      </c>
      <c r="H22">
        <f t="shared" si="0"/>
        <v>1.9839784495214872E-2</v>
      </c>
      <c r="I22">
        <f t="shared" si="1"/>
        <v>2.0230045986280285E-2</v>
      </c>
    </row>
    <row r="23" spans="2:9">
      <c r="B23">
        <v>7.5119999999999996</v>
      </c>
      <c r="C23">
        <v>50</v>
      </c>
      <c r="D23">
        <v>1.2246233870019243</v>
      </c>
      <c r="E23">
        <v>72</v>
      </c>
      <c r="F23">
        <v>0.96080194233935889</v>
      </c>
      <c r="H23">
        <f t="shared" si="0"/>
        <v>2.124714456109339E-2</v>
      </c>
      <c r="I23">
        <f t="shared" si="1"/>
        <v>2.1679942625982874E-2</v>
      </c>
    </row>
    <row r="24" spans="2:9">
      <c r="B24">
        <v>7.6618705035971226</v>
      </c>
      <c r="C24">
        <v>50</v>
      </c>
      <c r="D24">
        <v>1.228481781599015</v>
      </c>
      <c r="E24">
        <v>72</v>
      </c>
      <c r="F24">
        <v>0.96810141448081632</v>
      </c>
      <c r="H24">
        <f t="shared" si="0"/>
        <v>2.1671042358666862E-2</v>
      </c>
      <c r="I24">
        <f t="shared" si="1"/>
        <v>2.211684371555549E-2</v>
      </c>
    </row>
    <row r="25" spans="2:9">
      <c r="B25">
        <v>7.7935483870967746</v>
      </c>
      <c r="C25">
        <v>50</v>
      </c>
      <c r="D25">
        <v>1.2137546516603062</v>
      </c>
      <c r="E25">
        <v>72</v>
      </c>
      <c r="F25">
        <v>0.97163799716271593</v>
      </c>
      <c r="H25">
        <f t="shared" si="0"/>
        <v>2.2043483656086448E-2</v>
      </c>
      <c r="I25">
        <f t="shared" si="1"/>
        <v>2.2500780444503394E-2</v>
      </c>
    </row>
    <row r="26" spans="2:9">
      <c r="B26">
        <v>8.3351206434316349</v>
      </c>
      <c r="C26">
        <v>50</v>
      </c>
      <c r="D26">
        <v>1.2127093931512547</v>
      </c>
      <c r="E26">
        <v>72</v>
      </c>
      <c r="F26">
        <v>0.95267712570124208</v>
      </c>
      <c r="H26">
        <f t="shared" si="0"/>
        <v>2.3575281315913965E-2</v>
      </c>
      <c r="I26">
        <f t="shared" si="1"/>
        <v>2.4080527856684204E-2</v>
      </c>
    </row>
    <row r="27" spans="2:9">
      <c r="B27">
        <v>8.4759615384615383</v>
      </c>
      <c r="C27">
        <v>50</v>
      </c>
      <c r="D27">
        <v>1.1978602816359627</v>
      </c>
      <c r="E27">
        <v>72</v>
      </c>
      <c r="F27">
        <v>0.93691017501390328</v>
      </c>
      <c r="H27">
        <f t="shared" si="0"/>
        <v>2.3973639523690072E-2</v>
      </c>
      <c r="I27">
        <f t="shared" si="1"/>
        <v>2.4491526842342261E-2</v>
      </c>
    </row>
    <row r="28" spans="2:9">
      <c r="B28">
        <v>8.6206896551724146</v>
      </c>
      <c r="C28">
        <v>50</v>
      </c>
      <c r="D28">
        <v>1.1899479421039625</v>
      </c>
      <c r="E28">
        <v>72</v>
      </c>
      <c r="F28">
        <v>0.93302332369531749</v>
      </c>
      <c r="H28">
        <f t="shared" si="0"/>
        <v>2.4382992454708548E-2</v>
      </c>
      <c r="I28">
        <f t="shared" si="1"/>
        <v>2.4913940583433308E-2</v>
      </c>
    </row>
    <row r="29" spans="2:9">
      <c r="B29">
        <v>9.0739999999999998</v>
      </c>
      <c r="C29">
        <v>50</v>
      </c>
      <c r="D29">
        <v>1.1662742097965166</v>
      </c>
      <c r="E29">
        <v>72</v>
      </c>
      <c r="F29">
        <v>0.93848709690591781</v>
      </c>
      <c r="H29">
        <f t="shared" si="0"/>
        <v>2.5665147729946939E-2</v>
      </c>
      <c r="I29">
        <f t="shared" si="1"/>
        <v>2.6237457987167416E-2</v>
      </c>
    </row>
    <row r="30" spans="2:9">
      <c r="B30">
        <v>9.2553956834532372</v>
      </c>
      <c r="C30">
        <v>50</v>
      </c>
      <c r="D30">
        <v>1.1613257943324495</v>
      </c>
      <c r="E30">
        <v>72</v>
      </c>
      <c r="F30">
        <v>0.91726352434655145</v>
      </c>
      <c r="H30">
        <f t="shared" si="0"/>
        <v>2.6178212201337949E-2</v>
      </c>
      <c r="I30">
        <f t="shared" si="1"/>
        <v>2.6767261003873721E-2</v>
      </c>
    </row>
    <row r="31" spans="2:9">
      <c r="B31">
        <v>9.4129032258064509</v>
      </c>
      <c r="C31">
        <v>50</v>
      </c>
      <c r="D31">
        <v>1.1683500338185475</v>
      </c>
      <c r="E31">
        <v>72</v>
      </c>
      <c r="F31">
        <v>0.90923526615949724</v>
      </c>
      <c r="H31">
        <f t="shared" si="0"/>
        <v>2.662371080648189E-2</v>
      </c>
      <c r="I31">
        <f t="shared" si="1"/>
        <v>2.7227378151541061E-2</v>
      </c>
    </row>
    <row r="32" spans="2:9">
      <c r="B32">
        <v>10.069705093833781</v>
      </c>
      <c r="C32">
        <v>50</v>
      </c>
      <c r="D32">
        <v>1.1583020651229958</v>
      </c>
      <c r="E32">
        <v>72</v>
      </c>
      <c r="F32">
        <v>0.89780527813404121</v>
      </c>
      <c r="H32">
        <f t="shared" si="0"/>
        <v>2.8481427025594357E-2</v>
      </c>
      <c r="I32">
        <f t="shared" si="1"/>
        <v>2.9146869252178777E-2</v>
      </c>
    </row>
    <row r="33" spans="2:9">
      <c r="B33">
        <v>10.240384615384615</v>
      </c>
      <c r="C33">
        <v>50</v>
      </c>
      <c r="D33">
        <v>1.1388840146625303</v>
      </c>
      <c r="E33">
        <v>72</v>
      </c>
      <c r="F33">
        <v>0.88004429024177255</v>
      </c>
      <c r="H33">
        <f t="shared" si="0"/>
        <v>2.8964181613987439E-2</v>
      </c>
      <c r="I33">
        <f t="shared" si="1"/>
        <v>2.9645885345515131E-2</v>
      </c>
    </row>
    <row r="34" spans="2:9">
      <c r="B34">
        <v>10.413793103448276</v>
      </c>
      <c r="C34">
        <v>50</v>
      </c>
      <c r="D34">
        <v>1.1410681361054134</v>
      </c>
      <c r="E34">
        <v>72</v>
      </c>
      <c r="F34">
        <v>0.87283183407993326</v>
      </c>
      <c r="H34">
        <f t="shared" si="0"/>
        <v>2.9454654885287923E-2</v>
      </c>
      <c r="I34">
        <f t="shared" si="1"/>
        <v>3.0152965305721424E-2</v>
      </c>
    </row>
    <row r="35" spans="2:9">
      <c r="B35">
        <v>10.962</v>
      </c>
      <c r="C35">
        <v>50</v>
      </c>
      <c r="D35">
        <v>1.1022761443226128</v>
      </c>
      <c r="E35">
        <v>72</v>
      </c>
      <c r="F35">
        <v>0.87272885718927606</v>
      </c>
      <c r="H35">
        <f t="shared" si="0"/>
        <v>3.1005218141467748E-2</v>
      </c>
      <c r="I35">
        <f t="shared" si="1"/>
        <v>3.1756577363219012E-2</v>
      </c>
    </row>
    <row r="36" spans="2:9">
      <c r="B36">
        <v>11.183453237410072</v>
      </c>
      <c r="C36">
        <v>50</v>
      </c>
      <c r="D36">
        <v>1.1169961952568193</v>
      </c>
      <c r="E36">
        <v>72</v>
      </c>
      <c r="F36">
        <v>0.85092265085934771</v>
      </c>
      <c r="H36">
        <f t="shared" si="0"/>
        <v>3.1631582485021258E-2</v>
      </c>
      <c r="I36">
        <f t="shared" si="1"/>
        <v>3.24046010415594E-2</v>
      </c>
    </row>
    <row r="37" spans="2:9">
      <c r="B37">
        <v>11.374193548387098</v>
      </c>
      <c r="C37">
        <v>50</v>
      </c>
      <c r="D37">
        <v>1.1080835374894964</v>
      </c>
      <c r="E37">
        <v>72</v>
      </c>
      <c r="F37">
        <v>0.85044640393397464</v>
      </c>
      <c r="H37">
        <f t="shared" si="0"/>
        <v>3.2171077554371201E-2</v>
      </c>
      <c r="I37">
        <f t="shared" si="1"/>
        <v>3.2962854523282431E-2</v>
      </c>
    </row>
    <row r="38" spans="2:9">
      <c r="B38">
        <v>11.627906976744185</v>
      </c>
      <c r="C38">
        <v>50</v>
      </c>
      <c r="D38">
        <v>1.1048347139174415</v>
      </c>
      <c r="E38">
        <v>72</v>
      </c>
      <c r="F38">
        <v>0.83875385460733365</v>
      </c>
      <c r="H38">
        <f t="shared" si="0"/>
        <v>3.2888687497048735E-2</v>
      </c>
      <c r="I38">
        <f t="shared" si="1"/>
        <v>3.3705560825208807E-2</v>
      </c>
    </row>
    <row r="39" spans="2:9">
      <c r="B39">
        <v>12.163538873994638</v>
      </c>
      <c r="C39">
        <v>50</v>
      </c>
      <c r="D39">
        <v>1.103918571801191</v>
      </c>
      <c r="E39">
        <v>72</v>
      </c>
      <c r="F39">
        <v>0.81882189495702418</v>
      </c>
      <c r="H39">
        <f t="shared" si="0"/>
        <v>3.4403683284111176E-2</v>
      </c>
      <c r="I39">
        <f t="shared" si="1"/>
        <v>3.5274067402050246E-2</v>
      </c>
    </row>
    <row r="40" spans="2:9">
      <c r="B40">
        <v>12.370192307692308</v>
      </c>
      <c r="C40">
        <v>50</v>
      </c>
      <c r="D40">
        <v>1.0829255246472738</v>
      </c>
      <c r="E40">
        <v>72</v>
      </c>
      <c r="F40">
        <v>0.82415015081398757</v>
      </c>
      <c r="H40">
        <f t="shared" si="0"/>
        <v>3.4988187461403607E-2</v>
      </c>
      <c r="I40">
        <f t="shared" si="1"/>
        <v>3.5879403089338506E-2</v>
      </c>
    </row>
    <row r="41" spans="2:9">
      <c r="B41">
        <v>12.577586206896552</v>
      </c>
      <c r="C41">
        <v>50</v>
      </c>
      <c r="D41">
        <v>1.0892797409832295</v>
      </c>
      <c r="E41">
        <v>72</v>
      </c>
      <c r="F41">
        <v>0.81382344732830592</v>
      </c>
      <c r="H41">
        <f t="shared" si="0"/>
        <v>3.557478599141977E-2</v>
      </c>
      <c r="I41">
        <f t="shared" si="1"/>
        <v>3.6487009452586802E-2</v>
      </c>
    </row>
    <row r="42" spans="2:9">
      <c r="B42">
        <v>13.244</v>
      </c>
      <c r="C42">
        <v>50</v>
      </c>
      <c r="D42">
        <v>1.0783260735589779</v>
      </c>
      <c r="E42">
        <v>72</v>
      </c>
      <c r="F42">
        <v>0.81043253839691576</v>
      </c>
      <c r="H42">
        <f t="shared" si="0"/>
        <v>3.7459688840138561E-2</v>
      </c>
      <c r="I42">
        <f t="shared" si="1"/>
        <v>3.8440086590797895E-2</v>
      </c>
    </row>
    <row r="43" spans="2:9">
      <c r="B43">
        <v>13.510791366906474</v>
      </c>
      <c r="C43">
        <v>50</v>
      </c>
      <c r="D43">
        <v>1.0727430941003915</v>
      </c>
      <c r="E43">
        <v>72</v>
      </c>
      <c r="F43">
        <v>0.78549642284240939</v>
      </c>
      <c r="H43">
        <f t="shared" si="0"/>
        <v>3.8214288778944942E-2</v>
      </c>
      <c r="I43">
        <f t="shared" si="1"/>
        <v>3.9222257724104578E-2</v>
      </c>
    </row>
    <row r="44" spans="2:9">
      <c r="B44">
        <v>13.741935483870968</v>
      </c>
      <c r="C44">
        <v>50</v>
      </c>
      <c r="D44">
        <v>1.0597253513959688</v>
      </c>
      <c r="E44">
        <v>72</v>
      </c>
      <c r="F44">
        <v>0.79146308431767209</v>
      </c>
      <c r="H44">
        <f t="shared" si="0"/>
        <v>3.8868063069092823E-2</v>
      </c>
      <c r="I44">
        <f t="shared" si="1"/>
        <v>3.9900044294856649E-2</v>
      </c>
    </row>
    <row r="45" spans="2:9">
      <c r="B45">
        <v>14.046511627906977</v>
      </c>
      <c r="C45">
        <v>50</v>
      </c>
      <c r="D45">
        <v>1.0566856679453001</v>
      </c>
      <c r="E45">
        <v>72</v>
      </c>
      <c r="F45">
        <v>0.77732809576049622</v>
      </c>
      <c r="H45">
        <f t="shared" si="0"/>
        <v>3.9729534496434876E-2</v>
      </c>
      <c r="I45">
        <f t="shared" si="1"/>
        <v>4.0793330254958328E-2</v>
      </c>
    </row>
    <row r="46" spans="2:9">
      <c r="B46">
        <v>14.694369973190348</v>
      </c>
      <c r="C46">
        <v>50</v>
      </c>
      <c r="D46">
        <v>1.0509947503054238</v>
      </c>
      <c r="E46">
        <v>72</v>
      </c>
      <c r="F46">
        <v>0.76772541886009849</v>
      </c>
      <c r="H46">
        <f t="shared" si="0"/>
        <v>4.1561954613227543E-2</v>
      </c>
      <c r="I46">
        <f t="shared" si="1"/>
        <v>4.2694061708130629E-2</v>
      </c>
    </row>
    <row r="47" spans="2:9">
      <c r="B47">
        <v>14.947115384615385</v>
      </c>
      <c r="C47">
        <v>50</v>
      </c>
      <c r="D47">
        <v>1.0440218366479403</v>
      </c>
      <c r="E47">
        <v>72</v>
      </c>
      <c r="F47">
        <v>0.75719207420303869</v>
      </c>
      <c r="H47">
        <f t="shared" si="0"/>
        <v>4.2276826590557252E-2</v>
      </c>
      <c r="I47">
        <f t="shared" si="1"/>
        <v>4.3435812971340242E-2</v>
      </c>
    </row>
    <row r="48" spans="2:9">
      <c r="B48">
        <v>15.198275862068966</v>
      </c>
      <c r="C48">
        <v>50</v>
      </c>
      <c r="D48">
        <v>1.0293569756006005</v>
      </c>
      <c r="E48">
        <v>72</v>
      </c>
      <c r="F48">
        <v>0.75737995428958282</v>
      </c>
      <c r="H48">
        <f t="shared" si="0"/>
        <v>4.2987215697651168E-2</v>
      </c>
      <c r="I48">
        <f t="shared" si="1"/>
        <v>4.4173037076181969E-2</v>
      </c>
    </row>
    <row r="49" spans="2:9">
      <c r="B49">
        <v>15.625</v>
      </c>
      <c r="C49">
        <v>50</v>
      </c>
      <c r="D49">
        <v>1.0183034478377035</v>
      </c>
      <c r="E49">
        <v>72</v>
      </c>
      <c r="F49">
        <v>0.74371872501229908</v>
      </c>
      <c r="H49">
        <f t="shared" si="0"/>
        <v>4.4194173824159237E-2</v>
      </c>
      <c r="I49">
        <f t="shared" si="1"/>
        <v>4.5425866450908133E-2</v>
      </c>
    </row>
    <row r="50" spans="2:9">
      <c r="B50">
        <v>16</v>
      </c>
      <c r="C50">
        <v>50</v>
      </c>
      <c r="D50">
        <v>1.0158435448032093</v>
      </c>
      <c r="E50">
        <v>72</v>
      </c>
      <c r="F50">
        <v>0.75122652396488276</v>
      </c>
      <c r="H50">
        <f t="shared" si="0"/>
        <v>4.5254833995939062E-2</v>
      </c>
      <c r="I50">
        <f t="shared" si="1"/>
        <v>4.6527120554249957E-2</v>
      </c>
    </row>
    <row r="51" spans="2:9">
      <c r="B51">
        <v>16.320143884892087</v>
      </c>
      <c r="C51">
        <v>50</v>
      </c>
      <c r="D51">
        <v>1.0044522893400845</v>
      </c>
      <c r="E51">
        <v>72</v>
      </c>
      <c r="F51">
        <v>0.74353719450816047</v>
      </c>
      <c r="H51">
        <f t="shared" si="0"/>
        <v>4.6160337643789462E-2</v>
      </c>
      <c r="I51">
        <f t="shared" si="1"/>
        <v>4.7467484437191496E-2</v>
      </c>
    </row>
    <row r="52" spans="2:9">
      <c r="B52">
        <v>16.600000000000001</v>
      </c>
      <c r="C52">
        <v>50</v>
      </c>
      <c r="D52">
        <v>1.0126059639551621</v>
      </c>
      <c r="E52">
        <v>72</v>
      </c>
      <c r="F52">
        <v>0.73505788917314974</v>
      </c>
      <c r="H52">
        <f t="shared" si="0"/>
        <v>4.6951890270786778E-2</v>
      </c>
      <c r="I52">
        <f t="shared" si="1"/>
        <v>4.8289661646222191E-2</v>
      </c>
    </row>
    <row r="53" spans="2:9">
      <c r="B53">
        <v>16.965116279069768</v>
      </c>
      <c r="C53">
        <v>50</v>
      </c>
      <c r="D53">
        <v>0.99922630447258654</v>
      </c>
      <c r="E53">
        <v>72</v>
      </c>
      <c r="F53">
        <v>0.72392375110220075</v>
      </c>
      <c r="H53">
        <f t="shared" si="0"/>
        <v>4.7984595058194107E-2</v>
      </c>
      <c r="I53">
        <f t="shared" si="1"/>
        <v>4.9362529075464935E-2</v>
      </c>
    </row>
    <row r="54" spans="2:9">
      <c r="B54">
        <v>17.753351206434317</v>
      </c>
      <c r="C54">
        <v>50</v>
      </c>
      <c r="D54">
        <v>0.99917497122892929</v>
      </c>
      <c r="E54">
        <v>72</v>
      </c>
      <c r="F54">
        <v>0.7181093438871563</v>
      </c>
      <c r="H54">
        <f t="shared" si="0"/>
        <v>5.0214060107424345E-2</v>
      </c>
      <c r="I54">
        <f t="shared" si="1"/>
        <v>5.1679480764014338E-2</v>
      </c>
    </row>
    <row r="55" spans="2:9">
      <c r="B55">
        <v>18.057692307692307</v>
      </c>
      <c r="C55">
        <v>50</v>
      </c>
      <c r="D55">
        <v>0.98914039617320482</v>
      </c>
      <c r="E55">
        <v>72</v>
      </c>
      <c r="F55">
        <v>0.70408274714295205</v>
      </c>
      <c r="H55">
        <f t="shared" si="0"/>
        <v>5.1074866733397568E-2</v>
      </c>
      <c r="I55">
        <f t="shared" si="1"/>
        <v>5.2574344261574264E-2</v>
      </c>
    </row>
    <row r="56" spans="2:9">
      <c r="B56">
        <v>18.362068965517242</v>
      </c>
      <c r="C56">
        <v>50</v>
      </c>
      <c r="D56">
        <v>0.98015775533722338</v>
      </c>
      <c r="E56">
        <v>72</v>
      </c>
      <c r="F56">
        <v>0.70247375920612265</v>
      </c>
      <c r="H56">
        <f t="shared" si="0"/>
        <v>5.1935773928529202E-2</v>
      </c>
      <c r="I56">
        <f t="shared" si="1"/>
        <v>5.3469463172041293E-2</v>
      </c>
    </row>
    <row r="57" spans="2:9">
      <c r="B57">
        <v>18.875</v>
      </c>
      <c r="C57">
        <v>50</v>
      </c>
      <c r="D57">
        <v>0.96528682444223668</v>
      </c>
      <c r="E57">
        <v>72</v>
      </c>
      <c r="F57">
        <v>0.69086901595604866</v>
      </c>
      <c r="H57">
        <f t="shared" si="0"/>
        <v>5.3386561979584364E-2</v>
      </c>
      <c r="I57">
        <f t="shared" si="1"/>
        <v>5.4978238809294394E-2</v>
      </c>
    </row>
    <row r="58" spans="2:9">
      <c r="B58">
        <v>19.715827338129497</v>
      </c>
      <c r="C58">
        <v>50</v>
      </c>
      <c r="D58">
        <v>0.96116650131075576</v>
      </c>
      <c r="E58">
        <v>72</v>
      </c>
      <c r="F58">
        <v>0.68173268957604538</v>
      </c>
      <c r="H58">
        <f t="shared" si="0"/>
        <v>5.5764780829977968E-2</v>
      </c>
      <c r="I58">
        <f t="shared" si="1"/>
        <v>5.745239658904186E-2</v>
      </c>
    </row>
    <row r="59" spans="2:9">
      <c r="B59">
        <v>20.058064516129033</v>
      </c>
      <c r="C59">
        <v>50</v>
      </c>
      <c r="D59">
        <v>0.95430861580841653</v>
      </c>
      <c r="E59">
        <v>72</v>
      </c>
      <c r="F59">
        <v>0.68155923476270552</v>
      </c>
      <c r="H59">
        <f t="shared" si="0"/>
        <v>5.6732773747328449E-2</v>
      </c>
      <c r="I59">
        <f t="shared" si="1"/>
        <v>5.8459743783694035E-2</v>
      </c>
    </row>
    <row r="60" spans="2:9">
      <c r="B60">
        <v>20.5</v>
      </c>
      <c r="C60">
        <v>50</v>
      </c>
      <c r="D60">
        <v>0.94205857287942152</v>
      </c>
      <c r="E60">
        <v>72</v>
      </c>
      <c r="F60">
        <v>0.66620661215881438</v>
      </c>
      <c r="H60">
        <f t="shared" si="0"/>
        <v>5.7982756057296921E-2</v>
      </c>
      <c r="I60">
        <f t="shared" si="1"/>
        <v>5.9760798699001992E-2</v>
      </c>
    </row>
    <row r="61" spans="2:9">
      <c r="B61">
        <v>20.833333333333332</v>
      </c>
      <c r="C61">
        <v>50</v>
      </c>
      <c r="D61">
        <v>0.94154823670527066</v>
      </c>
      <c r="E61">
        <v>72</v>
      </c>
      <c r="F61">
        <v>0.6630279206539893</v>
      </c>
      <c r="H61">
        <f t="shared" si="0"/>
        <v>5.8925565098878981E-2</v>
      </c>
      <c r="I61">
        <f t="shared" si="1"/>
        <v>6.0742315573038282E-2</v>
      </c>
    </row>
    <row r="62" spans="2:9">
      <c r="B62">
        <v>21.447721179624665</v>
      </c>
      <c r="C62">
        <v>50</v>
      </c>
      <c r="D62">
        <v>0.9484617195104299</v>
      </c>
      <c r="E62">
        <v>72</v>
      </c>
      <c r="F62">
        <v>0.64587861475518582</v>
      </c>
      <c r="H62">
        <f t="shared" si="0"/>
        <v>6.0663316348443783E-2</v>
      </c>
      <c r="I62">
        <f t="shared" si="1"/>
        <v>6.2551821417175121E-2</v>
      </c>
    </row>
    <row r="63" spans="2:9">
      <c r="B63">
        <v>21.8125</v>
      </c>
      <c r="C63">
        <v>50</v>
      </c>
      <c r="D63">
        <v>0.93272751941737186</v>
      </c>
      <c r="E63">
        <v>72</v>
      </c>
      <c r="F63">
        <v>0.65298902389438718</v>
      </c>
      <c r="H63">
        <f t="shared" si="0"/>
        <v>6.1695066658526296E-2</v>
      </c>
      <c r="I63">
        <f t="shared" si="1"/>
        <v>6.3626420630501751E-2</v>
      </c>
    </row>
    <row r="64" spans="2:9">
      <c r="B64">
        <v>22.181034482758619</v>
      </c>
      <c r="C64">
        <v>50</v>
      </c>
      <c r="D64">
        <v>0.92046831830600329</v>
      </c>
      <c r="E64">
        <v>72</v>
      </c>
      <c r="F64">
        <v>0.64844277889183821</v>
      </c>
      <c r="H64">
        <f t="shared" si="0"/>
        <v>6.2737439585965088E-2</v>
      </c>
      <c r="I64">
        <f t="shared" si="1"/>
        <v>6.4712266129384952E-2</v>
      </c>
    </row>
    <row r="65" spans="2:9">
      <c r="B65">
        <v>22.796875</v>
      </c>
      <c r="C65">
        <v>50</v>
      </c>
      <c r="D65">
        <v>0.91239777917254938</v>
      </c>
      <c r="E65">
        <v>72</v>
      </c>
      <c r="F65">
        <v>0.63849229045586664</v>
      </c>
      <c r="H65">
        <f t="shared" si="0"/>
        <v>6.4479299609448329E-2</v>
      </c>
      <c r="I65">
        <f t="shared" si="1"/>
        <v>6.6527172328907494E-2</v>
      </c>
    </row>
    <row r="66" spans="2:9">
      <c r="B66">
        <v>23.820143884892087</v>
      </c>
      <c r="C66">
        <v>50</v>
      </c>
      <c r="D66">
        <v>0.89527042235351639</v>
      </c>
      <c r="E66">
        <v>72</v>
      </c>
      <c r="F66">
        <v>0.62193711541168506</v>
      </c>
      <c r="H66">
        <f t="shared" si="0"/>
        <v>6.7373541079385896E-2</v>
      </c>
      <c r="I66">
        <f t="shared" si="1"/>
        <v>6.954386407804522E-2</v>
      </c>
    </row>
    <row r="67" spans="2:9">
      <c r="B67">
        <v>24.232258064516127</v>
      </c>
      <c r="C67">
        <v>50</v>
      </c>
      <c r="D67">
        <v>0.89573681822857532</v>
      </c>
      <c r="E67">
        <v>72</v>
      </c>
      <c r="F67">
        <v>0.62724971770466276</v>
      </c>
      <c r="H67">
        <f t="shared" ref="H67:H130" si="2">(C67^-1.5)*B67</f>
        <v>6.8539176003527061E-2</v>
      </c>
      <c r="I67">
        <f t="shared" ref="I67:I130" si="3">(C67^-1.5)*B67^1.01</f>
        <v>7.0759184296960154E-2</v>
      </c>
    </row>
    <row r="68" spans="2:9">
      <c r="B68">
        <v>24.767441860465116</v>
      </c>
      <c r="C68">
        <v>50</v>
      </c>
      <c r="D68">
        <v>0.89373692773709457</v>
      </c>
      <c r="E68">
        <v>72</v>
      </c>
      <c r="F68">
        <v>0.61613433642298765</v>
      </c>
      <c r="H68">
        <f t="shared" si="2"/>
        <v>7.0052904368713809E-2</v>
      </c>
      <c r="I68">
        <f t="shared" si="3"/>
        <v>7.2337743489478204E-2</v>
      </c>
    </row>
    <row r="69" spans="2:9">
      <c r="B69">
        <v>25.166666666666668</v>
      </c>
      <c r="C69">
        <v>50</v>
      </c>
      <c r="D69">
        <v>0.89550661861479053</v>
      </c>
      <c r="E69">
        <v>72</v>
      </c>
      <c r="F69">
        <v>0.61353272121379143</v>
      </c>
      <c r="H69">
        <f t="shared" si="2"/>
        <v>7.1182082639445823E-2</v>
      </c>
      <c r="I69">
        <f t="shared" si="3"/>
        <v>7.351550542273165E-2</v>
      </c>
    </row>
    <row r="70" spans="2:9">
      <c r="B70">
        <v>26.35096153846154</v>
      </c>
      <c r="C70">
        <v>50</v>
      </c>
      <c r="D70">
        <v>0.87865620690103818</v>
      </c>
      <c r="E70">
        <v>72</v>
      </c>
      <c r="F70">
        <v>0.60357336390141625</v>
      </c>
      <c r="H70">
        <f t="shared" si="2"/>
        <v>7.4531774378528245E-2</v>
      </c>
      <c r="I70">
        <f t="shared" si="3"/>
        <v>7.7010408176184056E-2</v>
      </c>
    </row>
    <row r="71" spans="2:9">
      <c r="B71">
        <v>26.801724137931036</v>
      </c>
      <c r="C71">
        <v>50</v>
      </c>
      <c r="D71">
        <v>0.87110105340782573</v>
      </c>
      <c r="E71">
        <v>72</v>
      </c>
      <c r="F71">
        <v>0.59731735650882911</v>
      </c>
      <c r="H71">
        <f t="shared" si="2"/>
        <v>7.5806723541688867E-2</v>
      </c>
      <c r="I71">
        <f t="shared" si="3"/>
        <v>7.8341043789069989E-2</v>
      </c>
    </row>
    <row r="72" spans="2:9">
      <c r="B72">
        <v>27.546875</v>
      </c>
      <c r="C72">
        <v>50</v>
      </c>
      <c r="D72">
        <v>0.85585684660778893</v>
      </c>
      <c r="E72">
        <v>72</v>
      </c>
      <c r="F72">
        <v>0.58549297125721855</v>
      </c>
      <c r="H72">
        <f t="shared" si="2"/>
        <v>7.791432845199274E-2</v>
      </c>
      <c r="I72">
        <f t="shared" si="3"/>
        <v>8.0541192439382958E-2</v>
      </c>
    </row>
    <row r="73" spans="2:9">
      <c r="B73">
        <v>27.777777777777779</v>
      </c>
      <c r="C73">
        <v>50</v>
      </c>
      <c r="D73">
        <v>0.86350140124173458</v>
      </c>
      <c r="E73">
        <v>72</v>
      </c>
      <c r="F73">
        <v>0.58424291714396526</v>
      </c>
      <c r="H73">
        <f t="shared" si="2"/>
        <v>7.856742013183865E-2</v>
      </c>
      <c r="I73">
        <f t="shared" si="3"/>
        <v>8.1223082561605334E-2</v>
      </c>
    </row>
    <row r="74" spans="2:9">
      <c r="B74">
        <v>28.776978417266186</v>
      </c>
      <c r="C74">
        <v>50</v>
      </c>
      <c r="D74">
        <v>0.85195553327582418</v>
      </c>
      <c r="E74">
        <v>72</v>
      </c>
      <c r="F74">
        <v>0.58467632342516951</v>
      </c>
      <c r="H74">
        <f t="shared" si="2"/>
        <v>8.1393586323631403E-2</v>
      </c>
      <c r="I74">
        <f t="shared" si="3"/>
        <v>8.4174517664644496E-2</v>
      </c>
    </row>
    <row r="75" spans="2:9">
      <c r="B75">
        <v>29.270967741935483</v>
      </c>
      <c r="C75">
        <v>50</v>
      </c>
      <c r="D75">
        <v>0.8369483597044205</v>
      </c>
      <c r="E75">
        <v>72</v>
      </c>
      <c r="F75">
        <v>0.57720179972773811</v>
      </c>
      <c r="H75">
        <f t="shared" si="2"/>
        <v>8.2790799128861101E-2</v>
      </c>
      <c r="I75">
        <f t="shared" si="3"/>
        <v>8.5634042360089549E-2</v>
      </c>
    </row>
    <row r="76" spans="2:9">
      <c r="B76">
        <v>29.918604651162791</v>
      </c>
      <c r="C76">
        <v>50</v>
      </c>
      <c r="D76">
        <v>0.83909725435748661</v>
      </c>
      <c r="E76">
        <v>72</v>
      </c>
      <c r="F76">
        <v>0.56780513800305266</v>
      </c>
      <c r="H76">
        <f t="shared" si="2"/>
        <v>8.4622592929906398E-2</v>
      </c>
      <c r="I76">
        <f t="shared" si="3"/>
        <v>8.7547901740259518E-2</v>
      </c>
    </row>
    <row r="77" spans="2:9">
      <c r="B77">
        <v>30.395833333333332</v>
      </c>
      <c r="C77">
        <v>50</v>
      </c>
      <c r="D77">
        <v>0.83062403256292339</v>
      </c>
      <c r="E77">
        <v>72</v>
      </c>
      <c r="F77">
        <v>0.56234892764858768</v>
      </c>
      <c r="H77">
        <f t="shared" si="2"/>
        <v>8.5972399479264439E-2</v>
      </c>
      <c r="I77">
        <f t="shared" si="3"/>
        <v>8.8958446178490302E-2</v>
      </c>
    </row>
    <row r="78" spans="2:9">
      <c r="B78">
        <v>31.83653846153846</v>
      </c>
      <c r="C78">
        <v>50</v>
      </c>
      <c r="D78">
        <v>0.82553295405285199</v>
      </c>
      <c r="E78">
        <v>72</v>
      </c>
      <c r="F78">
        <v>0.54795264647945552</v>
      </c>
      <c r="H78">
        <f t="shared" si="2"/>
        <v>9.0047328942640767E-2</v>
      </c>
      <c r="I78">
        <f t="shared" si="3"/>
        <v>9.3218067073999544E-2</v>
      </c>
    </row>
    <row r="79" spans="2:9">
      <c r="B79">
        <v>32.379310344827587</v>
      </c>
      <c r="C79">
        <v>50</v>
      </c>
      <c r="D79">
        <v>0.81485382138180917</v>
      </c>
      <c r="E79">
        <v>72</v>
      </c>
      <c r="F79">
        <v>0.54808506700411197</v>
      </c>
      <c r="H79">
        <f t="shared" si="2"/>
        <v>9.15825196598853E-2</v>
      </c>
      <c r="I79">
        <f t="shared" si="3"/>
        <v>9.4823343324902068E-2</v>
      </c>
    </row>
    <row r="80" spans="2:9">
      <c r="B80">
        <v>33.28125</v>
      </c>
      <c r="C80">
        <v>50</v>
      </c>
      <c r="D80">
        <v>0.80510373092839149</v>
      </c>
      <c r="E80">
        <v>72</v>
      </c>
      <c r="F80">
        <v>0.53757211309332731</v>
      </c>
      <c r="H80">
        <f t="shared" si="2"/>
        <v>9.4133590245459184E-2</v>
      </c>
      <c r="I80">
        <f t="shared" si="3"/>
        <v>9.7491470091648602E-2</v>
      </c>
    </row>
    <row r="81" spans="2:9">
      <c r="B81">
        <v>33.555555555555557</v>
      </c>
      <c r="C81">
        <v>50</v>
      </c>
      <c r="D81">
        <v>0.80508063349165737</v>
      </c>
      <c r="E81">
        <v>72</v>
      </c>
      <c r="F81">
        <v>0.53576703420191174</v>
      </c>
      <c r="H81">
        <f t="shared" si="2"/>
        <v>9.4909443519261089E-2</v>
      </c>
      <c r="I81">
        <f t="shared" si="3"/>
        <v>9.8303067806639499E-2</v>
      </c>
    </row>
    <row r="82" spans="2:9">
      <c r="B82">
        <v>35.361290322580643</v>
      </c>
      <c r="C82">
        <v>50</v>
      </c>
      <c r="D82">
        <v>0.79111949277366689</v>
      </c>
      <c r="E82">
        <v>72</v>
      </c>
      <c r="F82">
        <v>0.52937772087037271</v>
      </c>
      <c r="H82">
        <f t="shared" si="2"/>
        <v>0.10001683271441209</v>
      </c>
      <c r="I82">
        <f t="shared" si="3"/>
        <v>0.10364739192582687</v>
      </c>
    </row>
    <row r="83" spans="2:9">
      <c r="B83">
        <v>36.151162790697676</v>
      </c>
      <c r="C83">
        <v>50</v>
      </c>
      <c r="D83">
        <v>0.78581937471812335</v>
      </c>
      <c r="E83">
        <v>72</v>
      </c>
      <c r="F83">
        <v>0.5183998942008754</v>
      </c>
      <c r="H83">
        <f t="shared" si="2"/>
        <v>0.10225092942832452</v>
      </c>
      <c r="I83">
        <f t="shared" si="3"/>
        <v>0.10598599638222952</v>
      </c>
    </row>
    <row r="84" spans="2:9">
      <c r="B84">
        <v>36.729166666666664</v>
      </c>
      <c r="C84">
        <v>50</v>
      </c>
      <c r="D84">
        <v>0.78026063367124465</v>
      </c>
      <c r="E84">
        <v>72</v>
      </c>
      <c r="F84">
        <v>0.51744620867394064</v>
      </c>
      <c r="H84">
        <f t="shared" si="2"/>
        <v>0.10388577126932365</v>
      </c>
      <c r="I84">
        <f t="shared" si="3"/>
        <v>0.10769763815223826</v>
      </c>
    </row>
    <row r="85" spans="2:9">
      <c r="B85">
        <v>37.037037037037038</v>
      </c>
      <c r="C85">
        <v>50</v>
      </c>
      <c r="D85">
        <v>0.78284266889155618</v>
      </c>
      <c r="E85">
        <v>72</v>
      </c>
      <c r="F85">
        <v>0.51431807929446638</v>
      </c>
      <c r="H85">
        <f t="shared" si="2"/>
        <v>0.10475656017578487</v>
      </c>
      <c r="I85">
        <f t="shared" si="3"/>
        <v>0.10860944431525194</v>
      </c>
    </row>
    <row r="86" spans="2:9">
      <c r="B86">
        <v>38.46153846153846</v>
      </c>
      <c r="C86">
        <v>50</v>
      </c>
      <c r="D86">
        <v>0.77336899410900528</v>
      </c>
      <c r="E86">
        <v>72</v>
      </c>
      <c r="F86">
        <v>0.50140600330366147</v>
      </c>
      <c r="H86">
        <f t="shared" si="2"/>
        <v>0.10878565864408428</v>
      </c>
      <c r="I86">
        <f t="shared" si="3"/>
        <v>0.11282930475043212</v>
      </c>
    </row>
    <row r="87" spans="2:9">
      <c r="B87">
        <v>39.112068965517238</v>
      </c>
      <c r="C87">
        <v>50</v>
      </c>
      <c r="D87">
        <v>0.76778217314294139</v>
      </c>
      <c r="E87">
        <v>72</v>
      </c>
      <c r="F87">
        <v>0.50173561656678256</v>
      </c>
      <c r="H87">
        <f t="shared" si="2"/>
        <v>0.11062563676701266</v>
      </c>
      <c r="I87">
        <f t="shared" si="3"/>
        <v>0.11475692208281744</v>
      </c>
    </row>
    <row r="88" spans="2:9">
      <c r="B88">
        <v>40.203125</v>
      </c>
      <c r="C88">
        <v>50</v>
      </c>
      <c r="D88">
        <v>0.75232707498834039</v>
      </c>
      <c r="E88">
        <v>72</v>
      </c>
      <c r="F88">
        <v>0.49245325904865145</v>
      </c>
      <c r="H88">
        <f t="shared" si="2"/>
        <v>0.11371160924956172</v>
      </c>
      <c r="I88">
        <f t="shared" si="3"/>
        <v>0.11799059843964545</v>
      </c>
    </row>
    <row r="89" spans="2:9">
      <c r="B89">
        <v>40.527777777777779</v>
      </c>
      <c r="C89">
        <v>50</v>
      </c>
      <c r="D89">
        <v>0.75091352038447889</v>
      </c>
      <c r="E89">
        <v>72</v>
      </c>
      <c r="F89">
        <v>0.49474298293443691</v>
      </c>
      <c r="H89">
        <f t="shared" si="2"/>
        <v>0.11462986597235258</v>
      </c>
      <c r="I89">
        <f t="shared" si="3"/>
        <v>0.11895297619695654</v>
      </c>
    </row>
    <row r="90" spans="2:9">
      <c r="B90">
        <v>42.722580645161287</v>
      </c>
      <c r="C90">
        <v>50</v>
      </c>
      <c r="D90">
        <v>0.73676217592461835</v>
      </c>
      <c r="E90">
        <v>72</v>
      </c>
      <c r="F90">
        <v>0.48475330366584962</v>
      </c>
      <c r="H90">
        <f t="shared" si="2"/>
        <v>0.12083770593593082</v>
      </c>
      <c r="I90">
        <f t="shared" si="3"/>
        <v>0.12546108716217422</v>
      </c>
    </row>
    <row r="91" spans="2:9">
      <c r="B91">
        <v>43.674418604651166</v>
      </c>
      <c r="C91">
        <v>50</v>
      </c>
      <c r="D91">
        <v>0.73255392968838196</v>
      </c>
      <c r="E91">
        <v>72</v>
      </c>
      <c r="F91">
        <v>0.47440619287017333</v>
      </c>
      <c r="H91">
        <f t="shared" si="2"/>
        <v>0.12352991023891506</v>
      </c>
      <c r="I91">
        <f t="shared" si="3"/>
        <v>0.12828456242736624</v>
      </c>
    </row>
    <row r="92" spans="2:9">
      <c r="B92">
        <v>44.375</v>
      </c>
      <c r="C92">
        <v>50</v>
      </c>
      <c r="D92">
        <v>0.72452108193962528</v>
      </c>
      <c r="E92">
        <v>72</v>
      </c>
      <c r="F92">
        <v>0.47428325155152345</v>
      </c>
      <c r="H92">
        <f t="shared" si="2"/>
        <v>0.12551145366061225</v>
      </c>
      <c r="I92">
        <f t="shared" si="3"/>
        <v>0.13036311917982041</v>
      </c>
    </row>
    <row r="93" spans="2:9">
      <c r="B93">
        <v>44.74074074074074</v>
      </c>
      <c r="C93">
        <v>50</v>
      </c>
      <c r="D93">
        <v>0.72665051312208606</v>
      </c>
      <c r="E93">
        <v>72</v>
      </c>
      <c r="F93">
        <v>0.47392043556925117</v>
      </c>
      <c r="H93">
        <f t="shared" si="2"/>
        <v>0.12654592469234813</v>
      </c>
      <c r="I93">
        <f t="shared" si="3"/>
        <v>0.13144836704351529</v>
      </c>
    </row>
    <row r="94" spans="2:9">
      <c r="B94">
        <v>47.25</v>
      </c>
      <c r="C94">
        <v>50</v>
      </c>
      <c r="D94">
        <v>0.71396364738562246</v>
      </c>
      <c r="E94">
        <v>72</v>
      </c>
      <c r="F94">
        <v>0.45759443725100474</v>
      </c>
      <c r="H94">
        <f t="shared" si="2"/>
        <v>0.13364318164425754</v>
      </c>
      <c r="I94">
        <f t="shared" si="3"/>
        <v>0.13889634719454486</v>
      </c>
    </row>
    <row r="95" spans="2:9">
      <c r="B95">
        <v>48.578125</v>
      </c>
      <c r="C95">
        <v>50</v>
      </c>
      <c r="D95">
        <v>0.69897329324496249</v>
      </c>
      <c r="E95">
        <v>72</v>
      </c>
      <c r="F95">
        <v>0.45218011870276831</v>
      </c>
      <c r="H95">
        <f t="shared" si="2"/>
        <v>0.13739968641931108</v>
      </c>
      <c r="I95">
        <f t="shared" si="3"/>
        <v>0.14284010114214632</v>
      </c>
    </row>
    <row r="96" spans="2:9">
      <c r="B96">
        <v>48.972222222222221</v>
      </c>
      <c r="C96">
        <v>50</v>
      </c>
      <c r="D96">
        <v>0.7058710560072482</v>
      </c>
      <c r="E96">
        <v>72</v>
      </c>
      <c r="F96">
        <v>0.45243731015370869</v>
      </c>
      <c r="H96">
        <f t="shared" si="2"/>
        <v>0.13851436169243153</v>
      </c>
      <c r="I96">
        <f t="shared" si="3"/>
        <v>0.1440105480471989</v>
      </c>
    </row>
    <row r="97" spans="2:9">
      <c r="B97">
        <v>50</v>
      </c>
      <c r="C97">
        <v>50</v>
      </c>
      <c r="D97">
        <v>0.69823452939828101</v>
      </c>
      <c r="E97">
        <v>72</v>
      </c>
      <c r="F97">
        <v>0.44484475965316184</v>
      </c>
      <c r="H97">
        <f t="shared" si="2"/>
        <v>0.14142135623730956</v>
      </c>
      <c r="I97">
        <f t="shared" si="3"/>
        <v>0.14706343235490554</v>
      </c>
    </row>
    <row r="98" spans="2:9">
      <c r="B98">
        <v>51.612903225806448</v>
      </c>
      <c r="C98">
        <v>50</v>
      </c>
      <c r="D98">
        <v>0.68493498218438298</v>
      </c>
      <c r="E98">
        <v>72</v>
      </c>
      <c r="F98">
        <v>0.4413484154425133</v>
      </c>
      <c r="H98">
        <f t="shared" si="2"/>
        <v>0.14598333547077116</v>
      </c>
      <c r="I98">
        <f t="shared" si="3"/>
        <v>0.1518556185734278</v>
      </c>
    </row>
    <row r="99" spans="2:9">
      <c r="B99">
        <v>52.755813953488371</v>
      </c>
      <c r="C99">
        <v>50</v>
      </c>
      <c r="D99">
        <v>0.67628271002847928</v>
      </c>
      <c r="E99">
        <v>72</v>
      </c>
      <c r="F99">
        <v>0.43312535545777658</v>
      </c>
      <c r="H99">
        <f t="shared" si="2"/>
        <v>0.14921597517411012</v>
      </c>
      <c r="I99">
        <f t="shared" si="3"/>
        <v>0.15525229356724757</v>
      </c>
    </row>
    <row r="100" spans="2:9">
      <c r="B100">
        <v>53.604166666666664</v>
      </c>
      <c r="C100">
        <v>50</v>
      </c>
      <c r="D100">
        <v>0.67338808492466873</v>
      </c>
      <c r="E100">
        <v>72</v>
      </c>
      <c r="F100">
        <v>0.43253982205781594</v>
      </c>
      <c r="H100">
        <f t="shared" si="2"/>
        <v>0.15161547899941563</v>
      </c>
      <c r="I100">
        <f t="shared" si="3"/>
        <v>0.15777403327723008</v>
      </c>
    </row>
    <row r="101" spans="2:9">
      <c r="B101">
        <v>54.037037037037038</v>
      </c>
      <c r="C101">
        <v>50</v>
      </c>
      <c r="D101">
        <v>0.67672909554429483</v>
      </c>
      <c r="E101">
        <v>72</v>
      </c>
      <c r="F101">
        <v>0.43480684066918696</v>
      </c>
      <c r="H101">
        <f t="shared" si="2"/>
        <v>0.15283982129647011</v>
      </c>
      <c r="I101">
        <f t="shared" si="3"/>
        <v>0.15906090038626433</v>
      </c>
    </row>
    <row r="102" spans="2:9">
      <c r="B102">
        <v>57.086206896551722</v>
      </c>
      <c r="C102">
        <v>50</v>
      </c>
      <c r="D102">
        <v>0.66132963983423909</v>
      </c>
      <c r="E102">
        <v>72</v>
      </c>
      <c r="F102">
        <v>0.42053462464073266</v>
      </c>
      <c r="H102">
        <f t="shared" si="2"/>
        <v>0.16146417603507998</v>
      </c>
      <c r="I102">
        <f t="shared" si="3"/>
        <v>0.16812855970705981</v>
      </c>
    </row>
    <row r="103" spans="2:9">
      <c r="B103">
        <v>58.6875</v>
      </c>
      <c r="C103">
        <v>50</v>
      </c>
      <c r="D103">
        <v>0.64776292547315195</v>
      </c>
      <c r="E103">
        <v>72</v>
      </c>
      <c r="F103">
        <v>0.41088150312836547</v>
      </c>
      <c r="H103">
        <f t="shared" si="2"/>
        <v>0.1659933168835421</v>
      </c>
      <c r="I103">
        <f t="shared" si="3"/>
        <v>0.17289246218921581</v>
      </c>
    </row>
    <row r="104" spans="2:9">
      <c r="B104">
        <v>59.166666666666664</v>
      </c>
      <c r="C104">
        <v>50</v>
      </c>
      <c r="D104">
        <v>0.65440338698560729</v>
      </c>
      <c r="E104">
        <v>72</v>
      </c>
      <c r="F104">
        <v>0.41219949524975158</v>
      </c>
      <c r="H104">
        <f t="shared" si="2"/>
        <v>0.16734860488081632</v>
      </c>
      <c r="I104">
        <f t="shared" si="3"/>
        <v>0.17431825395920306</v>
      </c>
    </row>
    <row r="105" spans="2:9">
      <c r="B105">
        <v>60.4</v>
      </c>
      <c r="C105">
        <v>50</v>
      </c>
      <c r="D105">
        <v>0.64455150607878542</v>
      </c>
      <c r="E105">
        <v>72</v>
      </c>
      <c r="F105">
        <v>0.40674958308698939</v>
      </c>
      <c r="H105">
        <f t="shared" si="2"/>
        <v>0.17083699833466995</v>
      </c>
      <c r="I105">
        <f t="shared" si="3"/>
        <v>0.17798864690583943</v>
      </c>
    </row>
    <row r="106" spans="2:9">
      <c r="B106">
        <v>63.732558139534881</v>
      </c>
      <c r="C106">
        <v>50</v>
      </c>
      <c r="D106">
        <v>0.62666240654956684</v>
      </c>
      <c r="E106">
        <v>72</v>
      </c>
      <c r="F106">
        <v>0.39421793412423456</v>
      </c>
      <c r="H106">
        <f t="shared" si="2"/>
        <v>0.18026289617132413</v>
      </c>
      <c r="I106">
        <f t="shared" si="3"/>
        <v>0.1879100282465192</v>
      </c>
    </row>
    <row r="107" spans="2:9">
      <c r="B107">
        <v>64.770833333333329</v>
      </c>
      <c r="C107">
        <v>50</v>
      </c>
      <c r="D107">
        <v>0.62499530488218613</v>
      </c>
      <c r="E107">
        <v>72</v>
      </c>
      <c r="F107">
        <v>0.3928683826343764</v>
      </c>
      <c r="H107">
        <f t="shared" si="2"/>
        <v>0.18319958189241475</v>
      </c>
      <c r="I107">
        <f t="shared" si="3"/>
        <v>0.19100215753589675</v>
      </c>
    </row>
    <row r="108" spans="2:9">
      <c r="B108">
        <v>65.296296296296291</v>
      </c>
      <c r="C108">
        <v>50</v>
      </c>
      <c r="D108">
        <v>0.62453907406083409</v>
      </c>
      <c r="E108">
        <v>72</v>
      </c>
      <c r="F108">
        <v>0.39011964105697744</v>
      </c>
      <c r="H108">
        <f t="shared" si="2"/>
        <v>0.18468581558990871</v>
      </c>
      <c r="I108">
        <f t="shared" si="3"/>
        <v>0.19256724942787004</v>
      </c>
    </row>
    <row r="109" spans="2:9">
      <c r="B109">
        <v>68.965517241379317</v>
      </c>
      <c r="C109">
        <v>50</v>
      </c>
      <c r="D109">
        <v>0.61056960864608711</v>
      </c>
      <c r="E109">
        <v>72</v>
      </c>
      <c r="F109">
        <v>0.38055659936341985</v>
      </c>
      <c r="H109">
        <f t="shared" si="2"/>
        <v>0.19506393963766838</v>
      </c>
      <c r="I109">
        <f t="shared" si="3"/>
        <v>0.20349948347867172</v>
      </c>
    </row>
    <row r="110" spans="2:9">
      <c r="B110">
        <v>70.890625</v>
      </c>
      <c r="C110">
        <v>50</v>
      </c>
      <c r="D110">
        <v>0.59836068290687205</v>
      </c>
      <c r="E110">
        <v>72</v>
      </c>
      <c r="F110">
        <v>0.37574453979406391</v>
      </c>
      <c r="H110">
        <f t="shared" si="2"/>
        <v>0.20050896664021048</v>
      </c>
      <c r="I110">
        <f t="shared" si="3"/>
        <v>0.20923757923376085</v>
      </c>
    </row>
    <row r="111" spans="2:9">
      <c r="B111">
        <v>71.472222222222229</v>
      </c>
      <c r="C111">
        <v>50</v>
      </c>
      <c r="D111">
        <v>0.60288155504280538</v>
      </c>
      <c r="E111">
        <v>72</v>
      </c>
      <c r="F111">
        <v>0.37434339590796678</v>
      </c>
      <c r="H111">
        <f t="shared" si="2"/>
        <v>0.20215397199922086</v>
      </c>
      <c r="I111">
        <f t="shared" si="3"/>
        <v>0.21097143251881695</v>
      </c>
    </row>
    <row r="112" spans="2:9">
      <c r="B112">
        <v>72.95</v>
      </c>
      <c r="C112">
        <v>50</v>
      </c>
      <c r="D112">
        <v>0.59475697110917314</v>
      </c>
      <c r="E112">
        <v>72</v>
      </c>
      <c r="F112">
        <v>0.3715354194305549</v>
      </c>
      <c r="H112">
        <f t="shared" si="2"/>
        <v>0.20633375875023466</v>
      </c>
      <c r="I112">
        <f t="shared" si="3"/>
        <v>0.21537760469860778</v>
      </c>
    </row>
    <row r="113" spans="2:9">
      <c r="B113">
        <v>77</v>
      </c>
      <c r="C113">
        <v>50</v>
      </c>
      <c r="D113">
        <v>0.57943867334073562</v>
      </c>
      <c r="E113">
        <v>72</v>
      </c>
      <c r="F113">
        <v>0.36045894449100724</v>
      </c>
      <c r="H113">
        <f t="shared" si="2"/>
        <v>0.21778888860545673</v>
      </c>
      <c r="I113">
        <f t="shared" si="3"/>
        <v>0.22745769087324866</v>
      </c>
    </row>
    <row r="114" spans="2:9">
      <c r="B114">
        <v>78.25</v>
      </c>
      <c r="C114">
        <v>50</v>
      </c>
      <c r="D114">
        <v>0.57700221341513602</v>
      </c>
      <c r="E114">
        <v>72</v>
      </c>
      <c r="F114">
        <v>0.35621455013907743</v>
      </c>
      <c r="H114">
        <f t="shared" si="2"/>
        <v>0.22132442251138948</v>
      </c>
      <c r="I114">
        <f t="shared" si="3"/>
        <v>0.23118741190872741</v>
      </c>
    </row>
    <row r="115" spans="2:9">
      <c r="B115">
        <v>78.888888888888886</v>
      </c>
      <c r="C115">
        <v>50</v>
      </c>
      <c r="D115">
        <v>0.57813277037246036</v>
      </c>
      <c r="E115">
        <v>72</v>
      </c>
      <c r="F115">
        <v>0.36047968042595691</v>
      </c>
      <c r="H115">
        <f t="shared" si="2"/>
        <v>0.22313147317442175</v>
      </c>
      <c r="I115">
        <f t="shared" si="3"/>
        <v>0.23309394447267098</v>
      </c>
    </row>
    <row r="116" spans="2:9">
      <c r="B116">
        <v>85.640625</v>
      </c>
      <c r="C116">
        <v>50</v>
      </c>
      <c r="D116">
        <v>0.55411133577197647</v>
      </c>
      <c r="E116">
        <v>72</v>
      </c>
      <c r="F116">
        <v>0.34213439764263526</v>
      </c>
      <c r="H116">
        <f t="shared" si="2"/>
        <v>0.2422282667302168</v>
      </c>
      <c r="I116">
        <f t="shared" si="3"/>
        <v>0.25325126296455497</v>
      </c>
    </row>
    <row r="117" spans="2:9">
      <c r="B117">
        <v>86.361111111111114</v>
      </c>
      <c r="C117">
        <v>50</v>
      </c>
      <c r="D117">
        <v>0.55360109346028252</v>
      </c>
      <c r="E117">
        <v>72</v>
      </c>
      <c r="F117">
        <v>0.34151861003436051</v>
      </c>
      <c r="H117">
        <f t="shared" si="2"/>
        <v>0.24426610918988637</v>
      </c>
      <c r="I117">
        <f t="shared" si="3"/>
        <v>0.25540323684777344</v>
      </c>
    </row>
    <row r="118" spans="2:9">
      <c r="B118">
        <v>88.15</v>
      </c>
      <c r="C118">
        <v>50</v>
      </c>
      <c r="D118">
        <v>0.55123498311740404</v>
      </c>
      <c r="E118">
        <v>72</v>
      </c>
      <c r="F118">
        <v>0.33477568610189729</v>
      </c>
      <c r="H118">
        <f t="shared" si="2"/>
        <v>0.24932585104637678</v>
      </c>
      <c r="I118">
        <f t="shared" si="3"/>
        <v>0.26074712782623943</v>
      </c>
    </row>
    <row r="119" spans="2:9">
      <c r="B119">
        <v>93.023255813953483</v>
      </c>
      <c r="C119">
        <v>50</v>
      </c>
      <c r="D119">
        <v>0.53361531335016443</v>
      </c>
      <c r="E119">
        <v>72</v>
      </c>
      <c r="F119">
        <v>0.32640419528822956</v>
      </c>
      <c r="H119">
        <f t="shared" si="2"/>
        <v>0.26310949997638988</v>
      </c>
      <c r="I119">
        <f t="shared" si="3"/>
        <v>0.27531029045039612</v>
      </c>
    </row>
    <row r="120" spans="2:9">
      <c r="B120">
        <v>94.520833333333329</v>
      </c>
      <c r="C120">
        <v>50</v>
      </c>
      <c r="D120">
        <v>0.53141537777941605</v>
      </c>
      <c r="E120">
        <v>72</v>
      </c>
      <c r="F120">
        <v>0.32312695578924933</v>
      </c>
      <c r="H120">
        <f t="shared" si="2"/>
        <v>0.26734528885361397</v>
      </c>
      <c r="I120">
        <f t="shared" si="3"/>
        <v>0.27978717987230844</v>
      </c>
    </row>
    <row r="121" spans="2:9">
      <c r="B121">
        <v>95.296296296296291</v>
      </c>
      <c r="C121">
        <v>50</v>
      </c>
      <c r="D121">
        <v>0.53463252415630014</v>
      </c>
      <c r="E121">
        <v>72</v>
      </c>
      <c r="F121">
        <v>0.32563708609875552</v>
      </c>
      <c r="H121">
        <f t="shared" si="2"/>
        <v>0.26953862933229444</v>
      </c>
      <c r="I121">
        <f t="shared" si="3"/>
        <v>0.28210564447467429</v>
      </c>
    </row>
    <row r="122" spans="2:9">
      <c r="B122">
        <v>103.46875</v>
      </c>
      <c r="C122">
        <v>50</v>
      </c>
      <c r="D122">
        <v>0.50950552828843465</v>
      </c>
      <c r="E122">
        <v>72</v>
      </c>
      <c r="F122">
        <v>0.31036492195575444</v>
      </c>
      <c r="H122">
        <f t="shared" si="2"/>
        <v>0.29265381906358251</v>
      </c>
      <c r="I122">
        <f t="shared" si="3"/>
        <v>0.30655068291023252</v>
      </c>
    </row>
    <row r="123" spans="2:9">
      <c r="B123">
        <v>104.33333333333333</v>
      </c>
      <c r="C123">
        <v>50</v>
      </c>
      <c r="D123">
        <v>0.5075459507518294</v>
      </c>
      <c r="E123">
        <v>72</v>
      </c>
      <c r="F123">
        <v>0.30949843074754257</v>
      </c>
      <c r="H123">
        <f t="shared" si="2"/>
        <v>0.29509923001518595</v>
      </c>
      <c r="I123">
        <f t="shared" si="3"/>
        <v>0.30913793897250308</v>
      </c>
    </row>
    <row r="124" spans="2:9">
      <c r="B124">
        <v>106.5</v>
      </c>
      <c r="C124">
        <v>50</v>
      </c>
      <c r="D124">
        <v>0.50436465282369725</v>
      </c>
      <c r="E124">
        <v>72</v>
      </c>
      <c r="F124">
        <v>0.30697722531440952</v>
      </c>
      <c r="H124">
        <f t="shared" si="2"/>
        <v>0.3012274887854694</v>
      </c>
      <c r="I124">
        <f t="shared" si="3"/>
        <v>0.31562260309328316</v>
      </c>
    </row>
    <row r="125" spans="2:9">
      <c r="B125">
        <v>114.1875</v>
      </c>
      <c r="C125">
        <v>50</v>
      </c>
      <c r="D125">
        <v>0.48756930438412449</v>
      </c>
      <c r="E125">
        <v>72</v>
      </c>
      <c r="F125">
        <v>0.2925079296171112</v>
      </c>
      <c r="H125">
        <f t="shared" si="2"/>
        <v>0.32297102230695574</v>
      </c>
      <c r="I125">
        <f t="shared" si="3"/>
        <v>0.33864116055745502</v>
      </c>
    </row>
    <row r="126" spans="2:9">
      <c r="B126">
        <v>115.14814814814815</v>
      </c>
      <c r="C126">
        <v>50</v>
      </c>
      <c r="D126">
        <v>0.48574306799943334</v>
      </c>
      <c r="E126">
        <v>72</v>
      </c>
      <c r="F126">
        <v>0.29242574446954184</v>
      </c>
      <c r="H126">
        <f t="shared" si="2"/>
        <v>0.32568814558651515</v>
      </c>
      <c r="I126">
        <f t="shared" si="3"/>
        <v>0.3415187254105253</v>
      </c>
    </row>
    <row r="127" spans="2:9">
      <c r="B127">
        <v>125</v>
      </c>
      <c r="C127">
        <v>50</v>
      </c>
      <c r="D127">
        <v>0.46572110854036802</v>
      </c>
      <c r="E127">
        <v>72</v>
      </c>
      <c r="F127">
        <v>0.2804281116008947</v>
      </c>
      <c r="H127">
        <f t="shared" si="2"/>
        <v>0.3535533905932739</v>
      </c>
      <c r="I127">
        <f t="shared" si="3"/>
        <v>0.37104288373706235</v>
      </c>
    </row>
    <row r="128" spans="2:9">
      <c r="B128">
        <v>126.02777777777777</v>
      </c>
      <c r="C128">
        <v>50</v>
      </c>
      <c r="D128">
        <v>0.46843123586454466</v>
      </c>
      <c r="E128">
        <v>72</v>
      </c>
      <c r="F128">
        <v>0.27904379476516772</v>
      </c>
      <c r="H128">
        <f t="shared" si="2"/>
        <v>0.35646038513815193</v>
      </c>
      <c r="I128">
        <f t="shared" si="3"/>
        <v>0.37412431508512151</v>
      </c>
    </row>
    <row r="129" spans="2:9">
      <c r="B129">
        <v>128.65</v>
      </c>
      <c r="C129">
        <v>50</v>
      </c>
      <c r="D129">
        <v>0.46343459399825204</v>
      </c>
      <c r="E129">
        <v>72</v>
      </c>
      <c r="F129">
        <v>0.27436099136108749</v>
      </c>
      <c r="H129">
        <f t="shared" si="2"/>
        <v>0.36387714959859752</v>
      </c>
      <c r="I129">
        <f t="shared" si="3"/>
        <v>0.38198726293743013</v>
      </c>
    </row>
    <row r="130" spans="2:9">
      <c r="B130">
        <v>137.95833333333334</v>
      </c>
      <c r="C130">
        <v>50</v>
      </c>
      <c r="D130">
        <v>0.44611581623234242</v>
      </c>
      <c r="E130">
        <v>72</v>
      </c>
      <c r="F130">
        <v>0.26630098579746014</v>
      </c>
      <c r="H130">
        <f t="shared" si="2"/>
        <v>0.39020509208477666</v>
      </c>
      <c r="I130">
        <f t="shared" si="3"/>
        <v>0.40991179200923028</v>
      </c>
    </row>
    <row r="131" spans="2:9">
      <c r="B131">
        <v>139.11111111111111</v>
      </c>
      <c r="C131">
        <v>50</v>
      </c>
      <c r="D131">
        <v>0.44599227048934698</v>
      </c>
      <c r="E131">
        <v>72</v>
      </c>
      <c r="F131">
        <v>0.26585494297497153</v>
      </c>
      <c r="H131">
        <f t="shared" ref="H131:H145" si="4">(C131^-1.5)*B131</f>
        <v>0.39346564002024798</v>
      </c>
      <c r="I131">
        <f t="shared" ref="I131:I145" si="5">(C131^-1.5)*B131^1.01</f>
        <v>0.41337140514335807</v>
      </c>
    </row>
    <row r="132" spans="2:9">
      <c r="B132">
        <v>152.25</v>
      </c>
      <c r="C132">
        <v>50</v>
      </c>
      <c r="D132">
        <v>0.42742525171590395</v>
      </c>
      <c r="E132">
        <v>72</v>
      </c>
      <c r="F132">
        <v>0.25365063609115301</v>
      </c>
      <c r="H132">
        <f t="shared" si="4"/>
        <v>0.43062802974260761</v>
      </c>
      <c r="I132">
        <f t="shared" si="5"/>
        <v>0.45282236416625671</v>
      </c>
    </row>
    <row r="133" spans="2:9">
      <c r="B133">
        <v>155.44999999999999</v>
      </c>
      <c r="C133">
        <v>50</v>
      </c>
      <c r="D133">
        <v>0.42486902637479318</v>
      </c>
      <c r="E133">
        <v>72</v>
      </c>
      <c r="F133">
        <v>0.25251757556073207</v>
      </c>
      <c r="H133">
        <f t="shared" si="4"/>
        <v>0.43967899654179543</v>
      </c>
      <c r="I133">
        <f t="shared" si="5"/>
        <v>0.46243599061754276</v>
      </c>
    </row>
    <row r="134" spans="2:9">
      <c r="B134">
        <v>166.66666666666666</v>
      </c>
      <c r="C134">
        <v>50</v>
      </c>
      <c r="D134">
        <v>0.40943347140463143</v>
      </c>
      <c r="E134">
        <v>72</v>
      </c>
      <c r="F134">
        <v>0.24049093945816646</v>
      </c>
      <c r="H134">
        <f t="shared" si="4"/>
        <v>0.47140452079103184</v>
      </c>
      <c r="I134">
        <f t="shared" si="5"/>
        <v>0.49614912594884009</v>
      </c>
    </row>
    <row r="135" spans="2:9">
      <c r="B135">
        <v>168.03703703703704</v>
      </c>
      <c r="C135">
        <v>50</v>
      </c>
      <c r="D135">
        <v>0.40818449800042084</v>
      </c>
      <c r="E135">
        <v>72</v>
      </c>
      <c r="F135">
        <v>0.24034359059350241</v>
      </c>
      <c r="H135">
        <f t="shared" si="4"/>
        <v>0.47528051351753592</v>
      </c>
      <c r="I135">
        <f t="shared" si="5"/>
        <v>0.50026953773146876</v>
      </c>
    </row>
    <row r="136" spans="2:9">
      <c r="B136">
        <v>183.94444444444446</v>
      </c>
      <c r="C136">
        <v>50</v>
      </c>
      <c r="D136">
        <v>0.3908806612395721</v>
      </c>
      <c r="E136">
        <v>72</v>
      </c>
      <c r="F136">
        <v>0.22816088457087697</v>
      </c>
      <c r="H136">
        <f t="shared" si="4"/>
        <v>0.52027345611303555</v>
      </c>
      <c r="I136">
        <f t="shared" si="5"/>
        <v>0.54812364348058662</v>
      </c>
    </row>
    <row r="137" spans="2:9">
      <c r="B137">
        <v>187.8</v>
      </c>
      <c r="C137">
        <v>50</v>
      </c>
      <c r="D137">
        <v>0.38757902882088557</v>
      </c>
      <c r="E137">
        <v>72</v>
      </c>
      <c r="F137">
        <v>0.22648139582366425</v>
      </c>
      <c r="H137">
        <f t="shared" si="4"/>
        <v>0.53117861402733479</v>
      </c>
      <c r="I137">
        <f t="shared" si="5"/>
        <v>0.55972865031237051</v>
      </c>
    </row>
    <row r="138" spans="2:9">
      <c r="B138">
        <v>203</v>
      </c>
      <c r="C138">
        <v>50</v>
      </c>
      <c r="D138">
        <v>0.37134436787925529</v>
      </c>
      <c r="E138">
        <v>72</v>
      </c>
      <c r="F138">
        <v>0.21690222205810458</v>
      </c>
      <c r="H138">
        <f t="shared" si="4"/>
        <v>0.57417070632347689</v>
      </c>
      <c r="I138">
        <f t="shared" si="5"/>
        <v>0.60550257136958008</v>
      </c>
    </row>
    <row r="139" spans="2:9">
      <c r="B139">
        <v>222.22222222222223</v>
      </c>
      <c r="C139">
        <v>50</v>
      </c>
      <c r="D139">
        <v>0.35623360892837291</v>
      </c>
      <c r="E139">
        <v>72</v>
      </c>
      <c r="F139">
        <v>0.2059971137440012</v>
      </c>
      <c r="H139">
        <f t="shared" si="4"/>
        <v>0.6285393610547092</v>
      </c>
      <c r="I139">
        <f t="shared" si="5"/>
        <v>0.66343801746172426</v>
      </c>
    </row>
    <row r="140" spans="2:9">
      <c r="B140">
        <v>226.85</v>
      </c>
      <c r="C140">
        <v>50</v>
      </c>
      <c r="D140">
        <v>0.35160129626243686</v>
      </c>
      <c r="E140">
        <v>72</v>
      </c>
      <c r="F140">
        <v>0.20126227336001171</v>
      </c>
      <c r="H140">
        <f t="shared" si="4"/>
        <v>0.64162869324867344</v>
      </c>
      <c r="I140">
        <f t="shared" si="5"/>
        <v>0.67739371824647299</v>
      </c>
    </row>
    <row r="141" spans="2:9">
      <c r="B141">
        <v>245.25925925925927</v>
      </c>
      <c r="C141">
        <v>50</v>
      </c>
      <c r="D141">
        <v>0.34243611196198304</v>
      </c>
      <c r="E141">
        <v>72</v>
      </c>
      <c r="F141">
        <v>0.1959540869834431</v>
      </c>
      <c r="H141">
        <f t="shared" si="4"/>
        <v>0.6936979414840474</v>
      </c>
      <c r="I141">
        <f t="shared" si="5"/>
        <v>0.73293702303559904</v>
      </c>
    </row>
    <row r="142" spans="2:9">
      <c r="B142">
        <v>274.05</v>
      </c>
      <c r="C142">
        <v>50</v>
      </c>
      <c r="D142">
        <v>0.31787483518427434</v>
      </c>
      <c r="E142">
        <v>72</v>
      </c>
      <c r="F142">
        <v>0.18163374068507038</v>
      </c>
      <c r="H142">
        <f t="shared" si="4"/>
        <v>0.77513045353669374</v>
      </c>
      <c r="I142">
        <f t="shared" si="5"/>
        <v>0.81988529640996322</v>
      </c>
    </row>
    <row r="143" spans="2:9">
      <c r="B143">
        <v>296.2962962962963</v>
      </c>
      <c r="C143">
        <v>50</v>
      </c>
      <c r="D143">
        <v>0.30806819887116399</v>
      </c>
      <c r="E143">
        <v>72</v>
      </c>
      <c r="F143">
        <v>0.17656882075442032</v>
      </c>
      <c r="H143">
        <f t="shared" si="4"/>
        <v>0.83805248140627897</v>
      </c>
      <c r="I143">
        <f t="shared" si="5"/>
        <v>0.88713247689753905</v>
      </c>
    </row>
    <row r="144" spans="2:9">
      <c r="B144">
        <v>331.1</v>
      </c>
      <c r="C144">
        <v>50</v>
      </c>
      <c r="D144">
        <v>0.28838614300967613</v>
      </c>
      <c r="E144">
        <v>72</v>
      </c>
      <c r="F144">
        <v>0.16502568170847032</v>
      </c>
      <c r="H144">
        <f t="shared" si="4"/>
        <v>0.93649222100346408</v>
      </c>
      <c r="I144">
        <f t="shared" si="5"/>
        <v>0.99243887110529316</v>
      </c>
    </row>
    <row r="145" spans="2:9">
      <c r="B145">
        <v>400</v>
      </c>
      <c r="C145">
        <v>50</v>
      </c>
      <c r="D145">
        <v>0.26175721582254113</v>
      </c>
      <c r="E145">
        <v>72</v>
      </c>
      <c r="F145">
        <v>0.14861457107883033</v>
      </c>
      <c r="H145">
        <f t="shared" si="4"/>
        <v>1.1313708498984765</v>
      </c>
      <c r="I145">
        <f t="shared" si="5"/>
        <v>1.2012283814598252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C3:D11"/>
  <sheetViews>
    <sheetView workbookViewId="0">
      <selection activeCell="R11" sqref="R11"/>
    </sheetView>
  </sheetViews>
  <sheetFormatPr defaultRowHeight="15"/>
  <sheetData>
    <row r="3" spans="3:4">
      <c r="C3" t="s">
        <v>61</v>
      </c>
    </row>
    <row r="4" spans="3:4">
      <c r="C4">
        <v>1</v>
      </c>
      <c r="D4">
        <f>0.00000315*C4^2-0.0020092*C4-0.30345</f>
        <v>-0.30545604999999998</v>
      </c>
    </row>
    <row r="5" spans="3:4">
      <c r="C5">
        <v>10</v>
      </c>
      <c r="D5">
        <f t="shared" ref="D5:D11" si="0">0.00000315*C5^2-0.0020092*C5-0.30345</f>
        <v>-0.32322699999999999</v>
      </c>
    </row>
    <row r="6" spans="3:4">
      <c r="C6">
        <v>50</v>
      </c>
      <c r="D6">
        <f t="shared" si="0"/>
        <v>-0.39603500000000003</v>
      </c>
    </row>
    <row r="7" spans="3:4">
      <c r="C7">
        <v>100</v>
      </c>
      <c r="D7">
        <f t="shared" si="0"/>
        <v>-0.47287000000000001</v>
      </c>
    </row>
    <row r="8" spans="3:4">
      <c r="C8">
        <v>150</v>
      </c>
      <c r="D8">
        <f t="shared" si="0"/>
        <v>-0.53395499999999996</v>
      </c>
    </row>
    <row r="9" spans="3:4">
      <c r="C9">
        <v>200</v>
      </c>
      <c r="D9">
        <f t="shared" si="0"/>
        <v>-0.57929000000000008</v>
      </c>
    </row>
    <row r="10" spans="3:4">
      <c r="C10">
        <v>250</v>
      </c>
      <c r="D10">
        <f t="shared" si="0"/>
        <v>-0.60887499999999994</v>
      </c>
    </row>
    <row r="11" spans="3:4">
      <c r="C11">
        <v>300</v>
      </c>
      <c r="D11">
        <f t="shared" si="0"/>
        <v>-0.62270999999999999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C3:D9"/>
  <sheetViews>
    <sheetView workbookViewId="0">
      <selection activeCell="D3" sqref="D3"/>
    </sheetView>
  </sheetViews>
  <sheetFormatPr defaultRowHeight="15"/>
  <sheetData>
    <row r="3" spans="3:4">
      <c r="C3">
        <v>50</v>
      </c>
      <c r="D3">
        <f>0.00000315*C3^2-0.0020092*C3-0.30345</f>
        <v>-0.39603500000000003</v>
      </c>
    </row>
    <row r="4" spans="3:4">
      <c r="C4">
        <v>72</v>
      </c>
      <c r="D4">
        <f>0.00000315*C4^2-0.0020092*C4-0.30345</f>
        <v>-0.43178280000000002</v>
      </c>
    </row>
    <row r="5" spans="3:4">
      <c r="C5">
        <v>102</v>
      </c>
      <c r="D5">
        <f t="shared" ref="D5:D9" si="0">0.00000315*C5^2-0.0020092*C5-0.30345</f>
        <v>-0.47561579999999998</v>
      </c>
    </row>
    <row r="6" spans="3:4">
      <c r="C6">
        <v>147</v>
      </c>
      <c r="D6">
        <f t="shared" si="0"/>
        <v>-0.53073404999999996</v>
      </c>
    </row>
    <row r="7" spans="3:4">
      <c r="C7">
        <v>210</v>
      </c>
      <c r="D7">
        <f t="shared" si="0"/>
        <v>-0.58646700000000007</v>
      </c>
    </row>
    <row r="8" spans="3:4">
      <c r="C8">
        <v>300</v>
      </c>
      <c r="D8">
        <f t="shared" si="0"/>
        <v>-0.62270999999999999</v>
      </c>
    </row>
    <row r="9" spans="3:4">
      <c r="C9">
        <v>500</v>
      </c>
      <c r="D9">
        <f t="shared" si="0"/>
        <v>-0.52054999999999996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FeldolgozSlip</vt:lpstr>
      <vt:lpstr>FeldolgozNoSLip</vt:lpstr>
      <vt:lpstr>Slip</vt:lpstr>
      <vt:lpstr>NoSlip</vt:lpstr>
      <vt:lpstr>Munka1</vt:lpstr>
      <vt:lpstr>Munka2</vt:lpstr>
      <vt:lpstr>Munka3</vt:lpstr>
      <vt:lpstr>Munka4</vt:lpstr>
      <vt:lpstr>Munka5</vt:lpstr>
      <vt:lpstr>Munka6</vt:lpstr>
    </vt:vector>
  </TitlesOfParts>
  <Company>Nyomvonal 2008 Mérnökiroda Kft.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cp:lastPrinted>2010-01-24T09:29:40Z</cp:lastPrinted>
  <dcterms:created xsi:type="dcterms:W3CDTF">2010-01-18T15:55:00Z</dcterms:created>
  <dcterms:modified xsi:type="dcterms:W3CDTF">2011-03-22T09:03:22Z</dcterms:modified>
</cp:coreProperties>
</file>