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DD0DCE6E-CBBF-49A8-9CA4-75AC15751AEA}" xr6:coauthVersionLast="47" xr6:coauthVersionMax="47" xr10:uidLastSave="{00000000-0000-0000-0000-000000000000}"/>
  <bookViews>
    <workbookView xWindow="-108" yWindow="-108" windowWidth="23256" windowHeight="12720" xr2:uid="{D084A7B4-C530-4582-97A3-A7824B5ABBE6}"/>
  </bookViews>
  <sheets>
    <sheet name="Case study Data" sheetId="1" r:id="rId1"/>
    <sheet name="Expenses and Profit " sheetId="2" r:id="rId2"/>
    <sheet name="Pivot Tables and Charts " sheetId="5" r:id="rId3"/>
  </sheets>
  <calcPr calcId="181029"/>
  <pivotCaches>
    <pivotCache cacheId="16" r:id="rId4"/>
    <pivotCache cacheId="19" r:id="rId5"/>
    <pivotCache cacheId="26" r:id="rId6"/>
    <pivotCache cacheId="3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O3" i="1"/>
  <c r="R3" i="1"/>
  <c r="U3" i="1"/>
  <c r="L4" i="1"/>
  <c r="O4" i="1"/>
  <c r="R4" i="1"/>
  <c r="U4" i="1"/>
  <c r="L5" i="1"/>
  <c r="O5" i="1"/>
  <c r="R5" i="1"/>
  <c r="U5" i="1"/>
  <c r="L6" i="1"/>
  <c r="O6" i="1"/>
  <c r="R6" i="1"/>
  <c r="U6" i="1"/>
  <c r="L7" i="1"/>
  <c r="O7" i="1"/>
  <c r="R7" i="1"/>
  <c r="U7" i="1"/>
  <c r="L8" i="1"/>
  <c r="O8" i="1"/>
  <c r="R8" i="1"/>
  <c r="U8" i="1"/>
  <c r="L9" i="1"/>
  <c r="O9" i="1"/>
  <c r="R9" i="1"/>
  <c r="U9" i="1"/>
  <c r="L10" i="1"/>
  <c r="O10" i="1"/>
  <c r="R10" i="1"/>
  <c r="U10" i="1"/>
  <c r="L11" i="1"/>
  <c r="O11" i="1"/>
  <c r="R11" i="1"/>
  <c r="U11" i="1"/>
  <c r="L12" i="1"/>
  <c r="O12" i="1"/>
  <c r="R12" i="1"/>
  <c r="U12" i="1"/>
  <c r="L13" i="1"/>
  <c r="O13" i="1"/>
  <c r="R13" i="1"/>
  <c r="U13" i="1"/>
  <c r="L14" i="1"/>
  <c r="O14" i="1"/>
  <c r="R14" i="1"/>
  <c r="U14" i="1"/>
  <c r="L15" i="1"/>
  <c r="O15" i="1"/>
  <c r="R15" i="1"/>
  <c r="U15" i="1"/>
  <c r="L16" i="1"/>
  <c r="O16" i="1"/>
  <c r="R16" i="1"/>
  <c r="U16" i="1"/>
  <c r="T17" i="1"/>
  <c r="Q17" i="1"/>
  <c r="N17" i="1"/>
  <c r="K17" i="1"/>
  <c r="H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M19" i="2"/>
  <c r="N19" i="2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5" i="2"/>
  <c r="P5" i="2" s="1"/>
  <c r="L17" i="1" l="1"/>
  <c r="U17" i="1"/>
  <c r="O17" i="1"/>
  <c r="I17" i="1"/>
  <c r="R17" i="1"/>
  <c r="O19" i="2"/>
  <c r="P19" i="2"/>
</calcChain>
</file>

<file path=xl/sharedStrings.xml><?xml version="1.0" encoding="utf-8"?>
<sst xmlns="http://schemas.openxmlformats.org/spreadsheetml/2006/main" count="186" uniqueCount="67">
  <si>
    <t xml:space="preserve">MENU </t>
  </si>
  <si>
    <t>S. No</t>
  </si>
  <si>
    <t xml:space="preserve">Vegetarian Food </t>
  </si>
  <si>
    <t>Plain Maggi</t>
  </si>
  <si>
    <t>Vegetable Maggi</t>
  </si>
  <si>
    <t xml:space="preserve">Potato Chiili </t>
  </si>
  <si>
    <t xml:space="preserve">Paneer Chilly </t>
  </si>
  <si>
    <t xml:space="preserve">Noodles </t>
  </si>
  <si>
    <t>Fried Rice</t>
  </si>
  <si>
    <t xml:space="preserve">Manchurian </t>
  </si>
  <si>
    <t>Price (Rs)</t>
  </si>
  <si>
    <t xml:space="preserve">Non Vegetarian Food </t>
  </si>
  <si>
    <t xml:space="preserve">Price (Rs) </t>
  </si>
  <si>
    <t>S.No</t>
  </si>
  <si>
    <t xml:space="preserve">Egg Maggi </t>
  </si>
  <si>
    <t xml:space="preserve">Chicken Noodles </t>
  </si>
  <si>
    <t>Chicken Fried Rice</t>
  </si>
  <si>
    <t xml:space="preserve">Omlet </t>
  </si>
  <si>
    <t xml:space="preserve">Chicken Manchurian </t>
  </si>
  <si>
    <t xml:space="preserve">Chicken Chilly </t>
  </si>
  <si>
    <t>Chicken Kabab</t>
  </si>
  <si>
    <t xml:space="preserve">Food Items </t>
  </si>
  <si>
    <t xml:space="preserve">Order in Month 1 </t>
  </si>
  <si>
    <t xml:space="preserve">Total Sale in Month 1 </t>
  </si>
  <si>
    <t xml:space="preserve">Order in Month 2 </t>
  </si>
  <si>
    <t>Total Sale in Month 2</t>
  </si>
  <si>
    <t xml:space="preserve">Order in Month 3 </t>
  </si>
  <si>
    <t xml:space="preserve">Total Sale in Month 3 </t>
  </si>
  <si>
    <t xml:space="preserve">Order in Month 4 </t>
  </si>
  <si>
    <t xml:space="preserve">Total Sale in Month 4 </t>
  </si>
  <si>
    <t xml:space="preserve">Total Sale in Month 5 </t>
  </si>
  <si>
    <t xml:space="preserve">Order in Month 5 </t>
  </si>
  <si>
    <t xml:space="preserve">Grand Total </t>
  </si>
  <si>
    <t xml:space="preserve">Expenses </t>
  </si>
  <si>
    <t xml:space="preserve">Electricity </t>
  </si>
  <si>
    <t xml:space="preserve">Labour Charges </t>
  </si>
  <si>
    <t xml:space="preserve">Ingredients </t>
  </si>
  <si>
    <t xml:space="preserve">Miscellaneous Charges  </t>
  </si>
  <si>
    <t xml:space="preserve">Rent  </t>
  </si>
  <si>
    <t>SP</t>
  </si>
  <si>
    <t>CP</t>
  </si>
  <si>
    <t xml:space="preserve">Profit </t>
  </si>
  <si>
    <t>Profit %</t>
  </si>
  <si>
    <t xml:space="preserve">Profit Table </t>
  </si>
  <si>
    <t xml:space="preserve">Total </t>
  </si>
  <si>
    <t xml:space="preserve">Sum of Profit </t>
  </si>
  <si>
    <t>Row Labels</t>
  </si>
  <si>
    <t>Grand Total</t>
  </si>
  <si>
    <t>Sum of SP</t>
  </si>
  <si>
    <t xml:space="preserve">FOOD ITEMS </t>
  </si>
  <si>
    <t>Sum of CP</t>
  </si>
  <si>
    <t>Rs</t>
  </si>
  <si>
    <t xml:space="preserve">Sum of Order in Month 1 </t>
  </si>
  <si>
    <t xml:space="preserve">Sum of Total Sale in Month 1 </t>
  </si>
  <si>
    <t xml:space="preserve">Sum of Order in Month 2 </t>
  </si>
  <si>
    <t xml:space="preserve">Sum of Order in Month 3 </t>
  </si>
  <si>
    <t xml:space="preserve">Sum of Order in Month 4 </t>
  </si>
  <si>
    <t xml:space="preserve">Sum of Order in Month 5 </t>
  </si>
  <si>
    <t>Total Sale in Month 3</t>
  </si>
  <si>
    <t>Total Sale in Month 4</t>
  </si>
  <si>
    <t>Total Sale in Month 5</t>
  </si>
  <si>
    <t>Sum of Total Sale in Month 2</t>
  </si>
  <si>
    <t>Sum of Total Sale in Month 3</t>
  </si>
  <si>
    <t>Sum of Total Sale in Month 4</t>
  </si>
  <si>
    <t>Sum of Total Sale in Month 5</t>
  </si>
  <si>
    <t>Sum of Rs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</si>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</sst>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top" wrapText="1"/>
    </xf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/>
    <xf numFmtId="0" fontId="1" fillId="0" borderId="22" xfId="0" applyFont="1" applyBorder="1" applyAlignment="1">
      <alignment vertical="top" wrapText="1"/>
    </xf>
    <xf numFmtId="0" fontId="0" fillId="0" borderId="23" xfId="0" applyBorder="1"/>
    <xf numFmtId="0" fontId="0" fillId="0" borderId="24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6"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of fast food shop.xlsx]Expenses and Profit 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'Expenses and Profit '!$C$13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'Expenses and Profit '!$B$14:$B$19</c:f>
              <c:strCache>
                <c:ptCount val="5"/>
                <c:pt idx="0">
                  <c:v>Electricity </c:v>
                </c:pt>
                <c:pt idx="1">
                  <c:v>Ingredients </c:v>
                </c:pt>
                <c:pt idx="2">
                  <c:v>Labour Charges </c:v>
                </c:pt>
                <c:pt idx="3">
                  <c:v>Miscellaneous Charges  </c:v>
                </c:pt>
                <c:pt idx="4">
                  <c:v>Rent  </c:v>
                </c:pt>
              </c:strCache>
            </c:strRef>
          </c:cat>
          <c:val>
            <c:numRef>
              <c:f>'Expenses and Profit '!$C$14:$C$19</c:f>
              <c:numCache>
                <c:formatCode>General</c:formatCode>
                <c:ptCount val="5"/>
                <c:pt idx="0">
                  <c:v>4500</c:v>
                </c:pt>
                <c:pt idx="1">
                  <c:v>40000</c:v>
                </c:pt>
                <c:pt idx="2">
                  <c:v>8000</c:v>
                </c:pt>
                <c:pt idx="3">
                  <c:v>5000</c:v>
                </c:pt>
                <c:pt idx="4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C-457F-91F1-222172CF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of fast food shop.xlsx]Pivot Tables and Charts 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 and Charts '!$B$22</c:f>
              <c:strCache>
                <c:ptCount val="1"/>
                <c:pt idx="0">
                  <c:v>Sum of Order in Month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 '!$A$23:$A$37</c:f>
              <c:strCache>
                <c:ptCount val="14"/>
                <c:pt idx="0">
                  <c:v>Chicken Chilly </c:v>
                </c:pt>
                <c:pt idx="1">
                  <c:v>Chicken Fried Rice</c:v>
                </c:pt>
                <c:pt idx="2">
                  <c:v>Chicken Kabab</c:v>
                </c:pt>
                <c:pt idx="3">
                  <c:v>Chicken Manchurian </c:v>
                </c:pt>
                <c:pt idx="4">
                  <c:v>Chicken Noodles </c:v>
                </c:pt>
                <c:pt idx="5">
                  <c:v>Egg Maggi </c:v>
                </c:pt>
                <c:pt idx="6">
                  <c:v>Fried Rice</c:v>
                </c:pt>
                <c:pt idx="7">
                  <c:v>Manchurian </c:v>
                </c:pt>
                <c:pt idx="8">
                  <c:v>Noodles </c:v>
                </c:pt>
                <c:pt idx="9">
                  <c:v>Omlet </c:v>
                </c:pt>
                <c:pt idx="10">
                  <c:v>Paneer Chilly </c:v>
                </c:pt>
                <c:pt idx="11">
                  <c:v>Plain Maggi</c:v>
                </c:pt>
                <c:pt idx="12">
                  <c:v>Potato Chiili </c:v>
                </c:pt>
                <c:pt idx="13">
                  <c:v>Vegetable Maggi</c:v>
                </c:pt>
              </c:strCache>
            </c:strRef>
          </c:cat>
          <c:val>
            <c:numRef>
              <c:f>'Pivot Tables and Charts '!$B$23:$B$37</c:f>
              <c:numCache>
                <c:formatCode>General</c:formatCode>
                <c:ptCount val="14"/>
                <c:pt idx="0">
                  <c:v>170</c:v>
                </c:pt>
                <c:pt idx="1">
                  <c:v>105</c:v>
                </c:pt>
                <c:pt idx="2">
                  <c:v>120</c:v>
                </c:pt>
                <c:pt idx="3">
                  <c:v>90</c:v>
                </c:pt>
                <c:pt idx="4">
                  <c:v>100</c:v>
                </c:pt>
                <c:pt idx="5">
                  <c:v>360</c:v>
                </c:pt>
                <c:pt idx="6">
                  <c:v>90</c:v>
                </c:pt>
                <c:pt idx="7">
                  <c:v>80</c:v>
                </c:pt>
                <c:pt idx="8">
                  <c:v>85</c:v>
                </c:pt>
                <c:pt idx="9">
                  <c:v>250</c:v>
                </c:pt>
                <c:pt idx="10">
                  <c:v>150</c:v>
                </c:pt>
                <c:pt idx="11">
                  <c:v>300</c:v>
                </c:pt>
                <c:pt idx="12">
                  <c:v>120</c:v>
                </c:pt>
                <c:pt idx="13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0-48F9-A59D-01C66A848292}"/>
            </c:ext>
          </c:extLst>
        </c:ser>
        <c:ser>
          <c:idx val="1"/>
          <c:order val="1"/>
          <c:tx>
            <c:strRef>
              <c:f>'Pivot Tables and Charts '!$C$22</c:f>
              <c:strCache>
                <c:ptCount val="1"/>
                <c:pt idx="0">
                  <c:v>Sum of Order in Month 2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 '!$A$23:$A$37</c:f>
              <c:strCache>
                <c:ptCount val="14"/>
                <c:pt idx="0">
                  <c:v>Chicken Chilly </c:v>
                </c:pt>
                <c:pt idx="1">
                  <c:v>Chicken Fried Rice</c:v>
                </c:pt>
                <c:pt idx="2">
                  <c:v>Chicken Kabab</c:v>
                </c:pt>
                <c:pt idx="3">
                  <c:v>Chicken Manchurian </c:v>
                </c:pt>
                <c:pt idx="4">
                  <c:v>Chicken Noodles </c:v>
                </c:pt>
                <c:pt idx="5">
                  <c:v>Egg Maggi </c:v>
                </c:pt>
                <c:pt idx="6">
                  <c:v>Fried Rice</c:v>
                </c:pt>
                <c:pt idx="7">
                  <c:v>Manchurian </c:v>
                </c:pt>
                <c:pt idx="8">
                  <c:v>Noodles </c:v>
                </c:pt>
                <c:pt idx="9">
                  <c:v>Omlet </c:v>
                </c:pt>
                <c:pt idx="10">
                  <c:v>Paneer Chilly </c:v>
                </c:pt>
                <c:pt idx="11">
                  <c:v>Plain Maggi</c:v>
                </c:pt>
                <c:pt idx="12">
                  <c:v>Potato Chiili </c:v>
                </c:pt>
                <c:pt idx="13">
                  <c:v>Vegetable Maggi</c:v>
                </c:pt>
              </c:strCache>
            </c:strRef>
          </c:cat>
          <c:val>
            <c:numRef>
              <c:f>'Pivot Tables and Charts '!$C$23:$C$37</c:f>
              <c:numCache>
                <c:formatCode>General</c:formatCode>
                <c:ptCount val="14"/>
                <c:pt idx="0">
                  <c:v>150</c:v>
                </c:pt>
                <c:pt idx="1">
                  <c:v>110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  <c:pt idx="5">
                  <c:v>300</c:v>
                </c:pt>
                <c:pt idx="6">
                  <c:v>90</c:v>
                </c:pt>
                <c:pt idx="7">
                  <c:v>80</c:v>
                </c:pt>
                <c:pt idx="8">
                  <c:v>70</c:v>
                </c:pt>
                <c:pt idx="9">
                  <c:v>210</c:v>
                </c:pt>
                <c:pt idx="10">
                  <c:v>70</c:v>
                </c:pt>
                <c:pt idx="11">
                  <c:v>250</c:v>
                </c:pt>
                <c:pt idx="12">
                  <c:v>110</c:v>
                </c:pt>
                <c:pt idx="1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0-48F9-A59D-01C66A848292}"/>
            </c:ext>
          </c:extLst>
        </c:ser>
        <c:ser>
          <c:idx val="2"/>
          <c:order val="2"/>
          <c:tx>
            <c:strRef>
              <c:f>'Pivot Tables and Charts '!$D$22</c:f>
              <c:strCache>
                <c:ptCount val="1"/>
                <c:pt idx="0">
                  <c:v>Sum of Order in Month 3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 '!$A$23:$A$37</c:f>
              <c:strCache>
                <c:ptCount val="14"/>
                <c:pt idx="0">
                  <c:v>Chicken Chilly </c:v>
                </c:pt>
                <c:pt idx="1">
                  <c:v>Chicken Fried Rice</c:v>
                </c:pt>
                <c:pt idx="2">
                  <c:v>Chicken Kabab</c:v>
                </c:pt>
                <c:pt idx="3">
                  <c:v>Chicken Manchurian </c:v>
                </c:pt>
                <c:pt idx="4">
                  <c:v>Chicken Noodles </c:v>
                </c:pt>
                <c:pt idx="5">
                  <c:v>Egg Maggi </c:v>
                </c:pt>
                <c:pt idx="6">
                  <c:v>Fried Rice</c:v>
                </c:pt>
                <c:pt idx="7">
                  <c:v>Manchurian </c:v>
                </c:pt>
                <c:pt idx="8">
                  <c:v>Noodles </c:v>
                </c:pt>
                <c:pt idx="9">
                  <c:v>Omlet </c:v>
                </c:pt>
                <c:pt idx="10">
                  <c:v>Paneer Chilly </c:v>
                </c:pt>
                <c:pt idx="11">
                  <c:v>Plain Maggi</c:v>
                </c:pt>
                <c:pt idx="12">
                  <c:v>Potato Chiili </c:v>
                </c:pt>
                <c:pt idx="13">
                  <c:v>Vegetable Maggi</c:v>
                </c:pt>
              </c:strCache>
            </c:strRef>
          </c:cat>
          <c:val>
            <c:numRef>
              <c:f>'Pivot Tables and Charts '!$D$23:$D$37</c:f>
              <c:numCache>
                <c:formatCode>General</c:formatCode>
                <c:ptCount val="14"/>
                <c:pt idx="0">
                  <c:v>150</c:v>
                </c:pt>
                <c:pt idx="1">
                  <c:v>120</c:v>
                </c:pt>
                <c:pt idx="2">
                  <c:v>150</c:v>
                </c:pt>
                <c:pt idx="3">
                  <c:v>150</c:v>
                </c:pt>
                <c:pt idx="4">
                  <c:v>110</c:v>
                </c:pt>
                <c:pt idx="5">
                  <c:v>350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270</c:v>
                </c:pt>
                <c:pt idx="10">
                  <c:v>50</c:v>
                </c:pt>
                <c:pt idx="11">
                  <c:v>200</c:v>
                </c:pt>
                <c:pt idx="12">
                  <c:v>80</c:v>
                </c:pt>
                <c:pt idx="1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0-48F9-A59D-01C66A848292}"/>
            </c:ext>
          </c:extLst>
        </c:ser>
        <c:ser>
          <c:idx val="3"/>
          <c:order val="3"/>
          <c:tx>
            <c:strRef>
              <c:f>'Pivot Tables and Charts '!$E$22</c:f>
              <c:strCache>
                <c:ptCount val="1"/>
                <c:pt idx="0">
                  <c:v>Sum of Order in Month 4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 '!$A$23:$A$37</c:f>
              <c:strCache>
                <c:ptCount val="14"/>
                <c:pt idx="0">
                  <c:v>Chicken Chilly </c:v>
                </c:pt>
                <c:pt idx="1">
                  <c:v>Chicken Fried Rice</c:v>
                </c:pt>
                <c:pt idx="2">
                  <c:v>Chicken Kabab</c:v>
                </c:pt>
                <c:pt idx="3">
                  <c:v>Chicken Manchurian </c:v>
                </c:pt>
                <c:pt idx="4">
                  <c:v>Chicken Noodles </c:v>
                </c:pt>
                <c:pt idx="5">
                  <c:v>Egg Maggi </c:v>
                </c:pt>
                <c:pt idx="6">
                  <c:v>Fried Rice</c:v>
                </c:pt>
                <c:pt idx="7">
                  <c:v>Manchurian </c:v>
                </c:pt>
                <c:pt idx="8">
                  <c:v>Noodles </c:v>
                </c:pt>
                <c:pt idx="9">
                  <c:v>Omlet </c:v>
                </c:pt>
                <c:pt idx="10">
                  <c:v>Paneer Chilly </c:v>
                </c:pt>
                <c:pt idx="11">
                  <c:v>Plain Maggi</c:v>
                </c:pt>
                <c:pt idx="12">
                  <c:v>Potato Chiili </c:v>
                </c:pt>
                <c:pt idx="13">
                  <c:v>Vegetable Maggi</c:v>
                </c:pt>
              </c:strCache>
            </c:strRef>
          </c:cat>
          <c:val>
            <c:numRef>
              <c:f>'Pivot Tables and Charts '!$E$23:$E$37</c:f>
              <c:numCache>
                <c:formatCode>General</c:formatCode>
                <c:ptCount val="14"/>
                <c:pt idx="0">
                  <c:v>170</c:v>
                </c:pt>
                <c:pt idx="1">
                  <c:v>100</c:v>
                </c:pt>
                <c:pt idx="2">
                  <c:v>120</c:v>
                </c:pt>
                <c:pt idx="3">
                  <c:v>150</c:v>
                </c:pt>
                <c:pt idx="4">
                  <c:v>115</c:v>
                </c:pt>
                <c:pt idx="5">
                  <c:v>300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A0-48F9-A59D-01C66A848292}"/>
            </c:ext>
          </c:extLst>
        </c:ser>
        <c:ser>
          <c:idx val="4"/>
          <c:order val="4"/>
          <c:tx>
            <c:strRef>
              <c:f>'Pivot Tables and Charts '!$F$22</c:f>
              <c:strCache>
                <c:ptCount val="1"/>
                <c:pt idx="0">
                  <c:v>Sum of Order in Month 5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 '!$A$23:$A$37</c:f>
              <c:strCache>
                <c:ptCount val="14"/>
                <c:pt idx="0">
                  <c:v>Chicken Chilly </c:v>
                </c:pt>
                <c:pt idx="1">
                  <c:v>Chicken Fried Rice</c:v>
                </c:pt>
                <c:pt idx="2">
                  <c:v>Chicken Kabab</c:v>
                </c:pt>
                <c:pt idx="3">
                  <c:v>Chicken Manchurian </c:v>
                </c:pt>
                <c:pt idx="4">
                  <c:v>Chicken Noodles </c:v>
                </c:pt>
                <c:pt idx="5">
                  <c:v>Egg Maggi </c:v>
                </c:pt>
                <c:pt idx="6">
                  <c:v>Fried Rice</c:v>
                </c:pt>
                <c:pt idx="7">
                  <c:v>Manchurian </c:v>
                </c:pt>
                <c:pt idx="8">
                  <c:v>Noodles </c:v>
                </c:pt>
                <c:pt idx="9">
                  <c:v>Omlet </c:v>
                </c:pt>
                <c:pt idx="10">
                  <c:v>Paneer Chilly </c:v>
                </c:pt>
                <c:pt idx="11">
                  <c:v>Plain Maggi</c:v>
                </c:pt>
                <c:pt idx="12">
                  <c:v>Potato Chiili </c:v>
                </c:pt>
                <c:pt idx="13">
                  <c:v>Vegetable Maggi</c:v>
                </c:pt>
              </c:strCache>
            </c:strRef>
          </c:cat>
          <c:val>
            <c:numRef>
              <c:f>'Pivot Tables and Charts '!$F$23:$F$37</c:f>
              <c:numCache>
                <c:formatCode>General</c:formatCode>
                <c:ptCount val="14"/>
                <c:pt idx="0">
                  <c:v>160</c:v>
                </c:pt>
                <c:pt idx="1">
                  <c:v>100</c:v>
                </c:pt>
                <c:pt idx="2">
                  <c:v>110</c:v>
                </c:pt>
                <c:pt idx="3">
                  <c:v>150</c:v>
                </c:pt>
                <c:pt idx="4">
                  <c:v>100</c:v>
                </c:pt>
                <c:pt idx="5">
                  <c:v>250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0-48F9-A59D-01C66A848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759440"/>
        <c:axId val="454763704"/>
      </c:lineChart>
      <c:catAx>
        <c:axId val="4547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63704"/>
        <c:crosses val="autoZero"/>
        <c:auto val="1"/>
        <c:lblAlgn val="ctr"/>
        <c:lblOffset val="100"/>
        <c:noMultiLvlLbl val="0"/>
      </c:catAx>
      <c:valAx>
        <c:axId val="45476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 of Total Sale in Month 1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Vegetable Maggi</c:v>
              </c:pt>
              <c:pt idx="1">
                <c:v>Potato Chiili </c:v>
              </c:pt>
              <c:pt idx="2">
                <c:v>Plain Maggi</c:v>
              </c:pt>
              <c:pt idx="3">
                <c:v>Paneer Chilly </c:v>
              </c:pt>
              <c:pt idx="4">
                <c:v>Omlet </c:v>
              </c:pt>
              <c:pt idx="5">
                <c:v>Noodles </c:v>
              </c:pt>
              <c:pt idx="6">
                <c:v>Manchurian </c:v>
              </c:pt>
              <c:pt idx="7">
                <c:v>Fried Rice</c:v>
              </c:pt>
              <c:pt idx="8">
                <c:v>Egg Maggi </c:v>
              </c:pt>
              <c:pt idx="9">
                <c:v>Chicken Noodles </c:v>
              </c:pt>
              <c:pt idx="10">
                <c:v>Chicken Manchurian </c:v>
              </c:pt>
              <c:pt idx="11">
                <c:v>Chicken Kabab</c:v>
              </c:pt>
              <c:pt idx="12">
                <c:v>Chicken Fried Rice</c:v>
              </c:pt>
              <c:pt idx="13">
                <c:v>Chicken Chilly </c:v>
              </c:pt>
            </c:strLit>
          </c:cat>
          <c:val>
            <c:numLit>
              <c:formatCode>General</c:formatCode>
              <c:ptCount val="14"/>
              <c:pt idx="0">
                <c:v>14700</c:v>
              </c:pt>
              <c:pt idx="1">
                <c:v>7200</c:v>
              </c:pt>
              <c:pt idx="2">
                <c:v>7500</c:v>
              </c:pt>
              <c:pt idx="3">
                <c:v>13500</c:v>
              </c:pt>
              <c:pt idx="4">
                <c:v>12500</c:v>
              </c:pt>
              <c:pt idx="5">
                <c:v>7650</c:v>
              </c:pt>
              <c:pt idx="6">
                <c:v>6400</c:v>
              </c:pt>
              <c:pt idx="7">
                <c:v>8100</c:v>
              </c:pt>
              <c:pt idx="8">
                <c:v>14400</c:v>
              </c:pt>
              <c:pt idx="9">
                <c:v>12000</c:v>
              </c:pt>
              <c:pt idx="10">
                <c:v>9000</c:v>
              </c:pt>
              <c:pt idx="11">
                <c:v>9600</c:v>
              </c:pt>
              <c:pt idx="12">
                <c:v>12600</c:v>
              </c:pt>
              <c:pt idx="13">
                <c:v>20400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E34-4921-9E97-FB529C8038F0}"/>
            </c:ext>
          </c:extLst>
        </c:ser>
        <c:ser>
          <c:idx val="1"/>
          <c:order val="1"/>
          <c:tx>
            <c:v>Sum of Total Sale in Month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Vegetable Maggi</c:v>
              </c:pt>
              <c:pt idx="1">
                <c:v>Potato Chiili </c:v>
              </c:pt>
              <c:pt idx="2">
                <c:v>Plain Maggi</c:v>
              </c:pt>
              <c:pt idx="3">
                <c:v>Paneer Chilly </c:v>
              </c:pt>
              <c:pt idx="4">
                <c:v>Omlet </c:v>
              </c:pt>
              <c:pt idx="5">
                <c:v>Noodles </c:v>
              </c:pt>
              <c:pt idx="6">
                <c:v>Manchurian </c:v>
              </c:pt>
              <c:pt idx="7">
                <c:v>Fried Rice</c:v>
              </c:pt>
              <c:pt idx="8">
                <c:v>Egg Maggi </c:v>
              </c:pt>
              <c:pt idx="9">
                <c:v>Chicken Noodles </c:v>
              </c:pt>
              <c:pt idx="10">
                <c:v>Chicken Manchurian </c:v>
              </c:pt>
              <c:pt idx="11">
                <c:v>Chicken Kabab</c:v>
              </c:pt>
              <c:pt idx="12">
                <c:v>Chicken Fried Rice</c:v>
              </c:pt>
              <c:pt idx="13">
                <c:v>Chicken Chilly </c:v>
              </c:pt>
            </c:strLit>
          </c:cat>
          <c:val>
            <c:numLit>
              <c:formatCode>General</c:formatCode>
              <c:ptCount val="14"/>
              <c:pt idx="0">
                <c:v>12250</c:v>
              </c:pt>
              <c:pt idx="1">
                <c:v>6600</c:v>
              </c:pt>
              <c:pt idx="2">
                <c:v>6250</c:v>
              </c:pt>
              <c:pt idx="3">
                <c:v>6300</c:v>
              </c:pt>
              <c:pt idx="4">
                <c:v>10500</c:v>
              </c:pt>
              <c:pt idx="5">
                <c:v>6300</c:v>
              </c:pt>
              <c:pt idx="6">
                <c:v>6400</c:v>
              </c:pt>
              <c:pt idx="7">
                <c:v>8100</c:v>
              </c:pt>
              <c:pt idx="8">
                <c:v>12000</c:v>
              </c:pt>
              <c:pt idx="9">
                <c:v>10800</c:v>
              </c:pt>
              <c:pt idx="10">
                <c:v>10000</c:v>
              </c:pt>
              <c:pt idx="11">
                <c:v>8000</c:v>
              </c:pt>
              <c:pt idx="12">
                <c:v>13200</c:v>
              </c:pt>
              <c:pt idx="13">
                <c:v>18000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E34-4921-9E97-FB529C8038F0}"/>
            </c:ext>
          </c:extLst>
        </c:ser>
        <c:ser>
          <c:idx val="2"/>
          <c:order val="2"/>
          <c:tx>
            <c:v>Sum of Total Sale in Month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Vegetable Maggi</c:v>
              </c:pt>
              <c:pt idx="1">
                <c:v>Potato Chiili </c:v>
              </c:pt>
              <c:pt idx="2">
                <c:v>Plain Maggi</c:v>
              </c:pt>
              <c:pt idx="3">
                <c:v>Paneer Chilly </c:v>
              </c:pt>
              <c:pt idx="4">
                <c:v>Omlet </c:v>
              </c:pt>
              <c:pt idx="5">
                <c:v>Noodles </c:v>
              </c:pt>
              <c:pt idx="6">
                <c:v>Manchurian </c:v>
              </c:pt>
              <c:pt idx="7">
                <c:v>Fried Rice</c:v>
              </c:pt>
              <c:pt idx="8">
                <c:v>Egg Maggi </c:v>
              </c:pt>
              <c:pt idx="9">
                <c:v>Chicken Noodles </c:v>
              </c:pt>
              <c:pt idx="10">
                <c:v>Chicken Manchurian </c:v>
              </c:pt>
              <c:pt idx="11">
                <c:v>Chicken Kabab</c:v>
              </c:pt>
              <c:pt idx="12">
                <c:v>Chicken Fried Rice</c:v>
              </c:pt>
              <c:pt idx="13">
                <c:v>Chicken Chilly </c:v>
              </c:pt>
            </c:strLit>
          </c:cat>
          <c:val>
            <c:numLit>
              <c:formatCode>General</c:formatCode>
              <c:ptCount val="14"/>
              <c:pt idx="0">
                <c:v>8750</c:v>
              </c:pt>
              <c:pt idx="1">
                <c:v>4800</c:v>
              </c:pt>
              <c:pt idx="2">
                <c:v>5000</c:v>
              </c:pt>
              <c:pt idx="3">
                <c:v>4500</c:v>
              </c:pt>
              <c:pt idx="4">
                <c:v>13500</c:v>
              </c:pt>
              <c:pt idx="5">
                <c:v>5400</c:v>
              </c:pt>
              <c:pt idx="6">
                <c:v>4000</c:v>
              </c:pt>
              <c:pt idx="7">
                <c:v>4500</c:v>
              </c:pt>
              <c:pt idx="8">
                <c:v>14000</c:v>
              </c:pt>
              <c:pt idx="9">
                <c:v>13200</c:v>
              </c:pt>
              <c:pt idx="10">
                <c:v>15000</c:v>
              </c:pt>
              <c:pt idx="11">
                <c:v>12000</c:v>
              </c:pt>
              <c:pt idx="12">
                <c:v>14400</c:v>
              </c:pt>
              <c:pt idx="13">
                <c:v>18000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E34-4921-9E97-FB529C8038F0}"/>
            </c:ext>
          </c:extLst>
        </c:ser>
        <c:ser>
          <c:idx val="3"/>
          <c:order val="3"/>
          <c:tx>
            <c:v>Sum of Total Sale in Month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Vegetable Maggi</c:v>
              </c:pt>
              <c:pt idx="1">
                <c:v>Potato Chiili </c:v>
              </c:pt>
              <c:pt idx="2">
                <c:v>Plain Maggi</c:v>
              </c:pt>
              <c:pt idx="3">
                <c:v>Paneer Chilly </c:v>
              </c:pt>
              <c:pt idx="4">
                <c:v>Omlet </c:v>
              </c:pt>
              <c:pt idx="5">
                <c:v>Noodles </c:v>
              </c:pt>
              <c:pt idx="6">
                <c:v>Manchurian </c:v>
              </c:pt>
              <c:pt idx="7">
                <c:v>Fried Rice</c:v>
              </c:pt>
              <c:pt idx="8">
                <c:v>Egg Maggi </c:v>
              </c:pt>
              <c:pt idx="9">
                <c:v>Chicken Noodles </c:v>
              </c:pt>
              <c:pt idx="10">
                <c:v>Chicken Manchurian </c:v>
              </c:pt>
              <c:pt idx="11">
                <c:v>Chicken Kabab</c:v>
              </c:pt>
              <c:pt idx="12">
                <c:v>Chicken Fried Rice</c:v>
              </c:pt>
              <c:pt idx="13">
                <c:v>Chicken Chilly </c:v>
              </c:pt>
            </c:strLit>
          </c:cat>
          <c:val>
            <c:numLit>
              <c:formatCode>General</c:formatCode>
              <c:ptCount val="1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12500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12000</c:v>
              </c:pt>
              <c:pt idx="9">
                <c:v>13800</c:v>
              </c:pt>
              <c:pt idx="10">
                <c:v>15000</c:v>
              </c:pt>
              <c:pt idx="11">
                <c:v>9600</c:v>
              </c:pt>
              <c:pt idx="12">
                <c:v>12000</c:v>
              </c:pt>
              <c:pt idx="13">
                <c:v>20400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0E34-4921-9E97-FB529C8038F0}"/>
            </c:ext>
          </c:extLst>
        </c:ser>
        <c:ser>
          <c:idx val="4"/>
          <c:order val="4"/>
          <c:tx>
            <c:v>Sum of Total Sale in Month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Vegetable Maggi</c:v>
              </c:pt>
              <c:pt idx="1">
                <c:v>Potato Chiili </c:v>
              </c:pt>
              <c:pt idx="2">
                <c:v>Plain Maggi</c:v>
              </c:pt>
              <c:pt idx="3">
                <c:v>Paneer Chilly </c:v>
              </c:pt>
              <c:pt idx="4">
                <c:v>Omlet </c:v>
              </c:pt>
              <c:pt idx="5">
                <c:v>Noodles </c:v>
              </c:pt>
              <c:pt idx="6">
                <c:v>Manchurian </c:v>
              </c:pt>
              <c:pt idx="7">
                <c:v>Fried Rice</c:v>
              </c:pt>
              <c:pt idx="8">
                <c:v>Egg Maggi </c:v>
              </c:pt>
              <c:pt idx="9">
                <c:v>Chicken Noodles </c:v>
              </c:pt>
              <c:pt idx="10">
                <c:v>Chicken Manchurian </c:v>
              </c:pt>
              <c:pt idx="11">
                <c:v>Chicken Kabab</c:v>
              </c:pt>
              <c:pt idx="12">
                <c:v>Chicken Fried Rice</c:v>
              </c:pt>
              <c:pt idx="13">
                <c:v>Chicken Chilly </c:v>
              </c:pt>
            </c:strLit>
          </c:cat>
          <c:val>
            <c:numLit>
              <c:formatCode>General</c:formatCode>
              <c:ptCount val="1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8500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10000</c:v>
              </c:pt>
              <c:pt idx="9">
                <c:v>12000</c:v>
              </c:pt>
              <c:pt idx="10">
                <c:v>15000</c:v>
              </c:pt>
              <c:pt idx="11">
                <c:v>8800</c:v>
              </c:pt>
              <c:pt idx="12">
                <c:v>12000</c:v>
              </c:pt>
              <c:pt idx="13">
                <c:v>19200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0E34-4921-9E97-FB529C803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337144"/>
        <c:axId val="530341736"/>
      </c:lineChart>
      <c:catAx>
        <c:axId val="53033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41736"/>
        <c:crosses val="autoZero"/>
        <c:auto val="1"/>
        <c:lblAlgn val="ctr"/>
        <c:lblOffset val="100"/>
        <c:noMultiLvlLbl val="0"/>
      </c:catAx>
      <c:valAx>
        <c:axId val="53034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3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of fast food shop.xlsx]Pivot Tables and Charts !PivotTable15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 of SP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Chicken Chilly </c:v>
              </c:pt>
              <c:pt idx="1">
                <c:v>Chicken Fried Rice</c:v>
              </c:pt>
              <c:pt idx="2">
                <c:v>Chicken Kabab</c:v>
              </c:pt>
              <c:pt idx="3">
                <c:v>Chicken Manchurian </c:v>
              </c:pt>
              <c:pt idx="4">
                <c:v>Chicken Noodles </c:v>
              </c:pt>
              <c:pt idx="5">
                <c:v>Egg Maggi </c:v>
              </c:pt>
              <c:pt idx="6">
                <c:v>Fried Rice</c:v>
              </c:pt>
              <c:pt idx="7">
                <c:v>Manchurian </c:v>
              </c:pt>
              <c:pt idx="8">
                <c:v>Noodles </c:v>
              </c:pt>
              <c:pt idx="9">
                <c:v>Omlet </c:v>
              </c:pt>
              <c:pt idx="10">
                <c:v>Paneer Chilly </c:v>
              </c:pt>
              <c:pt idx="11">
                <c:v>Plain Maggi</c:v>
              </c:pt>
              <c:pt idx="12">
                <c:v>Potato Chiili </c:v>
              </c:pt>
              <c:pt idx="13">
                <c:v>Vegetable Maggi</c:v>
              </c:pt>
            </c:strLit>
          </c:cat>
          <c:val>
            <c:numLit>
              <c:formatCode>General</c:formatCode>
              <c:ptCount val="14"/>
              <c:pt idx="0">
                <c:v>120</c:v>
              </c:pt>
              <c:pt idx="1">
                <c:v>120</c:v>
              </c:pt>
              <c:pt idx="2">
                <c:v>80</c:v>
              </c:pt>
              <c:pt idx="3">
                <c:v>100</c:v>
              </c:pt>
              <c:pt idx="4">
                <c:v>120</c:v>
              </c:pt>
              <c:pt idx="5">
                <c:v>40</c:v>
              </c:pt>
              <c:pt idx="6">
                <c:v>90</c:v>
              </c:pt>
              <c:pt idx="7">
                <c:v>80</c:v>
              </c:pt>
              <c:pt idx="8">
                <c:v>90</c:v>
              </c:pt>
              <c:pt idx="9">
                <c:v>50</c:v>
              </c:pt>
              <c:pt idx="10">
                <c:v>90</c:v>
              </c:pt>
              <c:pt idx="11">
                <c:v>25</c:v>
              </c:pt>
              <c:pt idx="12">
                <c:v>60</c:v>
              </c:pt>
              <c:pt idx="13">
                <c:v>35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413-4B9B-9F3D-4426E93333C2}"/>
            </c:ext>
          </c:extLst>
        </c:ser>
        <c:ser>
          <c:idx val="1"/>
          <c:order val="1"/>
          <c:tx>
            <c:v>Sum of CP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Chicken Chilly </c:v>
              </c:pt>
              <c:pt idx="1">
                <c:v>Chicken Fried Rice</c:v>
              </c:pt>
              <c:pt idx="2">
                <c:v>Chicken Kabab</c:v>
              </c:pt>
              <c:pt idx="3">
                <c:v>Chicken Manchurian </c:v>
              </c:pt>
              <c:pt idx="4">
                <c:v>Chicken Noodles </c:v>
              </c:pt>
              <c:pt idx="5">
                <c:v>Egg Maggi </c:v>
              </c:pt>
              <c:pt idx="6">
                <c:v>Fried Rice</c:v>
              </c:pt>
              <c:pt idx="7">
                <c:v>Manchurian </c:v>
              </c:pt>
              <c:pt idx="8">
                <c:v>Noodles </c:v>
              </c:pt>
              <c:pt idx="9">
                <c:v>Omlet </c:v>
              </c:pt>
              <c:pt idx="10">
                <c:v>Paneer Chilly </c:v>
              </c:pt>
              <c:pt idx="11">
                <c:v>Plain Maggi</c:v>
              </c:pt>
              <c:pt idx="12">
                <c:v>Potato Chiili </c:v>
              </c:pt>
              <c:pt idx="13">
                <c:v>Vegetable Maggi</c:v>
              </c:pt>
            </c:strLit>
          </c:cat>
          <c:val>
            <c:numLit>
              <c:formatCode>General</c:formatCode>
              <c:ptCount val="14"/>
              <c:pt idx="0">
                <c:v>75</c:v>
              </c:pt>
              <c:pt idx="1">
                <c:v>60</c:v>
              </c:pt>
              <c:pt idx="2">
                <c:v>35</c:v>
              </c:pt>
              <c:pt idx="3">
                <c:v>50</c:v>
              </c:pt>
              <c:pt idx="4">
                <c:v>60</c:v>
              </c:pt>
              <c:pt idx="5">
                <c:v>20</c:v>
              </c:pt>
              <c:pt idx="6">
                <c:v>40</c:v>
              </c:pt>
              <c:pt idx="7">
                <c:v>35</c:v>
              </c:pt>
              <c:pt idx="8">
                <c:v>45</c:v>
              </c:pt>
              <c:pt idx="9">
                <c:v>20</c:v>
              </c:pt>
              <c:pt idx="10">
                <c:v>50</c:v>
              </c:pt>
              <c:pt idx="11">
                <c:v>10</c:v>
              </c:pt>
              <c:pt idx="12">
                <c:v>25</c:v>
              </c:pt>
              <c:pt idx="13">
                <c:v>15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8413-4B9B-9F3D-4426E93333C2}"/>
            </c:ext>
          </c:extLst>
        </c:ser>
        <c:ser>
          <c:idx val="2"/>
          <c:order val="2"/>
          <c:tx>
            <c:v>Sum of Profit 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Chicken Chilly </c:v>
              </c:pt>
              <c:pt idx="1">
                <c:v>Chicken Fried Rice</c:v>
              </c:pt>
              <c:pt idx="2">
                <c:v>Chicken Kabab</c:v>
              </c:pt>
              <c:pt idx="3">
                <c:v>Chicken Manchurian </c:v>
              </c:pt>
              <c:pt idx="4">
                <c:v>Chicken Noodles </c:v>
              </c:pt>
              <c:pt idx="5">
                <c:v>Egg Maggi </c:v>
              </c:pt>
              <c:pt idx="6">
                <c:v>Fried Rice</c:v>
              </c:pt>
              <c:pt idx="7">
                <c:v>Manchurian </c:v>
              </c:pt>
              <c:pt idx="8">
                <c:v>Noodles </c:v>
              </c:pt>
              <c:pt idx="9">
                <c:v>Omlet </c:v>
              </c:pt>
              <c:pt idx="10">
                <c:v>Paneer Chilly </c:v>
              </c:pt>
              <c:pt idx="11">
                <c:v>Plain Maggi</c:v>
              </c:pt>
              <c:pt idx="12">
                <c:v>Potato Chiili </c:v>
              </c:pt>
              <c:pt idx="13">
                <c:v>Vegetable Maggi</c:v>
              </c:pt>
            </c:strLit>
          </c:cat>
          <c:val>
            <c:numLit>
              <c:formatCode>General</c:formatCode>
              <c:ptCount val="14"/>
              <c:pt idx="0">
                <c:v>45</c:v>
              </c:pt>
              <c:pt idx="1">
                <c:v>60</c:v>
              </c:pt>
              <c:pt idx="2">
                <c:v>45</c:v>
              </c:pt>
              <c:pt idx="3">
                <c:v>50</c:v>
              </c:pt>
              <c:pt idx="4">
                <c:v>60</c:v>
              </c:pt>
              <c:pt idx="5">
                <c:v>20</c:v>
              </c:pt>
              <c:pt idx="6">
                <c:v>50</c:v>
              </c:pt>
              <c:pt idx="7">
                <c:v>45</c:v>
              </c:pt>
              <c:pt idx="8">
                <c:v>45</c:v>
              </c:pt>
              <c:pt idx="9">
                <c:v>30</c:v>
              </c:pt>
              <c:pt idx="10">
                <c:v>40</c:v>
              </c:pt>
              <c:pt idx="11">
                <c:v>15</c:v>
              </c:pt>
              <c:pt idx="12">
                <c:v>35</c:v>
              </c:pt>
              <c:pt idx="13">
                <c:v>20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8413-4B9B-9F3D-4426E9333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663648"/>
        <c:axId val="541663976"/>
      </c:lineChart>
      <c:catAx>
        <c:axId val="541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63976"/>
        <c:crosses val="autoZero"/>
        <c:auto val="1"/>
        <c:lblAlgn val="ctr"/>
        <c:lblOffset val="100"/>
        <c:noMultiLvlLbl val="0"/>
      </c:catAx>
      <c:valAx>
        <c:axId val="54166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8</xdr:row>
      <xdr:rowOff>22860</xdr:rowOff>
    </xdr:from>
    <xdr:to>
      <xdr:col>10</xdr:col>
      <xdr:colOff>617220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58BC6-06B5-8027-521B-50EA830A9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21</xdr:row>
      <xdr:rowOff>7620</xdr:rowOff>
    </xdr:from>
    <xdr:to>
      <xdr:col>15</xdr:col>
      <xdr:colOff>342900</xdr:colOff>
      <xdr:row>36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167C4-F1CC-6778-C8C2-B036E12DE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39</xdr:row>
      <xdr:rowOff>175260</xdr:rowOff>
    </xdr:from>
    <xdr:to>
      <xdr:col>15</xdr:col>
      <xdr:colOff>30480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DB9E03-D0E1-4B4E-91BB-4065F36C3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2</xdr:row>
      <xdr:rowOff>0</xdr:rowOff>
    </xdr:from>
    <xdr:to>
      <xdr:col>13</xdr:col>
      <xdr:colOff>121920</xdr:colOff>
      <xdr:row>18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0DFF23-0C50-EC0A-2877-11115E46D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e Chimnani" refreshedDate="44694.568464583332" createdVersion="7" refreshedVersion="7" minRefreshableVersion="3" recordCount="14" xr:uid="{F5E8CBDB-DBCF-483D-8E58-C81E30910660}">
  <cacheSource type="worksheet">
    <worksheetSource ref="B24:G38" sheet="Case study Data"/>
  </cacheSource>
  <cacheFields count="6">
    <cacheField name="Food Items " numFmtId="0">
      <sharedItems count="14">
        <s v="Plain Maggi"/>
        <s v="Vegetable Maggi"/>
        <s v="Potato Chiili "/>
        <s v="Manchurian "/>
        <s v="Noodles "/>
        <s v="Fried Rice"/>
        <s v="Paneer Chilly "/>
        <s v="Egg Maggi "/>
        <s v="Omlet "/>
        <s v="Chicken Kabab"/>
        <s v="Chicken Manchurian "/>
        <s v="Chicken Noodles "/>
        <s v="Chicken Fried Rice"/>
        <s v="Chicken Chilly "/>
      </sharedItems>
    </cacheField>
    <cacheField name="Order in Month 1 " numFmtId="0">
      <sharedItems containsSemiMixedTypes="0" containsString="0" containsNumber="1" containsInteger="1" minValue="80" maxValue="420"/>
    </cacheField>
    <cacheField name="Order in Month 2 " numFmtId="0">
      <sharedItems containsSemiMixedTypes="0" containsString="0" containsNumber="1" containsInteger="1" minValue="70" maxValue="350"/>
    </cacheField>
    <cacheField name="Order in Month 3 " numFmtId="0">
      <sharedItems containsSemiMixedTypes="0" containsString="0" containsNumber="1" containsInteger="1" minValue="50" maxValue="350"/>
    </cacheField>
    <cacheField name="Order in Month 4 " numFmtId="0">
      <sharedItems containsSemiMixedTypes="0" containsString="0" containsNumber="1" containsInteger="1" minValue="0" maxValue="300"/>
    </cacheField>
    <cacheField name="Order in Month 5 " numFmtId="0">
      <sharedItems containsSemiMixedTypes="0" containsString="0" containsNumber="1" containsInteger="1" minValue="0" maxValue="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e Chimnani" refreshedDate="44694.573153935184" createdVersion="7" refreshedVersion="7" minRefreshableVersion="3" recordCount="14" xr:uid="{B919C7A3-DFD9-4599-81D0-913692149575}">
  <cacheSource type="worksheet">
    <worksheetSource ref="B40:G54" sheet="Case study Data"/>
  </cacheSource>
  <cacheFields count="6">
    <cacheField name="Food Items " numFmtId="0">
      <sharedItems count="14">
        <s v="Plain Maggi"/>
        <s v="Vegetable Maggi"/>
        <s v="Potato Chiili "/>
        <s v="Manchurian "/>
        <s v="Noodles "/>
        <s v="Fried Rice"/>
        <s v="Paneer Chilly "/>
        <s v="Egg Maggi "/>
        <s v="Omlet "/>
        <s v="Chicken Kabab"/>
        <s v="Chicken Manchurian "/>
        <s v="Chicken Noodles "/>
        <s v="Chicken Fried Rice"/>
        <s v="Chicken Chilly "/>
      </sharedItems>
    </cacheField>
    <cacheField name="Total Sale in Month 1 " numFmtId="0">
      <sharedItems containsSemiMixedTypes="0" containsString="0" containsNumber="1" containsInteger="1" minValue="6400" maxValue="20400"/>
    </cacheField>
    <cacheField name="Total Sale in Month 2" numFmtId="0">
      <sharedItems containsSemiMixedTypes="0" containsString="0" containsNumber="1" containsInteger="1" minValue="6250" maxValue="18000"/>
    </cacheField>
    <cacheField name="Total Sale in Month 3" numFmtId="0">
      <sharedItems containsSemiMixedTypes="0" containsString="0" containsNumber="1" containsInteger="1" minValue="4000" maxValue="18000"/>
    </cacheField>
    <cacheField name="Total Sale in Month 4" numFmtId="0">
      <sharedItems containsSemiMixedTypes="0" containsString="0" containsNumber="1" containsInteger="1" minValue="0" maxValue="20400"/>
    </cacheField>
    <cacheField name="Total Sale in Month 5" numFmtId="0">
      <sharedItems containsSemiMixedTypes="0" containsString="0" containsNumber="1" containsInteger="1" minValue="0" maxValue="19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e Chimnani" refreshedDate="44694.602652662034" createdVersion="7" refreshedVersion="7" minRefreshableVersion="3" recordCount="5" xr:uid="{5F029EEB-CDA5-4E37-B6FB-95C6E1CA3D7A}">
  <cacheSource type="worksheet">
    <worksheetSource ref="B4:C9" sheet="Expenses and Profit "/>
  </cacheSource>
  <cacheFields count="2">
    <cacheField name="Expenses " numFmtId="0">
      <sharedItems count="5">
        <s v="Rent  "/>
        <s v="Electricity "/>
        <s v="Labour Charges "/>
        <s v="Ingredients "/>
        <s v="Miscellaneous Charges  "/>
      </sharedItems>
    </cacheField>
    <cacheField name="Rs" numFmtId="0">
      <sharedItems containsSemiMixedTypes="0" containsString="0" containsNumber="1" containsInteger="1" minValue="45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e Chimnani" refreshedDate="44694.681237847224" createdVersion="7" refreshedVersion="7" minRefreshableVersion="3" recordCount="14" xr:uid="{97B97BB0-754F-4748-AD53-34B20620F3E3}">
  <cacheSource type="worksheet">
    <worksheetSource ref="L4:P18" sheet="Expenses and Profit "/>
  </cacheSource>
  <cacheFields count="5">
    <cacheField name="FOOD ITEMS " numFmtId="0">
      <sharedItems count="14">
        <s v="Plain Maggi"/>
        <s v="Vegetable Maggi"/>
        <s v="Potato Chiili "/>
        <s v="Manchurian "/>
        <s v="Noodles "/>
        <s v="Fried Rice"/>
        <s v="Paneer Chilly "/>
        <s v="Egg Maggi "/>
        <s v="Omlet "/>
        <s v="Chicken Kabab"/>
        <s v="Chicken Manchurian "/>
        <s v="Chicken Noodles "/>
        <s v="Chicken Fried Rice"/>
        <s v="Chicken Chilly "/>
      </sharedItems>
    </cacheField>
    <cacheField name="SP" numFmtId="0">
      <sharedItems containsSemiMixedTypes="0" containsString="0" containsNumber="1" containsInteger="1" minValue="25" maxValue="120"/>
    </cacheField>
    <cacheField name="CP" numFmtId="0">
      <sharedItems containsSemiMixedTypes="0" containsString="0" containsNumber="1" containsInteger="1" minValue="10" maxValue="75"/>
    </cacheField>
    <cacheField name="Profit " numFmtId="0">
      <sharedItems containsSemiMixedTypes="0" containsString="0" containsNumber="1" containsInteger="1" minValue="15" maxValue="60"/>
    </cacheField>
    <cacheField name="Profit %" numFmtId="0">
      <sharedItems containsSemiMixedTypes="0" containsString="0" containsNumber="1" minValue="0.6" maxValue="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300"/>
    <n v="250"/>
    <n v="200"/>
    <n v="0"/>
    <n v="0"/>
  </r>
  <r>
    <x v="1"/>
    <n v="420"/>
    <n v="350"/>
    <n v="250"/>
    <n v="0"/>
    <n v="0"/>
  </r>
  <r>
    <x v="2"/>
    <n v="120"/>
    <n v="110"/>
    <n v="80"/>
    <n v="0"/>
    <n v="0"/>
  </r>
  <r>
    <x v="3"/>
    <n v="80"/>
    <n v="80"/>
    <n v="50"/>
    <n v="0"/>
    <n v="0"/>
  </r>
  <r>
    <x v="4"/>
    <n v="85"/>
    <n v="70"/>
    <n v="60"/>
    <n v="0"/>
    <n v="0"/>
  </r>
  <r>
    <x v="5"/>
    <n v="90"/>
    <n v="90"/>
    <n v="50"/>
    <n v="0"/>
    <n v="0"/>
  </r>
  <r>
    <x v="6"/>
    <n v="150"/>
    <n v="70"/>
    <n v="50"/>
    <n v="0"/>
    <n v="0"/>
  </r>
  <r>
    <x v="7"/>
    <n v="360"/>
    <n v="300"/>
    <n v="350"/>
    <n v="300"/>
    <n v="250"/>
  </r>
  <r>
    <x v="8"/>
    <n v="250"/>
    <n v="210"/>
    <n v="270"/>
    <n v="250"/>
    <n v="170"/>
  </r>
  <r>
    <x v="9"/>
    <n v="120"/>
    <n v="100"/>
    <n v="150"/>
    <n v="120"/>
    <n v="110"/>
  </r>
  <r>
    <x v="10"/>
    <n v="90"/>
    <n v="100"/>
    <n v="150"/>
    <n v="150"/>
    <n v="150"/>
  </r>
  <r>
    <x v="11"/>
    <n v="100"/>
    <n v="90"/>
    <n v="110"/>
    <n v="115"/>
    <n v="100"/>
  </r>
  <r>
    <x v="12"/>
    <n v="105"/>
    <n v="110"/>
    <n v="120"/>
    <n v="100"/>
    <n v="100"/>
  </r>
  <r>
    <x v="13"/>
    <n v="170"/>
    <n v="150"/>
    <n v="150"/>
    <n v="170"/>
    <n v="1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7500"/>
    <n v="6250"/>
    <n v="5000"/>
    <n v="0"/>
    <n v="0"/>
  </r>
  <r>
    <x v="1"/>
    <n v="14700"/>
    <n v="12250"/>
    <n v="8750"/>
    <n v="0"/>
    <n v="0"/>
  </r>
  <r>
    <x v="2"/>
    <n v="7200"/>
    <n v="6600"/>
    <n v="4800"/>
    <n v="0"/>
    <n v="0"/>
  </r>
  <r>
    <x v="3"/>
    <n v="6400"/>
    <n v="6400"/>
    <n v="4000"/>
    <n v="0"/>
    <n v="0"/>
  </r>
  <r>
    <x v="4"/>
    <n v="7650"/>
    <n v="6300"/>
    <n v="5400"/>
    <n v="0"/>
    <n v="0"/>
  </r>
  <r>
    <x v="5"/>
    <n v="8100"/>
    <n v="8100"/>
    <n v="4500"/>
    <n v="0"/>
    <n v="0"/>
  </r>
  <r>
    <x v="6"/>
    <n v="13500"/>
    <n v="6300"/>
    <n v="4500"/>
    <n v="0"/>
    <n v="0"/>
  </r>
  <r>
    <x v="7"/>
    <n v="14400"/>
    <n v="12000"/>
    <n v="14000"/>
    <n v="12000"/>
    <n v="10000"/>
  </r>
  <r>
    <x v="8"/>
    <n v="12500"/>
    <n v="10500"/>
    <n v="13500"/>
    <n v="12500"/>
    <n v="8500"/>
  </r>
  <r>
    <x v="9"/>
    <n v="9600"/>
    <n v="8000"/>
    <n v="12000"/>
    <n v="9600"/>
    <n v="8800"/>
  </r>
  <r>
    <x v="10"/>
    <n v="9000"/>
    <n v="10000"/>
    <n v="15000"/>
    <n v="15000"/>
    <n v="15000"/>
  </r>
  <r>
    <x v="11"/>
    <n v="12000"/>
    <n v="10800"/>
    <n v="13200"/>
    <n v="13800"/>
    <n v="12000"/>
  </r>
  <r>
    <x v="12"/>
    <n v="12600"/>
    <n v="13200"/>
    <n v="14400"/>
    <n v="12000"/>
    <n v="12000"/>
  </r>
  <r>
    <x v="13"/>
    <n v="20400"/>
    <n v="18000"/>
    <n v="18000"/>
    <n v="20400"/>
    <n v="19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6000"/>
  </r>
  <r>
    <x v="1"/>
    <n v="4500"/>
  </r>
  <r>
    <x v="2"/>
    <n v="8000"/>
  </r>
  <r>
    <x v="3"/>
    <n v="40000"/>
  </r>
  <r>
    <x v="4"/>
    <n v="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25"/>
    <n v="10"/>
    <n v="15"/>
    <n v="1.5"/>
  </r>
  <r>
    <x v="1"/>
    <n v="35"/>
    <n v="15"/>
    <n v="20"/>
    <n v="1.3333333333333333"/>
  </r>
  <r>
    <x v="2"/>
    <n v="60"/>
    <n v="25"/>
    <n v="35"/>
    <n v="1.4"/>
  </r>
  <r>
    <x v="3"/>
    <n v="80"/>
    <n v="35"/>
    <n v="45"/>
    <n v="1.2857142857142858"/>
  </r>
  <r>
    <x v="4"/>
    <n v="90"/>
    <n v="45"/>
    <n v="45"/>
    <n v="1"/>
  </r>
  <r>
    <x v="5"/>
    <n v="90"/>
    <n v="40"/>
    <n v="50"/>
    <n v="1.25"/>
  </r>
  <r>
    <x v="6"/>
    <n v="90"/>
    <n v="50"/>
    <n v="40"/>
    <n v="0.8"/>
  </r>
  <r>
    <x v="7"/>
    <n v="40"/>
    <n v="20"/>
    <n v="20"/>
    <n v="1"/>
  </r>
  <r>
    <x v="8"/>
    <n v="50"/>
    <n v="20"/>
    <n v="30"/>
    <n v="1.5"/>
  </r>
  <r>
    <x v="9"/>
    <n v="80"/>
    <n v="35"/>
    <n v="45"/>
    <n v="1.2857142857142858"/>
  </r>
  <r>
    <x v="10"/>
    <n v="100"/>
    <n v="50"/>
    <n v="50"/>
    <n v="1"/>
  </r>
  <r>
    <x v="11"/>
    <n v="120"/>
    <n v="60"/>
    <n v="60"/>
    <n v="1"/>
  </r>
  <r>
    <x v="12"/>
    <n v="120"/>
    <n v="60"/>
    <n v="60"/>
    <n v="1"/>
  </r>
  <r>
    <x v="13"/>
    <n v="120"/>
    <n v="75"/>
    <n v="45"/>
    <n v="0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6DFA9F-6324-467F-ABB3-AFB8212DD33A}" name="PivotTable12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Expenses">
  <location ref="B13:C19" firstHeaderRow="1" firstDataRow="1" firstDataCol="1"/>
  <pivotFields count="2">
    <pivotField axis="axisRow" showAll="0">
      <items count="6">
        <item x="1"/>
        <item x="3"/>
        <item x="2"/>
        <item x="4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95CB5-FF3C-4DB6-9DBD-B59B49A03145}" name="PivotTable15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8" firstHeaderRow="0" firstDataRow="1" firstDataCol="1"/>
  <pivotFields count="5">
    <pivotField axis="axisRow" showAll="0">
      <items count="15">
        <item x="13"/>
        <item x="12"/>
        <item x="9"/>
        <item x="10"/>
        <item x="11"/>
        <item x="7"/>
        <item x="5"/>
        <item x="3"/>
        <item x="4"/>
        <item x="8"/>
        <item x="6"/>
        <item x="0"/>
        <item x="2"/>
        <item x="1"/>
        <item t="default"/>
      </items>
    </pivotField>
    <pivotField dataField="1" showAll="0"/>
    <pivotField dataField="1" showAll="0"/>
    <pivotField dataField="1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" fld="1" baseField="0" baseItem="0"/>
    <dataField name="Sum of CP" fld="2" baseField="0" baseItem="0"/>
    <dataField name="Sum of Profit 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C3C85-97F0-4EB6-BD9F-2A3EBD088487}" name="PivotTable9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1:F56" firstHeaderRow="0" firstDataRow="1" firstDataCol="1"/>
  <pivotFields count="6">
    <pivotField axis="axisRow" showAll="0" sortType="descending">
      <items count="15">
        <item x="1"/>
        <item x="2"/>
        <item x="0"/>
        <item x="6"/>
        <item x="8"/>
        <item x="4"/>
        <item x="3"/>
        <item x="5"/>
        <item x="7"/>
        <item x="11"/>
        <item x="10"/>
        <item x="9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 Sale in Month 1 " fld="1" baseField="0" baseItem="0"/>
    <dataField name="Sum of Total Sale in Month 2" fld="2" baseField="0" baseItem="0"/>
    <dataField name="Sum of Total Sale in Month 3" fld="3" baseField="0" baseItem="0"/>
    <dataField name="Sum of Total Sale in Month 4" fld="4" baseField="0" baseItem="0"/>
    <dataField name="Sum of Total Sale in Month 5" fld="5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C6FF1-466D-46EB-AD0E-4BB4E83E5050}" name="PivotTable7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2:F37" firstHeaderRow="0" firstDataRow="1" firstDataCol="1"/>
  <pivotFields count="6">
    <pivotField axis="axisRow" showAll="0">
      <items count="15">
        <item x="13"/>
        <item x="12"/>
        <item x="9"/>
        <item x="10"/>
        <item x="11"/>
        <item x="7"/>
        <item x="5"/>
        <item x="3"/>
        <item x="4"/>
        <item x="8"/>
        <item x="6"/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Order in Month 1 " fld="1" baseField="0" baseItem="0"/>
    <dataField name="Sum of Order in Month 2 " fld="2" baseField="0" baseItem="0"/>
    <dataField name="Sum of Order in Month 3 " fld="3" baseField="0" baseItem="0"/>
    <dataField name="Sum of Order in Month 4 " fld="4" baseField="0" baseItem="0"/>
    <dataField name="Sum of Order in Month 5 " fld="5" baseField="0" baseItem="0"/>
  </dataFields>
  <formats count="4"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A826-EFAD-4872-B32E-FC397A080ECB}">
  <dimension ref="B1:U678"/>
  <sheetViews>
    <sheetView tabSelected="1" zoomScale="79" zoomScaleNormal="115" workbookViewId="0">
      <selection activeCell="K46" sqref="K46"/>
    </sheetView>
  </sheetViews>
  <sheetFormatPr defaultRowHeight="14.4" x14ac:dyDescent="0.3"/>
  <cols>
    <col min="1" max="1" width="9.77734375" customWidth="1"/>
    <col min="2" max="2" width="15.6640625" customWidth="1"/>
    <col min="3" max="3" width="19.44140625" customWidth="1"/>
    <col min="4" max="4" width="11.6640625" customWidth="1"/>
    <col min="5" max="5" width="14.44140625" customWidth="1"/>
    <col min="6" max="6" width="17.88671875" customWidth="1"/>
    <col min="7" max="7" width="13.6640625" customWidth="1"/>
    <col min="8" max="8" width="14" customWidth="1"/>
    <col min="9" max="9" width="10" customWidth="1"/>
    <col min="10" max="10" width="3.33203125" customWidth="1"/>
    <col min="11" max="11" width="13.6640625" customWidth="1"/>
    <col min="12" max="12" width="13.21875" customWidth="1"/>
    <col min="13" max="13" width="3.88671875" customWidth="1"/>
    <col min="14" max="14" width="12.6640625" customWidth="1"/>
    <col min="15" max="15" width="12.44140625" customWidth="1"/>
    <col min="16" max="16" width="3.33203125" customWidth="1"/>
    <col min="17" max="17" width="11.77734375" customWidth="1"/>
    <col min="18" max="18" width="14" customWidth="1"/>
    <col min="19" max="19" width="3.109375" customWidth="1"/>
    <col min="20" max="20" width="11.88671875" customWidth="1"/>
  </cols>
  <sheetData>
    <row r="1" spans="2:21" ht="19.95" customHeight="1" thickBot="1" x14ac:dyDescent="0.35"/>
    <row r="2" spans="2:21" ht="42.6" customHeight="1" x14ac:dyDescent="0.55000000000000004">
      <c r="B2" s="23" t="s">
        <v>0</v>
      </c>
      <c r="C2" s="24"/>
      <c r="D2" s="25"/>
      <c r="F2" s="17" t="s">
        <v>21</v>
      </c>
      <c r="G2" s="26" t="s">
        <v>12</v>
      </c>
      <c r="H2" s="26" t="s">
        <v>22</v>
      </c>
      <c r="I2" s="26" t="s">
        <v>23</v>
      </c>
      <c r="J2" s="27"/>
      <c r="K2" s="26" t="s">
        <v>24</v>
      </c>
      <c r="L2" s="26" t="s">
        <v>25</v>
      </c>
      <c r="M2" s="27"/>
      <c r="N2" s="26" t="s">
        <v>26</v>
      </c>
      <c r="O2" s="26" t="s">
        <v>27</v>
      </c>
      <c r="P2" s="27"/>
      <c r="Q2" s="26" t="s">
        <v>28</v>
      </c>
      <c r="R2" s="26" t="s">
        <v>29</v>
      </c>
      <c r="S2" s="27"/>
      <c r="T2" s="26" t="s">
        <v>31</v>
      </c>
      <c r="U2" s="28" t="s">
        <v>30</v>
      </c>
    </row>
    <row r="3" spans="2:21" ht="19.95" customHeight="1" x14ac:dyDescent="0.3">
      <c r="B3" s="8" t="s">
        <v>1</v>
      </c>
      <c r="C3" s="9" t="s">
        <v>2</v>
      </c>
      <c r="D3" s="10" t="s">
        <v>10</v>
      </c>
      <c r="F3" s="18" t="s">
        <v>3</v>
      </c>
      <c r="G3" s="12">
        <v>25</v>
      </c>
      <c r="H3" s="12">
        <v>300</v>
      </c>
      <c r="I3" s="12">
        <f t="shared" ref="I3:I16" si="0">G3*H3</f>
        <v>7500</v>
      </c>
      <c r="J3" s="12"/>
      <c r="K3" s="12">
        <v>250</v>
      </c>
      <c r="L3" s="12">
        <f t="shared" ref="L3:L16" si="1">G3*K3</f>
        <v>6250</v>
      </c>
      <c r="M3" s="12"/>
      <c r="N3" s="12">
        <v>200</v>
      </c>
      <c r="O3" s="12">
        <f t="shared" ref="O3:O16" si="2">G3*N3</f>
        <v>5000</v>
      </c>
      <c r="P3" s="12"/>
      <c r="Q3" s="12">
        <v>0</v>
      </c>
      <c r="R3" s="12">
        <f t="shared" ref="R3:R16" si="3">G3*Q3</f>
        <v>0</v>
      </c>
      <c r="S3" s="12"/>
      <c r="T3" s="12">
        <v>0</v>
      </c>
      <c r="U3" s="19">
        <f t="shared" ref="U3:U16" si="4">G3*T3</f>
        <v>0</v>
      </c>
    </row>
    <row r="4" spans="2:21" ht="19.95" customHeight="1" x14ac:dyDescent="0.3">
      <c r="B4" s="11">
        <v>1</v>
      </c>
      <c r="C4" s="12" t="s">
        <v>3</v>
      </c>
      <c r="D4" s="13">
        <v>25</v>
      </c>
      <c r="F4" s="18" t="s">
        <v>4</v>
      </c>
      <c r="G4" s="12">
        <v>35</v>
      </c>
      <c r="H4" s="12">
        <v>420</v>
      </c>
      <c r="I4" s="12">
        <f t="shared" si="0"/>
        <v>14700</v>
      </c>
      <c r="J4" s="12"/>
      <c r="K4" s="12">
        <v>350</v>
      </c>
      <c r="L4" s="12">
        <f t="shared" si="1"/>
        <v>12250</v>
      </c>
      <c r="M4" s="12"/>
      <c r="N4" s="12">
        <v>250</v>
      </c>
      <c r="O4" s="12">
        <f t="shared" si="2"/>
        <v>8750</v>
      </c>
      <c r="P4" s="12"/>
      <c r="Q4" s="12">
        <v>0</v>
      </c>
      <c r="R4" s="12">
        <f t="shared" si="3"/>
        <v>0</v>
      </c>
      <c r="S4" s="12"/>
      <c r="T4" s="12">
        <v>0</v>
      </c>
      <c r="U4" s="19">
        <f t="shared" si="4"/>
        <v>0</v>
      </c>
    </row>
    <row r="5" spans="2:21" ht="19.95" customHeight="1" x14ac:dyDescent="0.3">
      <c r="B5" s="11">
        <v>2</v>
      </c>
      <c r="C5" s="12" t="s">
        <v>4</v>
      </c>
      <c r="D5" s="13">
        <v>35</v>
      </c>
      <c r="F5" s="18" t="s">
        <v>5</v>
      </c>
      <c r="G5" s="12">
        <v>60</v>
      </c>
      <c r="H5" s="12">
        <v>120</v>
      </c>
      <c r="I5" s="12">
        <f t="shared" si="0"/>
        <v>7200</v>
      </c>
      <c r="J5" s="12"/>
      <c r="K5" s="12">
        <v>110</v>
      </c>
      <c r="L5" s="12">
        <f t="shared" si="1"/>
        <v>6600</v>
      </c>
      <c r="M5" s="12"/>
      <c r="N5" s="12">
        <v>80</v>
      </c>
      <c r="O5" s="12">
        <f t="shared" si="2"/>
        <v>4800</v>
      </c>
      <c r="P5" s="12"/>
      <c r="Q5" s="12">
        <v>0</v>
      </c>
      <c r="R5" s="12">
        <f t="shared" si="3"/>
        <v>0</v>
      </c>
      <c r="S5" s="12"/>
      <c r="T5" s="12">
        <v>0</v>
      </c>
      <c r="U5" s="19">
        <f t="shared" si="4"/>
        <v>0</v>
      </c>
    </row>
    <row r="6" spans="2:21" ht="19.95" customHeight="1" x14ac:dyDescent="0.3">
      <c r="B6" s="11">
        <v>3</v>
      </c>
      <c r="C6" s="12" t="s">
        <v>5</v>
      </c>
      <c r="D6" s="13">
        <v>60</v>
      </c>
      <c r="F6" s="18" t="s">
        <v>9</v>
      </c>
      <c r="G6" s="12">
        <v>80</v>
      </c>
      <c r="H6" s="12">
        <v>80</v>
      </c>
      <c r="I6" s="12">
        <f t="shared" si="0"/>
        <v>6400</v>
      </c>
      <c r="J6" s="12"/>
      <c r="K6" s="12">
        <v>80</v>
      </c>
      <c r="L6" s="12">
        <f t="shared" si="1"/>
        <v>6400</v>
      </c>
      <c r="M6" s="12"/>
      <c r="N6" s="12">
        <v>50</v>
      </c>
      <c r="O6" s="12">
        <f t="shared" si="2"/>
        <v>4000</v>
      </c>
      <c r="P6" s="12"/>
      <c r="Q6" s="12">
        <v>0</v>
      </c>
      <c r="R6" s="12">
        <f t="shared" si="3"/>
        <v>0</v>
      </c>
      <c r="S6" s="12"/>
      <c r="T6" s="12">
        <v>0</v>
      </c>
      <c r="U6" s="19">
        <f t="shared" si="4"/>
        <v>0</v>
      </c>
    </row>
    <row r="7" spans="2:21" ht="19.95" customHeight="1" x14ac:dyDescent="0.3">
      <c r="B7" s="11">
        <v>4</v>
      </c>
      <c r="C7" s="12" t="s">
        <v>9</v>
      </c>
      <c r="D7" s="13">
        <v>80</v>
      </c>
      <c r="F7" s="18" t="s">
        <v>7</v>
      </c>
      <c r="G7" s="12">
        <v>90</v>
      </c>
      <c r="H7" s="12">
        <v>85</v>
      </c>
      <c r="I7" s="12">
        <f t="shared" si="0"/>
        <v>7650</v>
      </c>
      <c r="J7" s="12"/>
      <c r="K7" s="12">
        <v>70</v>
      </c>
      <c r="L7" s="12">
        <f t="shared" si="1"/>
        <v>6300</v>
      </c>
      <c r="M7" s="12"/>
      <c r="N7" s="12">
        <v>60</v>
      </c>
      <c r="O7" s="12">
        <f t="shared" si="2"/>
        <v>5400</v>
      </c>
      <c r="P7" s="12"/>
      <c r="Q7" s="12">
        <v>0</v>
      </c>
      <c r="R7" s="12">
        <f t="shared" si="3"/>
        <v>0</v>
      </c>
      <c r="S7" s="12"/>
      <c r="T7" s="12">
        <v>0</v>
      </c>
      <c r="U7" s="19">
        <f t="shared" si="4"/>
        <v>0</v>
      </c>
    </row>
    <row r="8" spans="2:21" ht="19.95" customHeight="1" x14ac:dyDescent="0.3">
      <c r="B8" s="11">
        <v>5</v>
      </c>
      <c r="C8" s="12" t="s">
        <v>7</v>
      </c>
      <c r="D8" s="13">
        <v>90</v>
      </c>
      <c r="F8" s="18" t="s">
        <v>8</v>
      </c>
      <c r="G8" s="12">
        <v>90</v>
      </c>
      <c r="H8" s="12">
        <v>90</v>
      </c>
      <c r="I8" s="12">
        <f t="shared" si="0"/>
        <v>8100</v>
      </c>
      <c r="J8" s="12"/>
      <c r="K8" s="12">
        <v>90</v>
      </c>
      <c r="L8" s="12">
        <f t="shared" si="1"/>
        <v>8100</v>
      </c>
      <c r="M8" s="12"/>
      <c r="N8" s="12">
        <v>50</v>
      </c>
      <c r="O8" s="12">
        <f t="shared" si="2"/>
        <v>4500</v>
      </c>
      <c r="P8" s="12"/>
      <c r="Q8" s="12">
        <v>0</v>
      </c>
      <c r="R8" s="12">
        <f t="shared" si="3"/>
        <v>0</v>
      </c>
      <c r="S8" s="12"/>
      <c r="T8" s="12">
        <v>0</v>
      </c>
      <c r="U8" s="19">
        <f t="shared" si="4"/>
        <v>0</v>
      </c>
    </row>
    <row r="9" spans="2:21" ht="19.95" customHeight="1" x14ac:dyDescent="0.3">
      <c r="B9" s="11">
        <v>6</v>
      </c>
      <c r="C9" s="12" t="s">
        <v>8</v>
      </c>
      <c r="D9" s="13">
        <v>90</v>
      </c>
      <c r="F9" s="18" t="s">
        <v>6</v>
      </c>
      <c r="G9" s="12">
        <v>90</v>
      </c>
      <c r="H9" s="12">
        <v>150</v>
      </c>
      <c r="I9" s="12">
        <f t="shared" si="0"/>
        <v>13500</v>
      </c>
      <c r="J9" s="12"/>
      <c r="K9" s="12">
        <v>70</v>
      </c>
      <c r="L9" s="12">
        <f t="shared" si="1"/>
        <v>6300</v>
      </c>
      <c r="M9" s="12"/>
      <c r="N9" s="12">
        <v>50</v>
      </c>
      <c r="O9" s="12">
        <f t="shared" si="2"/>
        <v>4500</v>
      </c>
      <c r="P9" s="12"/>
      <c r="Q9" s="12">
        <v>0</v>
      </c>
      <c r="R9" s="12">
        <f t="shared" si="3"/>
        <v>0</v>
      </c>
      <c r="S9" s="12"/>
      <c r="T9" s="12">
        <v>0</v>
      </c>
      <c r="U9" s="19">
        <f t="shared" si="4"/>
        <v>0</v>
      </c>
    </row>
    <row r="10" spans="2:21" ht="19.95" customHeight="1" x14ac:dyDescent="0.3">
      <c r="B10" s="11">
        <v>7</v>
      </c>
      <c r="C10" s="12" t="s">
        <v>6</v>
      </c>
      <c r="D10" s="13">
        <v>90</v>
      </c>
      <c r="F10" s="18" t="s">
        <v>14</v>
      </c>
      <c r="G10" s="12">
        <v>40</v>
      </c>
      <c r="H10" s="12">
        <v>360</v>
      </c>
      <c r="I10" s="12">
        <f t="shared" si="0"/>
        <v>14400</v>
      </c>
      <c r="J10" s="12"/>
      <c r="K10" s="12">
        <v>300</v>
      </c>
      <c r="L10" s="12">
        <f t="shared" si="1"/>
        <v>12000</v>
      </c>
      <c r="M10" s="12"/>
      <c r="N10" s="12">
        <v>350</v>
      </c>
      <c r="O10" s="12">
        <f t="shared" si="2"/>
        <v>14000</v>
      </c>
      <c r="P10" s="12"/>
      <c r="Q10" s="12">
        <v>300</v>
      </c>
      <c r="R10" s="12">
        <f t="shared" si="3"/>
        <v>12000</v>
      </c>
      <c r="S10" s="12"/>
      <c r="T10" s="12">
        <v>250</v>
      </c>
      <c r="U10" s="19">
        <f t="shared" si="4"/>
        <v>10000</v>
      </c>
    </row>
    <row r="11" spans="2:21" ht="19.95" customHeight="1" x14ac:dyDescent="0.3">
      <c r="B11" s="11"/>
      <c r="C11" s="12"/>
      <c r="D11" s="13"/>
      <c r="F11" s="18" t="s">
        <v>17</v>
      </c>
      <c r="G11" s="12">
        <v>50</v>
      </c>
      <c r="H11" s="12">
        <v>250</v>
      </c>
      <c r="I11" s="12">
        <f t="shared" si="0"/>
        <v>12500</v>
      </c>
      <c r="J11" s="12"/>
      <c r="K11" s="12">
        <v>210</v>
      </c>
      <c r="L11" s="12">
        <f t="shared" si="1"/>
        <v>10500</v>
      </c>
      <c r="M11" s="12"/>
      <c r="N11" s="12">
        <v>270</v>
      </c>
      <c r="O11" s="12">
        <f t="shared" si="2"/>
        <v>13500</v>
      </c>
      <c r="P11" s="12"/>
      <c r="Q11" s="12">
        <v>250</v>
      </c>
      <c r="R11" s="12">
        <f t="shared" si="3"/>
        <v>12500</v>
      </c>
      <c r="S11" s="12"/>
      <c r="T11" s="12">
        <v>170</v>
      </c>
      <c r="U11" s="19">
        <f t="shared" si="4"/>
        <v>8500</v>
      </c>
    </row>
    <row r="12" spans="2:21" ht="19.95" customHeight="1" x14ac:dyDescent="0.3">
      <c r="B12" s="8" t="s">
        <v>13</v>
      </c>
      <c r="C12" s="9" t="s">
        <v>11</v>
      </c>
      <c r="D12" s="10" t="s">
        <v>12</v>
      </c>
      <c r="F12" s="18" t="s">
        <v>20</v>
      </c>
      <c r="G12" s="12">
        <v>80</v>
      </c>
      <c r="H12" s="12">
        <v>120</v>
      </c>
      <c r="I12" s="12">
        <f t="shared" si="0"/>
        <v>9600</v>
      </c>
      <c r="J12" s="12"/>
      <c r="K12" s="12">
        <v>100</v>
      </c>
      <c r="L12" s="12">
        <f t="shared" si="1"/>
        <v>8000</v>
      </c>
      <c r="M12" s="12"/>
      <c r="N12" s="12">
        <v>150</v>
      </c>
      <c r="O12" s="12">
        <f t="shared" si="2"/>
        <v>12000</v>
      </c>
      <c r="P12" s="12"/>
      <c r="Q12" s="12">
        <v>120</v>
      </c>
      <c r="R12" s="12">
        <f t="shared" si="3"/>
        <v>9600</v>
      </c>
      <c r="S12" s="12"/>
      <c r="T12" s="12">
        <v>110</v>
      </c>
      <c r="U12" s="19">
        <f t="shared" si="4"/>
        <v>8800</v>
      </c>
    </row>
    <row r="13" spans="2:21" ht="19.95" customHeight="1" x14ac:dyDescent="0.3">
      <c r="B13" s="11">
        <v>1</v>
      </c>
      <c r="C13" s="12" t="s">
        <v>14</v>
      </c>
      <c r="D13" s="13">
        <v>40</v>
      </c>
      <c r="F13" s="18" t="s">
        <v>18</v>
      </c>
      <c r="G13" s="12">
        <v>100</v>
      </c>
      <c r="H13" s="12">
        <v>90</v>
      </c>
      <c r="I13" s="12">
        <f t="shared" si="0"/>
        <v>9000</v>
      </c>
      <c r="J13" s="12"/>
      <c r="K13" s="12">
        <v>100</v>
      </c>
      <c r="L13" s="12">
        <f t="shared" si="1"/>
        <v>10000</v>
      </c>
      <c r="M13" s="12"/>
      <c r="N13" s="12">
        <v>150</v>
      </c>
      <c r="O13" s="12">
        <f t="shared" si="2"/>
        <v>15000</v>
      </c>
      <c r="P13" s="12"/>
      <c r="Q13" s="12">
        <v>150</v>
      </c>
      <c r="R13" s="12">
        <f t="shared" si="3"/>
        <v>15000</v>
      </c>
      <c r="S13" s="12"/>
      <c r="T13" s="12">
        <v>150</v>
      </c>
      <c r="U13" s="19">
        <f t="shared" si="4"/>
        <v>15000</v>
      </c>
    </row>
    <row r="14" spans="2:21" ht="19.95" customHeight="1" x14ac:dyDescent="0.3">
      <c r="B14" s="11">
        <v>2</v>
      </c>
      <c r="C14" s="12" t="s">
        <v>17</v>
      </c>
      <c r="D14" s="13">
        <v>50</v>
      </c>
      <c r="F14" s="18" t="s">
        <v>15</v>
      </c>
      <c r="G14" s="12">
        <v>120</v>
      </c>
      <c r="H14" s="12">
        <v>100</v>
      </c>
      <c r="I14" s="12">
        <f t="shared" si="0"/>
        <v>12000</v>
      </c>
      <c r="J14" s="12"/>
      <c r="K14" s="12">
        <v>90</v>
      </c>
      <c r="L14" s="12">
        <f t="shared" si="1"/>
        <v>10800</v>
      </c>
      <c r="M14" s="12"/>
      <c r="N14" s="12">
        <v>110</v>
      </c>
      <c r="O14" s="12">
        <f t="shared" si="2"/>
        <v>13200</v>
      </c>
      <c r="P14" s="12"/>
      <c r="Q14" s="12">
        <v>115</v>
      </c>
      <c r="R14" s="12">
        <f t="shared" si="3"/>
        <v>13800</v>
      </c>
      <c r="S14" s="12"/>
      <c r="T14" s="12">
        <v>100</v>
      </c>
      <c r="U14" s="19">
        <f t="shared" si="4"/>
        <v>12000</v>
      </c>
    </row>
    <row r="15" spans="2:21" ht="19.95" customHeight="1" x14ac:dyDescent="0.3">
      <c r="B15" s="11">
        <v>3</v>
      </c>
      <c r="C15" s="12" t="s">
        <v>20</v>
      </c>
      <c r="D15" s="13">
        <v>80</v>
      </c>
      <c r="F15" s="18" t="s">
        <v>16</v>
      </c>
      <c r="G15" s="12">
        <v>120</v>
      </c>
      <c r="H15" s="12">
        <v>105</v>
      </c>
      <c r="I15" s="12">
        <f t="shared" si="0"/>
        <v>12600</v>
      </c>
      <c r="J15" s="12"/>
      <c r="K15" s="12">
        <v>110</v>
      </c>
      <c r="L15" s="12">
        <f t="shared" si="1"/>
        <v>13200</v>
      </c>
      <c r="M15" s="12"/>
      <c r="N15" s="12">
        <v>120</v>
      </c>
      <c r="O15" s="12">
        <f t="shared" si="2"/>
        <v>14400</v>
      </c>
      <c r="P15" s="12"/>
      <c r="Q15" s="12">
        <v>100</v>
      </c>
      <c r="R15" s="12">
        <f t="shared" si="3"/>
        <v>12000</v>
      </c>
      <c r="S15" s="12"/>
      <c r="T15" s="12">
        <v>100</v>
      </c>
      <c r="U15" s="19">
        <f t="shared" si="4"/>
        <v>12000</v>
      </c>
    </row>
    <row r="16" spans="2:21" ht="19.95" customHeight="1" x14ac:dyDescent="0.3">
      <c r="B16" s="11">
        <v>4</v>
      </c>
      <c r="C16" s="12" t="s">
        <v>18</v>
      </c>
      <c r="D16" s="13">
        <v>90</v>
      </c>
      <c r="F16" s="18" t="s">
        <v>19</v>
      </c>
      <c r="G16" s="12">
        <v>120</v>
      </c>
      <c r="H16" s="12">
        <v>170</v>
      </c>
      <c r="I16" s="12">
        <f t="shared" si="0"/>
        <v>20400</v>
      </c>
      <c r="J16" s="12"/>
      <c r="K16" s="12">
        <v>150</v>
      </c>
      <c r="L16" s="12">
        <f t="shared" si="1"/>
        <v>18000</v>
      </c>
      <c r="M16" s="12"/>
      <c r="N16" s="12">
        <v>150</v>
      </c>
      <c r="O16" s="12">
        <f t="shared" si="2"/>
        <v>18000</v>
      </c>
      <c r="P16" s="12"/>
      <c r="Q16" s="12">
        <v>170</v>
      </c>
      <c r="R16" s="12">
        <f t="shared" si="3"/>
        <v>20400</v>
      </c>
      <c r="S16" s="12"/>
      <c r="T16" s="12">
        <v>160</v>
      </c>
      <c r="U16" s="19">
        <f t="shared" si="4"/>
        <v>19200</v>
      </c>
    </row>
    <row r="17" spans="2:21" ht="19.95" customHeight="1" thickBot="1" x14ac:dyDescent="0.35">
      <c r="B17" s="11">
        <v>5</v>
      </c>
      <c r="C17" s="12" t="s">
        <v>15</v>
      </c>
      <c r="D17" s="13">
        <v>120</v>
      </c>
      <c r="F17" s="20" t="s">
        <v>32</v>
      </c>
      <c r="G17" s="21"/>
      <c r="H17" s="21">
        <f>SUM(H3:H16)</f>
        <v>2440</v>
      </c>
      <c r="I17" s="21">
        <f>SUM(I3:I16)</f>
        <v>155550</v>
      </c>
      <c r="J17" s="21"/>
      <c r="K17" s="21">
        <f>SUM(K3:K16)</f>
        <v>2080</v>
      </c>
      <c r="L17" s="21">
        <f>SUM(L3:L16)</f>
        <v>134700</v>
      </c>
      <c r="M17" s="21"/>
      <c r="N17" s="21">
        <f>SUM(N3:N16)</f>
        <v>2040</v>
      </c>
      <c r="O17" s="21">
        <f>SUM(O3:O16)</f>
        <v>137050</v>
      </c>
      <c r="P17" s="21"/>
      <c r="Q17" s="21">
        <f>SUM(Q3:Q16)</f>
        <v>1205</v>
      </c>
      <c r="R17" s="21">
        <f>SUM(R3:R16)</f>
        <v>95300</v>
      </c>
      <c r="S17" s="21"/>
      <c r="T17" s="21">
        <f>SUM(T3:T16)</f>
        <v>1040</v>
      </c>
      <c r="U17" s="22">
        <f>SUM(U3:U16)</f>
        <v>85500</v>
      </c>
    </row>
    <row r="18" spans="2:21" ht="19.95" customHeight="1" x14ac:dyDescent="0.3">
      <c r="B18" s="11">
        <v>6</v>
      </c>
      <c r="C18" s="12" t="s">
        <v>16</v>
      </c>
      <c r="D18" s="13">
        <v>120</v>
      </c>
    </row>
    <row r="19" spans="2:21" ht="19.95" customHeight="1" thickBot="1" x14ac:dyDescent="0.35">
      <c r="B19" s="14">
        <v>7</v>
      </c>
      <c r="C19" s="15" t="s">
        <v>19</v>
      </c>
      <c r="D19" s="16">
        <v>120</v>
      </c>
    </row>
    <row r="20" spans="2:21" ht="19.8" customHeight="1" x14ac:dyDescent="0.3"/>
    <row r="21" spans="2:21" ht="19.95" customHeight="1" x14ac:dyDescent="0.3"/>
    <row r="22" spans="2:21" ht="19.95" customHeight="1" x14ac:dyDescent="0.3"/>
    <row r="23" spans="2:21" ht="19.95" customHeight="1" x14ac:dyDescent="0.3"/>
    <row r="24" spans="2:21" ht="36" customHeight="1" x14ac:dyDescent="0.3">
      <c r="B24" s="29" t="s">
        <v>21</v>
      </c>
      <c r="C24" s="30" t="s">
        <v>22</v>
      </c>
      <c r="D24" s="30" t="s">
        <v>24</v>
      </c>
      <c r="E24" s="30" t="s">
        <v>26</v>
      </c>
      <c r="F24" s="30" t="s">
        <v>28</v>
      </c>
      <c r="G24" s="31" t="s">
        <v>31</v>
      </c>
    </row>
    <row r="25" spans="2:21" ht="19.95" customHeight="1" x14ac:dyDescent="0.3">
      <c r="B25" s="32" t="s">
        <v>3</v>
      </c>
      <c r="C25" s="12">
        <v>300</v>
      </c>
      <c r="D25" s="12">
        <v>250</v>
      </c>
      <c r="E25" s="12">
        <v>200</v>
      </c>
      <c r="F25" s="12">
        <v>0</v>
      </c>
      <c r="G25" s="33">
        <v>0</v>
      </c>
    </row>
    <row r="26" spans="2:21" ht="19.95" customHeight="1" x14ac:dyDescent="0.3">
      <c r="B26" s="32" t="s">
        <v>4</v>
      </c>
      <c r="C26" s="12">
        <v>420</v>
      </c>
      <c r="D26" s="12">
        <v>350</v>
      </c>
      <c r="E26" s="12">
        <v>250</v>
      </c>
      <c r="F26" s="12">
        <v>0</v>
      </c>
      <c r="G26" s="33">
        <v>0</v>
      </c>
    </row>
    <row r="27" spans="2:21" ht="19.95" customHeight="1" x14ac:dyDescent="0.3">
      <c r="B27" s="32" t="s">
        <v>5</v>
      </c>
      <c r="C27" s="12">
        <v>120</v>
      </c>
      <c r="D27" s="12">
        <v>110</v>
      </c>
      <c r="E27" s="12">
        <v>80</v>
      </c>
      <c r="F27" s="12">
        <v>0</v>
      </c>
      <c r="G27" s="33">
        <v>0</v>
      </c>
    </row>
    <row r="28" spans="2:21" ht="19.95" customHeight="1" x14ac:dyDescent="0.3">
      <c r="B28" s="32" t="s">
        <v>9</v>
      </c>
      <c r="C28" s="12">
        <v>80</v>
      </c>
      <c r="D28" s="12">
        <v>80</v>
      </c>
      <c r="E28" s="12">
        <v>50</v>
      </c>
      <c r="F28" s="12">
        <v>0</v>
      </c>
      <c r="G28" s="33">
        <v>0</v>
      </c>
    </row>
    <row r="29" spans="2:21" ht="19.95" customHeight="1" x14ac:dyDescent="0.3">
      <c r="B29" s="32" t="s">
        <v>7</v>
      </c>
      <c r="C29" s="12">
        <v>85</v>
      </c>
      <c r="D29" s="12">
        <v>70</v>
      </c>
      <c r="E29" s="12">
        <v>60</v>
      </c>
      <c r="F29" s="12">
        <v>0</v>
      </c>
      <c r="G29" s="33">
        <v>0</v>
      </c>
    </row>
    <row r="30" spans="2:21" ht="19.95" customHeight="1" x14ac:dyDescent="0.3">
      <c r="B30" s="32" t="s">
        <v>8</v>
      </c>
      <c r="C30" s="12">
        <v>90</v>
      </c>
      <c r="D30" s="12">
        <v>90</v>
      </c>
      <c r="E30" s="12">
        <v>50</v>
      </c>
      <c r="F30" s="12">
        <v>0</v>
      </c>
      <c r="G30" s="33">
        <v>0</v>
      </c>
    </row>
    <row r="31" spans="2:21" ht="19.95" customHeight="1" x14ac:dyDescent="0.3">
      <c r="B31" s="32" t="s">
        <v>6</v>
      </c>
      <c r="C31" s="12">
        <v>150</v>
      </c>
      <c r="D31" s="12">
        <v>70</v>
      </c>
      <c r="E31" s="12">
        <v>50</v>
      </c>
      <c r="F31" s="12">
        <v>0</v>
      </c>
      <c r="G31" s="33">
        <v>0</v>
      </c>
    </row>
    <row r="32" spans="2:21" ht="19.95" customHeight="1" x14ac:dyDescent="0.3">
      <c r="B32" s="32" t="s">
        <v>14</v>
      </c>
      <c r="C32" s="12">
        <v>360</v>
      </c>
      <c r="D32" s="12">
        <v>300</v>
      </c>
      <c r="E32" s="12">
        <v>350</v>
      </c>
      <c r="F32" s="12">
        <v>300</v>
      </c>
      <c r="G32" s="33">
        <v>250</v>
      </c>
    </row>
    <row r="33" spans="2:7" ht="19.95" customHeight="1" x14ac:dyDescent="0.3">
      <c r="B33" s="32" t="s">
        <v>17</v>
      </c>
      <c r="C33" s="12">
        <v>250</v>
      </c>
      <c r="D33" s="12">
        <v>210</v>
      </c>
      <c r="E33" s="12">
        <v>270</v>
      </c>
      <c r="F33" s="12">
        <v>250</v>
      </c>
      <c r="G33" s="33">
        <v>170</v>
      </c>
    </row>
    <row r="34" spans="2:7" ht="19.95" customHeight="1" x14ac:dyDescent="0.3">
      <c r="B34" s="32" t="s">
        <v>20</v>
      </c>
      <c r="C34" s="12">
        <v>120</v>
      </c>
      <c r="D34" s="12">
        <v>100</v>
      </c>
      <c r="E34" s="12">
        <v>150</v>
      </c>
      <c r="F34" s="12">
        <v>120</v>
      </c>
      <c r="G34" s="33">
        <v>110</v>
      </c>
    </row>
    <row r="35" spans="2:7" ht="19.95" customHeight="1" x14ac:dyDescent="0.3">
      <c r="B35" s="32" t="s">
        <v>18</v>
      </c>
      <c r="C35" s="12">
        <v>90</v>
      </c>
      <c r="D35" s="12">
        <v>100</v>
      </c>
      <c r="E35" s="12">
        <v>150</v>
      </c>
      <c r="F35" s="12">
        <v>150</v>
      </c>
      <c r="G35" s="33">
        <v>150</v>
      </c>
    </row>
    <row r="36" spans="2:7" ht="19.95" customHeight="1" x14ac:dyDescent="0.3">
      <c r="B36" s="32" t="s">
        <v>15</v>
      </c>
      <c r="C36" s="12">
        <v>100</v>
      </c>
      <c r="D36" s="12">
        <v>90</v>
      </c>
      <c r="E36" s="12">
        <v>110</v>
      </c>
      <c r="F36" s="12">
        <v>115</v>
      </c>
      <c r="G36" s="33">
        <v>100</v>
      </c>
    </row>
    <row r="37" spans="2:7" ht="19.95" customHeight="1" x14ac:dyDescent="0.3">
      <c r="B37" s="32" t="s">
        <v>16</v>
      </c>
      <c r="C37" s="12">
        <v>105</v>
      </c>
      <c r="D37" s="12">
        <v>110</v>
      </c>
      <c r="E37" s="12">
        <v>120</v>
      </c>
      <c r="F37" s="12">
        <v>100</v>
      </c>
      <c r="G37" s="33">
        <v>100</v>
      </c>
    </row>
    <row r="38" spans="2:7" ht="19.95" customHeight="1" x14ac:dyDescent="0.3">
      <c r="B38" s="34" t="s">
        <v>19</v>
      </c>
      <c r="C38" s="35">
        <v>170</v>
      </c>
      <c r="D38" s="35">
        <v>150</v>
      </c>
      <c r="E38" s="35">
        <v>150</v>
      </c>
      <c r="F38" s="35">
        <v>170</v>
      </c>
      <c r="G38" s="36">
        <v>160</v>
      </c>
    </row>
    <row r="39" spans="2:7" ht="19.95" customHeight="1" x14ac:dyDescent="0.3"/>
    <row r="40" spans="2:7" ht="33" customHeight="1" x14ac:dyDescent="0.3">
      <c r="B40" s="29" t="s">
        <v>21</v>
      </c>
      <c r="C40" s="30" t="s">
        <v>23</v>
      </c>
      <c r="D40" s="30" t="s">
        <v>25</v>
      </c>
      <c r="E40" s="30" t="s">
        <v>58</v>
      </c>
      <c r="F40" s="30" t="s">
        <v>59</v>
      </c>
      <c r="G40" s="31" t="s">
        <v>60</v>
      </c>
    </row>
    <row r="41" spans="2:7" ht="19.95" customHeight="1" x14ac:dyDescent="0.3">
      <c r="B41" s="32" t="s">
        <v>3</v>
      </c>
      <c r="C41" s="12">
        <v>7500</v>
      </c>
      <c r="D41" s="12">
        <v>6250</v>
      </c>
      <c r="E41" s="12">
        <v>5000</v>
      </c>
      <c r="F41" s="12">
        <v>0</v>
      </c>
      <c r="G41" s="33">
        <v>0</v>
      </c>
    </row>
    <row r="42" spans="2:7" ht="19.95" customHeight="1" x14ac:dyDescent="0.3">
      <c r="B42" s="32" t="s">
        <v>4</v>
      </c>
      <c r="C42" s="12">
        <v>14700</v>
      </c>
      <c r="D42" s="12">
        <v>12250</v>
      </c>
      <c r="E42" s="12">
        <v>8750</v>
      </c>
      <c r="F42" s="12">
        <v>0</v>
      </c>
      <c r="G42" s="33">
        <v>0</v>
      </c>
    </row>
    <row r="43" spans="2:7" ht="33.6" customHeight="1" x14ac:dyDescent="0.3">
      <c r="B43" s="32" t="s">
        <v>5</v>
      </c>
      <c r="C43" s="12">
        <v>7200</v>
      </c>
      <c r="D43" s="12">
        <v>6600</v>
      </c>
      <c r="E43" s="12">
        <v>4800</v>
      </c>
      <c r="F43" s="12">
        <v>0</v>
      </c>
      <c r="G43" s="33">
        <v>0</v>
      </c>
    </row>
    <row r="44" spans="2:7" ht="19.95" customHeight="1" x14ac:dyDescent="0.3">
      <c r="B44" s="32" t="s">
        <v>9</v>
      </c>
      <c r="C44" s="12">
        <v>6400</v>
      </c>
      <c r="D44" s="12">
        <v>6400</v>
      </c>
      <c r="E44" s="12">
        <v>4000</v>
      </c>
      <c r="F44" s="12">
        <v>0</v>
      </c>
      <c r="G44" s="33">
        <v>0</v>
      </c>
    </row>
    <row r="45" spans="2:7" ht="19.95" customHeight="1" x14ac:dyDescent="0.3">
      <c r="B45" s="32" t="s">
        <v>7</v>
      </c>
      <c r="C45" s="12">
        <v>7650</v>
      </c>
      <c r="D45" s="12">
        <v>6300</v>
      </c>
      <c r="E45" s="12">
        <v>5400</v>
      </c>
      <c r="F45" s="12">
        <v>0</v>
      </c>
      <c r="G45" s="33">
        <v>0</v>
      </c>
    </row>
    <row r="46" spans="2:7" ht="19.95" customHeight="1" x14ac:dyDescent="0.3">
      <c r="B46" s="32" t="s">
        <v>8</v>
      </c>
      <c r="C46" s="12">
        <v>8100</v>
      </c>
      <c r="D46" s="12">
        <v>8100</v>
      </c>
      <c r="E46" s="12">
        <v>4500</v>
      </c>
      <c r="F46" s="12">
        <v>0</v>
      </c>
      <c r="G46" s="33">
        <v>0</v>
      </c>
    </row>
    <row r="47" spans="2:7" ht="19.95" customHeight="1" x14ac:dyDescent="0.3">
      <c r="B47" s="32" t="s">
        <v>6</v>
      </c>
      <c r="C47" s="12">
        <v>13500</v>
      </c>
      <c r="D47" s="12">
        <v>6300</v>
      </c>
      <c r="E47" s="12">
        <v>4500</v>
      </c>
      <c r="F47" s="12">
        <v>0</v>
      </c>
      <c r="G47" s="33">
        <v>0</v>
      </c>
    </row>
    <row r="48" spans="2:7" ht="19.95" customHeight="1" x14ac:dyDescent="0.3">
      <c r="B48" s="32" t="s">
        <v>14</v>
      </c>
      <c r="C48" s="12">
        <v>14400</v>
      </c>
      <c r="D48" s="12">
        <v>12000</v>
      </c>
      <c r="E48" s="12">
        <v>14000</v>
      </c>
      <c r="F48" s="12">
        <v>12000</v>
      </c>
      <c r="G48" s="33">
        <v>10000</v>
      </c>
    </row>
    <row r="49" spans="2:7" ht="19.95" customHeight="1" x14ac:dyDescent="0.3">
      <c r="B49" s="32" t="s">
        <v>17</v>
      </c>
      <c r="C49" s="12">
        <v>12500</v>
      </c>
      <c r="D49" s="12">
        <v>10500</v>
      </c>
      <c r="E49" s="12">
        <v>13500</v>
      </c>
      <c r="F49" s="12">
        <v>12500</v>
      </c>
      <c r="G49" s="33">
        <v>8500</v>
      </c>
    </row>
    <row r="50" spans="2:7" ht="19.95" customHeight="1" x14ac:dyDescent="0.3">
      <c r="B50" s="32" t="s">
        <v>20</v>
      </c>
      <c r="C50" s="12">
        <v>9600</v>
      </c>
      <c r="D50" s="12">
        <v>8000</v>
      </c>
      <c r="E50" s="12">
        <v>12000</v>
      </c>
      <c r="F50" s="12">
        <v>9600</v>
      </c>
      <c r="G50" s="33">
        <v>8800</v>
      </c>
    </row>
    <row r="51" spans="2:7" ht="19.95" customHeight="1" x14ac:dyDescent="0.3">
      <c r="B51" s="32" t="s">
        <v>18</v>
      </c>
      <c r="C51" s="12">
        <v>9000</v>
      </c>
      <c r="D51" s="12">
        <v>10000</v>
      </c>
      <c r="E51" s="12">
        <v>15000</v>
      </c>
      <c r="F51" s="12">
        <v>15000</v>
      </c>
      <c r="G51" s="33">
        <v>15000</v>
      </c>
    </row>
    <row r="52" spans="2:7" ht="19.95" customHeight="1" x14ac:dyDescent="0.3">
      <c r="B52" s="32" t="s">
        <v>15</v>
      </c>
      <c r="C52" s="12">
        <v>12000</v>
      </c>
      <c r="D52" s="12">
        <v>10800</v>
      </c>
      <c r="E52" s="12">
        <v>13200</v>
      </c>
      <c r="F52" s="12">
        <v>13800</v>
      </c>
      <c r="G52" s="33">
        <v>12000</v>
      </c>
    </row>
    <row r="53" spans="2:7" ht="19.95" customHeight="1" x14ac:dyDescent="0.3">
      <c r="B53" s="32" t="s">
        <v>16</v>
      </c>
      <c r="C53" s="12">
        <v>12600</v>
      </c>
      <c r="D53" s="12">
        <v>13200</v>
      </c>
      <c r="E53" s="12">
        <v>14400</v>
      </c>
      <c r="F53" s="12">
        <v>12000</v>
      </c>
      <c r="G53" s="33">
        <v>12000</v>
      </c>
    </row>
    <row r="54" spans="2:7" ht="19.95" customHeight="1" x14ac:dyDescent="0.3">
      <c r="B54" s="34" t="s">
        <v>19</v>
      </c>
      <c r="C54" s="35">
        <v>20400</v>
      </c>
      <c r="D54" s="35">
        <v>18000</v>
      </c>
      <c r="E54" s="35">
        <v>18000</v>
      </c>
      <c r="F54" s="35">
        <v>20400</v>
      </c>
      <c r="G54" s="36">
        <v>19200</v>
      </c>
    </row>
    <row r="55" spans="2:7" ht="19.95" customHeight="1" x14ac:dyDescent="0.3"/>
    <row r="56" spans="2:7" ht="19.95" customHeight="1" x14ac:dyDescent="0.3"/>
    <row r="57" spans="2:7" ht="19.95" customHeight="1" x14ac:dyDescent="0.3"/>
    <row r="58" spans="2:7" ht="19.95" customHeight="1" x14ac:dyDescent="0.3"/>
    <row r="59" spans="2:7" ht="19.95" customHeight="1" x14ac:dyDescent="0.3"/>
    <row r="60" spans="2:7" ht="19.95" customHeight="1" x14ac:dyDescent="0.3"/>
    <row r="61" spans="2:7" ht="19.95" customHeight="1" x14ac:dyDescent="0.3"/>
    <row r="62" spans="2:7" ht="19.95" customHeight="1" x14ac:dyDescent="0.3"/>
    <row r="63" spans="2:7" ht="19.95" customHeight="1" x14ac:dyDescent="0.3"/>
    <row r="64" spans="2:7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  <row r="601" ht="19.95" customHeight="1" x14ac:dyDescent="0.3"/>
    <row r="602" ht="19.95" customHeight="1" x14ac:dyDescent="0.3"/>
    <row r="603" ht="19.95" customHeight="1" x14ac:dyDescent="0.3"/>
    <row r="604" ht="19.95" customHeight="1" x14ac:dyDescent="0.3"/>
    <row r="605" ht="19.95" customHeight="1" x14ac:dyDescent="0.3"/>
    <row r="606" ht="19.95" customHeight="1" x14ac:dyDescent="0.3"/>
    <row r="607" ht="19.95" customHeight="1" x14ac:dyDescent="0.3"/>
    <row r="608" ht="19.95" customHeight="1" x14ac:dyDescent="0.3"/>
    <row r="609" ht="19.95" customHeight="1" x14ac:dyDescent="0.3"/>
    <row r="610" ht="19.95" customHeight="1" x14ac:dyDescent="0.3"/>
    <row r="611" ht="19.95" customHeight="1" x14ac:dyDescent="0.3"/>
    <row r="612" ht="19.95" customHeight="1" x14ac:dyDescent="0.3"/>
    <row r="613" ht="19.95" customHeight="1" x14ac:dyDescent="0.3"/>
    <row r="614" ht="19.95" customHeight="1" x14ac:dyDescent="0.3"/>
    <row r="615" ht="19.95" customHeight="1" x14ac:dyDescent="0.3"/>
    <row r="616" ht="19.95" customHeight="1" x14ac:dyDescent="0.3"/>
    <row r="617" ht="19.95" customHeight="1" x14ac:dyDescent="0.3"/>
    <row r="618" ht="19.95" customHeight="1" x14ac:dyDescent="0.3"/>
    <row r="619" ht="19.95" customHeight="1" x14ac:dyDescent="0.3"/>
    <row r="620" ht="19.95" customHeight="1" x14ac:dyDescent="0.3"/>
    <row r="621" ht="19.95" customHeight="1" x14ac:dyDescent="0.3"/>
    <row r="622" ht="19.95" customHeight="1" x14ac:dyDescent="0.3"/>
    <row r="623" ht="19.95" customHeight="1" x14ac:dyDescent="0.3"/>
    <row r="624" ht="19.95" customHeight="1" x14ac:dyDescent="0.3"/>
    <row r="625" ht="19.95" customHeight="1" x14ac:dyDescent="0.3"/>
    <row r="626" ht="19.95" customHeight="1" x14ac:dyDescent="0.3"/>
    <row r="627" ht="19.95" customHeight="1" x14ac:dyDescent="0.3"/>
    <row r="628" ht="19.95" customHeight="1" x14ac:dyDescent="0.3"/>
    <row r="629" ht="19.95" customHeight="1" x14ac:dyDescent="0.3"/>
    <row r="630" ht="19.95" customHeight="1" x14ac:dyDescent="0.3"/>
    <row r="631" ht="19.95" customHeight="1" x14ac:dyDescent="0.3"/>
    <row r="632" ht="19.95" customHeight="1" x14ac:dyDescent="0.3"/>
    <row r="633" ht="19.95" customHeight="1" x14ac:dyDescent="0.3"/>
    <row r="634" ht="19.95" customHeight="1" x14ac:dyDescent="0.3"/>
    <row r="635" ht="19.95" customHeight="1" x14ac:dyDescent="0.3"/>
    <row r="636" ht="19.95" customHeight="1" x14ac:dyDescent="0.3"/>
    <row r="637" ht="19.95" customHeight="1" x14ac:dyDescent="0.3"/>
    <row r="638" ht="19.95" customHeight="1" x14ac:dyDescent="0.3"/>
    <row r="639" ht="19.95" customHeight="1" x14ac:dyDescent="0.3"/>
    <row r="640" ht="19.95" customHeight="1" x14ac:dyDescent="0.3"/>
    <row r="641" ht="19.95" customHeight="1" x14ac:dyDescent="0.3"/>
    <row r="642" ht="19.95" customHeight="1" x14ac:dyDescent="0.3"/>
    <row r="643" ht="19.95" customHeight="1" x14ac:dyDescent="0.3"/>
    <row r="644" ht="19.95" customHeight="1" x14ac:dyDescent="0.3"/>
    <row r="645" ht="19.95" customHeight="1" x14ac:dyDescent="0.3"/>
    <row r="646" ht="19.95" customHeight="1" x14ac:dyDescent="0.3"/>
    <row r="647" ht="19.95" customHeight="1" x14ac:dyDescent="0.3"/>
    <row r="648" ht="19.95" customHeight="1" x14ac:dyDescent="0.3"/>
    <row r="649" ht="19.95" customHeight="1" x14ac:dyDescent="0.3"/>
    <row r="650" ht="19.95" customHeight="1" x14ac:dyDescent="0.3"/>
    <row r="651" ht="19.95" customHeight="1" x14ac:dyDescent="0.3"/>
    <row r="652" ht="19.95" customHeight="1" x14ac:dyDescent="0.3"/>
    <row r="653" ht="19.95" customHeight="1" x14ac:dyDescent="0.3"/>
    <row r="654" ht="19.95" customHeight="1" x14ac:dyDescent="0.3"/>
    <row r="655" ht="19.95" customHeight="1" x14ac:dyDescent="0.3"/>
    <row r="656" ht="19.95" customHeight="1" x14ac:dyDescent="0.3"/>
    <row r="657" ht="19.95" customHeight="1" x14ac:dyDescent="0.3"/>
    <row r="658" ht="19.95" customHeight="1" x14ac:dyDescent="0.3"/>
    <row r="659" ht="19.95" customHeight="1" x14ac:dyDescent="0.3"/>
    <row r="660" ht="19.95" customHeight="1" x14ac:dyDescent="0.3"/>
    <row r="661" ht="19.95" customHeight="1" x14ac:dyDescent="0.3"/>
    <row r="662" ht="19.95" customHeight="1" x14ac:dyDescent="0.3"/>
    <row r="663" ht="19.95" customHeight="1" x14ac:dyDescent="0.3"/>
    <row r="664" ht="19.95" customHeight="1" x14ac:dyDescent="0.3"/>
    <row r="665" ht="19.95" customHeight="1" x14ac:dyDescent="0.3"/>
    <row r="666" ht="19.95" customHeight="1" x14ac:dyDescent="0.3"/>
    <row r="667" ht="19.95" customHeight="1" x14ac:dyDescent="0.3"/>
    <row r="668" ht="19.95" customHeight="1" x14ac:dyDescent="0.3"/>
    <row r="669" ht="19.95" customHeight="1" x14ac:dyDescent="0.3"/>
    <row r="670" ht="19.95" customHeight="1" x14ac:dyDescent="0.3"/>
    <row r="671" ht="19.95" customHeight="1" x14ac:dyDescent="0.3"/>
    <row r="672" ht="19.95" customHeight="1" x14ac:dyDescent="0.3"/>
    <row r="673" ht="19.95" customHeight="1" x14ac:dyDescent="0.3"/>
    <row r="674" ht="19.95" customHeight="1" x14ac:dyDescent="0.3"/>
    <row r="675" ht="19.95" customHeight="1" x14ac:dyDescent="0.3"/>
    <row r="676" ht="19.95" customHeight="1" x14ac:dyDescent="0.3"/>
    <row r="677" ht="19.95" customHeight="1" x14ac:dyDescent="0.3"/>
    <row r="678" ht="19.95" customHeight="1" x14ac:dyDescent="0.3"/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5C8-985D-4A14-8D36-BFE611F46D90}">
  <dimension ref="B1:P776"/>
  <sheetViews>
    <sheetView workbookViewId="0">
      <selection activeCell="K20" sqref="K20"/>
    </sheetView>
  </sheetViews>
  <sheetFormatPr defaultRowHeight="14.4" x14ac:dyDescent="0.3"/>
  <cols>
    <col min="1" max="1" width="7.6640625" customWidth="1"/>
    <col min="2" max="2" width="20.5546875" bestFit="1" customWidth="1"/>
    <col min="3" max="3" width="13.109375" customWidth="1"/>
    <col min="5" max="5" width="12.21875" customWidth="1"/>
    <col min="11" max="11" width="19.88671875" customWidth="1"/>
    <col min="12" max="12" width="18.109375" bestFit="1" customWidth="1"/>
    <col min="13" max="13" width="9.5546875" bestFit="1" customWidth="1"/>
    <col min="14" max="14" width="9.6640625" bestFit="1" customWidth="1"/>
    <col min="15" max="15" width="12.5546875" bestFit="1" customWidth="1"/>
    <col min="16" max="16" width="12.5546875" customWidth="1"/>
  </cols>
  <sheetData>
    <row r="1" spans="2:16" ht="19.95" customHeight="1" x14ac:dyDescent="0.3"/>
    <row r="2" spans="2:16" ht="19.95" customHeight="1" thickBot="1" x14ac:dyDescent="0.35"/>
    <row r="3" spans="2:16" ht="19.95" customHeight="1" x14ac:dyDescent="0.3">
      <c r="B3" s="37" t="s">
        <v>33</v>
      </c>
      <c r="C3" s="38"/>
      <c r="L3" s="37" t="s">
        <v>43</v>
      </c>
      <c r="M3" s="43"/>
      <c r="N3" s="43"/>
      <c r="O3" s="43"/>
      <c r="P3" s="38"/>
    </row>
    <row r="4" spans="2:16" ht="19.95" customHeight="1" x14ac:dyDescent="0.3">
      <c r="B4" s="41" t="s">
        <v>33</v>
      </c>
      <c r="C4" s="42" t="s">
        <v>51</v>
      </c>
      <c r="L4" s="41" t="s">
        <v>49</v>
      </c>
      <c r="M4" s="9" t="s">
        <v>39</v>
      </c>
      <c r="N4" s="9" t="s">
        <v>40</v>
      </c>
      <c r="O4" s="9" t="s">
        <v>41</v>
      </c>
      <c r="P4" s="42" t="s">
        <v>42</v>
      </c>
    </row>
    <row r="5" spans="2:16" ht="19.95" customHeight="1" x14ac:dyDescent="0.3">
      <c r="B5" s="39" t="s">
        <v>38</v>
      </c>
      <c r="C5" s="19">
        <v>16000</v>
      </c>
      <c r="L5" s="39" t="s">
        <v>3</v>
      </c>
      <c r="M5" s="12">
        <v>25</v>
      </c>
      <c r="N5" s="12">
        <v>10</v>
      </c>
      <c r="O5" s="12">
        <f>M5-N5</f>
        <v>15</v>
      </c>
      <c r="P5" s="19">
        <f>(O5/N5)*100%</f>
        <v>1.5</v>
      </c>
    </row>
    <row r="6" spans="2:16" ht="19.95" customHeight="1" x14ac:dyDescent="0.3">
      <c r="B6" s="39" t="s">
        <v>34</v>
      </c>
      <c r="C6" s="19">
        <v>4500</v>
      </c>
      <c r="L6" s="39" t="s">
        <v>4</v>
      </c>
      <c r="M6" s="12">
        <v>35</v>
      </c>
      <c r="N6" s="12">
        <v>15</v>
      </c>
      <c r="O6" s="12">
        <f t="shared" ref="O6:O11" si="0">M6-N6</f>
        <v>20</v>
      </c>
      <c r="P6" s="19">
        <f t="shared" ref="P6:P11" si="1">(O6/N6)*100%</f>
        <v>1.3333333333333333</v>
      </c>
    </row>
    <row r="7" spans="2:16" ht="19.95" customHeight="1" x14ac:dyDescent="0.3">
      <c r="B7" s="39" t="s">
        <v>35</v>
      </c>
      <c r="C7" s="19">
        <v>8000</v>
      </c>
      <c r="L7" s="39" t="s">
        <v>5</v>
      </c>
      <c r="M7" s="12">
        <v>60</v>
      </c>
      <c r="N7" s="12">
        <v>25</v>
      </c>
      <c r="O7" s="12">
        <f t="shared" si="0"/>
        <v>35</v>
      </c>
      <c r="P7" s="19">
        <f t="shared" si="1"/>
        <v>1.4</v>
      </c>
    </row>
    <row r="8" spans="2:16" ht="19.95" customHeight="1" x14ac:dyDescent="0.3">
      <c r="B8" s="39" t="s">
        <v>36</v>
      </c>
      <c r="C8" s="19">
        <v>40000</v>
      </c>
      <c r="L8" s="39" t="s">
        <v>9</v>
      </c>
      <c r="M8" s="12">
        <v>80</v>
      </c>
      <c r="N8" s="12">
        <v>35</v>
      </c>
      <c r="O8" s="12">
        <f t="shared" si="0"/>
        <v>45</v>
      </c>
      <c r="P8" s="19">
        <f t="shared" si="1"/>
        <v>1.2857142857142858</v>
      </c>
    </row>
    <row r="9" spans="2:16" ht="19.95" customHeight="1" x14ac:dyDescent="0.3">
      <c r="B9" s="39" t="s">
        <v>37</v>
      </c>
      <c r="C9" s="19">
        <v>5000</v>
      </c>
      <c r="L9" s="39" t="s">
        <v>7</v>
      </c>
      <c r="M9" s="12">
        <v>90</v>
      </c>
      <c r="N9" s="12">
        <v>45</v>
      </c>
      <c r="O9" s="12">
        <f t="shared" si="0"/>
        <v>45</v>
      </c>
      <c r="P9" s="19">
        <f t="shared" si="1"/>
        <v>1</v>
      </c>
    </row>
    <row r="10" spans="2:16" ht="19.95" customHeight="1" thickBot="1" x14ac:dyDescent="0.35">
      <c r="B10" s="40"/>
      <c r="C10" s="22"/>
      <c r="L10" s="39" t="s">
        <v>8</v>
      </c>
      <c r="M10" s="12">
        <v>90</v>
      </c>
      <c r="N10" s="12">
        <v>40</v>
      </c>
      <c r="O10" s="12">
        <f t="shared" si="0"/>
        <v>50</v>
      </c>
      <c r="P10" s="19">
        <f t="shared" si="1"/>
        <v>1.25</v>
      </c>
    </row>
    <row r="11" spans="2:16" ht="19.95" customHeight="1" x14ac:dyDescent="0.3">
      <c r="L11" s="39" t="s">
        <v>6</v>
      </c>
      <c r="M11" s="12">
        <v>90</v>
      </c>
      <c r="N11" s="12">
        <v>50</v>
      </c>
      <c r="O11" s="12">
        <f t="shared" si="0"/>
        <v>40</v>
      </c>
      <c r="P11" s="19">
        <f t="shared" si="1"/>
        <v>0.8</v>
      </c>
    </row>
    <row r="12" spans="2:16" ht="19.95" customHeight="1" x14ac:dyDescent="0.3">
      <c r="L12" s="39" t="s">
        <v>14</v>
      </c>
      <c r="M12" s="12">
        <v>40</v>
      </c>
      <c r="N12" s="12">
        <v>20</v>
      </c>
      <c r="O12" s="12">
        <f t="shared" ref="O12:O18" si="2">M12-N12</f>
        <v>20</v>
      </c>
      <c r="P12" s="19">
        <f t="shared" ref="P12:P18" si="3">(O12/N12)*100%</f>
        <v>1</v>
      </c>
    </row>
    <row r="13" spans="2:16" ht="19.95" customHeight="1" x14ac:dyDescent="0.3">
      <c r="B13" s="3" t="s">
        <v>66</v>
      </c>
      <c r="C13" t="s">
        <v>65</v>
      </c>
      <c r="L13" s="39" t="s">
        <v>17</v>
      </c>
      <c r="M13" s="12">
        <v>50</v>
      </c>
      <c r="N13" s="12">
        <v>20</v>
      </c>
      <c r="O13" s="12">
        <f t="shared" si="2"/>
        <v>30</v>
      </c>
      <c r="P13" s="19">
        <f t="shared" si="3"/>
        <v>1.5</v>
      </c>
    </row>
    <row r="14" spans="2:16" ht="19.95" customHeight="1" x14ac:dyDescent="0.3">
      <c r="B14" s="4" t="s">
        <v>34</v>
      </c>
      <c r="C14" s="2">
        <v>4500</v>
      </c>
      <c r="L14" s="39" t="s">
        <v>20</v>
      </c>
      <c r="M14" s="12">
        <v>80</v>
      </c>
      <c r="N14" s="12">
        <v>35</v>
      </c>
      <c r="O14" s="12">
        <f t="shared" si="2"/>
        <v>45</v>
      </c>
      <c r="P14" s="19">
        <f t="shared" si="3"/>
        <v>1.2857142857142858</v>
      </c>
    </row>
    <row r="15" spans="2:16" ht="19.95" customHeight="1" x14ac:dyDescent="0.3">
      <c r="B15" s="4" t="s">
        <v>36</v>
      </c>
      <c r="C15" s="2">
        <v>40000</v>
      </c>
      <c r="L15" s="39" t="s">
        <v>18</v>
      </c>
      <c r="M15" s="12">
        <v>100</v>
      </c>
      <c r="N15" s="12">
        <v>50</v>
      </c>
      <c r="O15" s="12">
        <f t="shared" si="2"/>
        <v>50</v>
      </c>
      <c r="P15" s="19">
        <f t="shared" si="3"/>
        <v>1</v>
      </c>
    </row>
    <row r="16" spans="2:16" ht="19.95" customHeight="1" x14ac:dyDescent="0.3">
      <c r="B16" s="4" t="s">
        <v>35</v>
      </c>
      <c r="C16" s="2">
        <v>8000</v>
      </c>
      <c r="L16" s="39" t="s">
        <v>15</v>
      </c>
      <c r="M16" s="12">
        <v>120</v>
      </c>
      <c r="N16" s="12">
        <v>60</v>
      </c>
      <c r="O16" s="12">
        <f t="shared" si="2"/>
        <v>60</v>
      </c>
      <c r="P16" s="19">
        <f t="shared" si="3"/>
        <v>1</v>
      </c>
    </row>
    <row r="17" spans="2:16" ht="19.95" customHeight="1" x14ac:dyDescent="0.3">
      <c r="B17" s="4" t="s">
        <v>37</v>
      </c>
      <c r="C17" s="2">
        <v>5000</v>
      </c>
      <c r="L17" s="39" t="s">
        <v>16</v>
      </c>
      <c r="M17" s="12">
        <v>120</v>
      </c>
      <c r="N17" s="12">
        <v>60</v>
      </c>
      <c r="O17" s="12">
        <f t="shared" si="2"/>
        <v>60</v>
      </c>
      <c r="P17" s="19">
        <f t="shared" si="3"/>
        <v>1</v>
      </c>
    </row>
    <row r="18" spans="2:16" ht="19.95" customHeight="1" x14ac:dyDescent="0.3">
      <c r="B18" s="4" t="s">
        <v>38</v>
      </c>
      <c r="C18" s="2">
        <v>16000</v>
      </c>
      <c r="L18" s="39" t="s">
        <v>19</v>
      </c>
      <c r="M18" s="12">
        <v>120</v>
      </c>
      <c r="N18" s="12">
        <v>75</v>
      </c>
      <c r="O18" s="12">
        <f t="shared" si="2"/>
        <v>45</v>
      </c>
      <c r="P18" s="19">
        <f t="shared" si="3"/>
        <v>0.6</v>
      </c>
    </row>
    <row r="19" spans="2:16" ht="19.95" customHeight="1" thickBot="1" x14ac:dyDescent="0.35">
      <c r="B19" s="4" t="s">
        <v>47</v>
      </c>
      <c r="C19" s="2">
        <v>73500</v>
      </c>
      <c r="L19" s="40" t="s">
        <v>44</v>
      </c>
      <c r="M19" s="21">
        <f>SUM(M5:M18)</f>
        <v>1100</v>
      </c>
      <c r="N19" s="21">
        <f>SUM(N5:N18)</f>
        <v>540</v>
      </c>
      <c r="O19" s="21">
        <f>SUM(O5:O18)</f>
        <v>560</v>
      </c>
      <c r="P19" s="22">
        <f>SUM(P5:P18)</f>
        <v>15.954761904761904</v>
      </c>
    </row>
    <row r="20" spans="2:16" ht="19.95" customHeight="1" x14ac:dyDescent="0.3"/>
    <row r="21" spans="2:16" ht="19.95" customHeight="1" x14ac:dyDescent="0.3"/>
    <row r="22" spans="2:16" ht="19.95" customHeight="1" x14ac:dyDescent="0.3"/>
    <row r="23" spans="2:16" ht="19.95" customHeight="1" x14ac:dyDescent="0.3"/>
    <row r="24" spans="2:16" ht="19.95" customHeight="1" x14ac:dyDescent="0.3"/>
    <row r="25" spans="2:16" ht="19.95" customHeight="1" x14ac:dyDescent="0.3"/>
    <row r="26" spans="2:16" ht="19.95" customHeight="1" x14ac:dyDescent="0.3"/>
    <row r="27" spans="2:16" ht="19.95" customHeight="1" x14ac:dyDescent="0.3"/>
    <row r="28" spans="2:16" ht="19.95" customHeight="1" x14ac:dyDescent="0.3"/>
    <row r="29" spans="2:16" ht="19.95" customHeight="1" x14ac:dyDescent="0.3"/>
    <row r="30" spans="2:16" ht="19.95" customHeight="1" x14ac:dyDescent="0.3"/>
    <row r="31" spans="2:16" ht="19.95" customHeight="1" x14ac:dyDescent="0.3"/>
    <row r="32" spans="2:16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  <row r="601" ht="19.95" customHeight="1" x14ac:dyDescent="0.3"/>
    <row r="602" ht="19.95" customHeight="1" x14ac:dyDescent="0.3"/>
    <row r="603" ht="19.95" customHeight="1" x14ac:dyDescent="0.3"/>
    <row r="604" ht="19.95" customHeight="1" x14ac:dyDescent="0.3"/>
    <row r="605" ht="19.95" customHeight="1" x14ac:dyDescent="0.3"/>
    <row r="606" ht="19.95" customHeight="1" x14ac:dyDescent="0.3"/>
    <row r="607" ht="19.95" customHeight="1" x14ac:dyDescent="0.3"/>
    <row r="608" ht="19.95" customHeight="1" x14ac:dyDescent="0.3"/>
    <row r="609" ht="19.95" customHeight="1" x14ac:dyDescent="0.3"/>
    <row r="610" ht="19.95" customHeight="1" x14ac:dyDescent="0.3"/>
    <row r="611" ht="19.95" customHeight="1" x14ac:dyDescent="0.3"/>
    <row r="612" ht="19.95" customHeight="1" x14ac:dyDescent="0.3"/>
    <row r="613" ht="19.95" customHeight="1" x14ac:dyDescent="0.3"/>
    <row r="614" ht="19.95" customHeight="1" x14ac:dyDescent="0.3"/>
    <row r="615" ht="19.95" customHeight="1" x14ac:dyDescent="0.3"/>
    <row r="616" ht="19.95" customHeight="1" x14ac:dyDescent="0.3"/>
    <row r="617" ht="19.95" customHeight="1" x14ac:dyDescent="0.3"/>
    <row r="618" ht="19.95" customHeight="1" x14ac:dyDescent="0.3"/>
    <row r="619" ht="19.95" customHeight="1" x14ac:dyDescent="0.3"/>
    <row r="620" ht="19.95" customHeight="1" x14ac:dyDescent="0.3"/>
    <row r="621" ht="19.95" customHeight="1" x14ac:dyDescent="0.3"/>
    <row r="622" ht="19.95" customHeight="1" x14ac:dyDescent="0.3"/>
    <row r="623" ht="19.95" customHeight="1" x14ac:dyDescent="0.3"/>
    <row r="624" ht="19.95" customHeight="1" x14ac:dyDescent="0.3"/>
    <row r="625" ht="19.95" customHeight="1" x14ac:dyDescent="0.3"/>
    <row r="626" ht="19.95" customHeight="1" x14ac:dyDescent="0.3"/>
    <row r="627" ht="19.95" customHeight="1" x14ac:dyDescent="0.3"/>
    <row r="628" ht="19.95" customHeight="1" x14ac:dyDescent="0.3"/>
    <row r="629" ht="19.95" customHeight="1" x14ac:dyDescent="0.3"/>
    <row r="630" ht="19.95" customHeight="1" x14ac:dyDescent="0.3"/>
    <row r="631" ht="19.95" customHeight="1" x14ac:dyDescent="0.3"/>
    <row r="632" ht="19.95" customHeight="1" x14ac:dyDescent="0.3"/>
    <row r="633" ht="19.95" customHeight="1" x14ac:dyDescent="0.3"/>
    <row r="634" ht="19.95" customHeight="1" x14ac:dyDescent="0.3"/>
    <row r="635" ht="19.95" customHeight="1" x14ac:dyDescent="0.3"/>
    <row r="636" ht="19.95" customHeight="1" x14ac:dyDescent="0.3"/>
    <row r="637" ht="19.95" customHeight="1" x14ac:dyDescent="0.3"/>
    <row r="638" ht="19.95" customHeight="1" x14ac:dyDescent="0.3"/>
    <row r="639" ht="19.95" customHeight="1" x14ac:dyDescent="0.3"/>
    <row r="640" ht="19.95" customHeight="1" x14ac:dyDescent="0.3"/>
    <row r="641" ht="19.95" customHeight="1" x14ac:dyDescent="0.3"/>
    <row r="642" ht="19.95" customHeight="1" x14ac:dyDescent="0.3"/>
    <row r="643" ht="19.95" customHeight="1" x14ac:dyDescent="0.3"/>
    <row r="644" ht="19.95" customHeight="1" x14ac:dyDescent="0.3"/>
    <row r="645" ht="19.95" customHeight="1" x14ac:dyDescent="0.3"/>
    <row r="646" ht="19.95" customHeight="1" x14ac:dyDescent="0.3"/>
    <row r="647" ht="19.95" customHeight="1" x14ac:dyDescent="0.3"/>
    <row r="648" ht="19.95" customHeight="1" x14ac:dyDescent="0.3"/>
    <row r="649" ht="19.95" customHeight="1" x14ac:dyDescent="0.3"/>
    <row r="650" ht="19.95" customHeight="1" x14ac:dyDescent="0.3"/>
    <row r="651" ht="19.95" customHeight="1" x14ac:dyDescent="0.3"/>
    <row r="652" ht="19.95" customHeight="1" x14ac:dyDescent="0.3"/>
    <row r="653" ht="19.95" customHeight="1" x14ac:dyDescent="0.3"/>
    <row r="654" ht="19.95" customHeight="1" x14ac:dyDescent="0.3"/>
    <row r="655" ht="19.95" customHeight="1" x14ac:dyDescent="0.3"/>
    <row r="656" ht="19.95" customHeight="1" x14ac:dyDescent="0.3"/>
    <row r="657" ht="19.95" customHeight="1" x14ac:dyDescent="0.3"/>
    <row r="658" ht="19.95" customHeight="1" x14ac:dyDescent="0.3"/>
    <row r="659" ht="19.95" customHeight="1" x14ac:dyDescent="0.3"/>
    <row r="660" ht="19.95" customHeight="1" x14ac:dyDescent="0.3"/>
    <row r="661" ht="19.95" customHeight="1" x14ac:dyDescent="0.3"/>
    <row r="662" ht="19.95" customHeight="1" x14ac:dyDescent="0.3"/>
    <row r="663" ht="19.95" customHeight="1" x14ac:dyDescent="0.3"/>
    <row r="664" ht="19.95" customHeight="1" x14ac:dyDescent="0.3"/>
    <row r="665" ht="19.95" customHeight="1" x14ac:dyDescent="0.3"/>
    <row r="666" ht="19.95" customHeight="1" x14ac:dyDescent="0.3"/>
    <row r="667" ht="19.95" customHeight="1" x14ac:dyDescent="0.3"/>
    <row r="668" ht="19.95" customHeight="1" x14ac:dyDescent="0.3"/>
    <row r="669" ht="19.95" customHeight="1" x14ac:dyDescent="0.3"/>
    <row r="670" ht="19.95" customHeight="1" x14ac:dyDescent="0.3"/>
    <row r="671" ht="19.95" customHeight="1" x14ac:dyDescent="0.3"/>
    <row r="672" ht="19.95" customHeight="1" x14ac:dyDescent="0.3"/>
    <row r="673" ht="19.95" customHeight="1" x14ac:dyDescent="0.3"/>
    <row r="674" ht="19.95" customHeight="1" x14ac:dyDescent="0.3"/>
    <row r="675" ht="19.95" customHeight="1" x14ac:dyDescent="0.3"/>
    <row r="676" ht="19.95" customHeight="1" x14ac:dyDescent="0.3"/>
    <row r="677" ht="19.95" customHeight="1" x14ac:dyDescent="0.3"/>
    <row r="678" ht="19.95" customHeight="1" x14ac:dyDescent="0.3"/>
    <row r="679" ht="19.95" customHeight="1" x14ac:dyDescent="0.3"/>
    <row r="680" ht="19.95" customHeight="1" x14ac:dyDescent="0.3"/>
    <row r="681" ht="19.95" customHeight="1" x14ac:dyDescent="0.3"/>
    <row r="682" ht="19.95" customHeight="1" x14ac:dyDescent="0.3"/>
    <row r="683" ht="19.95" customHeight="1" x14ac:dyDescent="0.3"/>
    <row r="684" ht="19.95" customHeight="1" x14ac:dyDescent="0.3"/>
    <row r="685" ht="19.95" customHeight="1" x14ac:dyDescent="0.3"/>
    <row r="686" ht="19.95" customHeight="1" x14ac:dyDescent="0.3"/>
    <row r="687" ht="19.95" customHeight="1" x14ac:dyDescent="0.3"/>
    <row r="688" ht="19.95" customHeight="1" x14ac:dyDescent="0.3"/>
    <row r="689" ht="19.95" customHeight="1" x14ac:dyDescent="0.3"/>
    <row r="690" ht="19.95" customHeight="1" x14ac:dyDescent="0.3"/>
    <row r="691" ht="19.95" customHeight="1" x14ac:dyDescent="0.3"/>
    <row r="692" ht="19.95" customHeight="1" x14ac:dyDescent="0.3"/>
    <row r="693" ht="19.95" customHeight="1" x14ac:dyDescent="0.3"/>
    <row r="694" ht="19.95" customHeight="1" x14ac:dyDescent="0.3"/>
    <row r="695" ht="19.95" customHeight="1" x14ac:dyDescent="0.3"/>
    <row r="696" ht="19.95" customHeight="1" x14ac:dyDescent="0.3"/>
    <row r="697" ht="19.95" customHeight="1" x14ac:dyDescent="0.3"/>
    <row r="698" ht="19.95" customHeight="1" x14ac:dyDescent="0.3"/>
    <row r="699" ht="19.95" customHeight="1" x14ac:dyDescent="0.3"/>
    <row r="700" ht="19.95" customHeight="1" x14ac:dyDescent="0.3"/>
    <row r="701" ht="19.95" customHeight="1" x14ac:dyDescent="0.3"/>
    <row r="702" ht="19.95" customHeight="1" x14ac:dyDescent="0.3"/>
    <row r="703" ht="19.95" customHeight="1" x14ac:dyDescent="0.3"/>
    <row r="704" ht="19.95" customHeight="1" x14ac:dyDescent="0.3"/>
    <row r="705" ht="19.95" customHeight="1" x14ac:dyDescent="0.3"/>
    <row r="706" ht="19.95" customHeight="1" x14ac:dyDescent="0.3"/>
    <row r="707" ht="19.95" customHeight="1" x14ac:dyDescent="0.3"/>
    <row r="708" ht="19.95" customHeight="1" x14ac:dyDescent="0.3"/>
    <row r="709" ht="19.95" customHeight="1" x14ac:dyDescent="0.3"/>
    <row r="710" ht="19.95" customHeight="1" x14ac:dyDescent="0.3"/>
    <row r="711" ht="19.95" customHeight="1" x14ac:dyDescent="0.3"/>
    <row r="712" ht="19.95" customHeight="1" x14ac:dyDescent="0.3"/>
    <row r="713" ht="19.95" customHeight="1" x14ac:dyDescent="0.3"/>
    <row r="714" ht="19.95" customHeight="1" x14ac:dyDescent="0.3"/>
    <row r="715" ht="19.95" customHeight="1" x14ac:dyDescent="0.3"/>
    <row r="716" ht="19.95" customHeight="1" x14ac:dyDescent="0.3"/>
    <row r="717" ht="19.95" customHeight="1" x14ac:dyDescent="0.3"/>
    <row r="718" ht="19.95" customHeight="1" x14ac:dyDescent="0.3"/>
    <row r="719" ht="19.95" customHeight="1" x14ac:dyDescent="0.3"/>
    <row r="720" ht="19.95" customHeight="1" x14ac:dyDescent="0.3"/>
    <row r="721" ht="19.95" customHeight="1" x14ac:dyDescent="0.3"/>
    <row r="722" ht="19.95" customHeight="1" x14ac:dyDescent="0.3"/>
    <row r="723" ht="19.95" customHeight="1" x14ac:dyDescent="0.3"/>
    <row r="724" ht="19.95" customHeight="1" x14ac:dyDescent="0.3"/>
    <row r="725" ht="19.95" customHeight="1" x14ac:dyDescent="0.3"/>
    <row r="726" ht="19.95" customHeight="1" x14ac:dyDescent="0.3"/>
    <row r="727" ht="19.95" customHeight="1" x14ac:dyDescent="0.3"/>
    <row r="728" ht="19.95" customHeight="1" x14ac:dyDescent="0.3"/>
    <row r="729" ht="19.95" customHeight="1" x14ac:dyDescent="0.3"/>
    <row r="730" ht="19.95" customHeight="1" x14ac:dyDescent="0.3"/>
    <row r="731" ht="19.95" customHeight="1" x14ac:dyDescent="0.3"/>
    <row r="732" ht="19.95" customHeight="1" x14ac:dyDescent="0.3"/>
    <row r="733" ht="19.95" customHeight="1" x14ac:dyDescent="0.3"/>
    <row r="734" ht="19.95" customHeight="1" x14ac:dyDescent="0.3"/>
    <row r="735" ht="19.95" customHeight="1" x14ac:dyDescent="0.3"/>
    <row r="736" ht="19.95" customHeight="1" x14ac:dyDescent="0.3"/>
    <row r="737" ht="19.95" customHeight="1" x14ac:dyDescent="0.3"/>
    <row r="738" ht="19.95" customHeight="1" x14ac:dyDescent="0.3"/>
    <row r="739" ht="19.95" customHeight="1" x14ac:dyDescent="0.3"/>
    <row r="740" ht="19.95" customHeight="1" x14ac:dyDescent="0.3"/>
    <row r="741" ht="19.95" customHeight="1" x14ac:dyDescent="0.3"/>
    <row r="742" ht="19.95" customHeight="1" x14ac:dyDescent="0.3"/>
    <row r="743" ht="19.95" customHeight="1" x14ac:dyDescent="0.3"/>
    <row r="744" ht="19.95" customHeight="1" x14ac:dyDescent="0.3"/>
    <row r="745" ht="19.95" customHeight="1" x14ac:dyDescent="0.3"/>
    <row r="746" ht="19.95" customHeight="1" x14ac:dyDescent="0.3"/>
    <row r="747" ht="19.95" customHeight="1" x14ac:dyDescent="0.3"/>
    <row r="748" ht="19.95" customHeight="1" x14ac:dyDescent="0.3"/>
    <row r="749" ht="19.95" customHeight="1" x14ac:dyDescent="0.3"/>
    <row r="750" ht="19.95" customHeight="1" x14ac:dyDescent="0.3"/>
    <row r="751" ht="19.95" customHeight="1" x14ac:dyDescent="0.3"/>
    <row r="752" ht="19.95" customHeight="1" x14ac:dyDescent="0.3"/>
    <row r="753" ht="19.95" customHeight="1" x14ac:dyDescent="0.3"/>
    <row r="754" ht="19.95" customHeight="1" x14ac:dyDescent="0.3"/>
    <row r="755" ht="19.95" customHeight="1" x14ac:dyDescent="0.3"/>
    <row r="756" ht="19.95" customHeight="1" x14ac:dyDescent="0.3"/>
    <row r="757" ht="19.95" customHeight="1" x14ac:dyDescent="0.3"/>
    <row r="758" ht="19.95" customHeight="1" x14ac:dyDescent="0.3"/>
    <row r="759" ht="19.95" customHeight="1" x14ac:dyDescent="0.3"/>
    <row r="760" ht="19.95" customHeight="1" x14ac:dyDescent="0.3"/>
    <row r="761" ht="19.95" customHeight="1" x14ac:dyDescent="0.3"/>
    <row r="762" ht="19.95" customHeight="1" x14ac:dyDescent="0.3"/>
    <row r="763" ht="19.95" customHeight="1" x14ac:dyDescent="0.3"/>
    <row r="764" ht="19.95" customHeight="1" x14ac:dyDescent="0.3"/>
    <row r="765" ht="19.95" customHeight="1" x14ac:dyDescent="0.3"/>
    <row r="766" ht="19.95" customHeight="1" x14ac:dyDescent="0.3"/>
    <row r="767" ht="19.95" customHeight="1" x14ac:dyDescent="0.3"/>
    <row r="768" ht="19.95" customHeight="1" x14ac:dyDescent="0.3"/>
    <row r="769" ht="19.95" customHeight="1" x14ac:dyDescent="0.3"/>
    <row r="770" ht="19.95" customHeight="1" x14ac:dyDescent="0.3"/>
    <row r="771" ht="19.95" customHeight="1" x14ac:dyDescent="0.3"/>
    <row r="772" ht="19.95" customHeight="1" x14ac:dyDescent="0.3"/>
    <row r="773" ht="19.95" customHeight="1" x14ac:dyDescent="0.3"/>
    <row r="774" ht="19.95" customHeight="1" x14ac:dyDescent="0.3"/>
    <row r="775" ht="19.95" customHeight="1" x14ac:dyDescent="0.3"/>
    <row r="776" ht="19.95" customHeight="1" x14ac:dyDescent="0.3"/>
  </sheetData>
  <mergeCells count="2">
    <mergeCell ref="B3:C3"/>
    <mergeCell ref="L3:P3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88EC-750A-4025-8909-3C6945297BD8}">
  <dimension ref="A3:H56"/>
  <sheetViews>
    <sheetView workbookViewId="0">
      <selection activeCell="P6" sqref="P6"/>
    </sheetView>
  </sheetViews>
  <sheetFormatPr defaultRowHeight="14.4" x14ac:dyDescent="0.3"/>
  <cols>
    <col min="1" max="1" width="18.109375" bestFit="1" customWidth="1"/>
    <col min="2" max="2" width="9.5546875" customWidth="1"/>
    <col min="3" max="3" width="9.6640625" customWidth="1"/>
    <col min="4" max="4" width="12.5546875" bestFit="1" customWidth="1"/>
  </cols>
  <sheetData>
    <row r="3" spans="1:4" x14ac:dyDescent="0.3">
      <c r="A3" s="3" t="s">
        <v>46</v>
      </c>
      <c r="B3" s="3" t="s">
        <v>48</v>
      </c>
      <c r="C3" t="s">
        <v>50</v>
      </c>
      <c r="D3" t="s">
        <v>45</v>
      </c>
    </row>
    <row r="4" spans="1:4" x14ac:dyDescent="0.3">
      <c r="A4" s="4" t="s">
        <v>19</v>
      </c>
      <c r="B4" s="2">
        <v>120</v>
      </c>
      <c r="C4" s="2">
        <v>75</v>
      </c>
      <c r="D4" s="2">
        <v>45</v>
      </c>
    </row>
    <row r="5" spans="1:4" x14ac:dyDescent="0.3">
      <c r="A5" s="4" t="s">
        <v>16</v>
      </c>
      <c r="B5" s="2">
        <v>120</v>
      </c>
      <c r="C5" s="2">
        <v>60</v>
      </c>
      <c r="D5" s="2">
        <v>60</v>
      </c>
    </row>
    <row r="6" spans="1:4" x14ac:dyDescent="0.3">
      <c r="A6" s="4" t="s">
        <v>20</v>
      </c>
      <c r="B6" s="2">
        <v>80</v>
      </c>
      <c r="C6" s="2">
        <v>35</v>
      </c>
      <c r="D6" s="2">
        <v>45</v>
      </c>
    </row>
    <row r="7" spans="1:4" x14ac:dyDescent="0.3">
      <c r="A7" s="4" t="s">
        <v>18</v>
      </c>
      <c r="B7" s="2">
        <v>100</v>
      </c>
      <c r="C7" s="2">
        <v>50</v>
      </c>
      <c r="D7" s="2">
        <v>50</v>
      </c>
    </row>
    <row r="8" spans="1:4" x14ac:dyDescent="0.3">
      <c r="A8" s="4" t="s">
        <v>15</v>
      </c>
      <c r="B8" s="2">
        <v>120</v>
      </c>
      <c r="C8" s="2">
        <v>60</v>
      </c>
      <c r="D8" s="2">
        <v>60</v>
      </c>
    </row>
    <row r="9" spans="1:4" x14ac:dyDescent="0.3">
      <c r="A9" s="4" t="s">
        <v>14</v>
      </c>
      <c r="B9" s="2">
        <v>40</v>
      </c>
      <c r="C9" s="2">
        <v>20</v>
      </c>
      <c r="D9" s="2">
        <v>20</v>
      </c>
    </row>
    <row r="10" spans="1:4" x14ac:dyDescent="0.3">
      <c r="A10" s="4" t="s">
        <v>8</v>
      </c>
      <c r="B10" s="2">
        <v>90</v>
      </c>
      <c r="C10" s="2">
        <v>40</v>
      </c>
      <c r="D10" s="2">
        <v>50</v>
      </c>
    </row>
    <row r="11" spans="1:4" x14ac:dyDescent="0.3">
      <c r="A11" s="4" t="s">
        <v>9</v>
      </c>
      <c r="B11" s="2">
        <v>80</v>
      </c>
      <c r="C11" s="2">
        <v>35</v>
      </c>
      <c r="D11" s="2">
        <v>45</v>
      </c>
    </row>
    <row r="12" spans="1:4" x14ac:dyDescent="0.3">
      <c r="A12" s="4" t="s">
        <v>7</v>
      </c>
      <c r="B12" s="2">
        <v>90</v>
      </c>
      <c r="C12" s="2">
        <v>45</v>
      </c>
      <c r="D12" s="2">
        <v>45</v>
      </c>
    </row>
    <row r="13" spans="1:4" x14ac:dyDescent="0.3">
      <c r="A13" s="4" t="s">
        <v>17</v>
      </c>
      <c r="B13" s="2">
        <v>50</v>
      </c>
      <c r="C13" s="2">
        <v>20</v>
      </c>
      <c r="D13" s="2">
        <v>30</v>
      </c>
    </row>
    <row r="14" spans="1:4" x14ac:dyDescent="0.3">
      <c r="A14" s="4" t="s">
        <v>6</v>
      </c>
      <c r="B14" s="2">
        <v>90</v>
      </c>
      <c r="C14" s="2">
        <v>50</v>
      </c>
      <c r="D14" s="2">
        <v>40</v>
      </c>
    </row>
    <row r="15" spans="1:4" x14ac:dyDescent="0.3">
      <c r="A15" s="4" t="s">
        <v>3</v>
      </c>
      <c r="B15" s="2">
        <v>25</v>
      </c>
      <c r="C15" s="2">
        <v>10</v>
      </c>
      <c r="D15" s="2">
        <v>15</v>
      </c>
    </row>
    <row r="16" spans="1:4" x14ac:dyDescent="0.3">
      <c r="A16" s="4" t="s">
        <v>5</v>
      </c>
      <c r="B16" s="2">
        <v>60</v>
      </c>
      <c r="C16" s="2">
        <v>25</v>
      </c>
      <c r="D16" s="2">
        <v>35</v>
      </c>
    </row>
    <row r="17" spans="1:6" x14ac:dyDescent="0.3">
      <c r="A17" s="4" t="s">
        <v>4</v>
      </c>
      <c r="B17" s="2">
        <v>35</v>
      </c>
      <c r="C17" s="2">
        <v>15</v>
      </c>
      <c r="D17" s="2">
        <v>20</v>
      </c>
    </row>
    <row r="18" spans="1:6" x14ac:dyDescent="0.3">
      <c r="A18" s="4" t="s">
        <v>47</v>
      </c>
      <c r="B18" s="2">
        <v>1100</v>
      </c>
      <c r="C18" s="2">
        <v>540</v>
      </c>
      <c r="D18" s="2">
        <v>560</v>
      </c>
    </row>
    <row r="22" spans="1:6" ht="43.2" x14ac:dyDescent="0.3">
      <c r="A22" s="6" t="s">
        <v>46</v>
      </c>
      <c r="B22" s="6" t="s">
        <v>52</v>
      </c>
      <c r="C22" s="7" t="s">
        <v>54</v>
      </c>
      <c r="D22" s="7" t="s">
        <v>55</v>
      </c>
      <c r="E22" s="7" t="s">
        <v>56</v>
      </c>
      <c r="F22" s="7" t="s">
        <v>57</v>
      </c>
    </row>
    <row r="23" spans="1:6" x14ac:dyDescent="0.3">
      <c r="A23" s="4" t="s">
        <v>19</v>
      </c>
      <c r="B23" s="2">
        <v>170</v>
      </c>
      <c r="C23" s="2">
        <v>150</v>
      </c>
      <c r="D23" s="2">
        <v>150</v>
      </c>
      <c r="E23" s="2">
        <v>170</v>
      </c>
      <c r="F23" s="2">
        <v>160</v>
      </c>
    </row>
    <row r="24" spans="1:6" x14ac:dyDescent="0.3">
      <c r="A24" s="4" t="s">
        <v>16</v>
      </c>
      <c r="B24" s="2">
        <v>105</v>
      </c>
      <c r="C24" s="2">
        <v>110</v>
      </c>
      <c r="D24" s="2">
        <v>120</v>
      </c>
      <c r="E24" s="2">
        <v>100</v>
      </c>
      <c r="F24" s="2">
        <v>100</v>
      </c>
    </row>
    <row r="25" spans="1:6" x14ac:dyDescent="0.3">
      <c r="A25" s="4" t="s">
        <v>20</v>
      </c>
      <c r="B25" s="2">
        <v>120</v>
      </c>
      <c r="C25" s="2">
        <v>100</v>
      </c>
      <c r="D25" s="2">
        <v>150</v>
      </c>
      <c r="E25" s="2">
        <v>120</v>
      </c>
      <c r="F25" s="2">
        <v>110</v>
      </c>
    </row>
    <row r="26" spans="1:6" x14ac:dyDescent="0.3">
      <c r="A26" s="4" t="s">
        <v>18</v>
      </c>
      <c r="B26" s="2">
        <v>90</v>
      </c>
      <c r="C26" s="2">
        <v>100</v>
      </c>
      <c r="D26" s="2">
        <v>150</v>
      </c>
      <c r="E26" s="2">
        <v>150</v>
      </c>
      <c r="F26" s="2">
        <v>150</v>
      </c>
    </row>
    <row r="27" spans="1:6" x14ac:dyDescent="0.3">
      <c r="A27" s="4" t="s">
        <v>15</v>
      </c>
      <c r="B27" s="2">
        <v>100</v>
      </c>
      <c r="C27" s="2">
        <v>90</v>
      </c>
      <c r="D27" s="2">
        <v>110</v>
      </c>
      <c r="E27" s="2">
        <v>115</v>
      </c>
      <c r="F27" s="2">
        <v>100</v>
      </c>
    </row>
    <row r="28" spans="1:6" x14ac:dyDescent="0.3">
      <c r="A28" s="4" t="s">
        <v>14</v>
      </c>
      <c r="B28" s="2">
        <v>360</v>
      </c>
      <c r="C28" s="2">
        <v>300</v>
      </c>
      <c r="D28" s="2">
        <v>350</v>
      </c>
      <c r="E28" s="2">
        <v>300</v>
      </c>
      <c r="F28" s="2">
        <v>250</v>
      </c>
    </row>
    <row r="29" spans="1:6" x14ac:dyDescent="0.3">
      <c r="A29" s="4" t="s">
        <v>8</v>
      </c>
      <c r="B29" s="2">
        <v>90</v>
      </c>
      <c r="C29" s="2">
        <v>90</v>
      </c>
      <c r="D29" s="2">
        <v>50</v>
      </c>
      <c r="E29" s="2">
        <v>0</v>
      </c>
      <c r="F29" s="2">
        <v>0</v>
      </c>
    </row>
    <row r="30" spans="1:6" x14ac:dyDescent="0.3">
      <c r="A30" s="4" t="s">
        <v>9</v>
      </c>
      <c r="B30" s="2">
        <v>80</v>
      </c>
      <c r="C30" s="2">
        <v>80</v>
      </c>
      <c r="D30" s="2">
        <v>50</v>
      </c>
      <c r="E30" s="2">
        <v>0</v>
      </c>
      <c r="F30" s="2">
        <v>0</v>
      </c>
    </row>
    <row r="31" spans="1:6" x14ac:dyDescent="0.3">
      <c r="A31" s="4" t="s">
        <v>7</v>
      </c>
      <c r="B31" s="2">
        <v>85</v>
      </c>
      <c r="C31" s="2">
        <v>70</v>
      </c>
      <c r="D31" s="2">
        <v>60</v>
      </c>
      <c r="E31" s="2">
        <v>0</v>
      </c>
      <c r="F31" s="2">
        <v>0</v>
      </c>
    </row>
    <row r="32" spans="1:6" x14ac:dyDescent="0.3">
      <c r="A32" s="4" t="s">
        <v>17</v>
      </c>
      <c r="B32" s="2">
        <v>250</v>
      </c>
      <c r="C32" s="2">
        <v>210</v>
      </c>
      <c r="D32" s="2">
        <v>270</v>
      </c>
      <c r="E32" s="2">
        <v>250</v>
      </c>
      <c r="F32" s="2">
        <v>170</v>
      </c>
    </row>
    <row r="33" spans="1:8" x14ac:dyDescent="0.3">
      <c r="A33" s="4" t="s">
        <v>6</v>
      </c>
      <c r="B33" s="2">
        <v>150</v>
      </c>
      <c r="C33" s="2">
        <v>70</v>
      </c>
      <c r="D33" s="2">
        <v>50</v>
      </c>
      <c r="E33" s="2">
        <v>0</v>
      </c>
      <c r="F33" s="2">
        <v>0</v>
      </c>
    </row>
    <row r="34" spans="1:8" x14ac:dyDescent="0.3">
      <c r="A34" s="4" t="s">
        <v>3</v>
      </c>
      <c r="B34" s="2">
        <v>300</v>
      </c>
      <c r="C34" s="2">
        <v>250</v>
      </c>
      <c r="D34" s="2">
        <v>200</v>
      </c>
      <c r="E34" s="2">
        <v>0</v>
      </c>
      <c r="F34" s="2">
        <v>0</v>
      </c>
    </row>
    <row r="35" spans="1:8" x14ac:dyDescent="0.3">
      <c r="A35" s="4" t="s">
        <v>5</v>
      </c>
      <c r="B35" s="2">
        <v>120</v>
      </c>
      <c r="C35" s="2">
        <v>110</v>
      </c>
      <c r="D35" s="2">
        <v>80</v>
      </c>
      <c r="E35" s="2">
        <v>0</v>
      </c>
      <c r="F35" s="2">
        <v>0</v>
      </c>
    </row>
    <row r="36" spans="1:8" x14ac:dyDescent="0.3">
      <c r="A36" s="4" t="s">
        <v>4</v>
      </c>
      <c r="B36" s="2">
        <v>420</v>
      </c>
      <c r="C36" s="2">
        <v>350</v>
      </c>
      <c r="D36" s="2">
        <v>250</v>
      </c>
      <c r="E36" s="2">
        <v>0</v>
      </c>
      <c r="F36" s="2">
        <v>0</v>
      </c>
    </row>
    <row r="37" spans="1:8" x14ac:dyDescent="0.3">
      <c r="A37" s="4" t="s">
        <v>47</v>
      </c>
      <c r="B37" s="2">
        <v>2440</v>
      </c>
      <c r="C37" s="2">
        <v>2080</v>
      </c>
      <c r="D37" s="2">
        <v>2040</v>
      </c>
      <c r="E37" s="2">
        <v>1205</v>
      </c>
      <c r="F37" s="2">
        <v>1040</v>
      </c>
    </row>
    <row r="41" spans="1:8" ht="57.6" x14ac:dyDescent="0.3">
      <c r="A41" s="5" t="s">
        <v>46</v>
      </c>
      <c r="B41" s="5" t="s">
        <v>53</v>
      </c>
      <c r="C41" s="1" t="s">
        <v>61</v>
      </c>
      <c r="D41" s="1" t="s">
        <v>62</v>
      </c>
      <c r="E41" s="1" t="s">
        <v>63</v>
      </c>
      <c r="F41" s="1" t="s">
        <v>64</v>
      </c>
      <c r="G41" s="1"/>
      <c r="H41" s="1"/>
    </row>
    <row r="42" spans="1:8" x14ac:dyDescent="0.3">
      <c r="A42" s="4" t="s">
        <v>4</v>
      </c>
      <c r="B42" s="2">
        <v>14700</v>
      </c>
      <c r="C42" s="2">
        <v>12250</v>
      </c>
      <c r="D42" s="2">
        <v>8750</v>
      </c>
      <c r="E42" s="2">
        <v>0</v>
      </c>
      <c r="F42" s="2">
        <v>0</v>
      </c>
    </row>
    <row r="43" spans="1:8" x14ac:dyDescent="0.3">
      <c r="A43" s="4" t="s">
        <v>5</v>
      </c>
      <c r="B43" s="2">
        <v>7200</v>
      </c>
      <c r="C43" s="2">
        <v>6600</v>
      </c>
      <c r="D43" s="2">
        <v>4800</v>
      </c>
      <c r="E43" s="2">
        <v>0</v>
      </c>
      <c r="F43" s="2">
        <v>0</v>
      </c>
    </row>
    <row r="44" spans="1:8" x14ac:dyDescent="0.3">
      <c r="A44" s="4" t="s">
        <v>3</v>
      </c>
      <c r="B44" s="2">
        <v>7500</v>
      </c>
      <c r="C44" s="2">
        <v>6250</v>
      </c>
      <c r="D44" s="2">
        <v>5000</v>
      </c>
      <c r="E44" s="2">
        <v>0</v>
      </c>
      <c r="F44" s="2">
        <v>0</v>
      </c>
    </row>
    <row r="45" spans="1:8" x14ac:dyDescent="0.3">
      <c r="A45" s="4" t="s">
        <v>6</v>
      </c>
      <c r="B45" s="2">
        <v>13500</v>
      </c>
      <c r="C45" s="2">
        <v>6300</v>
      </c>
      <c r="D45" s="2">
        <v>4500</v>
      </c>
      <c r="E45" s="2">
        <v>0</v>
      </c>
      <c r="F45" s="2">
        <v>0</v>
      </c>
    </row>
    <row r="46" spans="1:8" x14ac:dyDescent="0.3">
      <c r="A46" s="4" t="s">
        <v>17</v>
      </c>
      <c r="B46" s="2">
        <v>12500</v>
      </c>
      <c r="C46" s="2">
        <v>10500</v>
      </c>
      <c r="D46" s="2">
        <v>13500</v>
      </c>
      <c r="E46" s="2">
        <v>12500</v>
      </c>
      <c r="F46" s="2">
        <v>8500</v>
      </c>
    </row>
    <row r="47" spans="1:8" x14ac:dyDescent="0.3">
      <c r="A47" s="4" t="s">
        <v>7</v>
      </c>
      <c r="B47" s="2">
        <v>7650</v>
      </c>
      <c r="C47" s="2">
        <v>6300</v>
      </c>
      <c r="D47" s="2">
        <v>5400</v>
      </c>
      <c r="E47" s="2">
        <v>0</v>
      </c>
      <c r="F47" s="2">
        <v>0</v>
      </c>
    </row>
    <row r="48" spans="1:8" x14ac:dyDescent="0.3">
      <c r="A48" s="4" t="s">
        <v>9</v>
      </c>
      <c r="B48" s="2">
        <v>6400</v>
      </c>
      <c r="C48" s="2">
        <v>6400</v>
      </c>
      <c r="D48" s="2">
        <v>4000</v>
      </c>
      <c r="E48" s="2">
        <v>0</v>
      </c>
      <c r="F48" s="2">
        <v>0</v>
      </c>
    </row>
    <row r="49" spans="1:6" x14ac:dyDescent="0.3">
      <c r="A49" s="4" t="s">
        <v>8</v>
      </c>
      <c r="B49" s="2">
        <v>8100</v>
      </c>
      <c r="C49" s="2">
        <v>8100</v>
      </c>
      <c r="D49" s="2">
        <v>4500</v>
      </c>
      <c r="E49" s="2">
        <v>0</v>
      </c>
      <c r="F49" s="2">
        <v>0</v>
      </c>
    </row>
    <row r="50" spans="1:6" x14ac:dyDescent="0.3">
      <c r="A50" s="4" t="s">
        <v>14</v>
      </c>
      <c r="B50" s="2">
        <v>14400</v>
      </c>
      <c r="C50" s="2">
        <v>12000</v>
      </c>
      <c r="D50" s="2">
        <v>14000</v>
      </c>
      <c r="E50" s="2">
        <v>12000</v>
      </c>
      <c r="F50" s="2">
        <v>10000</v>
      </c>
    </row>
    <row r="51" spans="1:6" x14ac:dyDescent="0.3">
      <c r="A51" s="4" t="s">
        <v>15</v>
      </c>
      <c r="B51" s="2">
        <v>12000</v>
      </c>
      <c r="C51" s="2">
        <v>10800</v>
      </c>
      <c r="D51" s="2">
        <v>13200</v>
      </c>
      <c r="E51" s="2">
        <v>13800</v>
      </c>
      <c r="F51" s="2">
        <v>12000</v>
      </c>
    </row>
    <row r="52" spans="1:6" x14ac:dyDescent="0.3">
      <c r="A52" s="4" t="s">
        <v>18</v>
      </c>
      <c r="B52" s="2">
        <v>9000</v>
      </c>
      <c r="C52" s="2">
        <v>10000</v>
      </c>
      <c r="D52" s="2">
        <v>15000</v>
      </c>
      <c r="E52" s="2">
        <v>15000</v>
      </c>
      <c r="F52" s="2">
        <v>15000</v>
      </c>
    </row>
    <row r="53" spans="1:6" x14ac:dyDescent="0.3">
      <c r="A53" s="4" t="s">
        <v>20</v>
      </c>
      <c r="B53" s="2">
        <v>9600</v>
      </c>
      <c r="C53" s="2">
        <v>8000</v>
      </c>
      <c r="D53" s="2">
        <v>12000</v>
      </c>
      <c r="E53" s="2">
        <v>9600</v>
      </c>
      <c r="F53" s="2">
        <v>8800</v>
      </c>
    </row>
    <row r="54" spans="1:6" x14ac:dyDescent="0.3">
      <c r="A54" s="4" t="s">
        <v>16</v>
      </c>
      <c r="B54" s="2">
        <v>12600</v>
      </c>
      <c r="C54" s="2">
        <v>13200</v>
      </c>
      <c r="D54" s="2">
        <v>14400</v>
      </c>
      <c r="E54" s="2">
        <v>12000</v>
      </c>
      <c r="F54" s="2">
        <v>12000</v>
      </c>
    </row>
    <row r="55" spans="1:6" x14ac:dyDescent="0.3">
      <c r="A55" s="4" t="s">
        <v>19</v>
      </c>
      <c r="B55" s="2">
        <v>20400</v>
      </c>
      <c r="C55" s="2">
        <v>18000</v>
      </c>
      <c r="D55" s="2">
        <v>18000</v>
      </c>
      <c r="E55" s="2">
        <v>20400</v>
      </c>
      <c r="F55" s="2">
        <v>19200</v>
      </c>
    </row>
    <row r="56" spans="1:6" x14ac:dyDescent="0.3">
      <c r="A56" s="4" t="s">
        <v>47</v>
      </c>
      <c r="B56" s="2">
        <v>155550</v>
      </c>
      <c r="C56" s="2">
        <v>134700</v>
      </c>
      <c r="D56" s="2">
        <v>137050</v>
      </c>
      <c r="E56" s="2">
        <v>95300</v>
      </c>
      <c r="F56" s="2">
        <v>85500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study Data</vt:lpstr>
      <vt:lpstr>Expenses and Profit </vt:lpstr>
      <vt:lpstr>Pivot Tables and Charts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Princee Chimnani</dc:creator>
  <cp:lastModifiedBy>Princee Chimnani</cp:lastModifiedBy>
  <dcterms:created xsi:type="dcterms:W3CDTF">2022-05-12T09:02:19Z</dcterms:created>
  <dcterms:modified xsi:type="dcterms:W3CDTF">2022-05-13T10:58:43Z</dcterms:modified>
</cp:coreProperties>
</file>