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orchtechnologiesinc-my.sharepoint.us/personal/cwhite_torchtechnologies_com/Documents/"/>
    </mc:Choice>
  </mc:AlternateContent>
  <xr:revisionPtr revIDLastSave="21" documentId="8_{4EF3AE10-B48E-4085-9DD1-81EB38D9D41F}" xr6:coauthVersionLast="44" xr6:coauthVersionMax="44" xr10:uidLastSave="{719D7905-F341-42EB-81BC-C776CA447C77}"/>
  <bookViews>
    <workbookView xWindow="-120" yWindow="-120" windowWidth="29040" windowHeight="15840" xr2:uid="{63FFE2E9-3229-4312-AC35-4985EA2DE2C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2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9" i="1"/>
  <c r="G9" i="1"/>
  <c r="K3" i="1"/>
  <c r="K4" i="1"/>
  <c r="K5" i="1"/>
  <c r="K6" i="1"/>
  <c r="K19" i="1"/>
  <c r="K20" i="1"/>
  <c r="K21" i="1"/>
  <c r="K22" i="1"/>
  <c r="K35" i="1"/>
  <c r="K36" i="1"/>
  <c r="K37" i="1"/>
  <c r="K38" i="1"/>
  <c r="K51" i="1"/>
  <c r="K52" i="1"/>
  <c r="K53" i="1"/>
  <c r="K54" i="1"/>
  <c r="J3" i="1"/>
  <c r="J4" i="1"/>
  <c r="J5" i="1"/>
  <c r="J6" i="1"/>
  <c r="J7" i="1"/>
  <c r="K7" i="1" s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J20" i="1"/>
  <c r="J21" i="1"/>
  <c r="J22" i="1"/>
  <c r="J23" i="1"/>
  <c r="K23" i="1" s="1"/>
  <c r="J24" i="1"/>
  <c r="K24" i="1" s="1"/>
  <c r="J25" i="1"/>
  <c r="K25" i="1" s="1"/>
  <c r="J26" i="1"/>
  <c r="K26" i="1" s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34" i="1"/>
  <c r="K34" i="1" s="1"/>
  <c r="J35" i="1"/>
  <c r="J36" i="1"/>
  <c r="J37" i="1"/>
  <c r="J38" i="1"/>
  <c r="J39" i="1"/>
  <c r="K39" i="1" s="1"/>
  <c r="J40" i="1"/>
  <c r="K40" i="1" s="1"/>
  <c r="J41" i="1"/>
  <c r="K41" i="1" s="1"/>
  <c r="J42" i="1"/>
  <c r="K42" i="1" s="1"/>
  <c r="J43" i="1"/>
  <c r="K43" i="1" s="1"/>
  <c r="J44" i="1"/>
  <c r="K44" i="1" s="1"/>
  <c r="J45" i="1"/>
  <c r="K45" i="1" s="1"/>
  <c r="J46" i="1"/>
  <c r="K46" i="1" s="1"/>
  <c r="J47" i="1"/>
  <c r="K47" i="1" s="1"/>
  <c r="J48" i="1"/>
  <c r="K48" i="1" s="1"/>
  <c r="J49" i="1"/>
  <c r="K49" i="1" s="1"/>
  <c r="J50" i="1"/>
  <c r="K50" i="1" s="1"/>
  <c r="J51" i="1"/>
  <c r="J52" i="1"/>
  <c r="J53" i="1"/>
  <c r="J54" i="1"/>
  <c r="J2" i="1"/>
  <c r="K2" i="1" s="1"/>
  <c r="H10" i="1"/>
  <c r="H11" i="1"/>
  <c r="H19" i="1"/>
  <c r="H25" i="1"/>
  <c r="H26" i="1"/>
  <c r="H34" i="1"/>
  <c r="H35" i="1"/>
  <c r="H49" i="1"/>
  <c r="H50" i="1"/>
  <c r="H51" i="1"/>
  <c r="H9" i="1"/>
  <c r="G10" i="1"/>
  <c r="G11" i="1"/>
  <c r="G12" i="1"/>
  <c r="H12" i="1" s="1"/>
  <c r="G13" i="1"/>
  <c r="H13" i="1" s="1"/>
  <c r="G14" i="1"/>
  <c r="H14" i="1" s="1"/>
  <c r="G15" i="1"/>
  <c r="H15" i="1" s="1"/>
  <c r="G16" i="1"/>
  <c r="H16" i="1" s="1"/>
  <c r="G17" i="1"/>
  <c r="H17" i="1" s="1"/>
  <c r="G18" i="1"/>
  <c r="H18" i="1" s="1"/>
  <c r="G19" i="1"/>
  <c r="G20" i="1"/>
  <c r="H20" i="1" s="1"/>
  <c r="G21" i="1"/>
  <c r="H21" i="1" s="1"/>
  <c r="G22" i="1"/>
  <c r="H22" i="1" s="1"/>
  <c r="G23" i="1"/>
  <c r="H23" i="1" s="1"/>
  <c r="G24" i="1"/>
  <c r="H24" i="1" s="1"/>
  <c r="G25" i="1"/>
  <c r="G26" i="1"/>
  <c r="G27" i="1"/>
  <c r="H27" i="1" s="1"/>
  <c r="G28" i="1"/>
  <c r="H28" i="1" s="1"/>
  <c r="G29" i="1"/>
  <c r="H29" i="1" s="1"/>
  <c r="G30" i="1"/>
  <c r="H30" i="1" s="1"/>
  <c r="G31" i="1"/>
  <c r="H31" i="1" s="1"/>
  <c r="G32" i="1"/>
  <c r="H32" i="1" s="1"/>
  <c r="G33" i="1"/>
  <c r="H33" i="1" s="1"/>
  <c r="G34" i="1"/>
  <c r="G35" i="1"/>
  <c r="G36" i="1"/>
  <c r="H36" i="1" s="1"/>
  <c r="G37" i="1"/>
  <c r="H37" i="1" s="1"/>
  <c r="G38" i="1"/>
  <c r="H38" i="1" s="1"/>
  <c r="G39" i="1"/>
  <c r="H39" i="1" s="1"/>
  <c r="G40" i="1"/>
  <c r="H40" i="1" s="1"/>
  <c r="G41" i="1"/>
  <c r="H41" i="1" s="1"/>
  <c r="G42" i="1"/>
  <c r="H42" i="1" s="1"/>
  <c r="G43" i="1"/>
  <c r="H43" i="1" s="1"/>
  <c r="G44" i="1"/>
  <c r="H44" i="1" s="1"/>
  <c r="G45" i="1"/>
  <c r="H45" i="1" s="1"/>
  <c r="G46" i="1"/>
  <c r="H46" i="1" s="1"/>
  <c r="G47" i="1"/>
  <c r="H47" i="1" s="1"/>
  <c r="G48" i="1"/>
  <c r="H48" i="1" s="1"/>
  <c r="G49" i="1"/>
  <c r="G50" i="1"/>
  <c r="G51" i="1"/>
  <c r="G52" i="1"/>
  <c r="H52" i="1" s="1"/>
  <c r="G53" i="1"/>
  <c r="H53" i="1" s="1"/>
  <c r="G54" i="1"/>
  <c r="H54" i="1" s="1"/>
</calcChain>
</file>

<file path=xl/sharedStrings.xml><?xml version="1.0" encoding="utf-8"?>
<sst xmlns="http://schemas.openxmlformats.org/spreadsheetml/2006/main" count="170" uniqueCount="14">
  <si>
    <t>datatype</t>
  </si>
  <si>
    <t>header_swmodel</t>
  </si>
  <si>
    <t>time</t>
  </si>
  <si>
    <t>uniqueid</t>
  </si>
  <si>
    <t>datarec_id</t>
  </si>
  <si>
    <t>MISSILE_SAMP7</t>
  </si>
  <si>
    <t>MISSILE_SAMP7_1.MISSILE_SAMP7.1</t>
  </si>
  <si>
    <t>Missile_SAMP7_State_Update</t>
  </si>
  <si>
    <t>mEast</t>
  </si>
  <si>
    <t>mNorth</t>
  </si>
  <si>
    <t>mUp</t>
  </si>
  <si>
    <t>tEast</t>
  </si>
  <si>
    <t>tNorth</t>
  </si>
  <si>
    <t>tUp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</si>
</sst>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E0CC3-1E50-4FBF-AE0B-2F198B5F6B92}">
  <dimension ref="A1:K54"/>
  <sheetViews>
    <sheetView tabSelected="1" topLeftCell="A4" workbookViewId="0">
      <selection activeCell="I36" sqref="I36"/>
    </sheetView>
  </sheetViews>
  <sheetFormatPr defaultRowHeight="15" x14ac:dyDescent="0.25"/>
  <cols>
    <col min="1" max="1" width="9" bestFit="1" customWidth="1"/>
    <col min="2" max="2" width="28" bestFit="1" customWidth="1"/>
    <col min="3" max="3" width="33.140625" customWidth="1"/>
    <col min="4" max="4" width="16.5703125" bestFit="1" customWidth="1"/>
  </cols>
  <sheetData>
    <row r="1" spans="1:11" x14ac:dyDescent="0.25">
      <c r="A1" t="s">
        <v>3</v>
      </c>
      <c r="B1" t="s">
        <v>0</v>
      </c>
      <c r="C1" t="s">
        <v>4</v>
      </c>
      <c r="D1" t="s">
        <v>1</v>
      </c>
      <c r="E1" t="s">
        <v>2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</row>
    <row r="2" spans="1:11" x14ac:dyDescent="0.25">
      <c r="A2">
        <v>54</v>
      </c>
      <c r="B2" t="s">
        <v>7</v>
      </c>
      <c r="C2" t="s">
        <v>6</v>
      </c>
      <c r="D2" t="s">
        <v>5</v>
      </c>
      <c r="E2">
        <v>152.142</v>
      </c>
      <c r="F2">
        <v>0</v>
      </c>
      <c r="G2">
        <v>0</v>
      </c>
      <c r="H2">
        <v>0</v>
      </c>
      <c r="I2">
        <f>2749.9952841403*EXP((345.846-J2)/2000) - 2702.64367585252</f>
        <v>-1499.9999999999973</v>
      </c>
      <c r="J2">
        <f>2000-48.6515882352941*(E2-152.142)</f>
        <v>2000</v>
      </c>
      <c r="K2">
        <f>3200 * ( 1 - (J2-1000)*(J2-1000)/1000000)</f>
        <v>0</v>
      </c>
    </row>
    <row r="3" spans="1:11" x14ac:dyDescent="0.25">
      <c r="A3">
        <v>54</v>
      </c>
      <c r="B3" t="s">
        <v>7</v>
      </c>
      <c r="C3" t="s">
        <v>6</v>
      </c>
      <c r="D3" t="s">
        <v>5</v>
      </c>
      <c r="E3">
        <v>153.142</v>
      </c>
      <c r="F3">
        <v>0</v>
      </c>
      <c r="G3">
        <v>0</v>
      </c>
      <c r="H3">
        <v>0</v>
      </c>
      <c r="I3">
        <f t="shared" ref="I3:I54" si="0">2749.9952841403*EXP((345.846-J3)/2000) - 2702.64367585252</f>
        <v>-1470.3860058940224</v>
      </c>
      <c r="J3">
        <f>2000-48.6515882352941*(E3-152.142)</f>
        <v>1951.3484117647058</v>
      </c>
      <c r="K3">
        <f t="shared" ref="K3:K54" si="1">3200 * ( 1 - (J3-1000)*(J3-1000)/1000000)</f>
        <v>303.79583818486964</v>
      </c>
    </row>
    <row r="4" spans="1:11" x14ac:dyDescent="0.25">
      <c r="A4">
        <v>54</v>
      </c>
      <c r="B4" t="s">
        <v>7</v>
      </c>
      <c r="C4" t="s">
        <v>6</v>
      </c>
      <c r="D4" t="s">
        <v>5</v>
      </c>
      <c r="E4">
        <v>154.142</v>
      </c>
      <c r="F4">
        <v>0</v>
      </c>
      <c r="G4">
        <v>0</v>
      </c>
      <c r="H4">
        <v>0</v>
      </c>
      <c r="I4">
        <f t="shared" si="0"/>
        <v>-1440.0427944275632</v>
      </c>
      <c r="J4">
        <f>2000-48.6515882352941*(E4-152.142)</f>
        <v>1902.6968235294119</v>
      </c>
      <c r="K4">
        <f t="shared" si="1"/>
        <v>592.44302332771178</v>
      </c>
    </row>
    <row r="5" spans="1:11" x14ac:dyDescent="0.25">
      <c r="A5">
        <v>54</v>
      </c>
      <c r="B5" t="s">
        <v>7</v>
      </c>
      <c r="C5" t="s">
        <v>6</v>
      </c>
      <c r="D5" t="s">
        <v>5</v>
      </c>
      <c r="E5">
        <v>155.142</v>
      </c>
      <c r="F5">
        <v>0</v>
      </c>
      <c r="G5">
        <v>0</v>
      </c>
      <c r="H5">
        <v>0</v>
      </c>
      <c r="I5">
        <f t="shared" si="0"/>
        <v>-1408.9524092939848</v>
      </c>
      <c r="J5">
        <f>2000-48.6515882352941*(E5-152.142)</f>
        <v>1854.0452352941177</v>
      </c>
      <c r="K5">
        <f t="shared" si="1"/>
        <v>865.94155542852855</v>
      </c>
    </row>
    <row r="6" spans="1:11" x14ac:dyDescent="0.25">
      <c r="A6">
        <v>54</v>
      </c>
      <c r="B6" t="s">
        <v>7</v>
      </c>
      <c r="C6" t="s">
        <v>6</v>
      </c>
      <c r="D6" t="s">
        <v>5</v>
      </c>
      <c r="E6">
        <v>156.142</v>
      </c>
      <c r="F6">
        <v>0</v>
      </c>
      <c r="G6">
        <v>0</v>
      </c>
      <c r="H6">
        <v>0</v>
      </c>
      <c r="I6">
        <f t="shared" si="0"/>
        <v>-1377.0964520291222</v>
      </c>
      <c r="J6">
        <f>2000-48.6515882352941*(E6-152.142)</f>
        <v>1805.3936470588237</v>
      </c>
      <c r="K6">
        <f t="shared" si="1"/>
        <v>1124.2914344873182</v>
      </c>
    </row>
    <row r="7" spans="1:11" x14ac:dyDescent="0.25">
      <c r="A7">
        <v>54</v>
      </c>
      <c r="B7" t="s">
        <v>7</v>
      </c>
      <c r="C7" t="s">
        <v>6</v>
      </c>
      <c r="D7" t="s">
        <v>5</v>
      </c>
      <c r="E7">
        <v>157.142</v>
      </c>
      <c r="F7">
        <v>0</v>
      </c>
      <c r="G7">
        <v>0</v>
      </c>
      <c r="H7">
        <v>0</v>
      </c>
      <c r="I7">
        <f t="shared" si="0"/>
        <v>-1344.4560711235551</v>
      </c>
      <c r="J7">
        <f>2000-48.6515882352941*(E7-152.142)</f>
        <v>1756.7420588235295</v>
      </c>
      <c r="K7">
        <f t="shared" si="1"/>
        <v>1367.4926605040828</v>
      </c>
    </row>
    <row r="8" spans="1:11" x14ac:dyDescent="0.25">
      <c r="A8">
        <v>54</v>
      </c>
      <c r="B8" t="s">
        <v>7</v>
      </c>
      <c r="C8" t="s">
        <v>6</v>
      </c>
      <c r="D8" t="s">
        <v>5</v>
      </c>
      <c r="E8">
        <v>158.142</v>
      </c>
      <c r="F8">
        <v>0</v>
      </c>
      <c r="G8">
        <v>0</v>
      </c>
      <c r="H8">
        <v>0</v>
      </c>
      <c r="I8">
        <f t="shared" si="0"/>
        <v>-1311.0119508667885</v>
      </c>
      <c r="J8">
        <f>2000-48.6515882352941*(E8-152.142)</f>
        <v>1708.0904705882353</v>
      </c>
      <c r="K8">
        <f t="shared" si="1"/>
        <v>1595.5452334788206</v>
      </c>
    </row>
    <row r="9" spans="1:11" x14ac:dyDescent="0.25">
      <c r="A9">
        <v>54</v>
      </c>
      <c r="B9" t="s">
        <v>7</v>
      </c>
      <c r="C9" t="s">
        <v>6</v>
      </c>
      <c r="D9" t="s">
        <v>5</v>
      </c>
      <c r="E9">
        <v>159.142</v>
      </c>
      <c r="F9">
        <f>IF(G9=-100, 0, 10*POWER(G9+100, 1.5)*POWER(SIN(10/(G9+100)),2))</f>
        <v>0</v>
      </c>
      <c r="G9">
        <f t="shared" ref="G9:G54" si="2">16.5128148148148*(E9-159.142)-100</f>
        <v>-100</v>
      </c>
      <c r="H9">
        <f>300*LOG(G9+101, EXP(1))</f>
        <v>0</v>
      </c>
      <c r="I9">
        <f t="shared" si="0"/>
        <v>-1276.7442999167256</v>
      </c>
      <c r="J9">
        <f>2000-48.6515882352941*(E9-152.142)</f>
        <v>1659.4388823529412</v>
      </c>
      <c r="K9">
        <f t="shared" si="1"/>
        <v>1808.4491534115323</v>
      </c>
    </row>
    <row r="10" spans="1:11" x14ac:dyDescent="0.25">
      <c r="A10">
        <v>54</v>
      </c>
      <c r="B10" t="s">
        <v>7</v>
      </c>
      <c r="C10" t="s">
        <v>6</v>
      </c>
      <c r="D10" t="s">
        <v>5</v>
      </c>
      <c r="E10">
        <v>160.142</v>
      </c>
      <c r="F10">
        <f t="shared" ref="F10:F54" si="3">IF(G10=-100, 0, 10*POWER(G10+100, 1.5)*POWER(SIN(10/(G10+100)),2))</f>
        <v>217.43722336844749</v>
      </c>
      <c r="G10">
        <f t="shared" si="2"/>
        <v>-83.487185185185197</v>
      </c>
      <c r="H10">
        <f t="shared" ref="H10:H54" si="4">300*LOG(G10+101, EXP(1))</f>
        <v>858.87986642373744</v>
      </c>
      <c r="I10">
        <f t="shared" si="0"/>
        <v>-1241.6328395876783</v>
      </c>
      <c r="J10">
        <f>2000-48.6515882352941*(E10-152.142)</f>
        <v>1610.7872941176472</v>
      </c>
      <c r="K10">
        <f t="shared" si="1"/>
        <v>2006.2044203022169</v>
      </c>
    </row>
    <row r="11" spans="1:11" x14ac:dyDescent="0.25">
      <c r="A11">
        <v>54</v>
      </c>
      <c r="B11" t="s">
        <v>7</v>
      </c>
      <c r="C11" t="s">
        <v>6</v>
      </c>
      <c r="D11" t="s">
        <v>5</v>
      </c>
      <c r="E11">
        <v>161.142</v>
      </c>
      <c r="F11">
        <f t="shared" si="3"/>
        <v>168.7566507903731</v>
      </c>
      <c r="G11">
        <f t="shared" si="2"/>
        <v>-66.974370370370394</v>
      </c>
      <c r="H11">
        <f t="shared" si="4"/>
        <v>1058.1342159834842</v>
      </c>
      <c r="I11">
        <f t="shared" si="0"/>
        <v>-1205.6567918499791</v>
      </c>
      <c r="J11">
        <f>2000-48.6515882352941*(E11-152.142)</f>
        <v>1562.1357058823532</v>
      </c>
      <c r="K11">
        <f t="shared" si="1"/>
        <v>2188.811034150875</v>
      </c>
    </row>
    <row r="12" spans="1:11" x14ac:dyDescent="0.25">
      <c r="A12">
        <v>54</v>
      </c>
      <c r="B12" t="s">
        <v>7</v>
      </c>
      <c r="C12" t="s">
        <v>6</v>
      </c>
      <c r="D12" t="s">
        <v>5</v>
      </c>
      <c r="E12">
        <v>162.142</v>
      </c>
      <c r="F12">
        <f t="shared" si="3"/>
        <v>140.15925648189312</v>
      </c>
      <c r="G12">
        <f t="shared" si="2"/>
        <v>-50.461555555555606</v>
      </c>
      <c r="H12">
        <f t="shared" si="4"/>
        <v>1176.8202968355704</v>
      </c>
      <c r="I12">
        <f t="shared" si="0"/>
        <v>-1168.7948670340963</v>
      </c>
      <c r="J12">
        <f>2000-48.6515882352941*(E12-152.142)</f>
        <v>1513.4841176470591</v>
      </c>
      <c r="K12">
        <f t="shared" si="1"/>
        <v>2356.2689949575079</v>
      </c>
    </row>
    <row r="13" spans="1:11" x14ac:dyDescent="0.25">
      <c r="A13">
        <v>54</v>
      </c>
      <c r="B13" t="s">
        <v>7</v>
      </c>
      <c r="C13" t="s">
        <v>6</v>
      </c>
      <c r="D13" t="s">
        <v>5</v>
      </c>
      <c r="E13">
        <v>163.142</v>
      </c>
      <c r="F13">
        <f t="shared" si="3"/>
        <v>122.10648318338475</v>
      </c>
      <c r="G13">
        <f t="shared" si="2"/>
        <v>-33.948740740740803</v>
      </c>
      <c r="H13">
        <f t="shared" si="4"/>
        <v>1261.6372171350147</v>
      </c>
      <c r="I13">
        <f t="shared" si="0"/>
        <v>-1131.0252512319707</v>
      </c>
      <c r="J13">
        <f>2000-48.6515882352941*(E13-152.142)</f>
        <v>1464.8325294117649</v>
      </c>
      <c r="K13">
        <f t="shared" si="1"/>
        <v>2508.5783027221146</v>
      </c>
    </row>
    <row r="14" spans="1:11" x14ac:dyDescent="0.25">
      <c r="A14">
        <v>54</v>
      </c>
      <c r="B14" t="s">
        <v>7</v>
      </c>
      <c r="C14" t="s">
        <v>6</v>
      </c>
      <c r="D14" t="s">
        <v>5</v>
      </c>
      <c r="E14">
        <v>164.142</v>
      </c>
      <c r="F14">
        <f t="shared" si="3"/>
        <v>109.51655236551397</v>
      </c>
      <c r="G14">
        <f t="shared" si="2"/>
        <v>-17.435925925926</v>
      </c>
      <c r="H14">
        <f t="shared" si="4"/>
        <v>1327.6841075314937</v>
      </c>
      <c r="I14">
        <f t="shared" si="0"/>
        <v>-1092.3255933881278</v>
      </c>
      <c r="J14">
        <f>2000-48.6515882352941*(E14-152.142)</f>
        <v>1416.1809411764707</v>
      </c>
      <c r="K14">
        <f t="shared" si="1"/>
        <v>2645.7389574446947</v>
      </c>
    </row>
    <row r="15" spans="1:11" x14ac:dyDescent="0.25">
      <c r="A15">
        <v>54</v>
      </c>
      <c r="B15" t="s">
        <v>7</v>
      </c>
      <c r="C15" t="s">
        <v>6</v>
      </c>
      <c r="D15" t="s">
        <v>5</v>
      </c>
      <c r="E15">
        <v>165.142</v>
      </c>
      <c r="F15">
        <f t="shared" si="3"/>
        <v>100.12408694997187</v>
      </c>
      <c r="G15">
        <f t="shared" si="2"/>
        <v>-0.92311111111121136</v>
      </c>
      <c r="H15">
        <f t="shared" si="4"/>
        <v>1381.7816338300049</v>
      </c>
      <c r="I15">
        <f t="shared" si="0"/>
        <v>-1052.6729920729126</v>
      </c>
      <c r="J15">
        <f>2000-48.6515882352941*(E15-152.142)</f>
        <v>1367.5293529411767</v>
      </c>
      <c r="K15">
        <f t="shared" si="1"/>
        <v>2767.7509591252478</v>
      </c>
    </row>
    <row r="16" spans="1:11" x14ac:dyDescent="0.25">
      <c r="A16">
        <v>54</v>
      </c>
      <c r="B16" t="s">
        <v>7</v>
      </c>
      <c r="C16" t="s">
        <v>6</v>
      </c>
      <c r="D16" t="s">
        <v>5</v>
      </c>
      <c r="E16">
        <v>166.142</v>
      </c>
      <c r="F16">
        <f t="shared" si="3"/>
        <v>92.78049061392791</v>
      </c>
      <c r="G16">
        <f t="shared" si="2"/>
        <v>15.589703703703591</v>
      </c>
      <c r="H16">
        <f t="shared" si="4"/>
        <v>1427.5982896768196</v>
      </c>
      <c r="I16">
        <f t="shared" si="0"/>
        <v>-1012.0439819300345</v>
      </c>
      <c r="J16">
        <f>2000-48.6515882352941*(E16-152.142)</f>
        <v>1318.8777647058826</v>
      </c>
      <c r="K16">
        <f t="shared" si="1"/>
        <v>2874.6143077637753</v>
      </c>
    </row>
    <row r="17" spans="1:11" x14ac:dyDescent="0.25">
      <c r="A17">
        <v>54</v>
      </c>
      <c r="B17" t="s">
        <v>7</v>
      </c>
      <c r="C17" t="s">
        <v>6</v>
      </c>
      <c r="D17" t="s">
        <v>5</v>
      </c>
      <c r="E17">
        <v>167.142</v>
      </c>
      <c r="F17">
        <f t="shared" si="3"/>
        <v>86.838986473286141</v>
      </c>
      <c r="G17">
        <f t="shared" si="2"/>
        <v>32.102518518518394</v>
      </c>
      <c r="H17">
        <f t="shared" si="4"/>
        <v>1467.3358941673318</v>
      </c>
      <c r="I17">
        <f t="shared" si="0"/>
        <v>-970.41451979039175</v>
      </c>
      <c r="J17">
        <f>2000-48.6515882352941*(E17-152.142)</f>
        <v>1270.2261764705886</v>
      </c>
      <c r="K17">
        <f t="shared" si="1"/>
        <v>2966.3290033602761</v>
      </c>
    </row>
    <row r="18" spans="1:11" x14ac:dyDescent="0.25">
      <c r="A18">
        <v>54</v>
      </c>
      <c r="B18" t="s">
        <v>7</v>
      </c>
      <c r="C18" t="s">
        <v>6</v>
      </c>
      <c r="D18" t="s">
        <v>5</v>
      </c>
      <c r="E18">
        <v>168.142</v>
      </c>
      <c r="F18">
        <f t="shared" si="3"/>
        <v>81.905420960027143</v>
      </c>
      <c r="G18">
        <f t="shared" si="2"/>
        <v>48.615333333333183</v>
      </c>
      <c r="H18">
        <f t="shared" si="4"/>
        <v>1502.4202667495215</v>
      </c>
      <c r="I18">
        <f t="shared" si="0"/>
        <v>-927.75997044396354</v>
      </c>
      <c r="J18">
        <f>2000-48.6515882352941*(E18-152.142)</f>
        <v>1221.5745882352944</v>
      </c>
      <c r="K18">
        <f t="shared" si="1"/>
        <v>3042.8950459147513</v>
      </c>
    </row>
    <row r="19" spans="1:11" x14ac:dyDescent="0.25">
      <c r="A19">
        <v>54</v>
      </c>
      <c r="B19" t="s">
        <v>7</v>
      </c>
      <c r="C19" t="s">
        <v>6</v>
      </c>
      <c r="D19" t="s">
        <v>5</v>
      </c>
      <c r="E19">
        <v>169.142</v>
      </c>
      <c r="F19">
        <f t="shared" si="3"/>
        <v>77.724595392222582</v>
      </c>
      <c r="G19">
        <f t="shared" si="2"/>
        <v>65.128148148148</v>
      </c>
      <c r="H19">
        <f t="shared" si="4"/>
        <v>1533.8278401995378</v>
      </c>
      <c r="I19">
        <f t="shared" si="0"/>
        <v>-884.05509206134502</v>
      </c>
      <c r="J19">
        <f>2000-48.6515882352941*(E19-152.142)</f>
        <v>1172.9230000000002</v>
      </c>
      <c r="K19">
        <f t="shared" si="1"/>
        <v>3104.3124354271999</v>
      </c>
    </row>
    <row r="20" spans="1:11" x14ac:dyDescent="0.25">
      <c r="A20">
        <v>54</v>
      </c>
      <c r="B20" t="s">
        <v>7</v>
      </c>
      <c r="C20" t="s">
        <v>6</v>
      </c>
      <c r="D20" t="s">
        <v>5</v>
      </c>
      <c r="E20">
        <v>170.142</v>
      </c>
      <c r="F20">
        <f t="shared" si="3"/>
        <v>74.123222048432766</v>
      </c>
      <c r="G20">
        <f t="shared" si="2"/>
        <v>81.640962962962789</v>
      </c>
      <c r="H20">
        <f t="shared" si="4"/>
        <v>1562.2566824017185</v>
      </c>
      <c r="I20">
        <f t="shared" si="0"/>
        <v>-839.27402125630533</v>
      </c>
      <c r="J20">
        <f>2000-48.6515882352941*(E20-152.142)</f>
        <v>1124.2714117647063</v>
      </c>
      <c r="K20">
        <f t="shared" si="1"/>
        <v>3150.581171897622</v>
      </c>
    </row>
    <row r="21" spans="1:11" x14ac:dyDescent="0.25">
      <c r="A21">
        <v>54</v>
      </c>
      <c r="B21" t="s">
        <v>7</v>
      </c>
      <c r="C21" t="s">
        <v>6</v>
      </c>
      <c r="D21" t="s">
        <v>5</v>
      </c>
      <c r="E21">
        <v>171.142</v>
      </c>
      <c r="F21">
        <f t="shared" si="3"/>
        <v>70.979037030097388</v>
      </c>
      <c r="G21">
        <f t="shared" si="2"/>
        <v>98.153777777777577</v>
      </c>
      <c r="H21">
        <f t="shared" si="4"/>
        <v>1588.223183687111</v>
      </c>
      <c r="I21">
        <f t="shared" si="0"/>
        <v>-793.39025778052155</v>
      </c>
      <c r="J21">
        <f>2000-48.6515882352941*(E21-152.142)</f>
        <v>1075.6198235294121</v>
      </c>
      <c r="K21">
        <f t="shared" si="1"/>
        <v>3181.7012553260179</v>
      </c>
    </row>
    <row r="22" spans="1:11" x14ac:dyDescent="0.25">
      <c r="A22">
        <v>54</v>
      </c>
      <c r="B22" t="s">
        <v>7</v>
      </c>
      <c r="C22" t="s">
        <v>6</v>
      </c>
      <c r="D22" t="s">
        <v>5</v>
      </c>
      <c r="E22">
        <v>172.142</v>
      </c>
      <c r="F22">
        <f t="shared" si="3"/>
        <v>68.20301883032343</v>
      </c>
      <c r="G22">
        <f t="shared" si="2"/>
        <v>114.66659259259239</v>
      </c>
      <c r="H22">
        <f t="shared" si="4"/>
        <v>1612.120098710149</v>
      </c>
      <c r="I22">
        <f t="shared" si="0"/>
        <v>-746.37664884143464</v>
      </c>
      <c r="J22">
        <f>2000-48.6515882352941*(E22-152.142)</f>
        <v>1026.9682352941181</v>
      </c>
      <c r="K22">
        <f t="shared" si="1"/>
        <v>3197.6726857123876</v>
      </c>
    </row>
    <row r="23" spans="1:11" x14ac:dyDescent="0.25">
      <c r="A23">
        <v>54</v>
      </c>
      <c r="B23" t="s">
        <v>7</v>
      </c>
      <c r="C23" t="s">
        <v>6</v>
      </c>
      <c r="D23" t="s">
        <v>5</v>
      </c>
      <c r="E23">
        <v>173.142</v>
      </c>
      <c r="F23">
        <f t="shared" si="3"/>
        <v>65.728623547772969</v>
      </c>
      <c r="G23">
        <f t="shared" si="2"/>
        <v>131.17940740740718</v>
      </c>
      <c r="H23">
        <f t="shared" si="4"/>
        <v>1634.2531141825339</v>
      </c>
      <c r="I23">
        <f t="shared" si="0"/>
        <v>-698.20537303394985</v>
      </c>
      <c r="J23">
        <f>2000-48.6515882352941*(E23-152.142)</f>
        <v>978.31664705882395</v>
      </c>
      <c r="K23">
        <f t="shared" si="1"/>
        <v>3198.4954630567308</v>
      </c>
    </row>
    <row r="24" spans="1:11" x14ac:dyDescent="0.25">
      <c r="A24">
        <v>54</v>
      </c>
      <c r="B24" t="s">
        <v>7</v>
      </c>
      <c r="C24" t="s">
        <v>6</v>
      </c>
      <c r="D24" t="s">
        <v>5</v>
      </c>
      <c r="E24">
        <v>174.142</v>
      </c>
      <c r="F24">
        <f t="shared" si="3"/>
        <v>63.504988607630501</v>
      </c>
      <c r="G24">
        <f t="shared" si="2"/>
        <v>147.692222222222</v>
      </c>
      <c r="H24">
        <f t="shared" si="4"/>
        <v>1654.8648229757382</v>
      </c>
      <c r="I24">
        <f t="shared" si="0"/>
        <v>-648.84792387646712</v>
      </c>
      <c r="J24">
        <f>2000-48.6515882352941*(E24-152.142)</f>
        <v>929.66505882352976</v>
      </c>
      <c r="K24">
        <f t="shared" si="1"/>
        <v>3184.1695873590479</v>
      </c>
    </row>
    <row r="25" spans="1:11" x14ac:dyDescent="0.25">
      <c r="A25">
        <v>54</v>
      </c>
      <c r="B25" t="s">
        <v>7</v>
      </c>
      <c r="C25" t="s">
        <v>6</v>
      </c>
      <c r="D25" t="s">
        <v>5</v>
      </c>
      <c r="E25">
        <v>175.142</v>
      </c>
      <c r="F25">
        <f t="shared" si="3"/>
        <v>61.492486837908459</v>
      </c>
      <c r="G25">
        <f t="shared" si="2"/>
        <v>164.20503703703679</v>
      </c>
      <c r="H25">
        <f t="shared" si="4"/>
        <v>1674.1509754450985</v>
      </c>
      <c r="I25">
        <f t="shared" si="0"/>
        <v>-598.2750929415015</v>
      </c>
      <c r="J25">
        <f>2000-48.6515882352941*(E25-152.142)</f>
        <v>881.0134705882358</v>
      </c>
      <c r="K25">
        <f t="shared" si="1"/>
        <v>3154.6950586193389</v>
      </c>
    </row>
    <row r="26" spans="1:11" x14ac:dyDescent="0.25">
      <c r="A26">
        <v>54</v>
      </c>
      <c r="B26" t="s">
        <v>7</v>
      </c>
      <c r="C26" t="s">
        <v>6</v>
      </c>
      <c r="D26" t="s">
        <v>5</v>
      </c>
      <c r="E26">
        <v>176.142</v>
      </c>
      <c r="F26">
        <f t="shared" si="3"/>
        <v>59.659728199242565</v>
      </c>
      <c r="G26">
        <f t="shared" si="2"/>
        <v>180.71785185185161</v>
      </c>
      <c r="H26">
        <f t="shared" si="4"/>
        <v>1692.2718134191421</v>
      </c>
      <c r="I26">
        <f t="shared" si="0"/>
        <v>-546.45695257091393</v>
      </c>
      <c r="J26">
        <f>2000-48.6515882352941*(E26-152.142)</f>
        <v>832.36188235294162</v>
      </c>
      <c r="K26">
        <f t="shared" si="1"/>
        <v>3110.0718768376032</v>
      </c>
    </row>
    <row r="27" spans="1:11" x14ac:dyDescent="0.25">
      <c r="A27">
        <v>54</v>
      </c>
      <c r="B27" t="s">
        <v>7</v>
      </c>
      <c r="C27" t="s">
        <v>6</v>
      </c>
      <c r="D27" t="s">
        <v>5</v>
      </c>
      <c r="E27">
        <v>177.142</v>
      </c>
      <c r="F27">
        <f t="shared" si="3"/>
        <v>57.981483771143949</v>
      </c>
      <c r="G27">
        <f t="shared" si="2"/>
        <v>197.23066666666637</v>
      </c>
      <c r="H27">
        <f t="shared" si="4"/>
        <v>1709.3601708902436</v>
      </c>
      <c r="I27">
        <f t="shared" si="0"/>
        <v>-493.36283816551577</v>
      </c>
      <c r="J27">
        <f>2000-48.6515882352941*(E27-152.142)</f>
        <v>783.71029411764744</v>
      </c>
      <c r="K27">
        <f t="shared" si="1"/>
        <v>3050.3000420138414</v>
      </c>
    </row>
    <row r="28" spans="1:11" x14ac:dyDescent="0.25">
      <c r="A28">
        <v>54</v>
      </c>
      <c r="B28" t="s">
        <v>7</v>
      </c>
      <c r="C28" t="s">
        <v>6</v>
      </c>
      <c r="D28" t="s">
        <v>5</v>
      </c>
      <c r="E28">
        <v>178.142</v>
      </c>
      <c r="F28">
        <f t="shared" si="3"/>
        <v>56.437214780531249</v>
      </c>
      <c r="G28">
        <f t="shared" si="2"/>
        <v>213.74348148148118</v>
      </c>
      <c r="H28">
        <f t="shared" si="4"/>
        <v>1725.5273887691374</v>
      </c>
      <c r="I28">
        <f t="shared" si="0"/>
        <v>-438.96133003857449</v>
      </c>
      <c r="J28">
        <f>2000-48.6515882352941*(E28-152.142)</f>
        <v>735.05870588235348</v>
      </c>
      <c r="K28">
        <f t="shared" si="1"/>
        <v>2975.3795541480536</v>
      </c>
    </row>
    <row r="29" spans="1:11" x14ac:dyDescent="0.25">
      <c r="A29">
        <v>54</v>
      </c>
      <c r="B29" t="s">
        <v>7</v>
      </c>
      <c r="C29" t="s">
        <v>6</v>
      </c>
      <c r="D29" t="s">
        <v>5</v>
      </c>
      <c r="E29">
        <v>179.142</v>
      </c>
      <c r="F29">
        <f t="shared" si="3"/>
        <v>55.010008923110391</v>
      </c>
      <c r="G29">
        <f t="shared" si="2"/>
        <v>230.256296296296</v>
      </c>
      <c r="H29">
        <f t="shared" si="4"/>
        <v>1740.8677154420159</v>
      </c>
      <c r="I29">
        <f t="shared" si="0"/>
        <v>-383.22023482247641</v>
      </c>
      <c r="J29">
        <f>2000-48.6515882352941*(E29-152.142)</f>
        <v>686.40711764705929</v>
      </c>
      <c r="K29">
        <f t="shared" si="1"/>
        <v>2885.3104132402391</v>
      </c>
    </row>
    <row r="30" spans="1:11" x14ac:dyDescent="0.25">
      <c r="A30">
        <v>54</v>
      </c>
      <c r="B30" t="s">
        <v>7</v>
      </c>
      <c r="C30" t="s">
        <v>6</v>
      </c>
      <c r="D30" t="s">
        <v>5</v>
      </c>
      <c r="E30">
        <v>180.142</v>
      </c>
      <c r="F30">
        <f t="shared" si="3"/>
        <v>53.685797179294568</v>
      </c>
      <c r="G30">
        <f t="shared" si="2"/>
        <v>246.76911111111076</v>
      </c>
      <c r="H30">
        <f t="shared" si="4"/>
        <v>1755.4616357279015</v>
      </c>
      <c r="I30">
        <f t="shared" si="0"/>
        <v>-326.1065664175494</v>
      </c>
      <c r="J30">
        <f>2000-48.6515882352941*(E30-152.142)</f>
        <v>637.75552941176511</v>
      </c>
      <c r="K30">
        <f t="shared" si="1"/>
        <v>2780.092619290398</v>
      </c>
    </row>
    <row r="31" spans="1:11" x14ac:dyDescent="0.25">
      <c r="A31">
        <v>54</v>
      </c>
      <c r="B31" t="s">
        <v>7</v>
      </c>
      <c r="C31" t="s">
        <v>6</v>
      </c>
      <c r="D31" t="s">
        <v>5</v>
      </c>
      <c r="E31">
        <v>181.142</v>
      </c>
      <c r="F31">
        <f t="shared" si="3"/>
        <v>52.452767763044037</v>
      </c>
      <c r="G31">
        <f t="shared" si="2"/>
        <v>263.28192592592558</v>
      </c>
      <c r="H31">
        <f t="shared" si="4"/>
        <v>1769.3784268872168</v>
      </c>
      <c r="I31">
        <f t="shared" si="0"/>
        <v>-267.58652647176268</v>
      </c>
      <c r="J31">
        <f>2000-48.6515882352941*(E31-152.142)</f>
        <v>589.10394117647115</v>
      </c>
      <c r="K31">
        <f t="shared" si="1"/>
        <v>2659.7261722985318</v>
      </c>
    </row>
    <row r="32" spans="1:11" x14ac:dyDescent="0.25">
      <c r="A32">
        <v>54</v>
      </c>
      <c r="B32" t="s">
        <v>7</v>
      </c>
      <c r="C32" t="s">
        <v>6</v>
      </c>
      <c r="D32" t="s">
        <v>5</v>
      </c>
      <c r="E32">
        <v>182.142</v>
      </c>
      <c r="F32">
        <f t="shared" si="3"/>
        <v>51.300921161617048</v>
      </c>
      <c r="G32">
        <f t="shared" si="2"/>
        <v>279.79474074074039</v>
      </c>
      <c r="H32">
        <f t="shared" si="4"/>
        <v>1782.6781475225544</v>
      </c>
      <c r="I32">
        <f t="shared" si="0"/>
        <v>-207.62548437976056</v>
      </c>
      <c r="J32">
        <f>2000-48.6515882352941*(E32-152.142)</f>
        <v>540.45235294117697</v>
      </c>
      <c r="K32">
        <f t="shared" si="1"/>
        <v>2524.211072264638</v>
      </c>
    </row>
    <row r="33" spans="1:11" x14ac:dyDescent="0.25">
      <c r="A33">
        <v>54</v>
      </c>
      <c r="B33" t="s">
        <v>7</v>
      </c>
      <c r="C33" t="s">
        <v>6</v>
      </c>
      <c r="D33" t="s">
        <v>5</v>
      </c>
      <c r="E33">
        <v>183.142</v>
      </c>
      <c r="F33">
        <f t="shared" si="3"/>
        <v>50.221727827153508</v>
      </c>
      <c r="G33">
        <f t="shared" si="2"/>
        <v>296.30755555555515</v>
      </c>
      <c r="H33">
        <f t="shared" si="4"/>
        <v>1795.4132039685269</v>
      </c>
      <c r="I33">
        <f t="shared" si="0"/>
        <v>-146.18795678938977</v>
      </c>
      <c r="J33">
        <f>2000-48.6515882352941*(E33-152.142)</f>
        <v>491.80076470588301</v>
      </c>
      <c r="K33">
        <f t="shared" si="1"/>
        <v>2373.547319188719</v>
      </c>
    </row>
    <row r="34" spans="1:11" x14ac:dyDescent="0.25">
      <c r="A34">
        <v>54</v>
      </c>
      <c r="B34" t="s">
        <v>7</v>
      </c>
      <c r="C34" t="s">
        <v>6</v>
      </c>
      <c r="D34" t="s">
        <v>5</v>
      </c>
      <c r="E34">
        <v>184.142</v>
      </c>
      <c r="F34">
        <f t="shared" si="3"/>
        <v>49.207861672609347</v>
      </c>
      <c r="G34">
        <f t="shared" si="2"/>
        <v>312.82037037036997</v>
      </c>
      <c r="H34">
        <f t="shared" si="4"/>
        <v>1807.629597502322</v>
      </c>
      <c r="I34">
        <f t="shared" si="0"/>
        <v>-83.237586603594991</v>
      </c>
      <c r="J34">
        <f>2000-48.6515882352941*(E34-152.142)</f>
        <v>443.14917647058883</v>
      </c>
      <c r="K34">
        <f t="shared" si="1"/>
        <v>2207.734913070773</v>
      </c>
    </row>
    <row r="35" spans="1:11" x14ac:dyDescent="0.25">
      <c r="A35">
        <v>54</v>
      </c>
      <c r="B35" t="s">
        <v>7</v>
      </c>
      <c r="C35" t="s">
        <v>6</v>
      </c>
      <c r="D35" t="s">
        <v>5</v>
      </c>
      <c r="E35">
        <v>185.142</v>
      </c>
      <c r="F35">
        <f t="shared" si="3"/>
        <v>48.252990309501683</v>
      </c>
      <c r="G35">
        <f t="shared" si="2"/>
        <v>329.33318518518479</v>
      </c>
      <c r="H35">
        <f t="shared" si="4"/>
        <v>1819.3679273744299</v>
      </c>
      <c r="I35">
        <f t="shared" si="0"/>
        <v>-18.737121465253949</v>
      </c>
      <c r="J35">
        <f>2000-48.6515882352941*(E35-152.142)</f>
        <v>394.49758823529464</v>
      </c>
      <c r="K35">
        <f t="shared" si="1"/>
        <v>2026.7738539108007</v>
      </c>
    </row>
    <row r="36" spans="1:11" x14ac:dyDescent="0.25">
      <c r="A36">
        <v>54</v>
      </c>
      <c r="B36" t="s">
        <v>7</v>
      </c>
      <c r="C36" t="s">
        <v>6</v>
      </c>
      <c r="D36" t="s">
        <v>5</v>
      </c>
      <c r="E36">
        <v>186.142</v>
      </c>
      <c r="F36">
        <f t="shared" si="3"/>
        <v>47.351608287778213</v>
      </c>
      <c r="G36">
        <f t="shared" si="2"/>
        <v>345.84599999999961</v>
      </c>
      <c r="H36">
        <f t="shared" si="4"/>
        <v>1830.6642048712795</v>
      </c>
      <c r="I36">
        <f t="shared" si="0"/>
        <v>47.351608287779072</v>
      </c>
      <c r="J36">
        <f>2000-48.6515882352941*(E36-152.142)</f>
        <v>345.84600000000069</v>
      </c>
      <c r="K36">
        <f t="shared" si="1"/>
        <v>1830.6641417088026</v>
      </c>
    </row>
    <row r="37" spans="1:11" x14ac:dyDescent="0.25">
      <c r="A37">
        <v>54</v>
      </c>
      <c r="B37" t="s">
        <v>7</v>
      </c>
      <c r="C37" t="s">
        <v>6</v>
      </c>
      <c r="D37" t="s">
        <v>5</v>
      </c>
      <c r="E37">
        <v>187.142</v>
      </c>
      <c r="F37">
        <f t="shared" si="3"/>
        <v>46.498903297628743</v>
      </c>
      <c r="G37">
        <f t="shared" si="2"/>
        <v>362.35881481481437</v>
      </c>
      <c r="H37">
        <f t="shared" si="4"/>
        <v>1841.5505195842798</v>
      </c>
      <c r="I37">
        <f t="shared" si="0"/>
        <v>115.06771221046392</v>
      </c>
      <c r="J37">
        <f>2000-48.6515882352941*(E37-152.142)</f>
        <v>297.1944117647065</v>
      </c>
      <c r="K37">
        <f t="shared" si="1"/>
        <v>1619.405776464778</v>
      </c>
    </row>
    <row r="38" spans="1:11" x14ac:dyDescent="0.25">
      <c r="A38">
        <v>54</v>
      </c>
      <c r="B38" t="s">
        <v>7</v>
      </c>
      <c r="C38" t="s">
        <v>6</v>
      </c>
      <c r="D38" t="s">
        <v>5</v>
      </c>
      <c r="E38">
        <v>188.142</v>
      </c>
      <c r="F38">
        <f t="shared" si="3"/>
        <v>45.690647903146484</v>
      </c>
      <c r="G38">
        <f t="shared" si="2"/>
        <v>378.87162962962918</v>
      </c>
      <c r="H38">
        <f t="shared" si="4"/>
        <v>1852.0555889587017</v>
      </c>
      <c r="I38">
        <f t="shared" si="0"/>
        <v>184.45126289457221</v>
      </c>
      <c r="J38">
        <f>2000-48.6515882352941*(E38-152.142)</f>
        <v>248.54282352941254</v>
      </c>
      <c r="K38">
        <f t="shared" si="1"/>
        <v>1392.9987581787277</v>
      </c>
    </row>
    <row r="39" spans="1:11" x14ac:dyDescent="0.25">
      <c r="A39">
        <v>54</v>
      </c>
      <c r="B39" t="s">
        <v>7</v>
      </c>
      <c r="C39" t="s">
        <v>6</v>
      </c>
      <c r="D39" t="s">
        <v>5</v>
      </c>
      <c r="E39">
        <v>189.142</v>
      </c>
      <c r="F39">
        <f t="shared" si="3"/>
        <v>44.92311124486271</v>
      </c>
      <c r="G39">
        <f t="shared" si="2"/>
        <v>395.384444444444</v>
      </c>
      <c r="H39">
        <f t="shared" si="4"/>
        <v>1862.2052148311516</v>
      </c>
      <c r="I39">
        <f t="shared" si="0"/>
        <v>255.54331968257975</v>
      </c>
      <c r="J39">
        <f>2000-48.6515882352941*(E39-152.142)</f>
        <v>199.89123529411836</v>
      </c>
      <c r="K39">
        <f t="shared" si="1"/>
        <v>1151.4430868506497</v>
      </c>
    </row>
    <row r="40" spans="1:11" x14ac:dyDescent="0.25">
      <c r="A40">
        <v>54</v>
      </c>
      <c r="B40" t="s">
        <v>7</v>
      </c>
      <c r="C40" t="s">
        <v>6</v>
      </c>
      <c r="D40" t="s">
        <v>5</v>
      </c>
      <c r="E40">
        <v>190.142</v>
      </c>
      <c r="F40">
        <f t="shared" si="3"/>
        <v>44.192986500946624</v>
      </c>
      <c r="G40">
        <f t="shared" si="2"/>
        <v>411.89725925925876</v>
      </c>
      <c r="H40">
        <f t="shared" si="4"/>
        <v>1872.0226652294282</v>
      </c>
      <c r="I40">
        <f t="shared" si="0"/>
        <v>328.38595296549965</v>
      </c>
      <c r="J40">
        <f>2000-48.6515882352941*(E40-152.142)</f>
        <v>151.23964705882418</v>
      </c>
      <c r="K40">
        <f t="shared" si="1"/>
        <v>894.73876248054614</v>
      </c>
    </row>
    <row r="41" spans="1:11" x14ac:dyDescent="0.25">
      <c r="A41">
        <v>54</v>
      </c>
      <c r="B41" t="s">
        <v>7</v>
      </c>
      <c r="C41" t="s">
        <v>6</v>
      </c>
      <c r="D41" t="s">
        <v>5</v>
      </c>
      <c r="E41">
        <v>191.142</v>
      </c>
      <c r="F41">
        <f t="shared" si="3"/>
        <v>43.497330888627232</v>
      </c>
      <c r="G41">
        <f t="shared" si="2"/>
        <v>428.41007407407358</v>
      </c>
      <c r="H41">
        <f t="shared" si="4"/>
        <v>1881.5289956524209</v>
      </c>
      <c r="I41">
        <f t="shared" si="0"/>
        <v>403.0222690790165</v>
      </c>
      <c r="J41">
        <f>2000-48.6515882352941*(E41-152.142)</f>
        <v>102.58805882353022</v>
      </c>
      <c r="K41">
        <f t="shared" si="1"/>
        <v>622.88578506841679</v>
      </c>
    </row>
    <row r="42" spans="1:11" x14ac:dyDescent="0.25">
      <c r="A42">
        <v>54</v>
      </c>
      <c r="B42" t="s">
        <v>7</v>
      </c>
      <c r="C42" t="s">
        <v>6</v>
      </c>
      <c r="D42" t="s">
        <v>5</v>
      </c>
      <c r="E42">
        <v>192.142</v>
      </c>
      <c r="F42">
        <f t="shared" si="3"/>
        <v>42.83351572252775</v>
      </c>
      <c r="G42">
        <f t="shared" si="2"/>
        <v>444.92288888888834</v>
      </c>
      <c r="H42">
        <f t="shared" si="4"/>
        <v>1890.7433209889703</v>
      </c>
      <c r="I42">
        <f t="shared" si="0"/>
        <v>479.49643581267856</v>
      </c>
      <c r="J42">
        <f>2000-48.6515882352941*(E42-152.142)</f>
        <v>53.936470588236034</v>
      </c>
      <c r="K42">
        <f t="shared" si="1"/>
        <v>335.8841546142603</v>
      </c>
    </row>
    <row r="43" spans="1:11" x14ac:dyDescent="0.25">
      <c r="A43">
        <v>54</v>
      </c>
      <c r="B43" t="s">
        <v>7</v>
      </c>
      <c r="C43" t="s">
        <v>6</v>
      </c>
      <c r="D43" t="s">
        <v>5</v>
      </c>
      <c r="E43">
        <v>193.142</v>
      </c>
      <c r="F43">
        <f t="shared" si="3"/>
        <v>42.199184597099901</v>
      </c>
      <c r="G43">
        <f t="shared" si="2"/>
        <v>461.43570370370321</v>
      </c>
      <c r="H43">
        <f t="shared" si="4"/>
        <v>1899.6830469055694</v>
      </c>
      <c r="I43">
        <f t="shared" si="0"/>
        <v>557.85370854721305</v>
      </c>
      <c r="J43">
        <f>2000-48.6515882352941*(E43-152.142)</f>
        <v>5.2848823529418496</v>
      </c>
      <c r="K43">
        <f t="shared" si="1"/>
        <v>33.73387111807773</v>
      </c>
    </row>
    <row r="44" spans="1:11" x14ac:dyDescent="0.25">
      <c r="A44">
        <v>54</v>
      </c>
      <c r="B44" t="s">
        <v>7</v>
      </c>
      <c r="C44" t="s">
        <v>6</v>
      </c>
      <c r="D44" t="s">
        <v>5</v>
      </c>
      <c r="E44">
        <v>194.142</v>
      </c>
      <c r="F44">
        <f t="shared" si="3"/>
        <v>41.592218176547647</v>
      </c>
      <c r="G44">
        <f t="shared" si="2"/>
        <v>477.94851851851797</v>
      </c>
      <c r="H44">
        <f t="shared" si="4"/>
        <v>1908.3640677432238</v>
      </c>
      <c r="I44">
        <f t="shared" si="0"/>
        <v>638.14045703546572</v>
      </c>
      <c r="J44">
        <f>2000-48.6515882352941*(E44-152.142)</f>
        <v>-43.366705882352107</v>
      </c>
      <c r="K44">
        <f t="shared" si="1"/>
        <v>-283.56506542013022</v>
      </c>
    </row>
    <row r="45" spans="1:11" x14ac:dyDescent="0.25">
      <c r="A45">
        <v>54</v>
      </c>
      <c r="B45" t="s">
        <v>7</v>
      </c>
      <c r="C45" t="s">
        <v>6</v>
      </c>
      <c r="D45" t="s">
        <v>5</v>
      </c>
      <c r="E45">
        <v>195.142</v>
      </c>
      <c r="F45">
        <f t="shared" si="3"/>
        <v>41.010704393115105</v>
      </c>
      <c r="G45">
        <f t="shared" si="2"/>
        <v>494.46133333333273</v>
      </c>
      <c r="H45">
        <f t="shared" si="4"/>
        <v>1916.8009365771138</v>
      </c>
      <c r="I45">
        <f t="shared" si="0"/>
        <v>720.40419284278778</v>
      </c>
      <c r="J45">
        <f>2000-48.6515882352941*(E45-152.142)</f>
        <v>-92.018294117646292</v>
      </c>
      <c r="K45">
        <f t="shared" si="1"/>
        <v>-616.01265500036538</v>
      </c>
    </row>
    <row r="46" spans="1:11" x14ac:dyDescent="0.25">
      <c r="A46">
        <v>54</v>
      </c>
      <c r="B46" t="s">
        <v>7</v>
      </c>
      <c r="C46" t="s">
        <v>6</v>
      </c>
      <c r="D46" t="s">
        <v>5</v>
      </c>
      <c r="E46">
        <v>196.142</v>
      </c>
      <c r="F46">
        <f t="shared" si="3"/>
        <v>40.452913098834031</v>
      </c>
      <c r="G46">
        <f t="shared" si="2"/>
        <v>510.97414814814761</v>
      </c>
      <c r="H46">
        <f t="shared" si="4"/>
        <v>1925.0070120096393</v>
      </c>
      <c r="I46">
        <f t="shared" si="0"/>
        <v>804.69359746311648</v>
      </c>
      <c r="J46">
        <f>2000-48.6515882352941*(E46-152.142)</f>
        <v>-140.66988235294048</v>
      </c>
      <c r="K46">
        <f t="shared" si="1"/>
        <v>-963.60889762262764</v>
      </c>
    </row>
    <row r="47" spans="1:11" x14ac:dyDescent="0.25">
      <c r="A47">
        <v>54</v>
      </c>
      <c r="B47" t="s">
        <v>7</v>
      </c>
      <c r="C47" t="s">
        <v>6</v>
      </c>
      <c r="D47" t="s">
        <v>5</v>
      </c>
      <c r="E47">
        <v>197.142</v>
      </c>
      <c r="F47">
        <f t="shared" si="3"/>
        <v>39.917274405182958</v>
      </c>
      <c r="G47">
        <f t="shared" si="2"/>
        <v>527.48696296296237</v>
      </c>
      <c r="H47">
        <f t="shared" si="4"/>
        <v>1932.9945854151747</v>
      </c>
      <c r="I47">
        <f t="shared" si="0"/>
        <v>891.05855112739027</v>
      </c>
      <c r="J47">
        <f>2000-48.6515882352941*(E47-152.142)</f>
        <v>-189.32147058823466</v>
      </c>
      <c r="K47">
        <f t="shared" si="1"/>
        <v>-1326.3537932869156</v>
      </c>
    </row>
    <row r="48" spans="1:11" x14ac:dyDescent="0.25">
      <c r="A48">
        <v>54</v>
      </c>
      <c r="B48" t="s">
        <v>7</v>
      </c>
      <c r="C48" t="s">
        <v>6</v>
      </c>
      <c r="D48" t="s">
        <v>5</v>
      </c>
      <c r="E48">
        <v>198.142</v>
      </c>
      <c r="F48">
        <f t="shared" si="3"/>
        <v>39.402360093009371</v>
      </c>
      <c r="G48">
        <f t="shared" si="2"/>
        <v>543.99977777777713</v>
      </c>
      <c r="H48">
        <f t="shared" si="4"/>
        <v>1940.7749916795403</v>
      </c>
      <c r="I48">
        <f t="shared" si="0"/>
        <v>979.55016232134585</v>
      </c>
      <c r="J48">
        <f>2000-48.6515882352941*(E48-152.142)</f>
        <v>-237.97305882352839</v>
      </c>
      <c r="K48">
        <f t="shared" si="1"/>
        <v>-1704.2473419932271</v>
      </c>
    </row>
    <row r="49" spans="1:11" x14ac:dyDescent="0.25">
      <c r="A49">
        <v>54</v>
      </c>
      <c r="B49" t="s">
        <v>7</v>
      </c>
      <c r="C49" t="s">
        <v>6</v>
      </c>
      <c r="D49" t="s">
        <v>5</v>
      </c>
      <c r="E49">
        <v>199.142</v>
      </c>
      <c r="F49">
        <f t="shared" si="3"/>
        <v>38.906867591406339</v>
      </c>
      <c r="G49">
        <f t="shared" si="2"/>
        <v>560.512592592592</v>
      </c>
      <c r="H49">
        <f t="shared" si="4"/>
        <v>1948.3587059384915</v>
      </c>
      <c r="I49">
        <f t="shared" si="0"/>
        <v>1070.2207980301641</v>
      </c>
      <c r="J49">
        <f>2000-48.6515882352941*(E49-152.142)</f>
        <v>-286.62464705882257</v>
      </c>
      <c r="K49">
        <f t="shared" si="1"/>
        <v>-2097.2895437415673</v>
      </c>
    </row>
    <row r="50" spans="1:11" x14ac:dyDescent="0.25">
      <c r="A50">
        <v>54</v>
      </c>
      <c r="B50" t="s">
        <v>7</v>
      </c>
      <c r="C50" t="s">
        <v>6</v>
      </c>
      <c r="D50" t="s">
        <v>5</v>
      </c>
      <c r="E50">
        <v>200.142</v>
      </c>
      <c r="F50">
        <f t="shared" si="3"/>
        <v>38.429606116348921</v>
      </c>
      <c r="G50">
        <f t="shared" si="2"/>
        <v>577.02540740740676</v>
      </c>
      <c r="H50">
        <f t="shared" si="4"/>
        <v>1955.755428387145</v>
      </c>
      <c r="I50">
        <f t="shared" si="0"/>
        <v>1163.1241147278561</v>
      </c>
      <c r="J50">
        <f>2000-48.6515882352941*(E50-152.142)</f>
        <v>-335.27623529411676</v>
      </c>
      <c r="K50">
        <f t="shared" si="1"/>
        <v>-2505.4803985319345</v>
      </c>
    </row>
    <row r="51" spans="1:11" x14ac:dyDescent="0.25">
      <c r="A51">
        <v>54</v>
      </c>
      <c r="B51" t="s">
        <v>7</v>
      </c>
      <c r="C51" t="s">
        <v>6</v>
      </c>
      <c r="D51" t="s">
        <v>5</v>
      </c>
      <c r="E51">
        <v>201.142</v>
      </c>
      <c r="F51">
        <f t="shared" si="3"/>
        <v>37.969484633290413</v>
      </c>
      <c r="G51">
        <f t="shared" si="2"/>
        <v>593.53822222222152</v>
      </c>
      <c r="H51">
        <f t="shared" si="4"/>
        <v>1962.9741588831439</v>
      </c>
      <c r="I51">
        <f t="shared" si="0"/>
        <v>1258.3150901297445</v>
      </c>
      <c r="J51">
        <f>2000-48.6515882352941*(E51-152.142)</f>
        <v>-383.92782352941094</v>
      </c>
      <c r="K51">
        <f t="shared" si="1"/>
        <v>-2928.8199063643278</v>
      </c>
    </row>
    <row r="52" spans="1:11" x14ac:dyDescent="0.25">
      <c r="A52">
        <v>54</v>
      </c>
      <c r="B52" t="s">
        <v>7</v>
      </c>
      <c r="C52" t="s">
        <v>6</v>
      </c>
      <c r="D52" t="s">
        <v>5</v>
      </c>
      <c r="E52">
        <v>202.142</v>
      </c>
      <c r="F52">
        <f t="shared" si="3"/>
        <v>37.525501366746298</v>
      </c>
      <c r="G52">
        <f t="shared" si="2"/>
        <v>610.05103703703639</v>
      </c>
      <c r="H52">
        <f t="shared" si="4"/>
        <v>1970.0232627828932</v>
      </c>
      <c r="I52">
        <f t="shared" si="0"/>
        <v>1355.8500557268139</v>
      </c>
      <c r="J52">
        <f>2000-48.6515882352941*(E52-152.142)</f>
        <v>-432.57941176470513</v>
      </c>
      <c r="K52">
        <f t="shared" si="1"/>
        <v>-3367.3080672387468</v>
      </c>
    </row>
    <row r="53" spans="1:11" x14ac:dyDescent="0.25">
      <c r="A53">
        <v>54</v>
      </c>
      <c r="B53" t="s">
        <v>7</v>
      </c>
      <c r="C53" t="s">
        <v>6</v>
      </c>
      <c r="D53" t="s">
        <v>5</v>
      </c>
      <c r="E53">
        <v>203.142</v>
      </c>
      <c r="F53">
        <f t="shared" si="3"/>
        <v>37.096734627304933</v>
      </c>
      <c r="G53">
        <f t="shared" si="2"/>
        <v>626.56385185185115</v>
      </c>
      <c r="H53">
        <f t="shared" si="4"/>
        <v>1976.9105292188128</v>
      </c>
      <c r="I53">
        <f t="shared" si="0"/>
        <v>1455.7867301211859</v>
      </c>
      <c r="J53">
        <f>2000-48.6515882352941*(E53-152.142)</f>
        <v>-481.23099999999886</v>
      </c>
      <c r="K53">
        <f t="shared" si="1"/>
        <v>-3820.9448811551893</v>
      </c>
    </row>
    <row r="54" spans="1:11" x14ac:dyDescent="0.25">
      <c r="A54">
        <v>54</v>
      </c>
      <c r="B54" t="s">
        <v>7</v>
      </c>
      <c r="C54" t="s">
        <v>6</v>
      </c>
      <c r="D54" t="s">
        <v>5</v>
      </c>
      <c r="E54">
        <v>204.142</v>
      </c>
      <c r="F54">
        <f t="shared" si="3"/>
        <v>36.68233476492955</v>
      </c>
      <c r="G54">
        <f t="shared" si="2"/>
        <v>643.07666666666591</v>
      </c>
      <c r="H54">
        <f t="shared" si="4"/>
        <v>1983.6432228357412</v>
      </c>
      <c r="I54">
        <f t="shared" si="0"/>
        <v>1558.1842531824664</v>
      </c>
      <c r="J54">
        <f>2000-48.6515882352941*(E54-152.142)</f>
        <v>-529.88258823529304</v>
      </c>
      <c r="K54">
        <f t="shared" si="1"/>
        <v>-4289.7303481136614</v>
      </c>
    </row>
  </sheetData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F956D673E99F746B698E9D545B2CEAA" ma:contentTypeVersion="6" ma:contentTypeDescription="Create a new document." ma:contentTypeScope="" ma:versionID="71ca144eef3bbde9733a6b9a0df6564f">
  <xsd:schema xmlns:xsd="http://www.w3.org/2001/XMLSchema" xmlns:xs="http://www.w3.org/2001/XMLSchema" xmlns:p="http://schemas.microsoft.com/office/2006/metadata/properties" xmlns:ns3="a57214d9-3dcc-43e0-a8c0-da7fb2d093ec" targetNamespace="http://schemas.microsoft.com/office/2006/metadata/properties" ma:root="true" ma:fieldsID="e2d780a5184792f03ffc72c8cd36c13a" ns3:_="">
    <xsd:import namespace="a57214d9-3dcc-43e0-a8c0-da7fb2d093e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57214d9-3dcc-43e0-a8c0-da7fb2d093e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EDF98BA-3D05-42F2-BB2F-1CCFC7B54F6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57214d9-3dcc-43e0-a8c0-da7fb2d093e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98D0E15-7304-4366-8C1A-B5658ED5047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F81D76D-6B47-4763-B248-A734C6973102}">
  <ds:schemaRefs>
    <ds:schemaRef ds:uri="http://purl.org/dc/elements/1.1/"/>
    <ds:schemaRef ds:uri="http://schemas.microsoft.com/office/2006/documentManagement/types"/>
    <ds:schemaRef ds:uri="http://purl.org/dc/dcmitype/"/>
    <ds:schemaRef ds:uri="http://schemas.microsoft.com/office/2006/metadata/properties"/>
    <ds:schemaRef ds:uri="http://purl.org/dc/terms/"/>
    <ds:schemaRef ds:uri="http://schemas.microsoft.com/office/infopath/2007/PartnerControls"/>
    <ds:schemaRef ds:uri="a57214d9-3dcc-43e0-a8c0-da7fb2d093ec"/>
    <ds:schemaRef ds:uri="http://www.w3.org/XML/1998/namespace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Colin White</dc:creator>
  <cp:lastModifiedBy>Colin White</cp:lastModifiedBy>
  <dcterms:created xsi:type="dcterms:W3CDTF">2020-03-16T16:44:07Z</dcterms:created>
  <dcterms:modified xsi:type="dcterms:W3CDTF">2020-03-17T12:07:54Z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0x0101009F956D673E99F746B698E9D545B2CEAA</vt:lpwstr>
  </property>
</Properties>
</file>