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663d70d93251f99/Desktop/Excel/"/>
    </mc:Choice>
  </mc:AlternateContent>
  <xr:revisionPtr revIDLastSave="8" documentId="8_{4B916670-27B4-4B7E-AE43-59F1208304F6}" xr6:coauthVersionLast="47" xr6:coauthVersionMax="47" xr10:uidLastSave="{45BBE432-9EF1-4247-8DE5-B1F31D9C5EBD}"/>
  <bookViews>
    <workbookView xWindow="-98" yWindow="-98" windowWidth="22695" windowHeight="14476" xr2:uid="{FF8BD95E-0EA4-465E-8DFF-E5EF84D9A5FF}"/>
  </bookViews>
  <sheets>
    <sheet name="Salar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6" i="1" s="1"/>
  <c r="I11" i="1"/>
  <c r="I12" i="1"/>
  <c r="I13" i="1"/>
  <c r="I14" i="1"/>
  <c r="I15" i="1"/>
  <c r="I5" i="1"/>
  <c r="H11" i="1"/>
  <c r="D14" i="1"/>
  <c r="E14" i="1"/>
  <c r="F14" i="1"/>
  <c r="G14" i="1"/>
  <c r="H14" i="1"/>
  <c r="J14" i="1"/>
  <c r="D15" i="1"/>
  <c r="E15" i="1"/>
  <c r="F15" i="1"/>
  <c r="G15" i="1"/>
  <c r="H15" i="1"/>
  <c r="D16" i="1"/>
  <c r="E16" i="1"/>
  <c r="F16" i="1"/>
  <c r="G16" i="1"/>
  <c r="H16" i="1"/>
  <c r="C16" i="1"/>
  <c r="C15" i="1"/>
  <c r="C14" i="1"/>
  <c r="J13" i="1"/>
  <c r="F13" i="1"/>
  <c r="G13" i="1"/>
  <c r="H13" i="1"/>
  <c r="D13" i="1"/>
  <c r="J5" i="1"/>
  <c r="J6" i="1"/>
  <c r="J7" i="1"/>
  <c r="J8" i="1"/>
  <c r="J9" i="1"/>
  <c r="J10" i="1"/>
  <c r="J11" i="1"/>
  <c r="J4" i="1"/>
  <c r="I6" i="1"/>
  <c r="I7" i="1"/>
  <c r="I8" i="1"/>
  <c r="I9" i="1"/>
  <c r="I10" i="1"/>
  <c r="I4" i="1"/>
  <c r="H5" i="1"/>
  <c r="H6" i="1"/>
  <c r="H7" i="1"/>
  <c r="H8" i="1"/>
  <c r="H9" i="1"/>
  <c r="H10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J15" i="1" l="1"/>
</calcChain>
</file>

<file path=xl/sharedStrings.xml><?xml version="1.0" encoding="utf-8"?>
<sst xmlns="http://schemas.openxmlformats.org/spreadsheetml/2006/main" count="35" uniqueCount="35">
  <si>
    <t>Klapore Engineering</t>
  </si>
  <si>
    <t>Salary Report</t>
  </si>
  <si>
    <t>Employee</t>
  </si>
  <si>
    <t>Altore, Benie</t>
  </si>
  <si>
    <t>Fox, Linda</t>
  </si>
  <si>
    <t>Handfield, Jermaine</t>
  </si>
  <si>
    <t>Jamme, Ben</t>
  </si>
  <si>
    <t>Nacht, Savannah</t>
  </si>
  <si>
    <t>Pittfield, Joel</t>
  </si>
  <si>
    <t>Spalding, Jill</t>
  </si>
  <si>
    <t>Tillman, Steve</t>
  </si>
  <si>
    <t>Wilson, Olga</t>
  </si>
  <si>
    <t>Email Address</t>
  </si>
  <si>
    <t>Dependent</t>
  </si>
  <si>
    <t>Gross Pay</t>
  </si>
  <si>
    <t>Federal Tax</t>
  </si>
  <si>
    <t>State Tax</t>
  </si>
  <si>
    <t>Tax%</t>
  </si>
  <si>
    <t>Net Pay</t>
  </si>
  <si>
    <t>Hire Date</t>
  </si>
  <si>
    <t>baltore@example.com</t>
  </si>
  <si>
    <t>bjamme@example.com</t>
  </si>
  <si>
    <t>lfox@example.com</t>
  </si>
  <si>
    <t>jhandfield@example.com</t>
  </si>
  <si>
    <t>snacht@example.com</t>
  </si>
  <si>
    <t>jpittfield@example.com</t>
  </si>
  <si>
    <t>jspalding@example.com</t>
  </si>
  <si>
    <t>stillman@example.com</t>
  </si>
  <si>
    <t>owilson@example.com</t>
  </si>
  <si>
    <t>Totals</t>
  </si>
  <si>
    <t>Highest</t>
  </si>
  <si>
    <t>Lowest</t>
  </si>
  <si>
    <t>Average</t>
  </si>
  <si>
    <t>Hours
Worked</t>
  </si>
  <si>
    <t>Hourly
Pay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</si>
</sst>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7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6"/>
      <color theme="3"/>
      <name val="Gill Sans M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7"/>
    <xf numFmtId="0" fontId="0" fillId="0" borderId="0" xfId="0" applyAlignment="1">
      <alignment horizontal="center"/>
    </xf>
    <xf numFmtId="0" fontId="3" fillId="0" borderId="1" xfId="5" applyAlignment="1">
      <alignment horizontal="center"/>
    </xf>
    <xf numFmtId="0" fontId="3" fillId="0" borderId="1" xfId="5" applyAlignment="1">
      <alignment horizontal="center" wrapText="1"/>
    </xf>
    <xf numFmtId="0" fontId="4" fillId="0" borderId="2" xfId="6"/>
    <xf numFmtId="0" fontId="4" fillId="0" borderId="0" xfId="0" applyFont="1"/>
    <xf numFmtId="164" fontId="0" fillId="0" borderId="0" xfId="0" applyNumberFormat="1"/>
    <xf numFmtId="0" fontId="4" fillId="0" borderId="2" xfId="6" applyAlignment="1">
      <alignment horizontal="center"/>
    </xf>
    <xf numFmtId="44" fontId="0" fillId="0" borderId="0" xfId="2" applyFont="1"/>
    <xf numFmtId="43" fontId="0" fillId="0" borderId="0" xfId="1" applyFont="1"/>
    <xf numFmtId="43" fontId="4" fillId="0" borderId="2" xfId="1" applyFont="1" applyBorder="1"/>
    <xf numFmtId="7" fontId="0" fillId="0" borderId="0" xfId="0" applyNumberFormat="1"/>
    <xf numFmtId="7" fontId="4" fillId="0" borderId="2" xfId="6" applyNumberFormat="1"/>
    <xf numFmtId="10" fontId="0" fillId="0" borderId="0" xfId="3" applyNumberFormat="1" applyFont="1"/>
    <xf numFmtId="10" fontId="4" fillId="0" borderId="2" xfId="3" applyNumberFormat="1" applyFont="1" applyBorder="1"/>
    <xf numFmtId="0" fontId="2" fillId="2" borderId="4" xfId="4" applyFill="1" applyBorder="1" applyAlignment="1">
      <alignment horizontal="center"/>
    </xf>
    <xf numFmtId="0" fontId="2" fillId="2" borderId="5" xfId="4" applyFill="1" applyBorder="1" applyAlignment="1">
      <alignment horizontal="center"/>
    </xf>
    <xf numFmtId="0" fontId="2" fillId="2" borderId="6" xfId="4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6" fillId="2" borderId="8" xfId="4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Heading 3" xfId="5" builtinId="18"/>
    <cellStyle name="Hyperlink" xfId="7" builtinId="8"/>
    <cellStyle name="Normal" xfId="0" builtinId="0"/>
    <cellStyle name="Percent" xfId="3" builtinId="5"/>
    <cellStyle name="Title" xfId="4" builtinId="15"/>
    <cellStyle name="Total" xfId="6" builtinId="25"/>
  </cellStyles>
  <dxfs count="1"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illman@example.com" TargetMode="External"/><Relationship Id="rId3" Type="http://schemas.openxmlformats.org/officeDocument/2006/relationships/hyperlink" Target="mailto:jhandfield@example.com" TargetMode="External"/><Relationship Id="rId7" Type="http://schemas.openxmlformats.org/officeDocument/2006/relationships/hyperlink" Target="mailto:jspalding@example.com" TargetMode="External"/><Relationship Id="rId2" Type="http://schemas.openxmlformats.org/officeDocument/2006/relationships/hyperlink" Target="mailto:lfox@example.com" TargetMode="External"/><Relationship Id="rId1" Type="http://schemas.openxmlformats.org/officeDocument/2006/relationships/hyperlink" Target="mailto:baltore@example.com" TargetMode="External"/><Relationship Id="rId6" Type="http://schemas.openxmlformats.org/officeDocument/2006/relationships/hyperlink" Target="mailto:jpittfield@example.com" TargetMode="External"/><Relationship Id="rId5" Type="http://schemas.openxmlformats.org/officeDocument/2006/relationships/hyperlink" Target="mailto:snacht@example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bjamme@example.com" TargetMode="External"/><Relationship Id="rId9" Type="http://schemas.openxmlformats.org/officeDocument/2006/relationships/hyperlink" Target="mailto:owilso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F5ED6-C381-4B3F-9D3A-97E606EEDCBD}">
  <sheetPr>
    <tabColor theme="4"/>
  </sheetPr>
  <dimension ref="A1:K16"/>
  <sheetViews>
    <sheetView tabSelected="1" workbookViewId="0">
      <selection activeCell="J12" sqref="J12"/>
    </sheetView>
  </sheetViews>
  <sheetFormatPr defaultRowHeight="16.149999999999999" x14ac:dyDescent="0.6"/>
  <cols>
    <col min="1" max="1" width="15.86328125" bestFit="1" customWidth="1"/>
    <col min="2" max="2" width="20.53125" bestFit="1" customWidth="1"/>
    <col min="3" max="3" width="11.73046875" bestFit="1" customWidth="1"/>
    <col min="4" max="5" width="11.1328125" customWidth="1"/>
    <col min="6" max="7" width="11.73046875" customWidth="1"/>
    <col min="8" max="8" width="10" bestFit="1" customWidth="1"/>
    <col min="9" max="9" width="11.1328125" customWidth="1"/>
    <col min="10" max="11" width="11.73046875" customWidth="1"/>
  </cols>
  <sheetData>
    <row r="1" spans="1:11" ht="26.65" x14ac:dyDescen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3.65" x14ac:dyDescent="0.9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39" customHeight="1" thickBot="1" x14ac:dyDescent="0.65">
      <c r="A3" s="3" t="s">
        <v>2</v>
      </c>
      <c r="B3" s="3" t="s">
        <v>12</v>
      </c>
      <c r="C3" s="3" t="s">
        <v>13</v>
      </c>
      <c r="D3" s="4" t="s">
        <v>33</v>
      </c>
      <c r="E3" s="4" t="s">
        <v>34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</row>
    <row r="4" spans="1:11" x14ac:dyDescent="0.6">
      <c r="A4" t="s">
        <v>3</v>
      </c>
      <c r="B4" s="1" t="s">
        <v>20</v>
      </c>
      <c r="C4" s="2">
        <v>3</v>
      </c>
      <c r="D4" s="10">
        <v>74.5</v>
      </c>
      <c r="E4" s="9">
        <v>35.25</v>
      </c>
      <c r="F4" s="9">
        <f>D4*E4</f>
        <v>2626.125</v>
      </c>
      <c r="G4" s="9">
        <f>0.26*(F4-C4*22.16)</f>
        <v>665.5077</v>
      </c>
      <c r="H4" s="9">
        <f>0.055*F4</f>
        <v>144.43687500000001</v>
      </c>
      <c r="I4" s="14">
        <f>(G4+H4)/F4</f>
        <v>0.30841813508496357</v>
      </c>
      <c r="J4" s="9">
        <f>F4-(G4+H4)</f>
        <v>1816.180425</v>
      </c>
      <c r="K4" s="7">
        <v>40426</v>
      </c>
    </row>
    <row r="5" spans="1:11" x14ac:dyDescent="0.6">
      <c r="A5" t="s">
        <v>4</v>
      </c>
      <c r="B5" s="1" t="s">
        <v>22</v>
      </c>
      <c r="C5" s="2">
        <v>1</v>
      </c>
      <c r="D5" s="10">
        <v>80</v>
      </c>
      <c r="E5" s="10">
        <v>33.1</v>
      </c>
      <c r="F5" s="10">
        <f t="shared" ref="F5:F12" si="0">D5*E5</f>
        <v>2648</v>
      </c>
      <c r="G5" s="10">
        <f t="shared" ref="G5:G12" si="1">0.26*(F5-C5*22.16)</f>
        <v>682.71840000000009</v>
      </c>
      <c r="H5" s="10">
        <f t="shared" ref="H5:H12" si="2">0.055*F5</f>
        <v>145.64000000000001</v>
      </c>
      <c r="I5" s="14">
        <f>(G5+H5)/F5</f>
        <v>0.31282416918429007</v>
      </c>
      <c r="J5" s="10">
        <f t="shared" ref="J5:J12" si="3">F5-(G5+H5)</f>
        <v>1819.6415999999999</v>
      </c>
      <c r="K5" s="7">
        <v>41199</v>
      </c>
    </row>
    <row r="6" spans="1:11" x14ac:dyDescent="0.6">
      <c r="A6" t="s">
        <v>5</v>
      </c>
      <c r="B6" s="1" t="s">
        <v>23</v>
      </c>
      <c r="C6" s="2">
        <v>0</v>
      </c>
      <c r="D6" s="10">
        <v>71.75</v>
      </c>
      <c r="E6" s="10">
        <v>28.65</v>
      </c>
      <c r="F6" s="10">
        <f t="shared" si="0"/>
        <v>2055.6374999999998</v>
      </c>
      <c r="G6" s="10">
        <f t="shared" si="1"/>
        <v>534.46574999999996</v>
      </c>
      <c r="H6" s="10">
        <f t="shared" si="2"/>
        <v>113.06006249999999</v>
      </c>
      <c r="I6" s="14">
        <f t="shared" ref="I6:I15" si="4">(G6+H6)/F6</f>
        <v>0.315</v>
      </c>
      <c r="J6" s="10">
        <f t="shared" si="3"/>
        <v>1408.1116874999998</v>
      </c>
      <c r="K6" s="7">
        <v>41307</v>
      </c>
    </row>
    <row r="7" spans="1:11" x14ac:dyDescent="0.6">
      <c r="A7" t="s">
        <v>6</v>
      </c>
      <c r="B7" s="1" t="s">
        <v>21</v>
      </c>
      <c r="C7" s="2">
        <v>2</v>
      </c>
      <c r="D7" s="10">
        <v>60</v>
      </c>
      <c r="E7" s="10">
        <v>18</v>
      </c>
      <c r="F7" s="10">
        <f t="shared" si="0"/>
        <v>1080</v>
      </c>
      <c r="G7" s="10">
        <f t="shared" si="1"/>
        <v>269.27680000000004</v>
      </c>
      <c r="H7" s="10">
        <f t="shared" si="2"/>
        <v>59.4</v>
      </c>
      <c r="I7" s="14">
        <f t="shared" si="4"/>
        <v>0.30433037037037036</v>
      </c>
      <c r="J7" s="10">
        <f t="shared" si="3"/>
        <v>751.32320000000004</v>
      </c>
      <c r="K7" s="7">
        <v>42384</v>
      </c>
    </row>
    <row r="8" spans="1:11" x14ac:dyDescent="0.6">
      <c r="A8" t="s">
        <v>7</v>
      </c>
      <c r="B8" s="1" t="s">
        <v>24</v>
      </c>
      <c r="C8" s="2">
        <v>1</v>
      </c>
      <c r="D8" s="10">
        <v>42.25</v>
      </c>
      <c r="E8" s="10">
        <v>25.9</v>
      </c>
      <c r="F8" s="10">
        <f t="shared" si="0"/>
        <v>1094.2749999999999</v>
      </c>
      <c r="G8" s="10">
        <f t="shared" si="1"/>
        <v>278.74989999999997</v>
      </c>
      <c r="H8" s="10">
        <f t="shared" si="2"/>
        <v>60.185124999999992</v>
      </c>
      <c r="I8" s="14">
        <f t="shared" si="4"/>
        <v>0.30973477873477873</v>
      </c>
      <c r="J8" s="10">
        <f t="shared" si="3"/>
        <v>755.33997499999987</v>
      </c>
      <c r="K8" s="7">
        <v>41047</v>
      </c>
    </row>
    <row r="9" spans="1:11" x14ac:dyDescent="0.6">
      <c r="A9" t="s">
        <v>8</v>
      </c>
      <c r="B9" s="1" t="s">
        <v>25</v>
      </c>
      <c r="C9" s="2">
        <v>0</v>
      </c>
      <c r="D9" s="10">
        <v>75.75</v>
      </c>
      <c r="E9" s="10">
        <v>21.95</v>
      </c>
      <c r="F9" s="10">
        <f t="shared" si="0"/>
        <v>1662.7124999999999</v>
      </c>
      <c r="G9" s="10">
        <f t="shared" si="1"/>
        <v>432.30525</v>
      </c>
      <c r="H9" s="10">
        <f t="shared" si="2"/>
        <v>91.449187499999994</v>
      </c>
      <c r="I9" s="14">
        <f t="shared" si="4"/>
        <v>0.315</v>
      </c>
      <c r="J9" s="10">
        <f t="shared" si="3"/>
        <v>1138.9580624999999</v>
      </c>
      <c r="K9" s="7">
        <v>41418</v>
      </c>
    </row>
    <row r="10" spans="1:11" x14ac:dyDescent="0.6">
      <c r="A10" t="s">
        <v>9</v>
      </c>
      <c r="B10" s="1" t="s">
        <v>26</v>
      </c>
      <c r="C10" s="2">
        <v>3</v>
      </c>
      <c r="D10" s="10">
        <v>80</v>
      </c>
      <c r="E10" s="10">
        <v>32.5</v>
      </c>
      <c r="F10" s="10">
        <f t="shared" si="0"/>
        <v>2600</v>
      </c>
      <c r="G10" s="10">
        <f t="shared" si="1"/>
        <v>658.71519999999998</v>
      </c>
      <c r="H10" s="10">
        <f t="shared" si="2"/>
        <v>143</v>
      </c>
      <c r="I10" s="14">
        <f t="shared" si="4"/>
        <v>0.30835200000000001</v>
      </c>
      <c r="J10" s="10">
        <f t="shared" si="3"/>
        <v>1798.2847999999999</v>
      </c>
      <c r="K10" s="7">
        <v>40858</v>
      </c>
    </row>
    <row r="11" spans="1:11" x14ac:dyDescent="0.6">
      <c r="A11" t="s">
        <v>10</v>
      </c>
      <c r="B11" s="1" t="s">
        <v>27</v>
      </c>
      <c r="C11" s="2">
        <v>2</v>
      </c>
      <c r="D11" s="10">
        <v>64.5</v>
      </c>
      <c r="E11" s="10">
        <v>41.02</v>
      </c>
      <c r="F11" s="10">
        <f t="shared" si="0"/>
        <v>2645.7900000000004</v>
      </c>
      <c r="G11" s="10">
        <f t="shared" si="1"/>
        <v>676.38220000000013</v>
      </c>
      <c r="H11" s="10">
        <f>0.055*F11</f>
        <v>145.51845000000003</v>
      </c>
      <c r="I11" s="14">
        <f t="shared" si="4"/>
        <v>0.31064470347230883</v>
      </c>
      <c r="J11" s="10">
        <f t="shared" si="3"/>
        <v>1823.8893500000004</v>
      </c>
      <c r="K11" s="7">
        <v>38836</v>
      </c>
    </row>
    <row r="12" spans="1:11" x14ac:dyDescent="0.6">
      <c r="A12" t="s">
        <v>11</v>
      </c>
      <c r="B12" s="1" t="s">
        <v>28</v>
      </c>
      <c r="C12" s="2">
        <v>1</v>
      </c>
      <c r="D12" s="10">
        <v>68</v>
      </c>
      <c r="E12" s="10">
        <v>29.43</v>
      </c>
      <c r="F12" s="10">
        <f t="shared" si="0"/>
        <v>2001.24</v>
      </c>
      <c r="G12" s="10">
        <f t="shared" si="1"/>
        <v>514.56079999999997</v>
      </c>
      <c r="H12" s="10">
        <f t="shared" si="2"/>
        <v>110.0682</v>
      </c>
      <c r="I12" s="14">
        <f t="shared" si="4"/>
        <v>0.31212098498930663</v>
      </c>
      <c r="J12" s="10">
        <f t="shared" si="3"/>
        <v>1376.6109999999999</v>
      </c>
      <c r="K12" s="7">
        <v>43000</v>
      </c>
    </row>
    <row r="13" spans="1:11" ht="16.5" thickBot="1" x14ac:dyDescent="0.65">
      <c r="A13" s="5" t="s">
        <v>29</v>
      </c>
      <c r="B13" s="5"/>
      <c r="C13" s="8"/>
      <c r="D13" s="11">
        <f>SUM(D4:D12)</f>
        <v>616.75</v>
      </c>
      <c r="E13" s="5"/>
      <c r="F13" s="13">
        <f t="shared" ref="F13:H13" si="5">SUM(F4:F12)</f>
        <v>18413.780000000002</v>
      </c>
      <c r="G13" s="13">
        <f t="shared" si="5"/>
        <v>4712.6820000000007</v>
      </c>
      <c r="H13" s="13">
        <f t="shared" si="5"/>
        <v>1012.7579000000001</v>
      </c>
      <c r="I13" s="15">
        <f>(G13+H13)/F13</f>
        <v>0.31093235066347052</v>
      </c>
      <c r="J13" s="13">
        <f>SUM(J4:J12)</f>
        <v>12688.340100000001</v>
      </c>
      <c r="K13" s="5"/>
    </row>
    <row r="14" spans="1:11" ht="24" customHeight="1" thickTop="1" x14ac:dyDescent="0.6">
      <c r="A14" s="6" t="s">
        <v>30</v>
      </c>
      <c r="C14" s="2">
        <f>MAX(C4:C12)</f>
        <v>3</v>
      </c>
      <c r="D14" s="10">
        <f t="shared" ref="D14:J14" si="6">MAX(D4:D12)</f>
        <v>80</v>
      </c>
      <c r="E14" s="12">
        <f t="shared" si="6"/>
        <v>41.02</v>
      </c>
      <c r="F14" s="12">
        <f t="shared" si="6"/>
        <v>2648</v>
      </c>
      <c r="G14" s="12">
        <f t="shared" si="6"/>
        <v>682.71840000000009</v>
      </c>
      <c r="H14" s="12">
        <f t="shared" si="6"/>
        <v>145.64000000000001</v>
      </c>
      <c r="I14" s="14">
        <f t="shared" si="6"/>
        <v>0.315</v>
      </c>
      <c r="J14" s="12">
        <f t="shared" si="6"/>
        <v>1823.8893500000004</v>
      </c>
    </row>
    <row r="15" spans="1:11" x14ac:dyDescent="0.6">
      <c r="A15" s="6" t="s">
        <v>31</v>
      </c>
      <c r="C15" s="2">
        <f>MIN(C4:C12)</f>
        <v>0</v>
      </c>
      <c r="D15" s="10">
        <f t="shared" ref="D15:J15" si="7">MIN(D4:D12)</f>
        <v>42.25</v>
      </c>
      <c r="E15" s="12">
        <f t="shared" si="7"/>
        <v>18</v>
      </c>
      <c r="F15" s="12">
        <f t="shared" si="7"/>
        <v>1080</v>
      </c>
      <c r="G15" s="12">
        <f t="shared" si="7"/>
        <v>269.27680000000004</v>
      </c>
      <c r="H15" s="12">
        <f t="shared" si="7"/>
        <v>59.4</v>
      </c>
      <c r="I15" s="14">
        <f t="shared" si="7"/>
        <v>0.30433037037037036</v>
      </c>
      <c r="J15" s="12">
        <f t="shared" si="7"/>
        <v>751.32320000000004</v>
      </c>
    </row>
    <row r="16" spans="1:11" x14ac:dyDescent="0.6">
      <c r="A16" s="6" t="s">
        <v>32</v>
      </c>
      <c r="C16" s="2">
        <f>AVERAGE(C4:C12)</f>
        <v>1.4444444444444444</v>
      </c>
      <c r="D16" s="10">
        <f t="shared" ref="D16:J16" si="8">AVERAGE(D4:D12)</f>
        <v>68.527777777777771</v>
      </c>
      <c r="E16" s="12">
        <f t="shared" si="8"/>
        <v>29.533333333333335</v>
      </c>
      <c r="F16" s="12">
        <f t="shared" si="8"/>
        <v>2045.9755555555557</v>
      </c>
      <c r="G16" s="12">
        <f t="shared" si="8"/>
        <v>523.63133333333337</v>
      </c>
      <c r="H16" s="12">
        <f t="shared" si="8"/>
        <v>112.52865555555556</v>
      </c>
      <c r="J16" s="12">
        <f t="shared" si="8"/>
        <v>1409.8155666666669</v>
      </c>
    </row>
  </sheetData>
  <mergeCells count="2">
    <mergeCell ref="A1:K1"/>
    <mergeCell ref="A2:K2"/>
  </mergeCells>
  <conditionalFormatting sqref="D4:D12">
    <cfRule type="cellIs" dxfId="0" priority="1" operator="greaterThan">
      <formula>70</formula>
    </cfRule>
  </conditionalFormatting>
  <hyperlinks>
    <hyperlink ref="B4" r:id="rId1" xr:uid="{67FFC7EF-0B21-4859-9DB0-8E7B3B4AE453}"/>
    <hyperlink ref="B5" r:id="rId2" xr:uid="{0296B9C1-34D9-4762-BCFB-95176677843D}"/>
    <hyperlink ref="B6" r:id="rId3" xr:uid="{57CE2E25-485F-4858-BFBF-A087830AE316}"/>
    <hyperlink ref="B7" r:id="rId4" xr:uid="{E5F32818-4891-4282-B55D-8F28DC103CD4}"/>
    <hyperlink ref="B8" r:id="rId5" xr:uid="{CC8A9C74-0A60-4FC1-BA87-1E78BD9B1F1A}"/>
    <hyperlink ref="B9" r:id="rId6" xr:uid="{6692A767-6C05-4331-81A1-5BD461E6ADEC}"/>
    <hyperlink ref="B10" r:id="rId7" xr:uid="{A2A040AF-802D-4E68-A364-1B6EAFC5E579}"/>
    <hyperlink ref="B11" r:id="rId8" xr:uid="{2661A41A-7957-4FF6-B9DD-2189AF70C951}"/>
    <hyperlink ref="B12" r:id="rId9" xr:uid="{8EB5794D-B913-4766-8DEE-04A306AB9916}"/>
  </hyperlinks>
  <pageMargins left="0.25" right="0.25" top="0.75" bottom="0.75" header="0.3" footer="0.3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Mayah</dc:creator>
  <cp:lastModifiedBy>Prince Mayah</cp:lastModifiedBy>
  <dcterms:created xsi:type="dcterms:W3CDTF">2023-09-05T16:28:50Z</dcterms:created>
  <dcterms:modified xsi:type="dcterms:W3CDTF">2023-09-08T00:41:23Z</dcterms:modified>
</cp:coreProperties>
</file>